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kira972j\Desktop\"/>
    </mc:Choice>
  </mc:AlternateContent>
  <bookViews>
    <workbookView xWindow="0" yWindow="0" windowWidth="22980" windowHeight="11685" tabRatio="416" activeTab="1"/>
  </bookViews>
  <sheets>
    <sheet name="Tableau de Bord" sheetId="8" r:id="rId1"/>
    <sheet name="Base" sheetId="7" r:id="rId2"/>
    <sheet name="Parametre" sheetId="2" r:id="rId3"/>
    <sheet name="Historiques" sheetId="4" state="hidden" r:id="rId4"/>
  </sheets>
  <definedNames>
    <definedName name="Lieu_Travail">Parametre!$G$2:$G$49</definedName>
    <definedName name="Mois_travail2">Parametre!$F$2:$F$13</definedName>
    <definedName name="Nb_Mois">Parametre!$E$2:$E$13</definedName>
    <definedName name="taux">Parametre!$B:$B</definedName>
    <definedName name="Villes">OFFSET(Parametre!$C$1,1,0,COUNTA(Parametre!$C:$C)-1,1)</definedName>
  </definedNames>
  <calcPr calcId="152511"/>
</workbook>
</file>

<file path=xl/calcChain.xml><?xml version="1.0" encoding="utf-8"?>
<calcChain xmlns="http://schemas.openxmlformats.org/spreadsheetml/2006/main">
  <c r="N16" i="7" l="1"/>
  <c r="N17" i="7"/>
  <c r="N18" i="7"/>
  <c r="N19" i="7"/>
  <c r="N20" i="7"/>
  <c r="N21" i="7"/>
  <c r="N22" i="7"/>
  <c r="N23" i="7"/>
  <c r="N24" i="7"/>
  <c r="M16" i="7"/>
  <c r="M17" i="7"/>
  <c r="M18" i="7"/>
  <c r="M19" i="7"/>
  <c r="M20" i="7"/>
  <c r="M21" i="7"/>
  <c r="M22" i="7"/>
  <c r="M23" i="7"/>
  <c r="M24" i="7"/>
  <c r="A21" i="8"/>
  <c r="N15" i="7"/>
  <c r="M15" i="7"/>
  <c r="I10" i="7" l="1"/>
  <c r="K10" i="7" s="1"/>
  <c r="M10" i="7"/>
  <c r="N10" i="7"/>
  <c r="I11" i="7"/>
  <c r="K11" i="7" s="1"/>
  <c r="M11" i="7"/>
  <c r="N11" i="7"/>
  <c r="I12" i="7"/>
  <c r="K12" i="7" s="1"/>
  <c r="M12" i="7"/>
  <c r="N12" i="7"/>
  <c r="I13" i="7"/>
  <c r="K13" i="7" s="1"/>
  <c r="M13" i="7"/>
  <c r="N13" i="7"/>
  <c r="I14" i="7"/>
  <c r="M14" i="7"/>
  <c r="N14" i="7"/>
  <c r="N3" i="7"/>
  <c r="I4" i="7"/>
  <c r="K4" i="7" s="1"/>
  <c r="M4" i="7"/>
  <c r="T31" i="8" s="1"/>
  <c r="N4" i="7"/>
  <c r="I5" i="7"/>
  <c r="K5" i="7" s="1"/>
  <c r="M5" i="7"/>
  <c r="N5" i="7"/>
  <c r="I6" i="7"/>
  <c r="K6" i="7" s="1"/>
  <c r="M6" i="7"/>
  <c r="N6" i="7"/>
  <c r="I7" i="7"/>
  <c r="K7" i="7" s="1"/>
  <c r="M7" i="7"/>
  <c r="L31" i="8" s="1"/>
  <c r="N7" i="7"/>
  <c r="I8" i="7"/>
  <c r="K8" i="7" s="1"/>
  <c r="M8" i="7"/>
  <c r="N8" i="7"/>
  <c r="I9" i="7"/>
  <c r="K9" i="7" s="1"/>
  <c r="M9" i="7"/>
  <c r="N9" i="7"/>
  <c r="M3" i="7"/>
  <c r="M33" i="8" s="1"/>
  <c r="I3" i="7"/>
  <c r="K3" i="7" s="1"/>
  <c r="Q32" i="8" l="1"/>
  <c r="T32" i="8"/>
  <c r="I32" i="8"/>
  <c r="S31" i="8"/>
  <c r="S32" i="8"/>
  <c r="R31" i="8"/>
  <c r="M31" i="8"/>
  <c r="K34" i="8"/>
  <c r="J34" i="8"/>
  <c r="O31" i="8"/>
  <c r="P32" i="8"/>
  <c r="I31" i="8"/>
  <c r="J32" i="8"/>
  <c r="P31" i="8"/>
  <c r="O34" i="8"/>
  <c r="L32" i="8"/>
  <c r="Q31" i="8"/>
  <c r="K32" i="8"/>
  <c r="R32" i="8"/>
  <c r="J31" i="8"/>
  <c r="O32" i="8"/>
  <c r="N32" i="8"/>
  <c r="J33" i="8"/>
  <c r="N31" i="8"/>
  <c r="M32" i="8"/>
  <c r="K31" i="8"/>
  <c r="I33" i="8"/>
  <c r="M34" i="8"/>
  <c r="R34" i="8"/>
  <c r="K33" i="8"/>
  <c r="N33" i="8"/>
  <c r="L34" i="8"/>
  <c r="O33" i="8"/>
  <c r="P33" i="8"/>
  <c r="I34" i="8"/>
  <c r="S33" i="8"/>
  <c r="P34" i="8"/>
  <c r="Q34" i="8"/>
  <c r="S34" i="8"/>
  <c r="Q33" i="8"/>
  <c r="N34" i="8"/>
  <c r="R33" i="8"/>
  <c r="L33" i="8"/>
  <c r="J28" i="8"/>
  <c r="R28" i="8"/>
  <c r="O14" i="8"/>
  <c r="K28" i="8"/>
  <c r="S28" i="8"/>
  <c r="P14" i="8"/>
  <c r="L28" i="8"/>
  <c r="M28" i="8"/>
  <c r="J14" i="8"/>
  <c r="R14" i="8"/>
  <c r="N14" i="8"/>
  <c r="Q14" i="8"/>
  <c r="N28" i="8"/>
  <c r="K14" i="8"/>
  <c r="S14" i="8"/>
  <c r="O28" i="8"/>
  <c r="L14" i="8"/>
  <c r="I14" i="8"/>
  <c r="I28" i="8"/>
  <c r="P28" i="8"/>
  <c r="M14" i="8"/>
  <c r="Q28" i="8"/>
  <c r="K14" i="7"/>
  <c r="T33" i="8" s="1"/>
  <c r="T14" i="8"/>
  <c r="A2" i="2"/>
  <c r="T34" i="8" l="1"/>
  <c r="T28" i="8"/>
</calcChain>
</file>

<file path=xl/sharedStrings.xml><?xml version="1.0" encoding="utf-8"?>
<sst xmlns="http://schemas.openxmlformats.org/spreadsheetml/2006/main" count="254" uniqueCount="168">
  <si>
    <t>VILLE</t>
  </si>
  <si>
    <t>LIEU DE TRAVAIL</t>
  </si>
  <si>
    <t>H realiser</t>
  </si>
  <si>
    <t>TAUX HORAIRE</t>
  </si>
  <si>
    <t>VALEUR</t>
  </si>
  <si>
    <t>DATE TRAVAIL</t>
  </si>
  <si>
    <t>DATE DE SAISIE</t>
  </si>
  <si>
    <t>Taux Horaire</t>
  </si>
  <si>
    <t>N°</t>
  </si>
  <si>
    <t>Total heure réaliser</t>
  </si>
  <si>
    <t>Total Valeur</t>
  </si>
  <si>
    <t>Taux horaire</t>
  </si>
  <si>
    <t>N°automatique</t>
  </si>
  <si>
    <t>Date</t>
  </si>
  <si>
    <t>Lieu Trav</t>
  </si>
  <si>
    <t>Ville</t>
  </si>
  <si>
    <t>MOIS</t>
  </si>
  <si>
    <t>Schoelcher</t>
  </si>
  <si>
    <t>H_DEBUT AM</t>
  </si>
  <si>
    <t>H_ FIN AM</t>
  </si>
  <si>
    <t>H_DEBUT PM</t>
  </si>
  <si>
    <t>H_FIN PM</t>
  </si>
  <si>
    <t>Communes</t>
  </si>
  <si>
    <t>Code Postaux</t>
  </si>
  <si>
    <t>Ajoupa-Bouillon</t>
  </si>
  <si>
    <t>Anses d'Arlet</t>
  </si>
  <si>
    <t>Basse Pointe</t>
  </si>
  <si>
    <t>Bellefontaine</t>
  </si>
  <si>
    <t>Carbet</t>
  </si>
  <si>
    <t>Case Pilote</t>
  </si>
  <si>
    <t>Diamant</t>
  </si>
  <si>
    <t>Ducos</t>
  </si>
  <si>
    <t>Fonds-Saint-Denis</t>
  </si>
  <si>
    <t>Fort-de-France</t>
  </si>
  <si>
    <t>François</t>
  </si>
  <si>
    <t>Grand-Rivière</t>
  </si>
  <si>
    <t>Gros-Morne</t>
  </si>
  <si>
    <t>Lamentin</t>
  </si>
  <si>
    <t>Lorrain</t>
  </si>
  <si>
    <t>Macouba</t>
  </si>
  <si>
    <t>Marigot</t>
  </si>
  <si>
    <t>Marin</t>
  </si>
  <si>
    <t>Morne Rouge</t>
  </si>
  <si>
    <t>Morne Vert</t>
  </si>
  <si>
    <t>Prêcheur</t>
  </si>
  <si>
    <t>Rivière-Pilote</t>
  </si>
  <si>
    <t>Rivière-Salée</t>
  </si>
  <si>
    <t>Robert</t>
  </si>
  <si>
    <t>Saint-Esprit</t>
  </si>
  <si>
    <t>Saint-Joseph</t>
  </si>
  <si>
    <t>Saint-Pierre</t>
  </si>
  <si>
    <t>Sainte-Anne</t>
  </si>
  <si>
    <t>Sainte-Luce</t>
  </si>
  <si>
    <t>Sainte-Marie</t>
  </si>
  <si>
    <t>Trinité</t>
  </si>
  <si>
    <t>Trois-îlets</t>
  </si>
  <si>
    <t>Vauclin</t>
  </si>
  <si>
    <t>Mois</t>
  </si>
  <si>
    <t>ANNEE</t>
  </si>
  <si>
    <t>Année</t>
  </si>
  <si>
    <t>JANVIER</t>
  </si>
  <si>
    <t>FÉVRIER</t>
  </si>
  <si>
    <t>MARS</t>
  </si>
  <si>
    <t>AVRIL</t>
  </si>
  <si>
    <t>MAI</t>
  </si>
  <si>
    <t>JUIN</t>
  </si>
  <si>
    <t>JUILLET</t>
  </si>
  <si>
    <t>AOÛT</t>
  </si>
  <si>
    <t>SEPTEMBRE</t>
  </si>
  <si>
    <t>OCTOBRE</t>
  </si>
  <si>
    <t>NOVEMBRE</t>
  </si>
  <si>
    <t>DÉCEMBRE</t>
  </si>
  <si>
    <t>ANSE MADAME A</t>
  </si>
  <si>
    <t>PISCINE MUNICIPALE</t>
  </si>
  <si>
    <t>ECOLE FOND LAHAYE</t>
  </si>
  <si>
    <t>ANSE MADAME B</t>
  </si>
  <si>
    <t>ECOLE OZANAM</t>
  </si>
  <si>
    <t>ECOLE MATERNELLE ANSE MADAME</t>
  </si>
  <si>
    <t>CHEZ PARTICULIER</t>
  </si>
  <si>
    <t>PLATEAU FOFO</t>
  </si>
  <si>
    <t>ECOLE BATELIERE</t>
  </si>
  <si>
    <t>lieu</t>
  </si>
  <si>
    <t>Horaire</t>
  </si>
  <si>
    <t>N°Mois</t>
  </si>
  <si>
    <t>22/11/2015</t>
  </si>
  <si>
    <t>AGENT</t>
  </si>
  <si>
    <t>CIVILITE</t>
  </si>
  <si>
    <t>Mme</t>
  </si>
  <si>
    <t>NOM</t>
  </si>
  <si>
    <t>PRENOM</t>
  </si>
  <si>
    <t>ADRESSE</t>
  </si>
  <si>
    <t>CP</t>
  </si>
  <si>
    <t>TELEPHONE</t>
  </si>
  <si>
    <t>MOBILE</t>
  </si>
  <si>
    <t>E-MAIL</t>
  </si>
  <si>
    <t>D_ NAISSANCE</t>
  </si>
  <si>
    <t>9,53</t>
  </si>
  <si>
    <t>22/11/2014</t>
  </si>
  <si>
    <t>CLT-2</t>
  </si>
  <si>
    <t>9,54</t>
  </si>
  <si>
    <t>CLT-3</t>
  </si>
  <si>
    <t>9,55</t>
  </si>
  <si>
    <t>22/11/2016</t>
  </si>
  <si>
    <t>CLT-4</t>
  </si>
  <si>
    <t>9,56</t>
  </si>
  <si>
    <t>22/11/2017</t>
  </si>
  <si>
    <t>CLT-5</t>
  </si>
  <si>
    <t>9,57</t>
  </si>
  <si>
    <t>22/11/2018</t>
  </si>
  <si>
    <t>CLT-7</t>
  </si>
  <si>
    <t>9,59</t>
  </si>
  <si>
    <t>22/11/2020</t>
  </si>
  <si>
    <t>CLT-8</t>
  </si>
  <si>
    <t>9,60</t>
  </si>
  <si>
    <t>22/11/2021</t>
  </si>
  <si>
    <t>CLT-128</t>
  </si>
  <si>
    <t>CLT-9</t>
  </si>
  <si>
    <t>9,61</t>
  </si>
  <si>
    <t>22/11/2022</t>
  </si>
  <si>
    <t>CLT-10</t>
  </si>
  <si>
    <t>9,62</t>
  </si>
  <si>
    <t>22/11/2023</t>
  </si>
  <si>
    <t>CLT-11</t>
  </si>
  <si>
    <t>9,63</t>
  </si>
  <si>
    <t>22/11/2024</t>
  </si>
  <si>
    <t>CLT-12</t>
  </si>
  <si>
    <t>9,64</t>
  </si>
  <si>
    <t>22/11/2025</t>
  </si>
  <si>
    <t>CLT-13</t>
  </si>
  <si>
    <t>9,65</t>
  </si>
  <si>
    <t>22/11/2026</t>
  </si>
  <si>
    <t>NB HEURES</t>
  </si>
  <si>
    <t>SOMMES</t>
  </si>
  <si>
    <t>CLT-14</t>
  </si>
  <si>
    <t>9,66</t>
  </si>
  <si>
    <t>22/11/2027</t>
  </si>
  <si>
    <t>9,67</t>
  </si>
  <si>
    <t>9,68</t>
  </si>
  <si>
    <t>9,69</t>
  </si>
  <si>
    <t>9,70</t>
  </si>
  <si>
    <t>9,71</t>
  </si>
  <si>
    <t>9,72</t>
  </si>
  <si>
    <t>9,73</t>
  </si>
  <si>
    <t>9,74</t>
  </si>
  <si>
    <t>9,75</t>
  </si>
  <si>
    <t>22/11/2028</t>
  </si>
  <si>
    <t>22/11/2029</t>
  </si>
  <si>
    <t>22/11/2030</t>
  </si>
  <si>
    <t>22/11/2031</t>
  </si>
  <si>
    <t>22/11/2032</t>
  </si>
  <si>
    <t>22/11/2033</t>
  </si>
  <si>
    <t>22/11/2034</t>
  </si>
  <si>
    <t>22/11/2035</t>
  </si>
  <si>
    <t>22/11/2036</t>
  </si>
  <si>
    <t>MOYENNE</t>
  </si>
  <si>
    <t>NB JOURS</t>
  </si>
  <si>
    <t xml:space="preserve">SOMMES </t>
  </si>
  <si>
    <t>CLT-15</t>
  </si>
  <si>
    <t>CLT-16</t>
  </si>
  <si>
    <t>CLT-17</t>
  </si>
  <si>
    <t>CLT-18</t>
  </si>
  <si>
    <t>CLT-19</t>
  </si>
  <si>
    <t>CLT-20</t>
  </si>
  <si>
    <t>CLT-21</t>
  </si>
  <si>
    <t>CLT-22</t>
  </si>
  <si>
    <t>CLT-23</t>
  </si>
  <si>
    <t>http://forum.excel-pratique.com/excel/horaire-convertie-en-text-horaire-t57764.html</t>
  </si>
  <si>
    <t>01/01/2014</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</si>
</sst>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 #,##0.00\ &quot;€&quot;_-;\-* #,##0.00\ &quot;€&quot;_-;_-* &quot;-&quot;??\ &quot;€&quot;_-;_-@_-"/>
    <numFmt numFmtId="164" formatCode="_(&quot;€&quot;* #,##0.00_);_(&quot;€&quot;* \(#,##0.00\);_(&quot;€&quot;* &quot;-&quot;??_);_(@_)"/>
    <numFmt numFmtId="165" formatCode="h:mm;@"/>
    <numFmt numFmtId="166" formatCode="#,##0.00\ &quot;€&quot;"/>
    <numFmt numFmtId="167" formatCode="0.0"/>
    <numFmt numFmtId="168" formatCode="_-* #,##0.00\ [$€-40C]_-;\-* #,##0.00\ [$€-40C]_-;_-* &quot;-&quot;??\ [$€-40C]_-;_-@_-"/>
  </numFmts>
  <fonts count="11" x14ac:knownFonts="1">
    <font>
      <sz val="11"/>
      <color theme="1"/>
      <name val="Calibri"/>
      <family val="2"/>
      <scheme val="minor"/>
    </font>
    <font>
      <sz val="11"/>
      <color theme="1"/>
      <name val="Calibri"/>
      <family val="2"/>
      <scheme val="minor"/>
    </font>
    <font>
      <b/>
      <sz val="8"/>
      <color rgb="FF000000"/>
      <name val="Verdana"/>
      <family val="2"/>
    </font>
    <font>
      <sz val="11"/>
      <color theme="0"/>
      <name val="Calibri"/>
      <family val="2"/>
      <scheme val="minor"/>
    </font>
    <font>
      <b/>
      <sz val="11"/>
      <color theme="1"/>
      <name val="Calibri"/>
      <family val="2"/>
      <scheme val="minor"/>
    </font>
    <font>
      <sz val="22"/>
      <color theme="1"/>
      <name val="Calibri"/>
      <family val="2"/>
      <scheme val="minor"/>
    </font>
    <font>
      <sz val="8"/>
      <color rgb="FF000000"/>
      <name val="Verdana"/>
      <family val="2"/>
    </font>
    <font>
      <b/>
      <sz val="8"/>
      <color theme="1"/>
      <name val="Verdana"/>
      <family val="2"/>
    </font>
    <font>
      <sz val="11"/>
      <color rgb="FF006100"/>
      <name val="Calibri"/>
      <family val="2"/>
      <scheme val="minor"/>
    </font>
    <font>
      <sz val="11"/>
      <color rgb="FFFF0000"/>
      <name val="Calibri"/>
      <family val="2"/>
      <scheme val="minor"/>
    </font>
    <font>
      <u/>
      <sz val="11"/>
      <color theme="10"/>
      <name val="Calibri"/>
      <family val="2"/>
      <scheme val="minor"/>
    </font>
  </fonts>
  <fills count="12">
    <fill>
      <patternFill patternType="none"/>
    </fill>
    <fill>
      <patternFill patternType="gray125"/>
    </fill>
    <fill>
      <patternFill patternType="solid">
        <fgColor rgb="FF00B0F0"/>
        <bgColor indexed="64"/>
      </patternFill>
    </fill>
    <fill>
      <patternFill patternType="solid">
        <fgColor rgb="FFFFC000"/>
        <bgColor indexed="64"/>
      </patternFill>
    </fill>
    <fill>
      <patternFill patternType="solid">
        <fgColor theme="7"/>
        <bgColor indexed="64"/>
      </patternFill>
    </fill>
    <fill>
      <patternFill patternType="solid">
        <fgColor theme="7" tint="0.79998168889431442"/>
        <bgColor indexed="64"/>
      </patternFill>
    </fill>
    <fill>
      <patternFill patternType="solid">
        <fgColor theme="9"/>
        <bgColor indexed="64"/>
      </patternFill>
    </fill>
    <fill>
      <patternFill patternType="solid">
        <fgColor theme="4" tint="0.79998168889431442"/>
        <bgColor indexed="64"/>
      </patternFill>
    </fill>
    <fill>
      <patternFill patternType="solid">
        <fgColor rgb="FFC6EFCE"/>
      </patternFill>
    </fill>
    <fill>
      <patternFill patternType="solid">
        <fgColor theme="8"/>
      </patternFill>
    </fill>
    <fill>
      <patternFill patternType="solid">
        <fgColor theme="5"/>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rgb="FF7F7F7F"/>
      </left>
      <right/>
      <top/>
      <bottom/>
      <diagonal/>
    </border>
  </borders>
  <cellStyleXfs count="6">
    <xf numFmtId="0" fontId="0" fillId="0" borderId="0"/>
    <xf numFmtId="164" fontId="1" fillId="0" borderId="0" applyFont="0" applyFill="0" applyBorder="0" applyAlignment="0" applyProtection="0"/>
    <xf numFmtId="44" fontId="1" fillId="0" borderId="0" applyFont="0" applyFill="0" applyBorder="0" applyAlignment="0" applyProtection="0"/>
    <xf numFmtId="0" fontId="8" fillId="8" borderId="0" applyNumberFormat="0" applyBorder="0" applyAlignment="0" applyProtection="0"/>
    <xf numFmtId="0" fontId="3" fillId="9" borderId="0" applyNumberFormat="0" applyBorder="0" applyAlignment="0" applyProtection="0"/>
    <xf numFmtId="0" fontId="10" fillId="0" borderId="0" applyNumberFormat="0" applyFill="0" applyBorder="0" applyAlignment="0" applyProtection="0"/>
  </cellStyleXfs>
  <cellXfs count="74">
    <xf numFmtId="0" fontId="0" fillId="0" borderId="0" xfId="0"/>
    <xf numFmtId="14" fontId="0" fillId="0" borderId="0" xfId="0" applyNumberFormat="1"/>
    <xf numFmtId="165" fontId="0" fillId="0" borderId="0" xfId="0" applyNumberFormat="1"/>
    <xf numFmtId="0" fontId="0" fillId="0" borderId="0" xfId="0" applyNumberFormat="1"/>
    <xf numFmtId="167" fontId="0" fillId="0" borderId="0" xfId="0" applyNumberFormat="1" applyAlignment="1">
      <alignment horizontal="center" vertical="center"/>
    </xf>
    <xf numFmtId="0" fontId="0" fillId="0" borderId="0" xfId="0" applyNumberFormat="1" applyAlignment="1">
      <alignment horizontal="center" vertical="center"/>
    </xf>
    <xf numFmtId="0" fontId="0" fillId="0" borderId="0" xfId="0" applyAlignment="1">
      <alignment horizontal="center" vertical="center"/>
    </xf>
    <xf numFmtId="1" fontId="0" fillId="0" borderId="0" xfId="0" applyNumberFormat="1" applyAlignment="1">
      <alignment vertical="center"/>
    </xf>
    <xf numFmtId="14" fontId="0" fillId="0" borderId="0" xfId="0" applyNumberFormat="1" applyAlignment="1">
      <alignment horizontal="center" vertical="center"/>
    </xf>
    <xf numFmtId="164" fontId="1" fillId="0" borderId="0" xfId="1" applyFont="1" applyAlignment="1">
      <alignment horizontal="center" vertical="center"/>
    </xf>
    <xf numFmtId="0" fontId="0" fillId="0" borderId="0" xfId="0" applyFill="1"/>
    <xf numFmtId="0" fontId="0" fillId="0" borderId="0" xfId="0" applyAlignment="1">
      <alignment horizontal="center" vertical="center"/>
    </xf>
    <xf numFmtId="0" fontId="3" fillId="2" borderId="0" xfId="0" applyFont="1" applyFill="1" applyAlignment="1">
      <alignment horizontal="center" vertical="center"/>
    </xf>
    <xf numFmtId="0" fontId="3" fillId="2" borderId="0" xfId="0" applyNumberFormat="1" applyFont="1" applyFill="1" applyAlignment="1">
      <alignment horizontal="center" vertical="center"/>
    </xf>
    <xf numFmtId="164" fontId="3" fillId="2" borderId="0" xfId="1" applyFont="1" applyFill="1" applyAlignment="1">
      <alignment horizontal="center" vertical="center"/>
    </xf>
    <xf numFmtId="0" fontId="5" fillId="0" borderId="0" xfId="0" applyFont="1" applyAlignment="1">
      <alignment vertical="center"/>
    </xf>
    <xf numFmtId="0" fontId="0" fillId="0" borderId="0" xfId="0" applyAlignment="1">
      <alignment vertical="center"/>
    </xf>
    <xf numFmtId="0" fontId="0" fillId="0" borderId="0" xfId="0" applyAlignment="1">
      <alignment horizontal="center"/>
    </xf>
    <xf numFmtId="0" fontId="0" fillId="0" borderId="0" xfId="0" applyBorder="1" applyAlignment="1">
      <alignment horizontal="center"/>
    </xf>
    <xf numFmtId="2" fontId="0" fillId="0" borderId="0" xfId="0" applyNumberFormat="1" applyAlignment="1">
      <alignment horizontal="center" vertical="center"/>
    </xf>
    <xf numFmtId="2" fontId="0" fillId="0" borderId="0" xfId="0" applyNumberFormat="1"/>
    <xf numFmtId="0" fontId="2" fillId="5" borderId="1" xfId="0" applyFont="1" applyFill="1" applyBorder="1" applyAlignment="1">
      <alignment horizontal="center" vertical="center" wrapText="1"/>
    </xf>
    <xf numFmtId="0" fontId="0" fillId="5" borderId="1" xfId="0" applyFill="1" applyBorder="1" applyAlignment="1">
      <alignment horizontal="center" vertical="center"/>
    </xf>
    <xf numFmtId="166" fontId="0" fillId="5" borderId="1" xfId="0" applyNumberFormat="1" applyFont="1" applyFill="1" applyBorder="1" applyAlignment="1">
      <alignment horizontal="center" vertical="center"/>
    </xf>
    <xf numFmtId="0" fontId="6" fillId="5" borderId="1" xfId="0" applyFont="1" applyFill="1" applyBorder="1" applyAlignment="1">
      <alignment horizontal="center" vertical="center" wrapText="1"/>
    </xf>
    <xf numFmtId="0" fontId="0" fillId="5" borderId="1" xfId="0" applyFont="1" applyFill="1" applyBorder="1" applyAlignment="1">
      <alignment horizontal="center"/>
    </xf>
    <xf numFmtId="0" fontId="0" fillId="5" borderId="1" xfId="0" applyFont="1" applyFill="1" applyBorder="1" applyAlignment="1">
      <alignment horizontal="center" vertical="center"/>
    </xf>
    <xf numFmtId="0" fontId="0" fillId="5" borderId="1" xfId="0" applyFill="1" applyBorder="1"/>
    <xf numFmtId="0" fontId="0" fillId="4" borderId="1" xfId="0" applyFont="1" applyFill="1" applyBorder="1" applyAlignment="1">
      <alignment horizontal="center" vertical="center"/>
    </xf>
    <xf numFmtId="0" fontId="4" fillId="4"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4" fillId="4" borderId="1" xfId="0" applyFont="1" applyFill="1" applyBorder="1" applyAlignment="1">
      <alignment horizontal="center"/>
    </xf>
    <xf numFmtId="0" fontId="4" fillId="4" borderId="1" xfId="0" applyNumberFormat="1" applyFont="1" applyFill="1" applyBorder="1" applyAlignment="1">
      <alignment horizontal="center"/>
    </xf>
    <xf numFmtId="20" fontId="0" fillId="5" borderId="1" xfId="0" applyNumberFormat="1" applyFont="1" applyFill="1" applyBorder="1" applyAlignment="1">
      <alignment horizontal="center"/>
    </xf>
    <xf numFmtId="168" fontId="0" fillId="5" borderId="1" xfId="0" applyNumberFormat="1" applyFont="1" applyFill="1" applyBorder="1" applyAlignment="1">
      <alignment horizontal="center" vertical="center"/>
    </xf>
    <xf numFmtId="0" fontId="0" fillId="0" borderId="1" xfId="0" applyBorder="1"/>
    <xf numFmtId="0" fontId="4" fillId="7" borderId="1" xfId="0" applyFont="1" applyFill="1" applyBorder="1"/>
    <xf numFmtId="0" fontId="0" fillId="0" borderId="0" xfId="0" applyBorder="1"/>
    <xf numFmtId="0" fontId="0" fillId="0" borderId="0" xfId="0" applyBorder="1" applyAlignment="1">
      <alignment horizontal="center" vertical="center"/>
    </xf>
    <xf numFmtId="14" fontId="0" fillId="0" borderId="0" xfId="0" applyNumberFormat="1" applyBorder="1" applyAlignment="1">
      <alignment horizontal="center" vertical="center"/>
    </xf>
    <xf numFmtId="0" fontId="4" fillId="0" borderId="0" xfId="0" applyFont="1" applyFill="1" applyBorder="1" applyAlignment="1">
      <alignment horizontal="center"/>
    </xf>
    <xf numFmtId="0" fontId="0" fillId="0" borderId="3" xfId="0" applyBorder="1"/>
    <xf numFmtId="0" fontId="4" fillId="4" borderId="1" xfId="0" applyFont="1" applyFill="1" applyBorder="1" applyAlignment="1" applyProtection="1">
      <alignment horizontal="center" vertical="center"/>
    </xf>
    <xf numFmtId="0" fontId="4" fillId="0" borderId="1" xfId="0" applyNumberFormat="1" applyFont="1" applyBorder="1" applyAlignment="1" applyProtection="1">
      <alignment horizontal="center" vertical="center"/>
    </xf>
    <xf numFmtId="0" fontId="4" fillId="6" borderId="1" xfId="0" applyFont="1" applyFill="1" applyBorder="1" applyAlignment="1" applyProtection="1">
      <alignment horizontal="center" vertical="center"/>
    </xf>
    <xf numFmtId="168" fontId="4" fillId="0" borderId="1" xfId="0" applyNumberFormat="1" applyFont="1" applyBorder="1" applyAlignment="1" applyProtection="1">
      <alignment horizontal="center" vertical="center"/>
    </xf>
    <xf numFmtId="0" fontId="0" fillId="0" borderId="2" xfId="0" applyBorder="1" applyAlignment="1">
      <alignment horizontal="center" vertical="center"/>
    </xf>
    <xf numFmtId="1" fontId="4" fillId="3" borderId="1" xfId="0" applyNumberFormat="1" applyFont="1" applyFill="1" applyBorder="1" applyAlignment="1">
      <alignment horizontal="center" vertical="center"/>
    </xf>
    <xf numFmtId="14" fontId="4" fillId="4" borderId="1" xfId="0" applyNumberFormat="1" applyFont="1" applyFill="1" applyBorder="1" applyAlignment="1">
      <alignment horizontal="center" vertical="center"/>
    </xf>
    <xf numFmtId="0" fontId="4" fillId="4" borderId="1" xfId="0" applyNumberFormat="1" applyFont="1" applyFill="1" applyBorder="1" applyAlignment="1">
      <alignment horizontal="center" vertical="center"/>
    </xf>
    <xf numFmtId="165" fontId="4" fillId="4" borderId="1" xfId="0" applyNumberFormat="1" applyFont="1" applyFill="1" applyBorder="1" applyAlignment="1">
      <alignment horizontal="center" vertical="center" wrapText="1"/>
    </xf>
    <xf numFmtId="2" fontId="4" fillId="4" borderId="1" xfId="0" applyNumberFormat="1" applyFont="1" applyFill="1" applyBorder="1" applyAlignment="1">
      <alignment horizontal="center" vertical="center"/>
    </xf>
    <xf numFmtId="14" fontId="0" fillId="0" borderId="1" xfId="0" applyNumberFormat="1" applyBorder="1"/>
    <xf numFmtId="20" fontId="0" fillId="0" borderId="1" xfId="0" applyNumberFormat="1" applyBorder="1"/>
    <xf numFmtId="2" fontId="0" fillId="0" borderId="1" xfId="0" applyNumberFormat="1" applyBorder="1"/>
    <xf numFmtId="0" fontId="9" fillId="0" borderId="0" xfId="0" applyFont="1" applyFill="1"/>
    <xf numFmtId="0" fontId="4" fillId="10" borderId="1" xfId="0" applyFont="1" applyFill="1" applyBorder="1" applyAlignment="1" applyProtection="1">
      <alignment horizontal="center" vertical="center"/>
    </xf>
    <xf numFmtId="0" fontId="0" fillId="11" borderId="1" xfId="0" applyNumberFormat="1" applyFill="1" applyBorder="1" applyAlignment="1" applyProtection="1">
      <alignment horizontal="center" vertical="center"/>
    </xf>
    <xf numFmtId="168" fontId="0" fillId="11" borderId="1" xfId="1" applyNumberFormat="1" applyFont="1" applyFill="1" applyBorder="1" applyAlignment="1" applyProtection="1">
      <alignment horizontal="center" vertical="center"/>
    </xf>
    <xf numFmtId="168" fontId="0" fillId="11" borderId="1" xfId="0" applyNumberFormat="1" applyFill="1" applyBorder="1" applyAlignment="1" applyProtection="1">
      <alignment horizontal="center" vertical="center"/>
    </xf>
    <xf numFmtId="0" fontId="0" fillId="11" borderId="0" xfId="0" applyFill="1"/>
    <xf numFmtId="0" fontId="0" fillId="0" borderId="0" xfId="0" applyFill="1" applyBorder="1"/>
    <xf numFmtId="0" fontId="0" fillId="0" borderId="0" xfId="0" applyFill="1" applyBorder="1" applyAlignment="1">
      <alignment horizontal="center"/>
    </xf>
    <xf numFmtId="0" fontId="4" fillId="0" borderId="0" xfId="0" applyFont="1" applyFill="1" applyBorder="1" applyAlignment="1">
      <alignment horizontal="center" vertical="center"/>
    </xf>
    <xf numFmtId="0" fontId="0" fillId="0" borderId="0" xfId="0" applyFill="1" applyBorder="1" applyAlignment="1" applyProtection="1">
      <alignment horizontal="center" vertical="center"/>
    </xf>
    <xf numFmtId="168" fontId="0" fillId="0" borderId="0" xfId="0" applyNumberFormat="1" applyFill="1" applyBorder="1" applyAlignment="1" applyProtection="1">
      <alignment horizontal="center" vertical="center"/>
    </xf>
    <xf numFmtId="0" fontId="4" fillId="0" borderId="0" xfId="0" applyFont="1" applyFill="1" applyBorder="1"/>
    <xf numFmtId="0" fontId="8" fillId="8" borderId="0" xfId="3" applyAlignment="1">
      <alignment horizontal="center" vertical="center"/>
    </xf>
    <xf numFmtId="0" fontId="10" fillId="0" borderId="0" xfId="5"/>
    <xf numFmtId="0" fontId="3" fillId="9" borderId="4" xfId="4" applyBorder="1" applyAlignment="1">
      <alignment horizontal="center"/>
    </xf>
    <xf numFmtId="0" fontId="3" fillId="9" borderId="0" xfId="4" applyBorder="1" applyAlignment="1">
      <alignment horizontal="center"/>
    </xf>
    <xf numFmtId="0" fontId="4" fillId="7" borderId="1" xfId="0" applyFont="1" applyFill="1" applyBorder="1" applyAlignment="1">
      <alignment horizontal="center"/>
    </xf>
    <xf numFmtId="0" fontId="0" fillId="0" borderId="1" xfId="0" applyBorder="1" applyAlignment="1">
      <alignment horizontal="center" vertical="center"/>
    </xf>
    <xf numFmtId="14" fontId="0" fillId="0" borderId="1" xfId="0" applyNumberFormat="1" applyBorder="1" applyAlignment="1">
      <alignment horizontal="center" vertical="center"/>
    </xf>
  </cellXfs>
  <cellStyles count="6">
    <cellStyle name="Accent5" xfId="4" builtinId="45"/>
    <cellStyle name="Lien hypertexte" xfId="5" builtinId="8"/>
    <cellStyle name="Monétaire" xfId="1" builtinId="4"/>
    <cellStyle name="Monétaire 2" xfId="2"/>
    <cellStyle name="Normal" xfId="0" builtinId="0"/>
    <cellStyle name="Satisfaisant" xfId="3"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fr-FR"/>
              <a:t>TOTAL HEURES</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fr-FR"/>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stacked"/>
        <c:varyColors val="0"/>
        <c:ser>
          <c:idx val="0"/>
          <c:order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invertIfNegative val="0"/>
          <c:cat>
            <c:strRef>
              <c:f>'Tableau de Bord'!$I$13:$T$13</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 de Bord'!$I$14:$T$14</c:f>
              <c:numCache>
                <c:formatCode>General</c:formatCode>
                <c:ptCount val="12"/>
                <c:pt idx="0">
                  <c:v>53</c:v>
                </c:pt>
                <c:pt idx="1">
                  <c:v>24</c:v>
                </c:pt>
                <c:pt idx="2">
                  <c:v>4</c:v>
                </c:pt>
                <c:pt idx="3">
                  <c:v>24</c:v>
                </c:pt>
                <c:pt idx="4">
                  <c:v>24</c:v>
                </c:pt>
                <c:pt idx="5">
                  <c:v>24</c:v>
                </c:pt>
                <c:pt idx="6">
                  <c:v>28</c:v>
                </c:pt>
                <c:pt idx="7">
                  <c:v>40</c:v>
                </c:pt>
                <c:pt idx="8">
                  <c:v>24</c:v>
                </c:pt>
                <c:pt idx="9">
                  <c:v>4</c:v>
                </c:pt>
                <c:pt idx="10">
                  <c:v>4</c:v>
                </c:pt>
                <c:pt idx="11">
                  <c:v>6.0000000000000009</c:v>
                </c:pt>
              </c:numCache>
            </c:numRef>
          </c:val>
        </c:ser>
        <c:dLbls>
          <c:showLegendKey val="0"/>
          <c:showVal val="0"/>
          <c:showCatName val="0"/>
          <c:showSerName val="0"/>
          <c:showPercent val="0"/>
          <c:showBubbleSize val="0"/>
        </c:dLbls>
        <c:gapWidth val="150"/>
        <c:shape val="box"/>
        <c:axId val="-679266704"/>
        <c:axId val="-679269968"/>
        <c:axId val="0"/>
      </c:bar3DChart>
      <c:catAx>
        <c:axId val="-679266704"/>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79269968"/>
        <c:crosses val="autoZero"/>
        <c:auto val="1"/>
        <c:lblAlgn val="ctr"/>
        <c:lblOffset val="100"/>
        <c:noMultiLvlLbl val="0"/>
      </c:catAx>
      <c:valAx>
        <c:axId val="-679269968"/>
        <c:scaling>
          <c:orientation val="minMax"/>
        </c:scaling>
        <c:delete val="0"/>
        <c:axPos val="l"/>
        <c:majorGridlines>
          <c:spPr>
            <a:ln w="9525" cap="flat" cmpd="sng" algn="ctr">
              <a:solidFill>
                <a:schemeClr val="dk1">
                  <a:lumMod val="50000"/>
                  <a:lumOff val="5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79266704"/>
        <c:crosses val="autoZero"/>
        <c:crossBetween val="between"/>
      </c:valAx>
      <c:spPr>
        <a:noFill/>
        <a:ln>
          <a:noFill/>
        </a:ln>
        <a:effectLst/>
      </c:spPr>
    </c:plotArea>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fr-FR"/>
              <a:t>SOMMES BRUT ESTIMEES</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fr-FR"/>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stacked"/>
        <c:varyColors val="0"/>
        <c:ser>
          <c:idx val="0"/>
          <c:order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invertIfNegative val="0"/>
          <c:cat>
            <c:strRef>
              <c:f>'Tableau de Bord'!$I$27:$T$27</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 de Bord'!$I$28:$T$28</c:f>
              <c:numCache>
                <c:formatCode>_-* #\ ##0.00\ [$€-40C]_-;\-* #\ ##0.00\ [$€-40C]_-;_-* "-"??\ [$€-40C]_-;_-@_-</c:formatCode>
                <c:ptCount val="12"/>
                <c:pt idx="0">
                  <c:v>324.20999999999998</c:v>
                </c:pt>
                <c:pt idx="1">
                  <c:v>138.16</c:v>
                </c:pt>
                <c:pt idx="2">
                  <c:v>38.200000000000003</c:v>
                </c:pt>
                <c:pt idx="3">
                  <c:v>138.24</c:v>
                </c:pt>
                <c:pt idx="4">
                  <c:v>138.28</c:v>
                </c:pt>
                <c:pt idx="5">
                  <c:v>138.36000000000001</c:v>
                </c:pt>
                <c:pt idx="6">
                  <c:v>176.8</c:v>
                </c:pt>
                <c:pt idx="7">
                  <c:v>200</c:v>
                </c:pt>
                <c:pt idx="8">
                  <c:v>138.47999999999999</c:v>
                </c:pt>
                <c:pt idx="9">
                  <c:v>38.520000000000003</c:v>
                </c:pt>
                <c:pt idx="10">
                  <c:v>38.56</c:v>
                </c:pt>
                <c:pt idx="11">
                  <c:v>57.900000000000013</c:v>
                </c:pt>
              </c:numCache>
            </c:numRef>
          </c:val>
        </c:ser>
        <c:dLbls>
          <c:showLegendKey val="0"/>
          <c:showVal val="0"/>
          <c:showCatName val="0"/>
          <c:showSerName val="0"/>
          <c:showPercent val="0"/>
          <c:showBubbleSize val="0"/>
        </c:dLbls>
        <c:gapWidth val="150"/>
        <c:shape val="box"/>
        <c:axId val="-679261264"/>
        <c:axId val="-679263984"/>
        <c:axId val="0"/>
      </c:bar3DChart>
      <c:catAx>
        <c:axId val="-679261264"/>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79263984"/>
        <c:crosses val="autoZero"/>
        <c:auto val="1"/>
        <c:lblAlgn val="ctr"/>
        <c:lblOffset val="100"/>
        <c:noMultiLvlLbl val="0"/>
      </c:catAx>
      <c:valAx>
        <c:axId val="-679263984"/>
        <c:scaling>
          <c:orientation val="minMax"/>
        </c:scaling>
        <c:delete val="0"/>
        <c:axPos val="l"/>
        <c:majorGridlines>
          <c:spPr>
            <a:ln w="9525" cap="flat" cmpd="sng" algn="ctr">
              <a:solidFill>
                <a:schemeClr val="dk1">
                  <a:lumMod val="50000"/>
                  <a:lumOff val="50000"/>
                </a:schemeClr>
              </a:solidFill>
              <a:round/>
            </a:ln>
            <a:effectLst/>
          </c:spPr>
        </c:majorGridlines>
        <c:numFmt formatCode="_-* #\ ##0.00\ [$€-40C]_-;\-* #\ ##0.00\ [$€-40C]_-;_-* &quot;-&quot;??\ [$€-40C]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79261264"/>
        <c:crosses val="autoZero"/>
        <c:crossBetween val="between"/>
      </c:valAx>
      <c:spPr>
        <a:noFill/>
        <a:ln>
          <a:noFill/>
        </a:ln>
        <a:effectLst/>
      </c:spPr>
    </c:plotArea>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fr-FR"/>
        </a:p>
      </c:txPr>
    </c:title>
    <c:autoTitleDeleted val="0"/>
    <c:plotArea>
      <c:layout/>
      <c:areaChart>
        <c:grouping val="stacked"/>
        <c:varyColors val="0"/>
        <c:ser>
          <c:idx val="0"/>
          <c:order val="0"/>
          <c:tx>
            <c:strRef>
              <c:f>'Tableau de Bord'!$H$31</c:f>
              <c:strCache>
                <c:ptCount val="1"/>
                <c:pt idx="0">
                  <c:v>NB JOURS</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'Tableau de Bord'!$I$30:$T$30</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 de Bord'!$I$31:$T$31</c:f>
              <c:numCache>
                <c:formatCode>General</c:formatCode>
                <c:ptCount val="12"/>
                <c:pt idx="0">
                  <c:v>0</c:v>
                </c:pt>
                <c:pt idx="1">
                  <c:v>0</c:v>
                </c:pt>
                <c:pt idx="2">
                  <c:v>0</c:v>
                </c:pt>
                <c:pt idx="3">
                  <c:v>0</c:v>
                </c:pt>
                <c:pt idx="4">
                  <c:v>0</c:v>
                </c:pt>
                <c:pt idx="5">
                  <c:v>0</c:v>
                </c:pt>
                <c:pt idx="6">
                  <c:v>0</c:v>
                </c:pt>
                <c:pt idx="7">
                  <c:v>1</c:v>
                </c:pt>
                <c:pt idx="8">
                  <c:v>0</c:v>
                </c:pt>
                <c:pt idx="9">
                  <c:v>0</c:v>
                </c:pt>
                <c:pt idx="10">
                  <c:v>0</c:v>
                </c:pt>
                <c:pt idx="11">
                  <c:v>0</c:v>
                </c:pt>
              </c:numCache>
            </c:numRef>
          </c:val>
        </c:ser>
        <c:ser>
          <c:idx val="1"/>
          <c:order val="1"/>
          <c:tx>
            <c:strRef>
              <c:f>'Tableau de Bord'!$H$32</c:f>
              <c:strCache>
                <c:ptCount val="1"/>
                <c:pt idx="0">
                  <c:v>NB HEURES</c:v>
                </c:pt>
              </c:strCache>
            </c:strRef>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'Tableau de Bord'!$I$30:$T$30</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 de Bord'!$I$32:$T$32</c:f>
              <c:numCache>
                <c:formatCode>General</c:formatCode>
                <c:ptCount val="12"/>
                <c:pt idx="0">
                  <c:v>0</c:v>
                </c:pt>
                <c:pt idx="1">
                  <c:v>0</c:v>
                </c:pt>
                <c:pt idx="2">
                  <c:v>0</c:v>
                </c:pt>
                <c:pt idx="3">
                  <c:v>0</c:v>
                </c:pt>
                <c:pt idx="4">
                  <c:v>0</c:v>
                </c:pt>
                <c:pt idx="5">
                  <c:v>0</c:v>
                </c:pt>
                <c:pt idx="6">
                  <c:v>0</c:v>
                </c:pt>
                <c:pt idx="7">
                  <c:v>20</c:v>
                </c:pt>
                <c:pt idx="8">
                  <c:v>0</c:v>
                </c:pt>
                <c:pt idx="9">
                  <c:v>0</c:v>
                </c:pt>
                <c:pt idx="10">
                  <c:v>0</c:v>
                </c:pt>
                <c:pt idx="11">
                  <c:v>0</c:v>
                </c:pt>
              </c:numCache>
            </c:numRef>
          </c:val>
        </c:ser>
        <c:ser>
          <c:idx val="2"/>
          <c:order val="2"/>
          <c:tx>
            <c:strRef>
              <c:f>'Tableau de Bord'!$H$33</c:f>
              <c:strCache>
                <c:ptCount val="1"/>
                <c:pt idx="0">
                  <c:v>MOYENNE</c:v>
                </c:pt>
              </c:strCache>
            </c:strRef>
          </c:tx>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a:noFill/>
            </a:ln>
            <a:effectLst>
              <a:outerShdw blurRad="57150" dist="19050" dir="5400000" algn="ctr" rotWithShape="0">
                <a:srgbClr val="000000">
                  <a:alpha val="63000"/>
                </a:srgbClr>
              </a:outerShdw>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'Tableau de Bord'!$I$30:$T$30</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 de Bord'!$I$33:$T$33</c:f>
              <c:numCache>
                <c:formatCode>_-* #\ ##0.00\ [$€-40C]_-;\-* #\ ##0.00\ [$€-40C]_-;_-* "-"??\ [$€-40C]_-;_-@_-</c:formatCode>
                <c:ptCount val="12"/>
                <c:pt idx="0">
                  <c:v>0</c:v>
                </c:pt>
                <c:pt idx="1">
                  <c:v>0</c:v>
                </c:pt>
                <c:pt idx="2">
                  <c:v>0</c:v>
                </c:pt>
                <c:pt idx="3">
                  <c:v>0</c:v>
                </c:pt>
                <c:pt idx="4">
                  <c:v>0</c:v>
                </c:pt>
                <c:pt idx="5">
                  <c:v>0</c:v>
                </c:pt>
                <c:pt idx="6">
                  <c:v>0</c:v>
                </c:pt>
                <c:pt idx="7">
                  <c:v>100</c:v>
                </c:pt>
                <c:pt idx="8">
                  <c:v>0</c:v>
                </c:pt>
                <c:pt idx="9">
                  <c:v>0</c:v>
                </c:pt>
                <c:pt idx="10">
                  <c:v>0</c:v>
                </c:pt>
                <c:pt idx="11">
                  <c:v>0</c:v>
                </c:pt>
              </c:numCache>
            </c:numRef>
          </c:val>
        </c:ser>
        <c:ser>
          <c:idx val="3"/>
          <c:order val="3"/>
          <c:tx>
            <c:strRef>
              <c:f>'Tableau de Bord'!$H$34</c:f>
              <c:strCache>
                <c:ptCount val="1"/>
                <c:pt idx="0">
                  <c:v>SOMMES </c:v>
                </c:pt>
              </c:strCache>
            </c:strRef>
          </c:tx>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a:outerShdw blurRad="57150" dist="19050" dir="5400000" algn="ctr" rotWithShape="0">
                <a:srgbClr val="000000">
                  <a:alpha val="63000"/>
                </a:srgbClr>
              </a:outerShdw>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'Tableau de Bord'!$I$30:$T$30</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 de Bord'!$I$34:$T$34</c:f>
              <c:numCache>
                <c:formatCode>_-* #\ ##0.00\ [$€-40C]_-;\-* #\ ##0.00\ [$€-40C]_-;_-* "-"??\ [$€-40C]_-;_-@_-</c:formatCode>
                <c:ptCount val="12"/>
                <c:pt idx="0">
                  <c:v>0</c:v>
                </c:pt>
                <c:pt idx="1">
                  <c:v>0</c:v>
                </c:pt>
                <c:pt idx="2">
                  <c:v>0</c:v>
                </c:pt>
                <c:pt idx="3">
                  <c:v>0</c:v>
                </c:pt>
                <c:pt idx="4">
                  <c:v>0</c:v>
                </c:pt>
                <c:pt idx="5">
                  <c:v>0</c:v>
                </c:pt>
                <c:pt idx="6">
                  <c:v>0</c:v>
                </c:pt>
                <c:pt idx="7">
                  <c:v>100</c:v>
                </c:pt>
                <c:pt idx="8">
                  <c:v>0</c:v>
                </c:pt>
                <c:pt idx="9">
                  <c:v>0</c:v>
                </c:pt>
                <c:pt idx="10">
                  <c:v>0</c:v>
                </c:pt>
                <c:pt idx="11">
                  <c:v>0</c:v>
                </c:pt>
              </c:numCache>
            </c:numRef>
          </c:val>
        </c:ser>
        <c:dLbls>
          <c:showLegendKey val="0"/>
          <c:showVal val="1"/>
          <c:showCatName val="0"/>
          <c:showSerName val="0"/>
          <c:showPercent val="0"/>
          <c:showBubbleSize val="0"/>
        </c:dLbls>
        <c:axId val="-679267792"/>
        <c:axId val="-679265616"/>
      </c:areaChart>
      <c:catAx>
        <c:axId val="-679267792"/>
        <c:scaling>
          <c:orientation val="minMax"/>
        </c:scaling>
        <c:delete val="0"/>
        <c:axPos val="b"/>
        <c:numFmt formatCode="General" sourceLinked="1"/>
        <c:majorTickMark val="out"/>
        <c:minorTickMark val="none"/>
        <c:tickLblPos val="nextTo"/>
        <c:spPr>
          <a:noFill/>
          <a:ln w="9525" cap="flat" cmpd="sng" algn="ctr">
            <a:solidFill>
              <a:schemeClr val="dk1">
                <a:lumMod val="50000"/>
                <a:lumOff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79265616"/>
        <c:crosses val="autoZero"/>
        <c:auto val="1"/>
        <c:lblAlgn val="ctr"/>
        <c:lblOffset val="100"/>
        <c:noMultiLvlLbl val="0"/>
      </c:catAx>
      <c:valAx>
        <c:axId val="-679265616"/>
        <c:scaling>
          <c:orientation val="minMax"/>
        </c:scaling>
        <c:delete val="0"/>
        <c:axPos val="l"/>
        <c:majorGridlines>
          <c:spPr>
            <a:ln w="9525" cap="flat" cmpd="sng" algn="ctr">
              <a:solidFill>
                <a:schemeClr val="dk1">
                  <a:lumMod val="50000"/>
                  <a:lumOff val="5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79267792"/>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4">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dk1">
            <a:lumMod val="50000"/>
            <a:lumOff val="50000"/>
          </a:schemeClr>
        </a:solidFill>
        <a:round/>
      </a:ln>
    </cs:spPr>
  </cs:gridlineMajor>
  <cs:gridlineMinor>
    <cs:lnRef idx="0"/>
    <cs:fillRef idx="0"/>
    <cs:effectRef idx="0"/>
    <cs:fontRef idx="minor">
      <a:schemeClr val="tx1"/>
    </cs:fontRef>
    <cs:spPr>
      <a:ln>
        <a:solidFill>
          <a:schemeClr val="dk1">
            <a:lumMod val="60000"/>
            <a:lumOff val="40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294">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dk1">
            <a:lumMod val="50000"/>
            <a:lumOff val="50000"/>
          </a:schemeClr>
        </a:solidFill>
        <a:round/>
      </a:ln>
    </cs:spPr>
  </cs:gridlineMajor>
  <cs:gridlineMinor>
    <cs:lnRef idx="0"/>
    <cs:fillRef idx="0"/>
    <cs:effectRef idx="0"/>
    <cs:fontRef idx="minor">
      <a:schemeClr val="tx1"/>
    </cs:fontRef>
    <cs:spPr>
      <a:ln>
        <a:solidFill>
          <a:schemeClr val="dk1">
            <a:lumMod val="60000"/>
            <a:lumOff val="40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315">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dk1">
            <a:lumMod val="50000"/>
            <a:lumOff val="5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spPr>
      <a:ln w="9525" cap="flat" cmpd="sng" algn="ctr">
        <a:solidFill>
          <a:schemeClr val="dk1">
            <a:lumMod val="50000"/>
            <a:lumOff val="50000"/>
          </a:schemeClr>
        </a:solidFill>
        <a:round/>
      </a:ln>
    </cs:spPr>
  </cs:floor>
  <cs:gridlineMajor>
    <cs:lnRef idx="0"/>
    <cs:fillRef idx="0"/>
    <cs:effectRef idx="0"/>
    <cs:fontRef idx="minor">
      <a:schemeClr val="tx1"/>
    </cs:fontRef>
    <cs:spPr>
      <a:ln w="9525" cap="flat" cmpd="sng" algn="ctr">
        <a:solidFill>
          <a:schemeClr val="dk1">
            <a:lumMod val="50000"/>
            <a:lumOff val="50000"/>
          </a:schemeClr>
        </a:solidFill>
        <a:round/>
      </a:ln>
    </cs:spPr>
  </cs:gridlineMajor>
  <cs:gridlineMinor>
    <cs:lnRef idx="0"/>
    <cs:fillRef idx="0"/>
    <cs:effectRef idx="0"/>
    <cs:fontRef idx="minor">
      <a:schemeClr val="tx1"/>
    </cs:fontRef>
    <cs:spPr>
      <a:ln>
        <a:solidFill>
          <a:schemeClr val="dk1">
            <a:lumMod val="60000"/>
            <a:lumOff val="40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9525" cap="flat" cmpd="sng" algn="ctr">
        <a:solidFill>
          <a:schemeClr val="dk1">
            <a:lumMod val="50000"/>
            <a:lumOff val="50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trlProps/ctrlProp1.xml><?xml version="1.0" encoding="utf-8"?>
<formControlPr xmlns="http://schemas.microsoft.com/office/spreadsheetml/2009/9/main" objectType="Spin" dx="22" fmlaLink="$H$26" max="30000" page="10" val="8"/>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3.emf"/><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8</xdr:col>
      <xdr:colOff>0</xdr:colOff>
      <xdr:row>1</xdr:row>
      <xdr:rowOff>19050</xdr:rowOff>
    </xdr:from>
    <xdr:to>
      <xdr:col>20</xdr:col>
      <xdr:colOff>19050</xdr:colOff>
      <xdr:row>11</xdr:row>
      <xdr:rowOff>180975</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4</xdr:col>
          <xdr:colOff>180975</xdr:colOff>
          <xdr:row>3</xdr:row>
          <xdr:rowOff>180975</xdr:rowOff>
        </xdr:from>
        <xdr:to>
          <xdr:col>5</xdr:col>
          <xdr:colOff>638175</xdr:colOff>
          <xdr:row>5</xdr:row>
          <xdr:rowOff>123825</xdr:rowOff>
        </xdr:to>
        <xdr:sp macro="" textlink="">
          <xdr:nvSpPr>
            <xdr:cNvPr id="10253" name="CommandButton1" hidden="1">
              <a:extLst>
                <a:ext uri="{63B3BB69-23CF-44E3-9099-C40C66FF867C}">
                  <a14:compatExt spid="_x0000_s102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7</xdr:col>
      <xdr:colOff>742949</xdr:colOff>
      <xdr:row>15</xdr:row>
      <xdr:rowOff>0</xdr:rowOff>
    </xdr:from>
    <xdr:to>
      <xdr:col>20</xdr:col>
      <xdr:colOff>9525</xdr:colOff>
      <xdr:row>26</xdr:row>
      <xdr:rowOff>9525</xdr:rowOff>
    </xdr:to>
    <xdr:graphicFrame macro="">
      <xdr:nvGraphicFramePr>
        <xdr:cNvPr id="4" name="Graphique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mc:AlternateContent xmlns:mc="http://schemas.openxmlformats.org/markup-compatibility/2006">
    <mc:Choice xmlns:a14="http://schemas.microsoft.com/office/drawing/2010/main" Requires="a14">
      <xdr:twoCellAnchor>
        <xdr:from>
          <xdr:col>7</xdr:col>
          <xdr:colOff>9525</xdr:colOff>
          <xdr:row>20</xdr:row>
          <xdr:rowOff>28575</xdr:rowOff>
        </xdr:from>
        <xdr:to>
          <xdr:col>7</xdr:col>
          <xdr:colOff>190500</xdr:colOff>
          <xdr:row>26</xdr:row>
          <xdr:rowOff>0</xdr:rowOff>
        </xdr:to>
        <xdr:sp macro="" textlink="">
          <xdr:nvSpPr>
            <xdr:cNvPr id="10256" name="Spinner 16" hidden="1">
              <a:extLst>
                <a:ext uri="{63B3BB69-23CF-44E3-9099-C40C66FF867C}">
                  <a14:compatExt spid="_x0000_s10256"/>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0</xdr:col>
      <xdr:colOff>0</xdr:colOff>
      <xdr:row>20</xdr:row>
      <xdr:rowOff>161926</xdr:rowOff>
    </xdr:from>
    <xdr:to>
      <xdr:col>7</xdr:col>
      <xdr:colOff>19050</xdr:colOff>
      <xdr:row>33</xdr:row>
      <xdr:rowOff>180976</xdr:rowOff>
    </xdr:to>
    <xdr:graphicFrame macro="">
      <xdr:nvGraphicFramePr>
        <xdr:cNvPr id="6" name="Graphique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19050</xdr:colOff>
      <xdr:row>1</xdr:row>
      <xdr:rowOff>0</xdr:rowOff>
    </xdr:from>
    <xdr:to>
      <xdr:col>1</xdr:col>
      <xdr:colOff>9525</xdr:colOff>
      <xdr:row>1</xdr:row>
      <xdr:rowOff>1</xdr:rowOff>
    </xdr:to>
    <xdr:pic>
      <xdr:nvPicPr>
        <xdr:cNvPr id="6"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flipV="1">
          <a:off x="19050" y="0"/>
          <a:ext cx="752475" cy="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8</xdr:col>
          <xdr:colOff>180975</xdr:colOff>
          <xdr:row>0</xdr:row>
          <xdr:rowOff>142875</xdr:rowOff>
        </xdr:from>
        <xdr:to>
          <xdr:col>10</xdr:col>
          <xdr:colOff>95250</xdr:colOff>
          <xdr:row>0</xdr:row>
          <xdr:rowOff>457200</xdr:rowOff>
        </xdr:to>
        <xdr:sp macro="" textlink="">
          <xdr:nvSpPr>
            <xdr:cNvPr id="8195" name="CommandButton1" hidden="1">
              <a:extLst>
                <a:ext uri="{63B3BB69-23CF-44E3-9099-C40C66FF867C}">
                  <a14:compatExt spid="_x0000_s81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8</xdr:col>
      <xdr:colOff>9525</xdr:colOff>
      <xdr:row>38</xdr:row>
      <xdr:rowOff>133351</xdr:rowOff>
    </xdr:from>
    <xdr:to>
      <xdr:col>19</xdr:col>
      <xdr:colOff>171450</xdr:colOff>
      <xdr:row>45</xdr:row>
      <xdr:rowOff>66675</xdr:rowOff>
    </xdr:to>
    <xdr:sp macro="" textlink="">
      <xdr:nvSpPr>
        <xdr:cNvPr id="2" name="ZoneTexte 1"/>
        <xdr:cNvSpPr txBox="1"/>
      </xdr:nvSpPr>
      <xdr:spPr>
        <a:xfrm>
          <a:off x="8001000" y="7924801"/>
          <a:ext cx="9201150" cy="12668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Bonsoir,J'ai bosses toujours sur base en vba avec les infos GMB; Civo; Yvouille; pijaku mon donnée Merci à vous.</a:t>
          </a:r>
          <a:br>
            <a:rPr lang="fr-FR"/>
          </a:br>
          <a:r>
            <a:rPr lang="fr-FR"/>
            <a:t>Donc commence avec un usf simple pour validé les entrée sur ma feuille base </a:t>
          </a:r>
          <a:br>
            <a:rPr lang="fr-FR"/>
          </a:br>
          <a:r>
            <a:rPr lang="fr-FR"/>
            <a:t>J'ai une feuille paramètre et mais combobox sont alimenté ROWSOURCE parametre!H2:H100 par elle dont une colonne horaire avec la plage horaire définie.</a:t>
          </a:r>
          <a:br>
            <a:rPr lang="fr-FR"/>
          </a:br>
          <a:r>
            <a:rPr lang="fr-FR"/>
            <a:t>des que je fais ma sélection dans mon combobox 3 combobox 4 combobox 5 combobox 6 ma sélection est convertie en texte horaire </a:t>
          </a:r>
          <a:br>
            <a:rPr lang="fr-FR"/>
          </a:br>
          <a:r>
            <a:rPr lang="fr-FR"/>
            <a:t>Exple 06:30 me donne 02, etc... et cela me pose probleme pour mes formules . ma combobox 7 est ok</a:t>
          </a:r>
          <a:endParaRPr lang="fr-FR" sz="1100"/>
        </a:p>
      </xdr:txBody>
    </xdr:sp>
    <xdr:clientData/>
  </xdr:twoCellAnchor>
  <mc:AlternateContent xmlns:mc="http://schemas.openxmlformats.org/markup-compatibility/2006">
    <mc:Choice xmlns:a14="http://schemas.microsoft.com/office/drawing/2010/main" Requires="a14">
      <xdr:twoCellAnchor editAs="oneCell">
        <xdr:from>
          <xdr:col>10</xdr:col>
          <xdr:colOff>161925</xdr:colOff>
          <xdr:row>0</xdr:row>
          <xdr:rowOff>133350</xdr:rowOff>
        </xdr:from>
        <xdr:to>
          <xdr:col>11</xdr:col>
          <xdr:colOff>819150</xdr:colOff>
          <xdr:row>0</xdr:row>
          <xdr:rowOff>457200</xdr:rowOff>
        </xdr:to>
        <xdr:sp macro="" textlink="">
          <xdr:nvSpPr>
            <xdr:cNvPr id="8196" name="CommandButton2" hidden="1">
              <a:extLst>
                <a:ext uri="{63B3BB69-23CF-44E3-9099-C40C66FF867C}">
                  <a14:compatExt spid="_x0000_s81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0</xdr:row>
          <xdr:rowOff>180975</xdr:rowOff>
        </xdr:from>
        <xdr:to>
          <xdr:col>14</xdr:col>
          <xdr:colOff>57150</xdr:colOff>
          <xdr:row>0</xdr:row>
          <xdr:rowOff>504825</xdr:rowOff>
        </xdr:to>
        <xdr:sp macro="" textlink="">
          <xdr:nvSpPr>
            <xdr:cNvPr id="8197" name="CommandButton3" hidden="1">
              <a:extLst>
                <a:ext uri="{63B3BB69-23CF-44E3-9099-C40C66FF867C}">
                  <a14:compatExt spid="_x0000_s81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7</xdr:col>
      <xdr:colOff>742950</xdr:colOff>
      <xdr:row>32</xdr:row>
      <xdr:rowOff>19050</xdr:rowOff>
    </xdr:from>
    <xdr:to>
      <xdr:col>18</xdr:col>
      <xdr:colOff>352425</xdr:colOff>
      <xdr:row>38</xdr:row>
      <xdr:rowOff>19050</xdr:rowOff>
    </xdr:to>
    <xdr:sp macro="" textlink="">
      <xdr:nvSpPr>
        <xdr:cNvPr id="3" name="ZoneTexte 2"/>
        <xdr:cNvSpPr txBox="1"/>
      </xdr:nvSpPr>
      <xdr:spPr>
        <a:xfrm>
          <a:off x="7972425" y="6667500"/>
          <a:ext cx="8648700" cy="1143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Re bonsoir Banzai64</a:t>
          </a:r>
          <a:br>
            <a:rPr lang="fr-FR"/>
          </a:br>
          <a:r>
            <a:rPr lang="fr-FR"/>
            <a:t>J'ai presque terminer mon usf mais je me retrouve avec le problème de texte horaire mais cette fois lorsque je rappel les infos de la feuilles dans mes usf de modification qui me permet de modifier une ligne déjà inséré dans ma base .</a:t>
          </a:r>
          <a:br>
            <a:rPr lang="fr-FR"/>
          </a:br>
          <a:r>
            <a:rPr lang="fr-FR"/>
            <a:t>Et aussi je comprend pourquoi je peux lancer mon usf que depuis ma feuille base , si je crée un bouton depuis mon tableau de bord ou paramètre j'ai un débogage .</a:t>
          </a:r>
          <a:endParaRPr lang="fr-FR" sz="1100"/>
        </a:p>
      </xdr:txBody>
    </xdr:sp>
    <xdr:clientData/>
  </xdr:twoCellAnchor>
  <xdr:twoCellAnchor>
    <xdr:from>
      <xdr:col>0</xdr:col>
      <xdr:colOff>0</xdr:colOff>
      <xdr:row>27</xdr:row>
      <xdr:rowOff>0</xdr:rowOff>
    </xdr:from>
    <xdr:to>
      <xdr:col>7</xdr:col>
      <xdr:colOff>742950</xdr:colOff>
      <xdr:row>42</xdr:row>
      <xdr:rowOff>171450</xdr:rowOff>
    </xdr:to>
    <xdr:sp macro="" textlink="">
      <xdr:nvSpPr>
        <xdr:cNvPr id="8" name="ZoneTexte 7"/>
        <xdr:cNvSpPr txBox="1"/>
      </xdr:nvSpPr>
      <xdr:spPr>
        <a:xfrm>
          <a:off x="0" y="5695950"/>
          <a:ext cx="7972425" cy="3028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solidFill>
                <a:schemeClr val="tx2"/>
              </a:solidFill>
            </a:rPr>
            <a:t>Salut Banzai64 </a:t>
          </a:r>
        </a:p>
        <a:p>
          <a:endParaRPr lang="fr-FR">
            <a:solidFill>
              <a:schemeClr val="tx2"/>
            </a:solidFill>
          </a:endParaRPr>
        </a:p>
        <a:p>
          <a:r>
            <a:rPr lang="fr-FR">
              <a:solidFill>
                <a:schemeClr val="tx2"/>
              </a:solidFill>
            </a:rPr>
            <a:t>Pour ma commande modifier c'est ok , par contre j'ai relu les lignes de commande et je n'ai pas vue se que as modifier,pourrais tu m'expliquer, ensuite pourquoi lorsque je lance ma commande modifier depuis ma feuille tableau de bord que tu as aussi rectifier pour le l'ouverture de l'usf ,  ma combobox8 de recherche prend en compte ma colonne A du tavleau de bord et non celle de la feuille base ,La commande supprimé me fais aussi la même chose depuis le tableau de bord  et la commande saisie qui ne renvoie pas mes infos  pourtant dans :</a:t>
          </a:r>
        </a:p>
        <a:p>
          <a:r>
            <a:rPr lang="fr-FR">
              <a:solidFill>
                <a:schemeClr val="tx2"/>
              </a:solidFill>
            </a:rPr>
            <a:t>Private Sub userForm_Initialize()</a:t>
          </a:r>
        </a:p>
        <a:p>
          <a:r>
            <a:rPr lang="fr-FR">
              <a:solidFill>
                <a:schemeClr val="tx2"/>
              </a:solidFill>
            </a:rPr>
            <a:t>    TextBox5 = Date ' la date du jour dans une textbox lors de l'ouverture de l'userform .</a:t>
          </a:r>
        </a:p>
        <a:p>
          <a:r>
            <a:rPr lang="fr-FR">
              <a:solidFill>
                <a:schemeClr val="tx2"/>
              </a:solidFill>
            </a:rPr>
            <a:t>    With Sheets("Base")</a:t>
          </a:r>
        </a:p>
        <a:p>
          <a:r>
            <a:rPr lang="fr-FR">
              <a:solidFill>
                <a:schemeClr val="tx2"/>
              </a:solidFill>
            </a:rPr>
            <a:t>        Ligne = Range("A" &amp; Rows.Count).End(xlUp)(2).Row</a:t>
          </a:r>
        </a:p>
        <a:p>
          <a:r>
            <a:rPr lang="fr-FR">
              <a:solidFill>
                <a:schemeClr val="tx2"/>
              </a:solidFill>
            </a:rPr>
            <a:t>        If Ligne &gt; 3 Then 'teste si des valeurs sont saisies...exple A3</a:t>
          </a:r>
        </a:p>
        <a:p>
          <a:r>
            <a:rPr lang="fr-FR">
              <a:solidFill>
                <a:schemeClr val="tx2"/>
              </a:solidFill>
            </a:rPr>
            <a:t>            ComboBox8.List = Range("A3:A" &amp; Ligne).Value</a:t>
          </a:r>
        </a:p>
        <a:p>
          <a:r>
            <a:rPr lang="fr-FR">
              <a:solidFill>
                <a:schemeClr val="tx2"/>
              </a:solidFill>
            </a:rPr>
            <a:t>            Ligne = Ligne - 1</a:t>
          </a:r>
        </a:p>
        <a:p>
          <a:r>
            <a:rPr lang="fr-FR">
              <a:solidFill>
                <a:schemeClr val="tx2"/>
              </a:solidFill>
            </a:rPr>
            <a:t>            ComboBox8.ListIndex = 0</a:t>
          </a:r>
        </a:p>
        <a:p>
          <a:r>
            <a:rPr lang="fr-FR">
              <a:solidFill>
                <a:schemeClr val="tx2"/>
              </a:solidFill>
            </a:rPr>
            <a:t>        End If</a:t>
          </a:r>
          <a:endParaRPr lang="fr-FR" sz="1100">
            <a:solidFill>
              <a:schemeClr val="tx2"/>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28575</xdr:colOff>
      <xdr:row>0</xdr:row>
      <xdr:rowOff>38099</xdr:rowOff>
    </xdr:from>
    <xdr:to>
      <xdr:col>8</xdr:col>
      <xdr:colOff>733425</xdr:colOff>
      <xdr:row>1</xdr:row>
      <xdr:rowOff>9525</xdr:rowOff>
    </xdr:to>
    <xdr:sp macro="" textlink="">
      <xdr:nvSpPr>
        <xdr:cNvPr id="2" name="Rectangle à coins arrondis 1"/>
        <xdr:cNvSpPr/>
      </xdr:nvSpPr>
      <xdr:spPr>
        <a:xfrm>
          <a:off x="28575" y="38099"/>
          <a:ext cx="8553450" cy="933451"/>
        </a:xfrm>
        <a:prstGeom prst="roundRect">
          <a:avLst/>
        </a:prstGeom>
        <a:solidFill>
          <a:schemeClr val="accent1"/>
        </a:solidFill>
        <a:ln>
          <a:solidFill>
            <a:schemeClr val="accent1">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6000"/>
            <a:t>HISTORIQUE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4.xml"/><Relationship Id="rId3" Type="http://schemas.openxmlformats.org/officeDocument/2006/relationships/vmlDrawing" Target="../drawings/vmlDrawing2.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hyperlink" Target="http://forum.excel-pratique.com/excel/horaire-convertie-en-text-horaire-t57764.html" TargetMode="External"/><Relationship Id="rId6" Type="http://schemas.openxmlformats.org/officeDocument/2006/relationships/control" Target="../activeX/activeX3.xml"/><Relationship Id="rId5" Type="http://schemas.openxmlformats.org/officeDocument/2006/relationships/image" Target="../media/image2.emf"/><Relationship Id="rId4" Type="http://schemas.openxmlformats.org/officeDocument/2006/relationships/control" Target="../activeX/activeX2.xml"/><Relationship Id="rId9" Type="http://schemas.openxmlformats.org/officeDocument/2006/relationships/image" Target="../media/image4.emf"/></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2:T54"/>
  <sheetViews>
    <sheetView workbookViewId="0">
      <selection activeCell="F16" sqref="F16"/>
    </sheetView>
  </sheetViews>
  <sheetFormatPr baseColWidth="10" defaultRowHeight="15" x14ac:dyDescent="0.25"/>
  <cols>
    <col min="1" max="1" width="2.7109375" customWidth="1"/>
    <col min="2" max="6" width="14" customWidth="1"/>
    <col min="7" max="7" width="2" customWidth="1"/>
  </cols>
  <sheetData>
    <row r="2" spans="1:20" x14ac:dyDescent="0.25">
      <c r="A2">
        <v>1</v>
      </c>
      <c r="B2" s="71" t="s">
        <v>85</v>
      </c>
      <c r="C2" s="71"/>
      <c r="D2" s="67">
        <v>2014</v>
      </c>
      <c r="E2" s="40"/>
    </row>
    <row r="3" spans="1:20" x14ac:dyDescent="0.25">
      <c r="A3">
        <v>2</v>
      </c>
      <c r="B3" s="36" t="s">
        <v>86</v>
      </c>
      <c r="C3" s="46" t="s">
        <v>87</v>
      </c>
      <c r="D3" s="38"/>
      <c r="E3" s="38"/>
    </row>
    <row r="4" spans="1:20" x14ac:dyDescent="0.25">
      <c r="A4">
        <v>3</v>
      </c>
      <c r="B4" s="36" t="s">
        <v>88</v>
      </c>
      <c r="C4" s="72"/>
      <c r="D4" s="72"/>
      <c r="E4" s="38"/>
    </row>
    <row r="5" spans="1:20" x14ac:dyDescent="0.25">
      <c r="B5" s="36" t="s">
        <v>89</v>
      </c>
      <c r="C5" s="72"/>
      <c r="D5" s="72"/>
      <c r="E5" s="38"/>
    </row>
    <row r="6" spans="1:20" x14ac:dyDescent="0.25">
      <c r="B6" s="36" t="s">
        <v>95</v>
      </c>
      <c r="C6" s="73"/>
      <c r="D6" s="73"/>
      <c r="E6" s="39"/>
    </row>
    <row r="7" spans="1:20" x14ac:dyDescent="0.25">
      <c r="B7" s="36" t="s">
        <v>90</v>
      </c>
      <c r="C7" s="72"/>
      <c r="D7" s="72"/>
      <c r="E7" s="38"/>
    </row>
    <row r="8" spans="1:20" x14ac:dyDescent="0.25">
      <c r="B8" s="36" t="s">
        <v>91</v>
      </c>
      <c r="C8" s="72"/>
      <c r="D8" s="72"/>
      <c r="E8" s="38"/>
    </row>
    <row r="9" spans="1:20" x14ac:dyDescent="0.25">
      <c r="B9" s="36" t="s">
        <v>0</v>
      </c>
      <c r="C9" s="72"/>
      <c r="D9" s="72"/>
      <c r="E9" s="38"/>
    </row>
    <row r="10" spans="1:20" x14ac:dyDescent="0.25">
      <c r="B10" s="36" t="s">
        <v>92</v>
      </c>
      <c r="C10" s="72"/>
      <c r="D10" s="72"/>
      <c r="E10" s="38"/>
    </row>
    <row r="11" spans="1:20" x14ac:dyDescent="0.25">
      <c r="B11" s="36" t="s">
        <v>93</v>
      </c>
      <c r="C11" s="72"/>
      <c r="D11" s="72"/>
      <c r="E11" s="38"/>
    </row>
    <row r="12" spans="1:20" x14ac:dyDescent="0.25">
      <c r="B12" s="36" t="s">
        <v>94</v>
      </c>
      <c r="C12" s="72"/>
      <c r="D12" s="72"/>
      <c r="E12" s="38"/>
    </row>
    <row r="13" spans="1:20" x14ac:dyDescent="0.25">
      <c r="H13" s="42" t="s">
        <v>131</v>
      </c>
      <c r="I13" s="42" t="s">
        <v>60</v>
      </c>
      <c r="J13" s="42" t="s">
        <v>61</v>
      </c>
      <c r="K13" s="42" t="s">
        <v>62</v>
      </c>
      <c r="L13" s="42" t="s">
        <v>63</v>
      </c>
      <c r="M13" s="42" t="s">
        <v>64</v>
      </c>
      <c r="N13" s="42" t="s">
        <v>65</v>
      </c>
      <c r="O13" s="42" t="s">
        <v>66</v>
      </c>
      <c r="P13" s="42" t="s">
        <v>67</v>
      </c>
      <c r="Q13" s="42" t="s">
        <v>68</v>
      </c>
      <c r="R13" s="42" t="s">
        <v>69</v>
      </c>
      <c r="S13" s="42" t="s">
        <v>70</v>
      </c>
      <c r="T13" s="42" t="s">
        <v>71</v>
      </c>
    </row>
    <row r="14" spans="1:20" x14ac:dyDescent="0.25">
      <c r="A14" s="37"/>
      <c r="B14" s="61"/>
      <c r="C14" s="62"/>
      <c r="E14" s="62"/>
      <c r="F14" s="62"/>
      <c r="I14" s="43">
        <f>SUMIFS(Base!$I:$I,Base!$M:$M,'Tableau de Bord'!I13,Base!$N:$N,'Tableau de Bord'!$D$2)</f>
        <v>53</v>
      </c>
      <c r="J14" s="43">
        <f>SUMIFS(Base!$I:$I,Base!$M:$M,'Tableau de Bord'!J13,Base!$N:$N,'Tableau de Bord'!$D$2)</f>
        <v>24</v>
      </c>
      <c r="K14" s="43">
        <f>SUMIFS(Base!$I:$I,Base!$M:$M,'Tableau de Bord'!K13,Base!$N:$N,'Tableau de Bord'!$D$2)</f>
        <v>4</v>
      </c>
      <c r="L14" s="43">
        <f>SUMIFS(Base!$I:$I,Base!$M:$M,'Tableau de Bord'!L13,Base!$N:$N,'Tableau de Bord'!$D$2)</f>
        <v>24</v>
      </c>
      <c r="M14" s="43">
        <f>SUMIFS(Base!$I:$I,Base!$M:$M,'Tableau de Bord'!M13,Base!$N:$N,'Tableau de Bord'!$D$2)</f>
        <v>24</v>
      </c>
      <c r="N14" s="43">
        <f>SUMIFS(Base!$I:$I,Base!$M:$M,'Tableau de Bord'!N13,Base!$N:$N,'Tableau de Bord'!$D$2)</f>
        <v>24</v>
      </c>
      <c r="O14" s="43">
        <f>SUMIFS(Base!$I:$I,Base!$M:$M,'Tableau de Bord'!O13,Base!$N:$N,'Tableau de Bord'!$D$2)</f>
        <v>28</v>
      </c>
      <c r="P14" s="43">
        <f>SUMIFS(Base!$I:$I,Base!$M:$M,'Tableau de Bord'!P13,Base!$N:$N,'Tableau de Bord'!$D$2)</f>
        <v>40</v>
      </c>
      <c r="Q14" s="43">
        <f>SUMIFS(Base!$I:$I,Base!$M:$M,'Tableau de Bord'!Q13,Base!$N:$N,'Tableau de Bord'!$D$2)</f>
        <v>24</v>
      </c>
      <c r="R14" s="43">
        <f>SUMIFS(Base!$I:$I,Base!$M:$M,'Tableau de Bord'!R13,Base!$N:$N,'Tableau de Bord'!$D$2)</f>
        <v>4</v>
      </c>
      <c r="S14" s="43">
        <f>SUMIFS(Base!$I:$I,Base!$M:$M,'Tableau de Bord'!S13,Base!$N:$N,'Tableau de Bord'!$D$2)</f>
        <v>4</v>
      </c>
      <c r="T14" s="43">
        <f>SUMIFS(Base!$I:$I,Base!$M:$M,'Tableau de Bord'!T13,Base!$N:$N,'Tableau de Bord'!$D$2)</f>
        <v>6.0000000000000009</v>
      </c>
    </row>
    <row r="15" spans="1:20" x14ac:dyDescent="0.25">
      <c r="B15" s="63"/>
      <c r="C15" s="63"/>
      <c r="D15" s="63"/>
      <c r="E15" s="63"/>
      <c r="F15" s="63"/>
    </row>
    <row r="16" spans="1:20" x14ac:dyDescent="0.25">
      <c r="A16" s="37"/>
      <c r="B16" s="61"/>
      <c r="C16" s="64"/>
      <c r="D16" s="64"/>
      <c r="E16" s="65"/>
      <c r="F16" s="65"/>
    </row>
    <row r="17" spans="1:20" x14ac:dyDescent="0.25">
      <c r="A17" s="37"/>
      <c r="B17" s="61"/>
      <c r="C17" s="64"/>
      <c r="D17" s="64"/>
      <c r="E17" s="65"/>
      <c r="F17" s="65"/>
    </row>
    <row r="18" spans="1:20" x14ac:dyDescent="0.25">
      <c r="A18" s="37"/>
      <c r="B18" s="61"/>
      <c r="C18" s="64"/>
      <c r="D18" s="64"/>
      <c r="E18" s="65"/>
      <c r="F18" s="65"/>
    </row>
    <row r="19" spans="1:20" x14ac:dyDescent="0.25">
      <c r="A19" s="37"/>
      <c r="B19" s="61"/>
      <c r="C19" s="64"/>
      <c r="D19" s="64"/>
      <c r="E19" s="65"/>
      <c r="F19" s="65"/>
    </row>
    <row r="20" spans="1:20" x14ac:dyDescent="0.25">
      <c r="A20" s="37"/>
      <c r="B20" s="61"/>
      <c r="C20" s="64"/>
      <c r="D20" s="64"/>
      <c r="E20" s="65"/>
      <c r="F20" s="65"/>
    </row>
    <row r="21" spans="1:20" x14ac:dyDescent="0.25">
      <c r="A21" s="69" t="str">
        <f>CHOOSE(H26,Parametre!G2,Parametre!G3,Parametre!G4,Parametre!G5,Parametre!G6,Parametre!G7,Parametre!G8,Parametre!G9,Parametre!G10)</f>
        <v>PISCINE MUNICIPALE</v>
      </c>
      <c r="B21" s="70"/>
      <c r="C21" s="70"/>
      <c r="D21" s="70"/>
      <c r="E21" s="70"/>
      <c r="F21" s="70"/>
      <c r="G21" s="70"/>
    </row>
    <row r="22" spans="1:20" x14ac:dyDescent="0.25">
      <c r="A22" s="37"/>
      <c r="B22" s="61"/>
      <c r="C22" s="64"/>
      <c r="D22" s="64"/>
      <c r="E22" s="65"/>
      <c r="F22" s="65"/>
    </row>
    <row r="23" spans="1:20" x14ac:dyDescent="0.25">
      <c r="A23" s="37"/>
      <c r="B23" s="61"/>
      <c r="C23" s="64"/>
      <c r="D23" s="64"/>
      <c r="E23" s="65"/>
      <c r="F23" s="65"/>
    </row>
    <row r="24" spans="1:20" x14ac:dyDescent="0.25">
      <c r="A24" s="37"/>
      <c r="B24" s="61"/>
      <c r="C24" s="64"/>
      <c r="D24" s="64"/>
      <c r="E24" s="65"/>
      <c r="F24" s="65"/>
    </row>
    <row r="25" spans="1:20" x14ac:dyDescent="0.25">
      <c r="A25" s="37"/>
      <c r="B25" s="61"/>
      <c r="C25" s="64"/>
      <c r="D25" s="64"/>
      <c r="E25" s="65"/>
      <c r="F25" s="65"/>
    </row>
    <row r="26" spans="1:20" x14ac:dyDescent="0.25">
      <c r="A26" s="37"/>
      <c r="B26" s="61"/>
      <c r="C26" s="64"/>
      <c r="D26" s="64"/>
      <c r="E26" s="65"/>
      <c r="F26" s="65"/>
      <c r="H26" s="41">
        <v>8</v>
      </c>
    </row>
    <row r="27" spans="1:20" x14ac:dyDescent="0.25">
      <c r="A27" s="37"/>
      <c r="B27" s="61"/>
      <c r="C27" s="64"/>
      <c r="D27" s="64"/>
      <c r="E27" s="65"/>
      <c r="F27" s="65"/>
      <c r="H27" s="44" t="s">
        <v>132</v>
      </c>
      <c r="I27" s="44" t="s">
        <v>60</v>
      </c>
      <c r="J27" s="44" t="s">
        <v>61</v>
      </c>
      <c r="K27" s="44" t="s">
        <v>62</v>
      </c>
      <c r="L27" s="44" t="s">
        <v>63</v>
      </c>
      <c r="M27" s="44" t="s">
        <v>64</v>
      </c>
      <c r="N27" s="44" t="s">
        <v>65</v>
      </c>
      <c r="O27" s="44" t="s">
        <v>66</v>
      </c>
      <c r="P27" s="44" t="s">
        <v>67</v>
      </c>
      <c r="Q27" s="44" t="s">
        <v>68</v>
      </c>
      <c r="R27" s="44" t="s">
        <v>69</v>
      </c>
      <c r="S27" s="44" t="s">
        <v>70</v>
      </c>
      <c r="T27" s="44" t="s">
        <v>71</v>
      </c>
    </row>
    <row r="28" spans="1:20" x14ac:dyDescent="0.25">
      <c r="B28" s="61"/>
      <c r="C28" s="61"/>
      <c r="D28" s="61"/>
      <c r="E28" s="61"/>
      <c r="F28" s="61"/>
      <c r="I28" s="45">
        <f>SUMIFS(Base!$K:$K,Base!$M:$M,'Tableau de Bord'!I27,Base!$N:$N,'Tableau de Bord'!$D$2)</f>
        <v>324.20999999999998</v>
      </c>
      <c r="J28" s="45">
        <f>SUMIFS(Base!$K:$K,Base!$M:$M,'Tableau de Bord'!J27,Base!$N:$N,'Tableau de Bord'!$D$2)</f>
        <v>138.16</v>
      </c>
      <c r="K28" s="45">
        <f>SUMIFS(Base!$K:$K,Base!$M:$M,'Tableau de Bord'!K27,Base!$N:$N,'Tableau de Bord'!$D$2)</f>
        <v>38.200000000000003</v>
      </c>
      <c r="L28" s="45">
        <f>SUMIFS(Base!$K:$K,Base!$M:$M,'Tableau de Bord'!L27,Base!$N:$N,'Tableau de Bord'!$D$2)</f>
        <v>138.24</v>
      </c>
      <c r="M28" s="45">
        <f>SUMIFS(Base!$K:$K,Base!$M:$M,'Tableau de Bord'!M27,Base!$N:$N,'Tableau de Bord'!$D$2)</f>
        <v>138.28</v>
      </c>
      <c r="N28" s="45">
        <f>SUMIFS(Base!$K:$K,Base!$M:$M,'Tableau de Bord'!N27,Base!$N:$N,'Tableau de Bord'!$D$2)</f>
        <v>138.36000000000001</v>
      </c>
      <c r="O28" s="45">
        <f>SUMIFS(Base!$K:$K,Base!$M:$M,'Tableau de Bord'!O27,Base!$N:$N,'Tableau de Bord'!$D$2)</f>
        <v>176.8</v>
      </c>
      <c r="P28" s="45">
        <f>SUMIFS(Base!$K:$K,Base!$M:$M,'Tableau de Bord'!P27,Base!$N:$N,'Tableau de Bord'!$D$2)</f>
        <v>200</v>
      </c>
      <c r="Q28" s="45">
        <f>SUMIFS(Base!$K:$K,Base!$M:$M,'Tableau de Bord'!Q27,Base!$N:$N,'Tableau de Bord'!$D$2)</f>
        <v>138.47999999999999</v>
      </c>
      <c r="R28" s="45">
        <f>SUMIFS(Base!$K:$K,Base!$M:$M,'Tableau de Bord'!R27,Base!$N:$N,'Tableau de Bord'!$D$2)</f>
        <v>38.520000000000003</v>
      </c>
      <c r="S28" s="45">
        <f>SUMIFS(Base!$K:$K,Base!$M:$M,'Tableau de Bord'!S27,Base!$N:$N,'Tableau de Bord'!$D$2)</f>
        <v>38.56</v>
      </c>
      <c r="T28" s="45">
        <f>SUMIFS(Base!$K:$K,Base!$M:$M,'Tableau de Bord'!T27,Base!$N:$N,'Tableau de Bord'!$D$2)</f>
        <v>57.900000000000013</v>
      </c>
    </row>
    <row r="29" spans="1:20" x14ac:dyDescent="0.25">
      <c r="B29" s="66"/>
      <c r="C29" s="66"/>
      <c r="D29" s="66"/>
      <c r="E29" s="66"/>
      <c r="F29" s="61"/>
    </row>
    <row r="30" spans="1:20" x14ac:dyDescent="0.25">
      <c r="H30" s="56" t="s">
        <v>16</v>
      </c>
      <c r="I30" s="56" t="s">
        <v>60</v>
      </c>
      <c r="J30" s="56" t="s">
        <v>61</v>
      </c>
      <c r="K30" s="56" t="s">
        <v>62</v>
      </c>
      <c r="L30" s="56" t="s">
        <v>63</v>
      </c>
      <c r="M30" s="56" t="s">
        <v>64</v>
      </c>
      <c r="N30" s="56" t="s">
        <v>65</v>
      </c>
      <c r="O30" s="56" t="s">
        <v>66</v>
      </c>
      <c r="P30" s="56" t="s">
        <v>67</v>
      </c>
      <c r="Q30" s="56" t="s">
        <v>68</v>
      </c>
      <c r="R30" s="56" t="s">
        <v>69</v>
      </c>
      <c r="S30" s="56" t="s">
        <v>70</v>
      </c>
      <c r="T30" s="56" t="s">
        <v>71</v>
      </c>
    </row>
    <row r="31" spans="1:20" x14ac:dyDescent="0.25">
      <c r="H31" s="56" t="s">
        <v>155</v>
      </c>
      <c r="I31" s="57">
        <f>COUNTIFS(Base!$C:$C,'Tableau de Bord'!$A$21,Base!$M:$M,I30,Base!$N:$N,'Tableau de Bord'!$D$2)</f>
        <v>0</v>
      </c>
      <c r="J31" s="57">
        <f>COUNTIFS(Base!$C:$C,'Tableau de Bord'!$A$21,Base!$M:$M,J30,Base!$N:$N,'Tableau de Bord'!$D$2)</f>
        <v>0</v>
      </c>
      <c r="K31" s="57">
        <f>COUNTIFS(Base!$C:$C,'Tableau de Bord'!$A$21,Base!$M:$M,K30,Base!$N:$N,'Tableau de Bord'!$D$2)</f>
        <v>0</v>
      </c>
      <c r="L31" s="57">
        <f>COUNTIFS(Base!$C:$C,'Tableau de Bord'!$A$21,Base!$M:$M,L30,Base!$N:$N,'Tableau de Bord'!$D$2)</f>
        <v>0</v>
      </c>
      <c r="M31" s="57">
        <f>COUNTIFS(Base!$C:$C,'Tableau de Bord'!$A$21,Base!$M:$M,M30,Base!$N:$N,'Tableau de Bord'!$D$2)</f>
        <v>0</v>
      </c>
      <c r="N31" s="57">
        <f>COUNTIFS(Base!$C:$C,'Tableau de Bord'!$A$21,Base!$M:$M,N30,Base!$N:$N,'Tableau de Bord'!$D$2)</f>
        <v>0</v>
      </c>
      <c r="O31" s="57">
        <f>COUNTIFS(Base!$C:$C,'Tableau de Bord'!$A$21,Base!$M:$M,O30,Base!$N:$N,'Tableau de Bord'!$D$2)</f>
        <v>0</v>
      </c>
      <c r="P31" s="57">
        <f>COUNTIFS(Base!$C:$C,'Tableau de Bord'!$A$21,Base!$M:$M,P30,Base!$N:$N,'Tableau de Bord'!$D$2)</f>
        <v>1</v>
      </c>
      <c r="Q31" s="57">
        <f>COUNTIFS(Base!$C:$C,'Tableau de Bord'!$A$21,Base!$M:$M,Q30,Base!$N:$N,'Tableau de Bord'!$D$2)</f>
        <v>0</v>
      </c>
      <c r="R31" s="57">
        <f>COUNTIFS(Base!$C:$C,'Tableau de Bord'!$A$21,Base!$M:$M,R30,Base!$N:$N,'Tableau de Bord'!$D$2)</f>
        <v>0</v>
      </c>
      <c r="S31" s="57">
        <f>COUNTIFS(Base!$C:$C,'Tableau de Bord'!$A$21,Base!$M:$M,S30,Base!$N:$N,'Tableau de Bord'!$D$2)</f>
        <v>0</v>
      </c>
      <c r="T31" s="57">
        <f>COUNTIFS(Base!$C:$C,'Tableau de Bord'!$A$21,Base!$M:$M,T30,Base!$N:$N,'Tableau de Bord'!$D$2)</f>
        <v>0</v>
      </c>
    </row>
    <row r="32" spans="1:20" x14ac:dyDescent="0.25">
      <c r="H32" s="56" t="s">
        <v>131</v>
      </c>
      <c r="I32" s="57">
        <f>SUMIFS(Base!$I:$I,Base!$C:$C,'Tableau de Bord'!$A$21,Base!$M:$M,'Tableau de Bord'!I30,Base!$N:$N,'Tableau de Bord'!$D$2)</f>
        <v>0</v>
      </c>
      <c r="J32" s="57">
        <f>SUMIFS(Base!$I:$I,Base!$C:$C,'Tableau de Bord'!$A$21,Base!$M:$M,'Tableau de Bord'!J30,Base!$N:$N,'Tableau de Bord'!$D$2)</f>
        <v>0</v>
      </c>
      <c r="K32" s="57">
        <f>SUMIFS(Base!$I:$I,Base!$C:$C,'Tableau de Bord'!$A$21,Base!$M:$M,'Tableau de Bord'!K30,Base!$N:$N,'Tableau de Bord'!$D$2)</f>
        <v>0</v>
      </c>
      <c r="L32" s="57">
        <f>SUMIFS(Base!$I:$I,Base!$C:$C,'Tableau de Bord'!$A$21,Base!$M:$M,'Tableau de Bord'!L30,Base!$N:$N,'Tableau de Bord'!$D$2)</f>
        <v>0</v>
      </c>
      <c r="M32" s="57">
        <f>SUMIFS(Base!$I:$I,Base!$C:$C,'Tableau de Bord'!$A$21,Base!$M:$M,'Tableau de Bord'!M30,Base!$N:$N,'Tableau de Bord'!$D$2)</f>
        <v>0</v>
      </c>
      <c r="N32" s="57">
        <f>SUMIFS(Base!$I:$I,Base!$C:$C,'Tableau de Bord'!$A$21,Base!$M:$M,'Tableau de Bord'!N30,Base!$N:$N,'Tableau de Bord'!$D$2)</f>
        <v>0</v>
      </c>
      <c r="O32" s="57">
        <f>SUMIFS(Base!$I:$I,Base!$C:$C,'Tableau de Bord'!$A$21,Base!$M:$M,'Tableau de Bord'!O30,Base!$N:$N,'Tableau de Bord'!$D$2)</f>
        <v>0</v>
      </c>
      <c r="P32" s="57">
        <f>SUMIFS(Base!$I:$I,Base!$C:$C,'Tableau de Bord'!$A$21,Base!$M:$M,'Tableau de Bord'!P30,Base!$N:$N,'Tableau de Bord'!$D$2)</f>
        <v>20</v>
      </c>
      <c r="Q32" s="57">
        <f>SUMIFS(Base!$I:$I,Base!$C:$C,'Tableau de Bord'!$A$21,Base!$M:$M,'Tableau de Bord'!Q30,Base!$N:$N,'Tableau de Bord'!$D$2)</f>
        <v>0</v>
      </c>
      <c r="R32" s="57">
        <f>SUMIFS(Base!$I:$I,Base!$C:$C,'Tableau de Bord'!$A$21,Base!$M:$M,'Tableau de Bord'!R30,Base!$N:$N,'Tableau de Bord'!$D$2)</f>
        <v>0</v>
      </c>
      <c r="S32" s="57">
        <f>SUMIFS(Base!$I:$I,Base!$C:$C,'Tableau de Bord'!$A$21,Base!$M:$M,'Tableau de Bord'!S30,Base!$N:$N,'Tableau de Bord'!$D$2)</f>
        <v>0</v>
      </c>
      <c r="T32" s="57">
        <f>SUMIFS(Base!$I:$I,Base!$C:$C,'Tableau de Bord'!$A$21,Base!$M:$M,'Tableau de Bord'!T30,Base!$N:$N,'Tableau de Bord'!$D$2)</f>
        <v>0</v>
      </c>
    </row>
    <row r="33" spans="8:20" x14ac:dyDescent="0.25">
      <c r="H33" s="56" t="s">
        <v>154</v>
      </c>
      <c r="I33" s="58" t="str">
        <f>IF(ISERROR(AVERAGEIFS(Base!$K:$K,Base!$M:$M,'Tableau de Bord'!I30,Base!$N:$N,'Tableau de Bord'!$D$2,Base!$C:$C,'Tableau de Bord'!$A$21)),"",AVERAGEIFS(Base!$K:$K,Base!$M:$M,'Tableau de Bord'!I30,Base!$N:$N,'Tableau de Bord'!$D$2,Base!$C:$C,'Tableau de Bord'!$A$21))</f>
        <v/>
      </c>
      <c r="J33" s="58" t="str">
        <f>IF(ISERROR(AVERAGEIFS(Base!$K:$K,Base!$M:$M,'Tableau de Bord'!J30,Base!$N:$N,'Tableau de Bord'!$D$2,Base!$C:$C,'Tableau de Bord'!$A$21)),"",AVERAGEIFS(Base!$K:$K,Base!$M:$M,'Tableau de Bord'!J30,Base!$N:$N,'Tableau de Bord'!$D$2,Base!$C:$C,'Tableau de Bord'!$A$21))</f>
        <v/>
      </c>
      <c r="K33" s="58" t="str">
        <f>IF(ISERROR(AVERAGEIFS(Base!$K:$K,Base!$M:$M,'Tableau de Bord'!K30,Base!$N:$N,'Tableau de Bord'!$D$2,Base!$C:$C,'Tableau de Bord'!$A$21)),"",AVERAGEIFS(Base!$K:$K,Base!$M:$M,'Tableau de Bord'!K30,Base!$N:$N,'Tableau de Bord'!$D$2,Base!$C:$C,'Tableau de Bord'!$A$21))</f>
        <v/>
      </c>
      <c r="L33" s="58" t="str">
        <f>IF(ISERROR(AVERAGEIFS(Base!$K:$K,Base!$M:$M,'Tableau de Bord'!L30,Base!$N:$N,'Tableau de Bord'!$D$2,Base!$C:$C,'Tableau de Bord'!$A$21)),"",AVERAGEIFS(Base!$K:$K,Base!$M:$M,'Tableau de Bord'!L30,Base!$N:$N,'Tableau de Bord'!$D$2,Base!$C:$C,'Tableau de Bord'!$A$21))</f>
        <v/>
      </c>
      <c r="M33" s="58" t="str">
        <f>IF(ISERROR(AVERAGEIFS(Base!$K:$K,Base!$M:$M,'Tableau de Bord'!M30,Base!$N:$N,'Tableau de Bord'!$D$2,Base!$C:$C,'Tableau de Bord'!$A$21)),"",AVERAGEIFS(Base!$K:$K,Base!$M:$M,'Tableau de Bord'!M30,Base!$N:$N,'Tableau de Bord'!$D$2,Base!$C:$C,'Tableau de Bord'!$A$21))</f>
        <v/>
      </c>
      <c r="N33" s="58" t="str">
        <f>IF(ISERROR(AVERAGEIFS(Base!$K:$K,Base!$M:$M,'Tableau de Bord'!N30,Base!$N:$N,'Tableau de Bord'!$D$2,Base!$C:$C,'Tableau de Bord'!$A$21)),"",AVERAGEIFS(Base!$K:$K,Base!$M:$M,'Tableau de Bord'!N30,Base!$N:$N,'Tableau de Bord'!$D$2,Base!$C:$C,'Tableau de Bord'!$A$21))</f>
        <v/>
      </c>
      <c r="O33" s="58" t="str">
        <f>IF(ISERROR(AVERAGEIFS(Base!$K:$K,Base!$M:$M,'Tableau de Bord'!O30,Base!$N:$N,'Tableau de Bord'!$D$2,Base!$C:$C,'Tableau de Bord'!$A$21)),"",AVERAGEIFS(Base!$K:$K,Base!$M:$M,'Tableau de Bord'!O30,Base!$N:$N,'Tableau de Bord'!$D$2,Base!$C:$C,'Tableau de Bord'!$A$21))</f>
        <v/>
      </c>
      <c r="P33" s="58">
        <f>IF(ISERROR(AVERAGEIFS(Base!$K:$K,Base!$M:$M,'Tableau de Bord'!P30,Base!$N:$N,'Tableau de Bord'!$D$2,Base!$C:$C,'Tableau de Bord'!$A$21)),"",AVERAGEIFS(Base!$K:$K,Base!$M:$M,'Tableau de Bord'!P30,Base!$N:$N,'Tableau de Bord'!$D$2,Base!$C:$C,'Tableau de Bord'!$A$21))</f>
        <v>100</v>
      </c>
      <c r="Q33" s="58" t="str">
        <f>IF(ISERROR(AVERAGEIFS(Base!$K:$K,Base!$M:$M,'Tableau de Bord'!Q30,Base!$N:$N,'Tableau de Bord'!$D$2,Base!$C:$C,'Tableau de Bord'!$A$21)),"",AVERAGEIFS(Base!$K:$K,Base!$M:$M,'Tableau de Bord'!Q30,Base!$N:$N,'Tableau de Bord'!$D$2,Base!$C:$C,'Tableau de Bord'!$A$21))</f>
        <v/>
      </c>
      <c r="R33" s="58" t="str">
        <f>IF(ISERROR(AVERAGEIFS(Base!$K:$K,Base!$M:$M,'Tableau de Bord'!R30,Base!$N:$N,'Tableau de Bord'!$D$2,Base!$C:$C,'Tableau de Bord'!$A$21)),"",AVERAGEIFS(Base!$K:$K,Base!$M:$M,'Tableau de Bord'!R30,Base!$N:$N,'Tableau de Bord'!$D$2,Base!$C:$C,'Tableau de Bord'!$A$21))</f>
        <v/>
      </c>
      <c r="S33" s="58" t="str">
        <f>IF(ISERROR(AVERAGEIFS(Base!$K:$K,Base!$M:$M,'Tableau de Bord'!S30,Base!$N:$N,'Tableau de Bord'!$D$2,Base!$C:$C,'Tableau de Bord'!$A$21)),"",AVERAGEIFS(Base!$K:$K,Base!$M:$M,'Tableau de Bord'!S30,Base!$N:$N,'Tableau de Bord'!$D$2,Base!$C:$C,'Tableau de Bord'!$A$21))</f>
        <v/>
      </c>
      <c r="T33" s="58" t="str">
        <f>IF(ISERROR(AVERAGEIFS(Base!$K:$K,Base!$M:$M,'Tableau de Bord'!T30,Base!$N:$N,'Tableau de Bord'!$D$2,Base!$C:$C,'Tableau de Bord'!$A$21)),"",AVERAGEIFS(Base!$K:$K,Base!$M:$M,'Tableau de Bord'!T30,Base!$N:$N,'Tableau de Bord'!$D$2,Base!$C:$C,'Tableau de Bord'!$A$21))</f>
        <v/>
      </c>
    </row>
    <row r="34" spans="8:20" x14ac:dyDescent="0.25">
      <c r="H34" s="56" t="s">
        <v>156</v>
      </c>
      <c r="I34" s="59">
        <f>SUMIFS(Base!$K:$K,Base!$M:$M,'Tableau de Bord'!I30,Base!$N:$N,'Tableau de Bord'!$D$2,Base!$C:$C,'Tableau de Bord'!$A$21)</f>
        <v>0</v>
      </c>
      <c r="J34" s="59">
        <f>SUMIFS(Base!$K:$K,Base!$M:$M,'Tableau de Bord'!J30,Base!$N:$N,'Tableau de Bord'!$D$2,Base!$C:$C,'Tableau de Bord'!$A$21)</f>
        <v>0</v>
      </c>
      <c r="K34" s="59">
        <f>SUMIFS(Base!$K:$K,Base!$M:$M,'Tableau de Bord'!K30,Base!$N:$N,'Tableau de Bord'!$D$2,Base!$C:$C,'Tableau de Bord'!$A$21)</f>
        <v>0</v>
      </c>
      <c r="L34" s="59">
        <f>SUMIFS(Base!$K:$K,Base!$M:$M,'Tableau de Bord'!L30,Base!$N:$N,'Tableau de Bord'!$D$2,Base!$C:$C,'Tableau de Bord'!$A$21)</f>
        <v>0</v>
      </c>
      <c r="M34" s="59">
        <f>SUMIFS(Base!$K:$K,Base!$M:$M,'Tableau de Bord'!M30,Base!$N:$N,'Tableau de Bord'!$D$2,Base!$C:$C,'Tableau de Bord'!$A$21)</f>
        <v>0</v>
      </c>
      <c r="N34" s="59">
        <f>SUMIFS(Base!$K:$K,Base!$M:$M,'Tableau de Bord'!N30,Base!$N:$N,'Tableau de Bord'!$D$2,Base!$C:$C,'Tableau de Bord'!$A$21)</f>
        <v>0</v>
      </c>
      <c r="O34" s="59">
        <f>SUMIFS(Base!$K:$K,Base!$M:$M,'Tableau de Bord'!O30,Base!$N:$N,'Tableau de Bord'!$D$2,Base!$C:$C,'Tableau de Bord'!$A$21)</f>
        <v>0</v>
      </c>
      <c r="P34" s="59">
        <f>SUMIFS(Base!$K:$K,Base!$M:$M,'Tableau de Bord'!P30,Base!$N:$N,'Tableau de Bord'!$D$2,Base!$C:$C,'Tableau de Bord'!$A$21)</f>
        <v>100</v>
      </c>
      <c r="Q34" s="59">
        <f>SUMIFS(Base!$K:$K,Base!$M:$M,'Tableau de Bord'!Q30,Base!$N:$N,'Tableau de Bord'!$D$2,Base!$C:$C,'Tableau de Bord'!$A$21)</f>
        <v>0</v>
      </c>
      <c r="R34" s="59">
        <f>SUMIFS(Base!$K:$K,Base!$M:$M,'Tableau de Bord'!R30,Base!$N:$N,'Tableau de Bord'!$D$2,Base!$C:$C,'Tableau de Bord'!$A$21)</f>
        <v>0</v>
      </c>
      <c r="S34" s="59">
        <f>SUMIFS(Base!$K:$K,Base!$M:$M,'Tableau de Bord'!S30,Base!$N:$N,'Tableau de Bord'!$D$2,Base!$C:$C,'Tableau de Bord'!$A$21)</f>
        <v>0</v>
      </c>
      <c r="T34" s="59">
        <f>SUMIFS(Base!$K:$K,Base!$M:$M,'Tableau de Bord'!T30,Base!$N:$N,'Tableau de Bord'!$D$2,Base!$C:$C,'Tableau de Bord'!$A$21)</f>
        <v>0</v>
      </c>
    </row>
    <row r="40" spans="8:20" x14ac:dyDescent="0.25">
      <c r="I40" s="10"/>
      <c r="J40" s="10"/>
      <c r="K40" s="10"/>
      <c r="L40" s="10"/>
      <c r="M40" s="10"/>
      <c r="N40" s="10"/>
      <c r="O40" s="10"/>
      <c r="P40" s="10"/>
      <c r="Q40" s="10"/>
      <c r="R40" s="10"/>
      <c r="S40" s="10"/>
      <c r="T40" s="10"/>
    </row>
    <row r="41" spans="8:20" x14ac:dyDescent="0.25">
      <c r="I41" s="10"/>
      <c r="J41" s="10"/>
      <c r="K41" s="10"/>
      <c r="L41" s="55"/>
      <c r="M41" s="10"/>
      <c r="N41" s="10"/>
      <c r="O41" s="10"/>
      <c r="P41" s="10"/>
      <c r="Q41" s="10"/>
      <c r="R41" s="10"/>
      <c r="S41" s="10"/>
      <c r="T41" s="10"/>
    </row>
    <row r="42" spans="8:20" x14ac:dyDescent="0.25">
      <c r="I42" s="60"/>
      <c r="J42" s="60"/>
      <c r="K42" s="60"/>
      <c r="L42" s="60"/>
      <c r="M42" s="60"/>
      <c r="N42" s="60"/>
      <c r="O42" s="60"/>
      <c r="P42" s="60"/>
      <c r="Q42" s="60"/>
      <c r="R42" s="60"/>
      <c r="S42" s="60"/>
      <c r="T42" s="60"/>
    </row>
    <row r="48" spans="8:20" x14ac:dyDescent="0.25">
      <c r="I48" s="10"/>
      <c r="J48" s="10"/>
      <c r="K48" s="10"/>
      <c r="L48" s="10"/>
      <c r="M48" s="10"/>
      <c r="N48" s="10"/>
      <c r="O48" s="10"/>
      <c r="P48" s="10"/>
      <c r="Q48" s="10"/>
      <c r="R48" s="10"/>
      <c r="S48" s="10"/>
      <c r="T48" s="10"/>
    </row>
    <row r="49" spans="9:20" x14ac:dyDescent="0.25">
      <c r="I49" s="10"/>
      <c r="J49" s="10"/>
      <c r="K49" s="10"/>
      <c r="L49" s="10"/>
      <c r="M49" s="10"/>
      <c r="N49" s="10"/>
      <c r="O49" s="10"/>
      <c r="P49" s="10"/>
      <c r="Q49" s="10"/>
      <c r="R49" s="10"/>
      <c r="S49" s="10"/>
      <c r="T49" s="10"/>
    </row>
    <row r="50" spans="9:20" x14ac:dyDescent="0.25">
      <c r="I50" s="10"/>
      <c r="J50" s="10"/>
      <c r="K50" s="10"/>
      <c r="L50" s="10"/>
      <c r="M50" s="10"/>
      <c r="N50" s="10"/>
      <c r="O50" s="10"/>
      <c r="P50" s="10"/>
      <c r="Q50" s="10"/>
      <c r="R50" s="10"/>
      <c r="S50" s="10"/>
      <c r="T50" s="10"/>
    </row>
    <row r="51" spans="9:20" x14ac:dyDescent="0.25">
      <c r="I51" s="10"/>
      <c r="J51" s="10"/>
      <c r="K51" s="10"/>
      <c r="L51" s="10"/>
      <c r="M51" s="10"/>
      <c r="N51" s="10"/>
      <c r="O51" s="10"/>
      <c r="P51" s="10"/>
      <c r="Q51" s="10"/>
      <c r="R51" s="10"/>
      <c r="S51" s="10"/>
      <c r="T51" s="10"/>
    </row>
    <row r="52" spans="9:20" x14ac:dyDescent="0.25">
      <c r="I52" s="10"/>
      <c r="J52" s="10"/>
      <c r="K52" s="10"/>
      <c r="L52" s="10"/>
      <c r="M52" s="10"/>
      <c r="N52" s="10"/>
      <c r="O52" s="10"/>
      <c r="P52" s="10"/>
      <c r="Q52" s="10"/>
      <c r="R52" s="10"/>
      <c r="S52" s="10"/>
      <c r="T52" s="10"/>
    </row>
    <row r="53" spans="9:20" x14ac:dyDescent="0.25">
      <c r="I53" s="10"/>
      <c r="J53" s="10"/>
      <c r="K53" s="10"/>
      <c r="L53" s="10"/>
      <c r="M53" s="10"/>
      <c r="N53" s="10"/>
      <c r="O53" s="10"/>
      <c r="P53" s="10"/>
      <c r="Q53" s="10"/>
      <c r="R53" s="10"/>
      <c r="S53" s="10"/>
      <c r="T53" s="10"/>
    </row>
    <row r="54" spans="9:20" x14ac:dyDescent="0.25">
      <c r="I54" s="10"/>
      <c r="J54" s="10"/>
      <c r="K54" s="10"/>
      <c r="L54" s="10"/>
      <c r="M54" s="10"/>
      <c r="N54" s="10"/>
      <c r="O54" s="10"/>
      <c r="P54" s="10"/>
      <c r="Q54" s="10"/>
      <c r="R54" s="10"/>
      <c r="S54" s="10"/>
      <c r="T54" s="10"/>
    </row>
  </sheetData>
  <mergeCells count="11">
    <mergeCell ref="A21:G21"/>
    <mergeCell ref="B2:C2"/>
    <mergeCell ref="C12:D12"/>
    <mergeCell ref="C11:D11"/>
    <mergeCell ref="C10:D10"/>
    <mergeCell ref="C9:D9"/>
    <mergeCell ref="C8:D8"/>
    <mergeCell ref="C7:D7"/>
    <mergeCell ref="C6:D6"/>
    <mergeCell ref="C5:D5"/>
    <mergeCell ref="C4:D4"/>
  </mergeCells>
  <dataValidations count="1">
    <dataValidation type="list" allowBlank="1" showInputMessage="1" sqref="C9">
      <formula1>Villes</formula1>
    </dataValidation>
  </dataValidations>
  <pageMargins left="0.7" right="0.7" top="0.75" bottom="0.75" header="0.3" footer="0.3"/>
  <pageSetup paperSize="9" orientation="portrait" horizontalDpi="4294967292" verticalDpi="0" r:id="rId1"/>
  <drawing r:id="rId2"/>
  <legacyDrawing r:id="rId3"/>
  <controls>
    <mc:AlternateContent xmlns:mc="http://schemas.openxmlformats.org/markup-compatibility/2006">
      <mc:Choice Requires="x14">
        <control shapeId="10253" r:id="rId4" name="CommandButton1">
          <controlPr defaultSize="0" autoLine="0" r:id="rId5">
            <anchor moveWithCells="1">
              <from>
                <xdr:col>4</xdr:col>
                <xdr:colOff>180975</xdr:colOff>
                <xdr:row>3</xdr:row>
                <xdr:rowOff>180975</xdr:rowOff>
              </from>
              <to>
                <xdr:col>5</xdr:col>
                <xdr:colOff>638175</xdr:colOff>
                <xdr:row>5</xdr:row>
                <xdr:rowOff>123825</xdr:rowOff>
              </to>
            </anchor>
          </controlPr>
        </control>
      </mc:Choice>
      <mc:Fallback>
        <control shapeId="10253" r:id="rId4" name="CommandButton1"/>
      </mc:Fallback>
    </mc:AlternateContent>
    <mc:AlternateContent xmlns:mc="http://schemas.openxmlformats.org/markup-compatibility/2006">
      <mc:Choice Requires="x14">
        <control shapeId="10256" r:id="rId6" name="Spinner 16">
          <controlPr defaultSize="0" autoPict="0">
            <anchor moveWithCells="1" sizeWithCells="1">
              <from>
                <xdr:col>7</xdr:col>
                <xdr:colOff>9525</xdr:colOff>
                <xdr:row>20</xdr:row>
                <xdr:rowOff>28575</xdr:rowOff>
              </from>
              <to>
                <xdr:col>7</xdr:col>
                <xdr:colOff>190500</xdr:colOff>
                <xdr:row>26</xdr:row>
                <xdr:rowOff>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Q24"/>
  <sheetViews>
    <sheetView tabSelected="1" topLeftCell="A16" workbookViewId="0">
      <selection activeCell="A28" sqref="A28"/>
    </sheetView>
  </sheetViews>
  <sheetFormatPr baseColWidth="10" defaultRowHeight="15" x14ac:dyDescent="0.25"/>
  <cols>
    <col min="2" max="2" width="14.85546875" customWidth="1"/>
    <col min="3" max="3" width="25" customWidth="1"/>
    <col min="4" max="4" width="22.85546875" customWidth="1"/>
    <col min="9" max="11" width="11.42578125" style="20"/>
    <col min="12" max="12" width="21.28515625" customWidth="1"/>
  </cols>
  <sheetData>
    <row r="1" spans="1:17" ht="58.5" customHeight="1" x14ac:dyDescent="0.25">
      <c r="A1" s="7"/>
      <c r="B1" s="8"/>
      <c r="C1" s="3"/>
      <c r="D1" s="3"/>
      <c r="E1" s="2"/>
      <c r="F1" s="2"/>
      <c r="G1" s="2"/>
      <c r="H1" s="2"/>
      <c r="I1" s="19"/>
      <c r="J1" s="19"/>
      <c r="K1" s="19"/>
      <c r="L1" s="11"/>
      <c r="M1" s="5"/>
      <c r="N1" s="3"/>
      <c r="Q1" s="68" t="s">
        <v>166</v>
      </c>
    </row>
    <row r="2" spans="1:17" ht="15" customHeight="1" x14ac:dyDescent="0.25">
      <c r="A2" s="47" t="s">
        <v>8</v>
      </c>
      <c r="B2" s="48" t="s">
        <v>5</v>
      </c>
      <c r="C2" s="49" t="s">
        <v>1</v>
      </c>
      <c r="D2" s="49" t="s">
        <v>0</v>
      </c>
      <c r="E2" s="50" t="s">
        <v>18</v>
      </c>
      <c r="F2" s="50" t="s">
        <v>19</v>
      </c>
      <c r="G2" s="50" t="s">
        <v>20</v>
      </c>
      <c r="H2" s="50" t="s">
        <v>21</v>
      </c>
      <c r="I2" s="51" t="s">
        <v>2</v>
      </c>
      <c r="J2" s="51" t="s">
        <v>3</v>
      </c>
      <c r="K2" s="51" t="s">
        <v>4</v>
      </c>
      <c r="L2" s="29" t="s">
        <v>6</v>
      </c>
      <c r="M2" s="49" t="s">
        <v>16</v>
      </c>
      <c r="N2" s="49" t="s">
        <v>58</v>
      </c>
    </row>
    <row r="3" spans="1:17" x14ac:dyDescent="0.25">
      <c r="A3" s="35" t="s">
        <v>115</v>
      </c>
      <c r="B3" s="52" t="s">
        <v>167</v>
      </c>
      <c r="C3" s="35" t="s">
        <v>76</v>
      </c>
      <c r="D3" s="35" t="s">
        <v>54</v>
      </c>
      <c r="E3" s="53">
        <v>0.25</v>
      </c>
      <c r="F3" s="53">
        <v>0.41666666666666669</v>
      </c>
      <c r="G3" s="53">
        <v>0.625</v>
      </c>
      <c r="H3" s="53">
        <v>0.83333333333333337</v>
      </c>
      <c r="I3" s="54">
        <f>(F3-E3)*24+(H3-G3)*24</f>
        <v>9</v>
      </c>
      <c r="J3" s="54" t="s">
        <v>96</v>
      </c>
      <c r="K3" s="54">
        <f>(J3*I3)</f>
        <v>85.77</v>
      </c>
      <c r="L3" s="35" t="s">
        <v>97</v>
      </c>
      <c r="M3" s="35" t="str">
        <f>TEXT(B3,"mmmm")</f>
        <v>janvier</v>
      </c>
      <c r="N3" s="35">
        <f>YEAR(B3)</f>
        <v>2014</v>
      </c>
    </row>
    <row r="4" spans="1:17" x14ac:dyDescent="0.25">
      <c r="A4" s="35" t="s">
        <v>98</v>
      </c>
      <c r="B4" s="52">
        <v>41671</v>
      </c>
      <c r="C4" s="35" t="s">
        <v>80</v>
      </c>
      <c r="D4" s="35" t="s">
        <v>17</v>
      </c>
      <c r="E4" s="53">
        <v>0.25</v>
      </c>
      <c r="F4" s="53">
        <v>0.33333333333333331</v>
      </c>
      <c r="G4" s="53">
        <v>0.66666666666666663</v>
      </c>
      <c r="H4" s="53">
        <v>0.75</v>
      </c>
      <c r="I4" s="54">
        <f t="shared" ref="I4:I9" si="0">(F4-E4)*24+(H4-G4)*24</f>
        <v>4</v>
      </c>
      <c r="J4" s="54" t="s">
        <v>99</v>
      </c>
      <c r="K4" s="54">
        <f t="shared" ref="K4:K9" si="1">(J4*I4)</f>
        <v>38.159999999999997</v>
      </c>
      <c r="L4" s="35" t="s">
        <v>84</v>
      </c>
      <c r="M4" s="35" t="str">
        <f t="shared" ref="M4:M9" si="2">TEXT(B4,"mmmm")</f>
        <v>février</v>
      </c>
      <c r="N4" s="35">
        <f t="shared" ref="N4:N9" si="3">YEAR(B4)</f>
        <v>2014</v>
      </c>
    </row>
    <row r="5" spans="1:17" x14ac:dyDescent="0.25">
      <c r="A5" s="35" t="s">
        <v>100</v>
      </c>
      <c r="B5" s="52">
        <v>41699</v>
      </c>
      <c r="C5" s="35" t="s">
        <v>80</v>
      </c>
      <c r="D5" s="35" t="s">
        <v>17</v>
      </c>
      <c r="E5" s="53">
        <v>0.25</v>
      </c>
      <c r="F5" s="53">
        <v>0.33333333333333331</v>
      </c>
      <c r="G5" s="53">
        <v>0.66666666666666663</v>
      </c>
      <c r="H5" s="53">
        <v>0.75</v>
      </c>
      <c r="I5" s="54">
        <f t="shared" si="0"/>
        <v>4</v>
      </c>
      <c r="J5" s="54" t="s">
        <v>101</v>
      </c>
      <c r="K5" s="54">
        <f t="shared" si="1"/>
        <v>38.200000000000003</v>
      </c>
      <c r="L5" s="35" t="s">
        <v>102</v>
      </c>
      <c r="M5" s="35" t="str">
        <f t="shared" si="2"/>
        <v>mars</v>
      </c>
      <c r="N5" s="35">
        <f t="shared" si="3"/>
        <v>2014</v>
      </c>
    </row>
    <row r="6" spans="1:17" x14ac:dyDescent="0.25">
      <c r="A6" s="35" t="s">
        <v>103</v>
      </c>
      <c r="B6" s="52">
        <v>41730</v>
      </c>
      <c r="C6" s="35" t="s">
        <v>76</v>
      </c>
      <c r="D6" s="35" t="s">
        <v>17</v>
      </c>
      <c r="E6" s="53">
        <v>0.25</v>
      </c>
      <c r="F6" s="53">
        <v>0.33333333333333331</v>
      </c>
      <c r="G6" s="53">
        <v>0.66666666666666663</v>
      </c>
      <c r="H6" s="53">
        <v>0.75</v>
      </c>
      <c r="I6" s="54">
        <f t="shared" si="0"/>
        <v>4</v>
      </c>
      <c r="J6" s="54" t="s">
        <v>104</v>
      </c>
      <c r="K6" s="54">
        <f t="shared" si="1"/>
        <v>38.24</v>
      </c>
      <c r="L6" s="35" t="s">
        <v>105</v>
      </c>
      <c r="M6" s="35" t="str">
        <f t="shared" si="2"/>
        <v>avril</v>
      </c>
      <c r="N6" s="35">
        <f t="shared" si="3"/>
        <v>2014</v>
      </c>
    </row>
    <row r="7" spans="1:17" x14ac:dyDescent="0.25">
      <c r="A7" s="35" t="s">
        <v>106</v>
      </c>
      <c r="B7" s="52">
        <v>41760</v>
      </c>
      <c r="C7" s="35" t="s">
        <v>80</v>
      </c>
      <c r="D7" s="35" t="s">
        <v>54</v>
      </c>
      <c r="E7" s="53">
        <v>0.25</v>
      </c>
      <c r="F7" s="53">
        <v>0.33333333333333331</v>
      </c>
      <c r="G7" s="53">
        <v>0.66666666666666663</v>
      </c>
      <c r="H7" s="53">
        <v>0.75</v>
      </c>
      <c r="I7" s="54">
        <f t="shared" si="0"/>
        <v>4</v>
      </c>
      <c r="J7" s="54" t="s">
        <v>107</v>
      </c>
      <c r="K7" s="54">
        <f t="shared" si="1"/>
        <v>38.28</v>
      </c>
      <c r="L7" s="35" t="s">
        <v>108</v>
      </c>
      <c r="M7" s="35" t="str">
        <f t="shared" si="2"/>
        <v>mai</v>
      </c>
      <c r="N7" s="35">
        <f t="shared" si="3"/>
        <v>2014</v>
      </c>
    </row>
    <row r="8" spans="1:17" x14ac:dyDescent="0.25">
      <c r="A8" s="35" t="s">
        <v>109</v>
      </c>
      <c r="B8" s="52">
        <v>41791</v>
      </c>
      <c r="C8" s="35" t="s">
        <v>80</v>
      </c>
      <c r="D8" s="35" t="s">
        <v>17</v>
      </c>
      <c r="E8" s="53">
        <v>0.25</v>
      </c>
      <c r="F8" s="53">
        <v>0.33333333333333331</v>
      </c>
      <c r="G8" s="53">
        <v>0.66666666666666663</v>
      </c>
      <c r="H8" s="53">
        <v>0.75</v>
      </c>
      <c r="I8" s="54">
        <f t="shared" si="0"/>
        <v>4</v>
      </c>
      <c r="J8" s="54" t="s">
        <v>110</v>
      </c>
      <c r="K8" s="54">
        <f t="shared" si="1"/>
        <v>38.36</v>
      </c>
      <c r="L8" s="35" t="s">
        <v>111</v>
      </c>
      <c r="M8" s="35" t="str">
        <f t="shared" si="2"/>
        <v>juin</v>
      </c>
      <c r="N8" s="35">
        <f t="shared" si="3"/>
        <v>2014</v>
      </c>
    </row>
    <row r="9" spans="1:17" x14ac:dyDescent="0.25">
      <c r="A9" s="35" t="s">
        <v>112</v>
      </c>
      <c r="B9" s="52">
        <v>41821</v>
      </c>
      <c r="C9" s="35" t="s">
        <v>76</v>
      </c>
      <c r="D9" s="35" t="s">
        <v>17</v>
      </c>
      <c r="E9" s="53">
        <v>0.25</v>
      </c>
      <c r="F9" s="53">
        <v>0.33333333333333331</v>
      </c>
      <c r="G9" s="53">
        <v>0.5</v>
      </c>
      <c r="H9" s="53">
        <v>0.75</v>
      </c>
      <c r="I9" s="54">
        <f t="shared" si="0"/>
        <v>8</v>
      </c>
      <c r="J9" s="54" t="s">
        <v>113</v>
      </c>
      <c r="K9" s="54">
        <f t="shared" si="1"/>
        <v>76.8</v>
      </c>
      <c r="L9" s="35" t="s">
        <v>114</v>
      </c>
      <c r="M9" s="35" t="str">
        <f t="shared" si="2"/>
        <v>juillet</v>
      </c>
      <c r="N9" s="35">
        <f t="shared" si="3"/>
        <v>2014</v>
      </c>
    </row>
    <row r="10" spans="1:17" x14ac:dyDescent="0.25">
      <c r="A10" s="35" t="s">
        <v>116</v>
      </c>
      <c r="B10" s="52">
        <v>41640</v>
      </c>
      <c r="C10" s="35" t="s">
        <v>76</v>
      </c>
      <c r="D10" s="35" t="s">
        <v>54</v>
      </c>
      <c r="E10" s="53">
        <v>0.25</v>
      </c>
      <c r="F10" s="53">
        <v>0.33333333333333331</v>
      </c>
      <c r="G10" s="53">
        <v>0.66666666666666663</v>
      </c>
      <c r="H10" s="53">
        <v>0.75</v>
      </c>
      <c r="I10" s="54">
        <f>(F10-E10)*24+(H10-G10)*24</f>
        <v>4</v>
      </c>
      <c r="J10" s="54" t="s">
        <v>117</v>
      </c>
      <c r="K10" s="54">
        <f>(J10*I10)</f>
        <v>38.44</v>
      </c>
      <c r="L10" s="35" t="s">
        <v>118</v>
      </c>
      <c r="M10" s="35" t="str">
        <f t="shared" ref="M10:M15" si="4">TEXT(B10,"mmmm")</f>
        <v>janvier</v>
      </c>
      <c r="N10" s="35">
        <f t="shared" ref="N10:N15" si="5">YEAR(B10)</f>
        <v>2014</v>
      </c>
    </row>
    <row r="11" spans="1:17" x14ac:dyDescent="0.25">
      <c r="A11" s="35" t="s">
        <v>119</v>
      </c>
      <c r="B11" s="52">
        <v>41883</v>
      </c>
      <c r="C11" s="35" t="s">
        <v>80</v>
      </c>
      <c r="D11" s="35" t="s">
        <v>17</v>
      </c>
      <c r="E11" s="53">
        <v>0.25</v>
      </c>
      <c r="F11" s="53">
        <v>0.33333333333333331</v>
      </c>
      <c r="G11" s="53">
        <v>0.66666666666666663</v>
      </c>
      <c r="H11" s="53">
        <v>0.75</v>
      </c>
      <c r="I11" s="54">
        <f>(F11-E11)*24+(H11-G11)*24</f>
        <v>4</v>
      </c>
      <c r="J11" s="54" t="s">
        <v>120</v>
      </c>
      <c r="K11" s="54">
        <f>(J11*I11)</f>
        <v>38.479999999999997</v>
      </c>
      <c r="L11" s="35" t="s">
        <v>121</v>
      </c>
      <c r="M11" s="35" t="str">
        <f t="shared" si="4"/>
        <v>septembre</v>
      </c>
      <c r="N11" s="35">
        <f t="shared" si="5"/>
        <v>2014</v>
      </c>
    </row>
    <row r="12" spans="1:17" x14ac:dyDescent="0.25">
      <c r="A12" s="35" t="s">
        <v>122</v>
      </c>
      <c r="B12" s="52">
        <v>41913</v>
      </c>
      <c r="C12" s="35" t="s">
        <v>80</v>
      </c>
      <c r="D12" s="35" t="s">
        <v>17</v>
      </c>
      <c r="E12" s="53">
        <v>0.25</v>
      </c>
      <c r="F12" s="53">
        <v>0.33333333333333331</v>
      </c>
      <c r="G12" s="53">
        <v>0.66666666666666663</v>
      </c>
      <c r="H12" s="53">
        <v>0.75</v>
      </c>
      <c r="I12" s="54">
        <f>(F12-E12)*24+(H12-G12)*24</f>
        <v>4</v>
      </c>
      <c r="J12" s="54" t="s">
        <v>123</v>
      </c>
      <c r="K12" s="54">
        <f>(J12*I12)</f>
        <v>38.520000000000003</v>
      </c>
      <c r="L12" s="35" t="s">
        <v>124</v>
      </c>
      <c r="M12" s="35" t="str">
        <f t="shared" si="4"/>
        <v>octobre</v>
      </c>
      <c r="N12" s="35">
        <f t="shared" si="5"/>
        <v>2014</v>
      </c>
    </row>
    <row r="13" spans="1:17" x14ac:dyDescent="0.25">
      <c r="A13" s="35" t="s">
        <v>125</v>
      </c>
      <c r="B13" s="52">
        <v>41944</v>
      </c>
      <c r="C13" s="35" t="s">
        <v>76</v>
      </c>
      <c r="D13" s="35" t="s">
        <v>54</v>
      </c>
      <c r="E13" s="53">
        <v>0.25</v>
      </c>
      <c r="F13" s="53">
        <v>0.33333333333333331</v>
      </c>
      <c r="G13" s="53">
        <v>0.66666666666666663</v>
      </c>
      <c r="H13" s="53">
        <v>0.75</v>
      </c>
      <c r="I13" s="54">
        <f>(F13-E13)*24+(H13-G13)*24</f>
        <v>4</v>
      </c>
      <c r="J13" s="54" t="s">
        <v>126</v>
      </c>
      <c r="K13" s="54">
        <f>(J13*I13)</f>
        <v>38.56</v>
      </c>
      <c r="L13" s="35" t="s">
        <v>127</v>
      </c>
      <c r="M13" s="35" t="str">
        <f t="shared" si="4"/>
        <v>novembre</v>
      </c>
      <c r="N13" s="35">
        <f t="shared" si="5"/>
        <v>2014</v>
      </c>
    </row>
    <row r="14" spans="1:17" x14ac:dyDescent="0.25">
      <c r="A14" s="35" t="s">
        <v>128</v>
      </c>
      <c r="B14" s="52">
        <v>41974</v>
      </c>
      <c r="C14" s="35" t="s">
        <v>80</v>
      </c>
      <c r="D14" s="35" t="s">
        <v>17</v>
      </c>
      <c r="E14" s="53">
        <v>0.16666666666666666</v>
      </c>
      <c r="F14" s="53">
        <v>0.33333333333333331</v>
      </c>
      <c r="G14" s="53">
        <v>0.66666666666666663</v>
      </c>
      <c r="H14" s="53">
        <v>0.75</v>
      </c>
      <c r="I14" s="54">
        <f>(F14-E14)*24+(H14-G14)*24</f>
        <v>6.0000000000000009</v>
      </c>
      <c r="J14" s="54" t="s">
        <v>129</v>
      </c>
      <c r="K14" s="54">
        <f>(J14*I14)</f>
        <v>57.900000000000013</v>
      </c>
      <c r="L14" s="35" t="s">
        <v>130</v>
      </c>
      <c r="M14" s="35" t="str">
        <f t="shared" si="4"/>
        <v>décembre</v>
      </c>
      <c r="N14" s="35">
        <f t="shared" si="5"/>
        <v>2014</v>
      </c>
    </row>
    <row r="15" spans="1:17" x14ac:dyDescent="0.25">
      <c r="A15" s="35" t="s">
        <v>133</v>
      </c>
      <c r="B15" s="52">
        <v>41853</v>
      </c>
      <c r="C15" s="35" t="s">
        <v>80</v>
      </c>
      <c r="D15" s="35" t="s">
        <v>17</v>
      </c>
      <c r="E15" s="53">
        <v>0.20833333333333301</v>
      </c>
      <c r="F15" s="53">
        <v>0.375</v>
      </c>
      <c r="G15" s="53">
        <v>0.70833333333333304</v>
      </c>
      <c r="H15" s="53">
        <v>0.79166666666666696</v>
      </c>
      <c r="I15" s="54">
        <v>20</v>
      </c>
      <c r="J15" s="54" t="s">
        <v>134</v>
      </c>
      <c r="K15" s="54">
        <v>100</v>
      </c>
      <c r="L15" s="35" t="s">
        <v>135</v>
      </c>
      <c r="M15" s="35" t="str">
        <f t="shared" si="4"/>
        <v>août</v>
      </c>
      <c r="N15" s="35">
        <f t="shared" si="5"/>
        <v>2014</v>
      </c>
    </row>
    <row r="16" spans="1:17" x14ac:dyDescent="0.25">
      <c r="A16" s="35" t="s">
        <v>157</v>
      </c>
      <c r="B16" s="1">
        <v>41640</v>
      </c>
      <c r="C16" s="26" t="s">
        <v>72</v>
      </c>
      <c r="D16" s="35" t="s">
        <v>17</v>
      </c>
      <c r="E16" s="53">
        <v>0.25</v>
      </c>
      <c r="F16" s="53">
        <v>0.41666666666666702</v>
      </c>
      <c r="G16" s="53">
        <v>0.75</v>
      </c>
      <c r="H16" s="53">
        <v>0.83333333333333404</v>
      </c>
      <c r="I16" s="54">
        <v>20</v>
      </c>
      <c r="J16" s="54" t="s">
        <v>136</v>
      </c>
      <c r="K16" s="54">
        <v>100</v>
      </c>
      <c r="L16" s="35" t="s">
        <v>145</v>
      </c>
      <c r="M16" s="35" t="str">
        <f t="shared" ref="M16:M24" si="6">TEXT(B16,"mmmm")</f>
        <v>janvier</v>
      </c>
      <c r="N16" s="35">
        <f t="shared" ref="N16:N24" si="7">YEAR(B16)</f>
        <v>2014</v>
      </c>
    </row>
    <row r="17" spans="1:14" x14ac:dyDescent="0.25">
      <c r="A17" s="35" t="s">
        <v>158</v>
      </c>
      <c r="B17" s="1">
        <v>41671</v>
      </c>
      <c r="C17" s="26" t="s">
        <v>75</v>
      </c>
      <c r="D17" s="35" t="s">
        <v>17</v>
      </c>
      <c r="E17" s="53">
        <v>0.29166666666666602</v>
      </c>
      <c r="F17" s="53">
        <v>0.45833333333333298</v>
      </c>
      <c r="G17" s="53">
        <v>0.79166666666666596</v>
      </c>
      <c r="H17" s="53">
        <v>0.875</v>
      </c>
      <c r="I17" s="54">
        <v>20</v>
      </c>
      <c r="J17" s="54" t="s">
        <v>137</v>
      </c>
      <c r="K17" s="54">
        <v>100</v>
      </c>
      <c r="L17" s="35" t="s">
        <v>146</v>
      </c>
      <c r="M17" s="35" t="str">
        <f t="shared" si="6"/>
        <v>février</v>
      </c>
      <c r="N17" s="35">
        <f t="shared" si="7"/>
        <v>2014</v>
      </c>
    </row>
    <row r="18" spans="1:14" x14ac:dyDescent="0.25">
      <c r="A18" s="35" t="s">
        <v>159</v>
      </c>
      <c r="B18" s="1">
        <v>41640</v>
      </c>
      <c r="C18" s="25" t="s">
        <v>78</v>
      </c>
      <c r="D18" s="35" t="s">
        <v>17</v>
      </c>
      <c r="E18" s="53">
        <v>0.33333333333333298</v>
      </c>
      <c r="F18" s="53">
        <v>0.5</v>
      </c>
      <c r="G18" s="53">
        <v>0.83333333333333304</v>
      </c>
      <c r="H18" s="53">
        <v>0.91666666666666696</v>
      </c>
      <c r="I18" s="54">
        <v>20</v>
      </c>
      <c r="J18" s="54" t="s">
        <v>138</v>
      </c>
      <c r="K18" s="54">
        <v>100</v>
      </c>
      <c r="L18" s="35" t="s">
        <v>147</v>
      </c>
      <c r="M18" s="35" t="str">
        <f t="shared" si="6"/>
        <v>janvier</v>
      </c>
      <c r="N18" s="35">
        <f t="shared" si="7"/>
        <v>2014</v>
      </c>
    </row>
    <row r="19" spans="1:14" x14ac:dyDescent="0.25">
      <c r="A19" s="35" t="s">
        <v>160</v>
      </c>
      <c r="B19" s="1">
        <v>41730</v>
      </c>
      <c r="C19" s="25" t="s">
        <v>80</v>
      </c>
      <c r="D19" s="35" t="s">
        <v>17</v>
      </c>
      <c r="E19" s="53">
        <v>0.375</v>
      </c>
      <c r="F19" s="53">
        <v>0.54166666666666696</v>
      </c>
      <c r="G19" s="53">
        <v>0.875</v>
      </c>
      <c r="H19" s="53">
        <v>0.95833333333333404</v>
      </c>
      <c r="I19" s="54">
        <v>20</v>
      </c>
      <c r="J19" s="54" t="s">
        <v>139</v>
      </c>
      <c r="K19" s="54">
        <v>100</v>
      </c>
      <c r="L19" s="35" t="s">
        <v>148</v>
      </c>
      <c r="M19" s="35" t="str">
        <f t="shared" si="6"/>
        <v>avril</v>
      </c>
      <c r="N19" s="35">
        <f t="shared" si="7"/>
        <v>2014</v>
      </c>
    </row>
    <row r="20" spans="1:14" x14ac:dyDescent="0.25">
      <c r="A20" s="35" t="s">
        <v>161</v>
      </c>
      <c r="B20" s="1">
        <v>41760</v>
      </c>
      <c r="C20" s="26" t="s">
        <v>74</v>
      </c>
      <c r="D20" s="35" t="s">
        <v>17</v>
      </c>
      <c r="E20" s="53">
        <v>0.41666666666666602</v>
      </c>
      <c r="F20" s="53">
        <v>0.58333333333333304</v>
      </c>
      <c r="G20" s="53">
        <v>0.91666666666666596</v>
      </c>
      <c r="H20" s="53">
        <v>1</v>
      </c>
      <c r="I20" s="54">
        <v>20</v>
      </c>
      <c r="J20" s="54" t="s">
        <v>140</v>
      </c>
      <c r="K20" s="54">
        <v>100</v>
      </c>
      <c r="L20" s="35" t="s">
        <v>149</v>
      </c>
      <c r="M20" s="35" t="str">
        <f t="shared" si="6"/>
        <v>mai</v>
      </c>
      <c r="N20" s="35">
        <f t="shared" si="7"/>
        <v>2014</v>
      </c>
    </row>
    <row r="21" spans="1:14" x14ac:dyDescent="0.25">
      <c r="A21" s="35" t="s">
        <v>162</v>
      </c>
      <c r="B21" s="1">
        <v>41791</v>
      </c>
      <c r="C21" s="25" t="s">
        <v>77</v>
      </c>
      <c r="D21" s="35" t="s">
        <v>17</v>
      </c>
      <c r="E21" s="53">
        <v>0.45833333333333298</v>
      </c>
      <c r="F21" s="53">
        <v>0.625</v>
      </c>
      <c r="G21" s="53">
        <v>0.95833333333333304</v>
      </c>
      <c r="H21" s="53">
        <v>1.0416666666666701</v>
      </c>
      <c r="I21" s="54">
        <v>20</v>
      </c>
      <c r="J21" s="54" t="s">
        <v>141</v>
      </c>
      <c r="K21" s="54">
        <v>100</v>
      </c>
      <c r="L21" s="35" t="s">
        <v>150</v>
      </c>
      <c r="M21" s="35" t="str">
        <f t="shared" si="6"/>
        <v>juin</v>
      </c>
      <c r="N21" s="35">
        <f t="shared" si="7"/>
        <v>2014</v>
      </c>
    </row>
    <row r="22" spans="1:14" x14ac:dyDescent="0.25">
      <c r="A22" s="35" t="s">
        <v>163</v>
      </c>
      <c r="B22" s="1">
        <v>41821</v>
      </c>
      <c r="C22" s="25" t="s">
        <v>76</v>
      </c>
      <c r="D22" s="35" t="s">
        <v>17</v>
      </c>
      <c r="E22" s="53">
        <v>0.5</v>
      </c>
      <c r="F22" s="53">
        <v>0.66666666666666696</v>
      </c>
      <c r="G22" s="53">
        <v>1</v>
      </c>
      <c r="H22" s="53">
        <v>1.0833333333333299</v>
      </c>
      <c r="I22" s="54">
        <v>20</v>
      </c>
      <c r="J22" s="54" t="s">
        <v>142</v>
      </c>
      <c r="K22" s="54">
        <v>100</v>
      </c>
      <c r="L22" s="35" t="s">
        <v>151</v>
      </c>
      <c r="M22" s="35" t="str">
        <f t="shared" si="6"/>
        <v>juillet</v>
      </c>
      <c r="N22" s="35">
        <f t="shared" si="7"/>
        <v>2014</v>
      </c>
    </row>
    <row r="23" spans="1:14" x14ac:dyDescent="0.25">
      <c r="A23" s="35" t="s">
        <v>164</v>
      </c>
      <c r="B23" s="1">
        <v>41852</v>
      </c>
      <c r="C23" s="26" t="s">
        <v>73</v>
      </c>
      <c r="D23" s="35" t="s">
        <v>17</v>
      </c>
      <c r="E23" s="53">
        <v>0.54166666666666596</v>
      </c>
      <c r="F23" s="53">
        <v>0.70833333333333304</v>
      </c>
      <c r="G23" s="53">
        <v>1.0416666666666701</v>
      </c>
      <c r="H23" s="53">
        <v>1.125</v>
      </c>
      <c r="I23" s="54">
        <v>20</v>
      </c>
      <c r="J23" s="54" t="s">
        <v>143</v>
      </c>
      <c r="K23" s="54">
        <v>100</v>
      </c>
      <c r="L23" s="35" t="s">
        <v>152</v>
      </c>
      <c r="M23" s="35" t="str">
        <f t="shared" si="6"/>
        <v>août</v>
      </c>
      <c r="N23" s="35">
        <f t="shared" si="7"/>
        <v>2014</v>
      </c>
    </row>
    <row r="24" spans="1:14" x14ac:dyDescent="0.25">
      <c r="A24" s="35" t="s">
        <v>165</v>
      </c>
      <c r="B24" s="1">
        <v>41883</v>
      </c>
      <c r="C24" s="25" t="s">
        <v>79</v>
      </c>
      <c r="D24" s="35" t="s">
        <v>17</v>
      </c>
      <c r="E24" s="53">
        <v>0.58333333333333304</v>
      </c>
      <c r="F24" s="53">
        <v>0.75</v>
      </c>
      <c r="G24" s="53">
        <v>1.0833333333333299</v>
      </c>
      <c r="H24" s="53">
        <v>1.1666666666666701</v>
      </c>
      <c r="I24" s="54">
        <v>20</v>
      </c>
      <c r="J24" s="54" t="s">
        <v>144</v>
      </c>
      <c r="K24" s="54">
        <v>100</v>
      </c>
      <c r="L24" s="35" t="s">
        <v>153</v>
      </c>
      <c r="M24" s="35" t="str">
        <f t="shared" si="6"/>
        <v>septembre</v>
      </c>
      <c r="N24" s="35">
        <f t="shared" si="7"/>
        <v>2014</v>
      </c>
    </row>
  </sheetData>
  <dataValidations disablePrompts="1" count="1">
    <dataValidation type="list" allowBlank="1" showInputMessage="1" showErrorMessage="1" sqref="R2">
      <formula1>Nb_Mois</formula1>
    </dataValidation>
  </dataValidations>
  <hyperlinks>
    <hyperlink ref="Q1" r:id="rId1"/>
  </hyperlinks>
  <pageMargins left="0.7" right="0.7" top="0.75" bottom="0.75" header="0.3" footer="0.3"/>
  <drawing r:id="rId2"/>
  <legacyDrawing r:id="rId3"/>
  <controls>
    <mc:AlternateContent xmlns:mc="http://schemas.openxmlformats.org/markup-compatibility/2006">
      <mc:Choice Requires="x14">
        <control shapeId="8197" r:id="rId4" name="CommandButton3">
          <controlPr defaultSize="0" autoLine="0" r:id="rId5">
            <anchor moveWithCells="1">
              <from>
                <xdr:col>12</xdr:col>
                <xdr:colOff>190500</xdr:colOff>
                <xdr:row>0</xdr:row>
                <xdr:rowOff>180975</xdr:rowOff>
              </from>
              <to>
                <xdr:col>14</xdr:col>
                <xdr:colOff>57150</xdr:colOff>
                <xdr:row>0</xdr:row>
                <xdr:rowOff>504825</xdr:rowOff>
              </to>
            </anchor>
          </controlPr>
        </control>
      </mc:Choice>
      <mc:Fallback>
        <control shapeId="8197" r:id="rId4" name="CommandButton3"/>
      </mc:Fallback>
    </mc:AlternateContent>
    <mc:AlternateContent xmlns:mc="http://schemas.openxmlformats.org/markup-compatibility/2006">
      <mc:Choice Requires="x14">
        <control shapeId="8196" r:id="rId6" name="CommandButton2">
          <controlPr defaultSize="0" autoLine="0" autoPict="0" r:id="rId7">
            <anchor moveWithCells="1">
              <from>
                <xdr:col>10</xdr:col>
                <xdr:colOff>161925</xdr:colOff>
                <xdr:row>0</xdr:row>
                <xdr:rowOff>133350</xdr:rowOff>
              </from>
              <to>
                <xdr:col>11</xdr:col>
                <xdr:colOff>819150</xdr:colOff>
                <xdr:row>0</xdr:row>
                <xdr:rowOff>457200</xdr:rowOff>
              </to>
            </anchor>
          </controlPr>
        </control>
      </mc:Choice>
      <mc:Fallback>
        <control shapeId="8196" r:id="rId6" name="CommandButton2"/>
      </mc:Fallback>
    </mc:AlternateContent>
    <mc:AlternateContent xmlns:mc="http://schemas.openxmlformats.org/markup-compatibility/2006">
      <mc:Choice Requires="x14">
        <control shapeId="8195" r:id="rId8" name="CommandButton1">
          <controlPr defaultSize="0" autoLine="0" r:id="rId9">
            <anchor moveWithCells="1">
              <from>
                <xdr:col>8</xdr:col>
                <xdr:colOff>180975</xdr:colOff>
                <xdr:row>0</xdr:row>
                <xdr:rowOff>142875</xdr:rowOff>
              </from>
              <to>
                <xdr:col>10</xdr:col>
                <xdr:colOff>95250</xdr:colOff>
                <xdr:row>0</xdr:row>
                <xdr:rowOff>457200</xdr:rowOff>
              </to>
            </anchor>
          </controlPr>
        </control>
      </mc:Choice>
      <mc:Fallback>
        <control shapeId="8195" r:id="rId8" name="CommandButton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FF0000"/>
  </sheetPr>
  <dimension ref="A1:U67"/>
  <sheetViews>
    <sheetView workbookViewId="0">
      <pane ySplit="1" topLeftCell="A2" activePane="bottomLeft" state="frozen"/>
      <selection pane="bottomLeft" activeCell="G2" sqref="G2:G10"/>
    </sheetView>
  </sheetViews>
  <sheetFormatPr baseColWidth="10" defaultRowHeight="15" x14ac:dyDescent="0.25"/>
  <cols>
    <col min="1" max="1" width="3.42578125" customWidth="1"/>
    <col min="2" max="2" width="14.85546875" style="11" customWidth="1"/>
    <col min="3" max="3" width="22.28515625" style="18" customWidth="1"/>
    <col min="4" max="4" width="20.140625" style="18" customWidth="1"/>
    <col min="5" max="6" width="11.42578125" style="17"/>
    <col min="7" max="7" width="29.28515625" customWidth="1"/>
    <col min="8" max="8" width="26" style="3" customWidth="1"/>
  </cols>
  <sheetData>
    <row r="1" spans="1:8" x14ac:dyDescent="0.25">
      <c r="A1" s="28" t="s">
        <v>12</v>
      </c>
      <c r="B1" s="29" t="s">
        <v>7</v>
      </c>
      <c r="C1" s="30" t="s">
        <v>22</v>
      </c>
      <c r="D1" s="30" t="s">
        <v>23</v>
      </c>
      <c r="E1" s="31" t="s">
        <v>83</v>
      </c>
      <c r="F1" s="31" t="s">
        <v>57</v>
      </c>
      <c r="G1" s="31" t="s">
        <v>81</v>
      </c>
      <c r="H1" s="32" t="s">
        <v>82</v>
      </c>
    </row>
    <row r="2" spans="1:8" x14ac:dyDescent="0.25">
      <c r="A2" s="22">
        <f>COUNTA(#REF!)</f>
        <v>1</v>
      </c>
      <c r="B2" s="34">
        <v>0</v>
      </c>
      <c r="C2" s="24" t="s">
        <v>24</v>
      </c>
      <c r="D2" s="21">
        <v>97216</v>
      </c>
      <c r="E2" s="25">
        <v>1</v>
      </c>
      <c r="F2" s="25" t="s">
        <v>60</v>
      </c>
      <c r="G2" s="26" t="s">
        <v>72</v>
      </c>
      <c r="H2" s="33">
        <v>0</v>
      </c>
    </row>
    <row r="3" spans="1:8" x14ac:dyDescent="0.25">
      <c r="A3" s="27"/>
      <c r="B3" s="23">
        <v>8</v>
      </c>
      <c r="C3" s="24" t="s">
        <v>25</v>
      </c>
      <c r="D3" s="21">
        <v>97217</v>
      </c>
      <c r="E3" s="25">
        <v>2</v>
      </c>
      <c r="F3" s="25" t="s">
        <v>61</v>
      </c>
      <c r="G3" s="26" t="s">
        <v>75</v>
      </c>
      <c r="H3" s="33">
        <v>2.0833333333333332E-2</v>
      </c>
    </row>
    <row r="4" spans="1:8" x14ac:dyDescent="0.25">
      <c r="A4" s="27"/>
      <c r="B4" s="23">
        <v>9.5299999999999994</v>
      </c>
      <c r="C4" s="24" t="s">
        <v>26</v>
      </c>
      <c r="D4" s="21">
        <v>97218</v>
      </c>
      <c r="E4" s="25">
        <v>3</v>
      </c>
      <c r="F4" s="25" t="s">
        <v>62</v>
      </c>
      <c r="G4" s="25" t="s">
        <v>78</v>
      </c>
      <c r="H4" s="33">
        <v>4.1666666666666699E-2</v>
      </c>
    </row>
    <row r="5" spans="1:8" x14ac:dyDescent="0.25">
      <c r="A5" s="27"/>
      <c r="B5" s="26"/>
      <c r="C5" s="24" t="s">
        <v>27</v>
      </c>
      <c r="D5" s="21">
        <v>97222</v>
      </c>
      <c r="E5" s="25">
        <v>4</v>
      </c>
      <c r="F5" s="25" t="s">
        <v>63</v>
      </c>
      <c r="G5" s="25" t="s">
        <v>80</v>
      </c>
      <c r="H5" s="33">
        <v>6.25E-2</v>
      </c>
    </row>
    <row r="6" spans="1:8" x14ac:dyDescent="0.25">
      <c r="A6" s="27"/>
      <c r="B6" s="26"/>
      <c r="C6" s="24" t="s">
        <v>28</v>
      </c>
      <c r="D6" s="21">
        <v>97221</v>
      </c>
      <c r="E6" s="25">
        <v>5</v>
      </c>
      <c r="F6" s="25" t="s">
        <v>64</v>
      </c>
      <c r="G6" s="26" t="s">
        <v>74</v>
      </c>
      <c r="H6" s="33">
        <v>8.3333333333333301E-2</v>
      </c>
    </row>
    <row r="7" spans="1:8" x14ac:dyDescent="0.25">
      <c r="A7" s="27"/>
      <c r="B7" s="26"/>
      <c r="C7" s="24" t="s">
        <v>29</v>
      </c>
      <c r="D7" s="21">
        <v>97222</v>
      </c>
      <c r="E7" s="25">
        <v>6</v>
      </c>
      <c r="F7" s="25" t="s">
        <v>65</v>
      </c>
      <c r="G7" s="25" t="s">
        <v>77</v>
      </c>
      <c r="H7" s="33">
        <v>0.104166666666667</v>
      </c>
    </row>
    <row r="8" spans="1:8" x14ac:dyDescent="0.25">
      <c r="A8" s="27"/>
      <c r="B8" s="26"/>
      <c r="C8" s="24" t="s">
        <v>30</v>
      </c>
      <c r="D8" s="21">
        <v>97223</v>
      </c>
      <c r="E8" s="25">
        <v>7</v>
      </c>
      <c r="F8" s="25" t="s">
        <v>66</v>
      </c>
      <c r="G8" s="25" t="s">
        <v>76</v>
      </c>
      <c r="H8" s="33">
        <v>0.125</v>
      </c>
    </row>
    <row r="9" spans="1:8" x14ac:dyDescent="0.25">
      <c r="A9" s="27"/>
      <c r="B9" s="26"/>
      <c r="C9" s="24" t="s">
        <v>31</v>
      </c>
      <c r="D9" s="21">
        <v>97224</v>
      </c>
      <c r="E9" s="25">
        <v>8</v>
      </c>
      <c r="F9" s="25" t="s">
        <v>67</v>
      </c>
      <c r="G9" s="26" t="s">
        <v>73</v>
      </c>
      <c r="H9" s="33">
        <v>0.14583333333333301</v>
      </c>
    </row>
    <row r="10" spans="1:8" x14ac:dyDescent="0.25">
      <c r="A10" s="27"/>
      <c r="B10" s="26"/>
      <c r="C10" s="24" t="s">
        <v>32</v>
      </c>
      <c r="D10" s="21">
        <v>97250</v>
      </c>
      <c r="E10" s="25">
        <v>9</v>
      </c>
      <c r="F10" s="25" t="s">
        <v>68</v>
      </c>
      <c r="G10" s="25" t="s">
        <v>79</v>
      </c>
      <c r="H10" s="33">
        <v>0.16666666666666699</v>
      </c>
    </row>
    <row r="11" spans="1:8" x14ac:dyDescent="0.25">
      <c r="A11" s="27"/>
      <c r="B11" s="26"/>
      <c r="C11" s="24" t="s">
        <v>33</v>
      </c>
      <c r="D11" s="21">
        <v>97200</v>
      </c>
      <c r="E11" s="25">
        <v>10</v>
      </c>
      <c r="F11" s="25" t="s">
        <v>69</v>
      </c>
      <c r="G11" s="25"/>
      <c r="H11" s="33">
        <v>0.1875</v>
      </c>
    </row>
    <row r="12" spans="1:8" x14ac:dyDescent="0.25">
      <c r="A12" s="27"/>
      <c r="B12" s="26"/>
      <c r="C12" s="24" t="s">
        <v>34</v>
      </c>
      <c r="D12" s="21">
        <v>97240</v>
      </c>
      <c r="E12" s="25">
        <v>11</v>
      </c>
      <c r="F12" s="25" t="s">
        <v>70</v>
      </c>
      <c r="G12" s="25"/>
      <c r="H12" s="33">
        <v>0.20833333333333301</v>
      </c>
    </row>
    <row r="13" spans="1:8" x14ac:dyDescent="0.25">
      <c r="A13" s="27"/>
      <c r="B13" s="26"/>
      <c r="C13" s="24" t="s">
        <v>35</v>
      </c>
      <c r="D13" s="21">
        <v>97218</v>
      </c>
      <c r="E13" s="25">
        <v>12</v>
      </c>
      <c r="F13" s="25" t="s">
        <v>71</v>
      </c>
      <c r="G13" s="25"/>
      <c r="H13" s="33">
        <v>0.22916666666666699</v>
      </c>
    </row>
    <row r="14" spans="1:8" x14ac:dyDescent="0.25">
      <c r="A14" s="27"/>
      <c r="B14" s="26"/>
      <c r="C14" s="24" t="s">
        <v>36</v>
      </c>
      <c r="D14" s="21">
        <v>97213</v>
      </c>
      <c r="E14" s="25"/>
      <c r="F14" s="25"/>
      <c r="G14" s="25"/>
      <c r="H14" s="33">
        <v>0.25</v>
      </c>
    </row>
    <row r="15" spans="1:8" x14ac:dyDescent="0.25">
      <c r="A15" s="27"/>
      <c r="B15" s="26"/>
      <c r="C15" s="24" t="s">
        <v>37</v>
      </c>
      <c r="D15" s="21">
        <v>97232</v>
      </c>
      <c r="E15" s="25"/>
      <c r="F15" s="25"/>
      <c r="G15" s="25"/>
      <c r="H15" s="33">
        <v>0.27083333333333298</v>
      </c>
    </row>
    <row r="16" spans="1:8" x14ac:dyDescent="0.25">
      <c r="A16" s="27"/>
      <c r="B16" s="26"/>
      <c r="C16" s="24" t="s">
        <v>38</v>
      </c>
      <c r="D16" s="21">
        <v>97214</v>
      </c>
      <c r="E16" s="25"/>
      <c r="F16" s="25"/>
      <c r="G16" s="25"/>
      <c r="H16" s="33">
        <v>0.29166666666666702</v>
      </c>
    </row>
    <row r="17" spans="1:21" x14ac:dyDescent="0.25">
      <c r="A17" s="27"/>
      <c r="B17" s="26"/>
      <c r="C17" s="24" t="s">
        <v>39</v>
      </c>
      <c r="D17" s="21">
        <v>97218</v>
      </c>
      <c r="E17" s="25"/>
      <c r="F17" s="25"/>
      <c r="G17" s="25"/>
      <c r="H17" s="33">
        <v>0.3125</v>
      </c>
    </row>
    <row r="18" spans="1:21" x14ac:dyDescent="0.25">
      <c r="A18" s="27"/>
      <c r="B18" s="26"/>
      <c r="C18" s="24" t="s">
        <v>40</v>
      </c>
      <c r="D18" s="21">
        <v>97225</v>
      </c>
      <c r="E18" s="25"/>
      <c r="F18" s="25"/>
      <c r="G18" s="25"/>
      <c r="H18" s="33">
        <v>0.33333333333333298</v>
      </c>
    </row>
    <row r="19" spans="1:21" x14ac:dyDescent="0.25">
      <c r="A19" s="27"/>
      <c r="B19" s="26"/>
      <c r="C19" s="24" t="s">
        <v>41</v>
      </c>
      <c r="D19" s="21">
        <v>97290</v>
      </c>
      <c r="E19" s="25"/>
      <c r="F19" s="25"/>
      <c r="G19" s="25"/>
      <c r="H19" s="33">
        <v>0.35416666666666702</v>
      </c>
    </row>
    <row r="20" spans="1:21" x14ac:dyDescent="0.25">
      <c r="A20" s="27"/>
      <c r="B20" s="26"/>
      <c r="C20" s="24" t="s">
        <v>42</v>
      </c>
      <c r="D20" s="21">
        <v>97260</v>
      </c>
      <c r="E20" s="25"/>
      <c r="F20" s="25"/>
      <c r="G20" s="25"/>
      <c r="H20" s="33">
        <v>0.375</v>
      </c>
      <c r="M20" s="1"/>
      <c r="N20" s="3"/>
      <c r="O20" s="3"/>
      <c r="P20" s="2"/>
      <c r="Q20" s="2"/>
      <c r="R20" s="4"/>
      <c r="S20" s="5"/>
      <c r="T20" s="5"/>
      <c r="U20" s="6"/>
    </row>
    <row r="21" spans="1:21" x14ac:dyDescent="0.25">
      <c r="A21" s="27"/>
      <c r="B21" s="26"/>
      <c r="C21" s="24" t="s">
        <v>43</v>
      </c>
      <c r="D21" s="21">
        <v>97226</v>
      </c>
      <c r="E21" s="25"/>
      <c r="F21" s="25"/>
      <c r="G21" s="25"/>
      <c r="H21" s="33">
        <v>0.39583333333333298</v>
      </c>
      <c r="M21" s="1"/>
      <c r="N21" s="3"/>
      <c r="O21" s="3"/>
      <c r="P21" s="2"/>
      <c r="Q21" s="2"/>
      <c r="R21" s="4"/>
      <c r="S21" s="5"/>
      <c r="T21" s="5"/>
      <c r="U21" s="6"/>
    </row>
    <row r="22" spans="1:21" x14ac:dyDescent="0.25">
      <c r="A22" s="27"/>
      <c r="B22" s="26"/>
      <c r="C22" s="24" t="s">
        <v>44</v>
      </c>
      <c r="D22" s="21">
        <v>97250</v>
      </c>
      <c r="E22" s="25"/>
      <c r="F22" s="25"/>
      <c r="G22" s="25"/>
      <c r="H22" s="33">
        <v>0.41666666666666702</v>
      </c>
      <c r="M22" s="1"/>
      <c r="N22" s="3"/>
      <c r="O22" s="3"/>
      <c r="P22" s="2"/>
      <c r="Q22" s="2"/>
      <c r="R22" s="4"/>
      <c r="S22" s="5"/>
      <c r="T22" s="5"/>
      <c r="U22" s="6"/>
    </row>
    <row r="23" spans="1:21" x14ac:dyDescent="0.25">
      <c r="A23" s="27"/>
      <c r="B23" s="26"/>
      <c r="C23" s="24" t="s">
        <v>45</v>
      </c>
      <c r="D23" s="21">
        <v>97211</v>
      </c>
      <c r="E23" s="25"/>
      <c r="F23" s="25"/>
      <c r="G23" s="25"/>
      <c r="H23" s="33">
        <v>0.4375</v>
      </c>
      <c r="M23" s="1"/>
      <c r="N23" s="3"/>
      <c r="O23" s="3"/>
      <c r="P23" s="2"/>
      <c r="Q23" s="2"/>
      <c r="R23" s="4"/>
      <c r="S23" s="5"/>
      <c r="T23" s="5"/>
      <c r="U23" s="6"/>
    </row>
    <row r="24" spans="1:21" x14ac:dyDescent="0.25">
      <c r="A24" s="27"/>
      <c r="B24" s="26"/>
      <c r="C24" s="24" t="s">
        <v>46</v>
      </c>
      <c r="D24" s="21">
        <v>97215</v>
      </c>
      <c r="E24" s="25"/>
      <c r="F24" s="25"/>
      <c r="G24" s="25"/>
      <c r="H24" s="33">
        <v>0.45833333333333298</v>
      </c>
      <c r="M24" s="1"/>
      <c r="N24" s="3"/>
      <c r="O24" s="3"/>
      <c r="P24" s="2"/>
      <c r="Q24" s="2"/>
      <c r="R24" s="4"/>
      <c r="S24" s="5"/>
      <c r="T24" s="5"/>
      <c r="U24" s="6"/>
    </row>
    <row r="25" spans="1:21" x14ac:dyDescent="0.25">
      <c r="A25" s="27"/>
      <c r="B25" s="26"/>
      <c r="C25" s="24" t="s">
        <v>47</v>
      </c>
      <c r="D25" s="21">
        <v>97231</v>
      </c>
      <c r="E25" s="25"/>
      <c r="F25" s="25"/>
      <c r="G25" s="25"/>
      <c r="H25" s="33">
        <v>0.47916666666666702</v>
      </c>
      <c r="M25" s="1"/>
      <c r="N25" s="3"/>
      <c r="O25" s="3"/>
      <c r="P25" s="2"/>
      <c r="Q25" s="2"/>
      <c r="R25" s="4"/>
      <c r="S25" s="5"/>
      <c r="T25" s="5"/>
      <c r="U25" s="6"/>
    </row>
    <row r="26" spans="1:21" x14ac:dyDescent="0.25">
      <c r="A26" s="27"/>
      <c r="B26" s="26"/>
      <c r="C26" s="24" t="s">
        <v>51</v>
      </c>
      <c r="D26" s="21">
        <v>97227</v>
      </c>
      <c r="E26" s="25"/>
      <c r="F26" s="25"/>
      <c r="G26" s="25"/>
      <c r="H26" s="33">
        <v>0.5</v>
      </c>
      <c r="M26" s="1"/>
      <c r="N26" s="3"/>
      <c r="O26" s="3"/>
      <c r="P26" s="2"/>
      <c r="Q26" s="2"/>
      <c r="R26" s="4"/>
      <c r="S26" s="5"/>
      <c r="T26" s="5"/>
      <c r="U26" s="6"/>
    </row>
    <row r="27" spans="1:21" x14ac:dyDescent="0.25">
      <c r="A27" s="27"/>
      <c r="B27" s="26"/>
      <c r="C27" s="24" t="s">
        <v>52</v>
      </c>
      <c r="D27" s="21">
        <v>97228</v>
      </c>
      <c r="E27" s="25"/>
      <c r="F27" s="25"/>
      <c r="G27" s="25"/>
      <c r="H27" s="33">
        <v>0.52083333333333304</v>
      </c>
      <c r="M27" s="1"/>
      <c r="N27" s="3"/>
      <c r="O27" s="3"/>
      <c r="P27" s="2"/>
      <c r="Q27" s="2"/>
      <c r="R27" s="4"/>
      <c r="S27" s="5"/>
      <c r="T27" s="5"/>
      <c r="U27" s="6"/>
    </row>
    <row r="28" spans="1:21" x14ac:dyDescent="0.25">
      <c r="A28" s="27"/>
      <c r="B28" s="26"/>
      <c r="C28" s="24" t="s">
        <v>53</v>
      </c>
      <c r="D28" s="21">
        <v>97230</v>
      </c>
      <c r="E28" s="25"/>
      <c r="F28" s="25"/>
      <c r="G28" s="25"/>
      <c r="H28" s="33">
        <v>0.54166666666666696</v>
      </c>
    </row>
    <row r="29" spans="1:21" x14ac:dyDescent="0.25">
      <c r="A29" s="27"/>
      <c r="B29" s="26"/>
      <c r="C29" s="24" t="s">
        <v>48</v>
      </c>
      <c r="D29" s="21">
        <v>97270</v>
      </c>
      <c r="E29" s="25"/>
      <c r="F29" s="25"/>
      <c r="G29" s="25"/>
      <c r="H29" s="33">
        <v>0.5625</v>
      </c>
    </row>
    <row r="30" spans="1:21" x14ac:dyDescent="0.25">
      <c r="A30" s="27"/>
      <c r="B30" s="26"/>
      <c r="C30" s="24" t="s">
        <v>49</v>
      </c>
      <c r="D30" s="21">
        <v>97212</v>
      </c>
      <c r="E30" s="25"/>
      <c r="F30" s="25"/>
      <c r="G30" s="25"/>
      <c r="H30" s="33">
        <v>0.58333333333333304</v>
      </c>
    </row>
    <row r="31" spans="1:21" x14ac:dyDescent="0.25">
      <c r="A31" s="27"/>
      <c r="B31" s="26"/>
      <c r="C31" s="24" t="s">
        <v>50</v>
      </c>
      <c r="D31" s="21">
        <v>97250</v>
      </c>
      <c r="E31" s="25"/>
      <c r="F31" s="25"/>
      <c r="G31" s="25"/>
      <c r="H31" s="33">
        <v>0.60416666666666696</v>
      </c>
    </row>
    <row r="32" spans="1:21" x14ac:dyDescent="0.25">
      <c r="A32" s="27"/>
      <c r="B32" s="26"/>
      <c r="C32" s="24" t="s">
        <v>17</v>
      </c>
      <c r="D32" s="21">
        <v>97233</v>
      </c>
      <c r="E32" s="25"/>
      <c r="F32" s="25"/>
      <c r="G32" s="25"/>
      <c r="H32" s="33">
        <v>0.625</v>
      </c>
    </row>
    <row r="33" spans="1:8" x14ac:dyDescent="0.25">
      <c r="A33" s="27"/>
      <c r="B33" s="26"/>
      <c r="C33" s="24" t="s">
        <v>54</v>
      </c>
      <c r="D33" s="21">
        <v>97220</v>
      </c>
      <c r="E33" s="25"/>
      <c r="F33" s="25"/>
      <c r="G33" s="25"/>
      <c r="H33" s="33">
        <v>0.64583333333333304</v>
      </c>
    </row>
    <row r="34" spans="1:8" x14ac:dyDescent="0.25">
      <c r="A34" s="27"/>
      <c r="B34" s="26"/>
      <c r="C34" s="24" t="s">
        <v>55</v>
      </c>
      <c r="D34" s="21">
        <v>97229</v>
      </c>
      <c r="E34" s="25"/>
      <c r="F34" s="25"/>
      <c r="G34" s="25"/>
      <c r="H34" s="33">
        <v>0.66666666666666696</v>
      </c>
    </row>
    <row r="35" spans="1:8" x14ac:dyDescent="0.25">
      <c r="A35" s="27"/>
      <c r="B35" s="26"/>
      <c r="C35" s="24" t="s">
        <v>56</v>
      </c>
      <c r="D35" s="21">
        <v>97280</v>
      </c>
      <c r="E35" s="25"/>
      <c r="F35" s="25"/>
      <c r="G35" s="25"/>
      <c r="H35" s="33">
        <v>0.6875</v>
      </c>
    </row>
    <row r="36" spans="1:8" x14ac:dyDescent="0.25">
      <c r="A36" s="27"/>
      <c r="B36" s="26"/>
      <c r="C36" s="24"/>
      <c r="D36" s="21"/>
      <c r="E36" s="25"/>
      <c r="F36" s="25"/>
      <c r="G36" s="25"/>
      <c r="H36" s="33">
        <v>0.70833333333333304</v>
      </c>
    </row>
    <row r="37" spans="1:8" x14ac:dyDescent="0.25">
      <c r="A37" s="27"/>
      <c r="B37" s="26"/>
      <c r="C37" s="24"/>
      <c r="D37" s="21"/>
      <c r="E37" s="25"/>
      <c r="F37" s="25"/>
      <c r="G37" s="25"/>
      <c r="H37" s="33">
        <v>0.72916666666666696</v>
      </c>
    </row>
    <row r="38" spans="1:8" x14ac:dyDescent="0.25">
      <c r="A38" s="27"/>
      <c r="B38" s="26"/>
      <c r="C38" s="24"/>
      <c r="D38" s="21"/>
      <c r="E38" s="25"/>
      <c r="F38" s="25"/>
      <c r="G38" s="25"/>
      <c r="H38" s="33">
        <v>0.75</v>
      </c>
    </row>
    <row r="39" spans="1:8" x14ac:dyDescent="0.25">
      <c r="A39" s="27"/>
      <c r="B39" s="26"/>
      <c r="C39" s="24"/>
      <c r="D39" s="21"/>
      <c r="E39" s="25"/>
      <c r="F39" s="25"/>
      <c r="G39" s="25"/>
      <c r="H39" s="33">
        <v>0.77083333333333304</v>
      </c>
    </row>
    <row r="40" spans="1:8" x14ac:dyDescent="0.25">
      <c r="A40" s="27"/>
      <c r="B40" s="26"/>
      <c r="C40" s="24"/>
      <c r="D40" s="21"/>
      <c r="E40" s="25"/>
      <c r="F40" s="25"/>
      <c r="G40" s="25"/>
      <c r="H40" s="33">
        <v>0.79166666666666696</v>
      </c>
    </row>
    <row r="41" spans="1:8" x14ac:dyDescent="0.25">
      <c r="A41" s="27"/>
      <c r="B41" s="26"/>
      <c r="C41" s="24"/>
      <c r="D41" s="21"/>
      <c r="E41" s="25"/>
      <c r="F41" s="25"/>
      <c r="G41" s="25"/>
      <c r="H41" s="33">
        <v>0.8125</v>
      </c>
    </row>
    <row r="42" spans="1:8" x14ac:dyDescent="0.25">
      <c r="A42" s="27"/>
      <c r="B42" s="26"/>
      <c r="C42" s="24"/>
      <c r="D42" s="21"/>
      <c r="E42" s="25"/>
      <c r="F42" s="25"/>
      <c r="G42" s="25"/>
      <c r="H42" s="33">
        <v>0.83333333333333304</v>
      </c>
    </row>
    <row r="43" spans="1:8" x14ac:dyDescent="0.25">
      <c r="A43" s="27"/>
      <c r="B43" s="26"/>
      <c r="C43" s="24"/>
      <c r="D43" s="21"/>
      <c r="E43" s="25"/>
      <c r="F43" s="25"/>
      <c r="G43" s="25"/>
      <c r="H43" s="33">
        <v>0.85416666666666696</v>
      </c>
    </row>
    <row r="44" spans="1:8" x14ac:dyDescent="0.25">
      <c r="A44" s="27"/>
      <c r="B44" s="26"/>
      <c r="C44" s="24"/>
      <c r="D44" s="21"/>
      <c r="E44" s="25"/>
      <c r="F44" s="25"/>
      <c r="G44" s="25"/>
      <c r="H44" s="33">
        <v>0.875</v>
      </c>
    </row>
    <row r="45" spans="1:8" x14ac:dyDescent="0.25">
      <c r="A45" s="27"/>
      <c r="B45" s="26"/>
      <c r="C45" s="24"/>
      <c r="D45" s="21"/>
      <c r="E45" s="25"/>
      <c r="F45" s="25"/>
      <c r="G45" s="25"/>
      <c r="H45" s="33">
        <v>0.89583333333333304</v>
      </c>
    </row>
    <row r="46" spans="1:8" x14ac:dyDescent="0.25">
      <c r="A46" s="27"/>
      <c r="B46" s="26"/>
      <c r="C46" s="24"/>
      <c r="D46" s="21"/>
      <c r="E46" s="25"/>
      <c r="F46" s="25"/>
      <c r="G46" s="25"/>
      <c r="H46" s="33">
        <v>0.91666666666666696</v>
      </c>
    </row>
    <row r="47" spans="1:8" x14ac:dyDescent="0.25">
      <c r="A47" s="27"/>
      <c r="B47" s="26"/>
      <c r="C47" s="24"/>
      <c r="D47" s="21"/>
      <c r="E47" s="25"/>
      <c r="F47" s="25"/>
      <c r="G47" s="25"/>
      <c r="H47" s="33">
        <v>0.9375</v>
      </c>
    </row>
    <row r="48" spans="1:8" x14ac:dyDescent="0.25">
      <c r="A48" s="27"/>
      <c r="B48" s="26"/>
      <c r="C48" s="24"/>
      <c r="D48" s="21"/>
      <c r="E48" s="25"/>
      <c r="F48" s="25"/>
      <c r="G48" s="25"/>
      <c r="H48" s="33">
        <v>0.95833333333333304</v>
      </c>
    </row>
    <row r="49" spans="1:8" x14ac:dyDescent="0.25">
      <c r="A49" s="27"/>
      <c r="B49" s="26"/>
      <c r="C49" s="24"/>
      <c r="D49" s="21"/>
      <c r="E49" s="25"/>
      <c r="F49" s="25"/>
      <c r="G49" s="25"/>
      <c r="H49" s="33">
        <v>0.97916666666666696</v>
      </c>
    </row>
    <row r="50" spans="1:8" x14ac:dyDescent="0.25">
      <c r="A50" s="27"/>
      <c r="B50" s="26"/>
      <c r="C50" s="24"/>
      <c r="D50" s="21"/>
      <c r="E50" s="25"/>
      <c r="F50" s="25"/>
      <c r="G50" s="25"/>
      <c r="H50" s="25"/>
    </row>
    <row r="51" spans="1:8" x14ac:dyDescent="0.25">
      <c r="A51" s="27"/>
      <c r="B51" s="26"/>
      <c r="C51" s="24"/>
      <c r="D51" s="21"/>
      <c r="E51" s="25"/>
      <c r="F51" s="25"/>
      <c r="G51" s="25"/>
      <c r="H51" s="25"/>
    </row>
    <row r="52" spans="1:8" x14ac:dyDescent="0.25">
      <c r="A52" s="27"/>
      <c r="B52" s="26"/>
      <c r="C52" s="24"/>
      <c r="D52" s="21"/>
      <c r="E52" s="25"/>
      <c r="F52" s="25"/>
      <c r="G52" s="25"/>
      <c r="H52" s="25"/>
    </row>
    <row r="53" spans="1:8" x14ac:dyDescent="0.25">
      <c r="A53" s="27"/>
      <c r="B53" s="26"/>
      <c r="C53" s="24"/>
      <c r="D53" s="21"/>
      <c r="E53" s="25"/>
      <c r="F53" s="25"/>
      <c r="G53" s="25"/>
      <c r="H53" s="25"/>
    </row>
    <row r="54" spans="1:8" x14ac:dyDescent="0.25">
      <c r="A54" s="27"/>
      <c r="B54" s="26"/>
      <c r="C54" s="24"/>
      <c r="D54" s="21"/>
      <c r="E54" s="25"/>
      <c r="F54" s="25"/>
      <c r="G54" s="25"/>
      <c r="H54" s="25"/>
    </row>
    <row r="55" spans="1:8" x14ac:dyDescent="0.25">
      <c r="A55" s="27"/>
      <c r="B55" s="26"/>
      <c r="C55" s="24"/>
      <c r="D55" s="21"/>
      <c r="E55" s="25"/>
      <c r="F55" s="25"/>
      <c r="G55" s="25"/>
      <c r="H55" s="25"/>
    </row>
    <row r="56" spans="1:8" x14ac:dyDescent="0.25">
      <c r="A56" s="27"/>
      <c r="B56" s="26"/>
      <c r="C56" s="24"/>
      <c r="D56" s="21"/>
      <c r="E56" s="25"/>
      <c r="F56" s="25"/>
      <c r="G56" s="25"/>
      <c r="H56" s="25"/>
    </row>
    <row r="57" spans="1:8" x14ac:dyDescent="0.25">
      <c r="A57" s="27"/>
      <c r="B57" s="26"/>
      <c r="C57" s="24"/>
      <c r="D57" s="21"/>
      <c r="E57" s="25"/>
      <c r="F57" s="25"/>
      <c r="G57" s="25"/>
      <c r="H57" s="25"/>
    </row>
    <row r="58" spans="1:8" x14ac:dyDescent="0.25">
      <c r="A58" s="27"/>
      <c r="B58" s="26"/>
      <c r="C58" s="24"/>
      <c r="D58" s="21"/>
      <c r="E58" s="25"/>
      <c r="F58" s="25"/>
      <c r="G58" s="25"/>
      <c r="H58" s="25"/>
    </row>
    <row r="59" spans="1:8" x14ac:dyDescent="0.25">
      <c r="A59" s="27"/>
      <c r="B59" s="26"/>
      <c r="C59" s="24"/>
      <c r="D59" s="21"/>
      <c r="E59" s="25"/>
      <c r="F59" s="25"/>
      <c r="G59" s="25"/>
      <c r="H59" s="25"/>
    </row>
    <row r="60" spans="1:8" x14ac:dyDescent="0.25">
      <c r="A60" s="27"/>
      <c r="B60" s="26"/>
      <c r="C60" s="24"/>
      <c r="D60" s="21"/>
      <c r="E60" s="25"/>
      <c r="F60" s="25"/>
      <c r="G60" s="25"/>
      <c r="H60" s="25"/>
    </row>
    <row r="61" spans="1:8" x14ac:dyDescent="0.25">
      <c r="A61" s="27"/>
      <c r="B61" s="26"/>
      <c r="C61" s="24"/>
      <c r="D61" s="21"/>
      <c r="E61" s="25"/>
      <c r="F61" s="25"/>
      <c r="G61" s="25"/>
      <c r="H61" s="25"/>
    </row>
    <row r="62" spans="1:8" x14ac:dyDescent="0.25">
      <c r="A62" s="27"/>
      <c r="B62" s="26"/>
      <c r="C62" s="24"/>
      <c r="D62" s="21"/>
      <c r="E62" s="25"/>
      <c r="F62" s="25"/>
      <c r="G62" s="25"/>
      <c r="H62" s="25"/>
    </row>
    <row r="63" spans="1:8" x14ac:dyDescent="0.25">
      <c r="A63" s="27"/>
      <c r="B63" s="26"/>
      <c r="C63" s="24"/>
      <c r="D63" s="21"/>
      <c r="E63" s="25"/>
      <c r="F63" s="25"/>
      <c r="G63" s="25"/>
      <c r="H63" s="25"/>
    </row>
    <row r="64" spans="1:8" x14ac:dyDescent="0.25">
      <c r="A64" s="27"/>
      <c r="B64" s="26"/>
      <c r="C64" s="24"/>
      <c r="D64" s="21"/>
      <c r="E64" s="25"/>
      <c r="F64" s="25"/>
      <c r="G64" s="25"/>
      <c r="H64" s="25"/>
    </row>
    <row r="65" spans="1:8" x14ac:dyDescent="0.25">
      <c r="A65" s="27"/>
      <c r="B65" s="26"/>
      <c r="C65" s="24"/>
      <c r="D65" s="21"/>
      <c r="E65" s="25"/>
      <c r="F65" s="25"/>
      <c r="G65" s="25"/>
      <c r="H65" s="25"/>
    </row>
    <row r="66" spans="1:8" x14ac:dyDescent="0.25">
      <c r="A66" s="27"/>
      <c r="B66" s="26"/>
      <c r="C66" s="24"/>
      <c r="D66" s="21"/>
      <c r="E66" s="25"/>
      <c r="F66" s="25"/>
      <c r="G66" s="25"/>
      <c r="H66" s="25"/>
    </row>
    <row r="67" spans="1:8" x14ac:dyDescent="0.25">
      <c r="A67" s="27"/>
      <c r="B67" s="26"/>
      <c r="C67" s="24"/>
      <c r="D67" s="21"/>
      <c r="E67" s="25"/>
      <c r="F67" s="25"/>
      <c r="G67" s="25"/>
      <c r="H67" s="25"/>
    </row>
  </sheetData>
  <sortState ref="B2:B67">
    <sortCondition ref="B1"/>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5"/>
  </sheetPr>
  <dimension ref="A1:J220"/>
  <sheetViews>
    <sheetView workbookViewId="0">
      <pane ySplit="2" topLeftCell="A3" activePane="bottomLeft" state="frozen"/>
      <selection pane="bottomLeft" activeCell="I24" sqref="I24"/>
    </sheetView>
  </sheetViews>
  <sheetFormatPr baseColWidth="10" defaultRowHeight="15" x14ac:dyDescent="0.25"/>
  <cols>
    <col min="1" max="1" width="4.28515625" style="11" customWidth="1"/>
    <col min="2" max="2" width="14.42578125" style="11" customWidth="1"/>
    <col min="3" max="3" width="19.140625" style="11" customWidth="1"/>
    <col min="4" max="4" width="16.28515625" style="11" customWidth="1"/>
    <col min="5" max="5" width="19.85546875" style="5" customWidth="1"/>
    <col min="6" max="6" width="17.140625" style="5" customWidth="1"/>
    <col min="7" max="7" width="12.140625" style="9" customWidth="1"/>
    <col min="8" max="8" width="14.42578125" style="5" customWidth="1"/>
    <col min="9" max="9" width="11.42578125" style="11"/>
    <col min="10" max="10" width="17" customWidth="1"/>
  </cols>
  <sheetData>
    <row r="1" spans="1:10" ht="75.75" customHeight="1" x14ac:dyDescent="0.25">
      <c r="A1" s="15"/>
      <c r="B1" s="16"/>
      <c r="C1" s="16"/>
      <c r="D1" s="16"/>
      <c r="E1" s="16"/>
      <c r="F1" s="16"/>
      <c r="G1" s="16"/>
      <c r="H1" s="16"/>
      <c r="I1" s="16"/>
    </row>
    <row r="2" spans="1:10" s="10" customFormat="1" x14ac:dyDescent="0.25">
      <c r="A2" s="12" t="s">
        <v>8</v>
      </c>
      <c r="B2" s="12" t="s">
        <v>13</v>
      </c>
      <c r="C2" s="12" t="s">
        <v>14</v>
      </c>
      <c r="D2" s="12" t="s">
        <v>15</v>
      </c>
      <c r="E2" s="13" t="s">
        <v>9</v>
      </c>
      <c r="F2" s="13" t="s">
        <v>11</v>
      </c>
      <c r="G2" s="14" t="s">
        <v>10</v>
      </c>
      <c r="H2" s="13" t="s">
        <v>16</v>
      </c>
      <c r="I2" s="12" t="s">
        <v>59</v>
      </c>
      <c r="J2" s="12" t="s">
        <v>6</v>
      </c>
    </row>
    <row r="3" spans="1:10" x14ac:dyDescent="0.25">
      <c r="A3"/>
      <c r="B3"/>
      <c r="C3"/>
      <c r="D3"/>
      <c r="E3"/>
      <c r="F3"/>
      <c r="G3"/>
      <c r="H3"/>
      <c r="I3"/>
    </row>
    <row r="4" spans="1:10" x14ac:dyDescent="0.25">
      <c r="A4"/>
      <c r="B4"/>
      <c r="C4"/>
      <c r="D4"/>
      <c r="E4"/>
      <c r="F4"/>
      <c r="G4"/>
      <c r="H4"/>
      <c r="I4"/>
    </row>
    <row r="5" spans="1:10" x14ac:dyDescent="0.25">
      <c r="A5"/>
      <c r="B5"/>
      <c r="C5"/>
      <c r="D5"/>
      <c r="E5"/>
      <c r="F5"/>
      <c r="G5"/>
      <c r="H5"/>
      <c r="I5"/>
    </row>
    <row r="6" spans="1:10" x14ac:dyDescent="0.25">
      <c r="A6"/>
      <c r="B6"/>
      <c r="C6"/>
      <c r="D6"/>
      <c r="E6"/>
      <c r="F6"/>
      <c r="G6"/>
      <c r="H6"/>
      <c r="I6"/>
    </row>
    <row r="7" spans="1:10" x14ac:dyDescent="0.25">
      <c r="A7"/>
      <c r="B7"/>
      <c r="C7"/>
      <c r="D7"/>
      <c r="E7"/>
      <c r="F7"/>
      <c r="G7"/>
      <c r="H7"/>
      <c r="I7"/>
    </row>
    <row r="8" spans="1:10" x14ac:dyDescent="0.25">
      <c r="A8"/>
      <c r="B8"/>
      <c r="C8"/>
      <c r="D8"/>
      <c r="E8"/>
      <c r="F8"/>
      <c r="G8"/>
      <c r="H8"/>
      <c r="I8"/>
    </row>
    <row r="9" spans="1:10" x14ac:dyDescent="0.25">
      <c r="A9"/>
      <c r="B9"/>
      <c r="C9"/>
      <c r="D9"/>
      <c r="E9"/>
      <c r="F9"/>
      <c r="G9"/>
      <c r="H9"/>
      <c r="I9"/>
    </row>
    <row r="10" spans="1:10" x14ac:dyDescent="0.25">
      <c r="A10"/>
      <c r="B10"/>
      <c r="C10"/>
      <c r="D10"/>
      <c r="E10"/>
      <c r="F10"/>
      <c r="G10"/>
      <c r="H10"/>
      <c r="I10"/>
    </row>
    <row r="11" spans="1:10" x14ac:dyDescent="0.25">
      <c r="A11"/>
      <c r="B11"/>
      <c r="C11"/>
      <c r="D11"/>
      <c r="E11"/>
      <c r="F11"/>
      <c r="G11"/>
      <c r="H11"/>
      <c r="I11"/>
    </row>
    <row r="12" spans="1:10" x14ac:dyDescent="0.25">
      <c r="A12"/>
      <c r="B12"/>
      <c r="C12"/>
      <c r="D12"/>
      <c r="E12"/>
      <c r="F12"/>
      <c r="G12"/>
      <c r="H12"/>
      <c r="I12"/>
    </row>
    <row r="13" spans="1:10" x14ac:dyDescent="0.25">
      <c r="A13"/>
      <c r="B13"/>
      <c r="C13"/>
      <c r="D13"/>
      <c r="E13"/>
      <c r="F13"/>
      <c r="G13"/>
      <c r="H13"/>
      <c r="I13"/>
    </row>
    <row r="14" spans="1:10" x14ac:dyDescent="0.25">
      <c r="A14"/>
      <c r="B14"/>
      <c r="C14"/>
      <c r="D14"/>
      <c r="E14"/>
      <c r="F14"/>
      <c r="G14"/>
      <c r="H14"/>
      <c r="I14"/>
    </row>
    <row r="15" spans="1:10" x14ac:dyDescent="0.25">
      <c r="A15"/>
      <c r="B15"/>
      <c r="C15"/>
      <c r="D15"/>
      <c r="E15"/>
      <c r="F15"/>
      <c r="G15"/>
      <c r="H15"/>
      <c r="I15"/>
    </row>
    <row r="16" spans="1:10" x14ac:dyDescent="0.25">
      <c r="A16"/>
      <c r="B16"/>
      <c r="C16"/>
      <c r="D16"/>
      <c r="E16"/>
      <c r="F16"/>
      <c r="G16"/>
      <c r="H16"/>
      <c r="I16"/>
    </row>
    <row r="17" spans="1:9" x14ac:dyDescent="0.25">
      <c r="A17"/>
      <c r="B17"/>
      <c r="C17"/>
      <c r="D17"/>
      <c r="E17"/>
      <c r="F17"/>
      <c r="G17"/>
      <c r="H17"/>
      <c r="I17"/>
    </row>
    <row r="18" spans="1:9" x14ac:dyDescent="0.25">
      <c r="A18"/>
      <c r="B18"/>
      <c r="C18"/>
      <c r="D18"/>
      <c r="E18"/>
      <c r="F18"/>
      <c r="G18"/>
      <c r="H18"/>
      <c r="I18"/>
    </row>
    <row r="19" spans="1:9" x14ac:dyDescent="0.25">
      <c r="A19"/>
      <c r="B19"/>
      <c r="C19"/>
      <c r="D19"/>
      <c r="E19"/>
      <c r="F19"/>
      <c r="G19"/>
      <c r="H19"/>
      <c r="I19"/>
    </row>
    <row r="20" spans="1:9" x14ac:dyDescent="0.25">
      <c r="A20"/>
      <c r="B20"/>
      <c r="C20"/>
      <c r="D20"/>
      <c r="E20"/>
      <c r="F20"/>
      <c r="G20"/>
      <c r="H20"/>
      <c r="I20"/>
    </row>
    <row r="21" spans="1:9" x14ac:dyDescent="0.25">
      <c r="A21"/>
      <c r="B21"/>
      <c r="C21"/>
      <c r="D21"/>
      <c r="E21"/>
      <c r="F21"/>
      <c r="G21"/>
      <c r="H21"/>
      <c r="I21"/>
    </row>
    <row r="22" spans="1:9" x14ac:dyDescent="0.25">
      <c r="A22"/>
      <c r="B22"/>
      <c r="C22"/>
      <c r="D22"/>
      <c r="E22"/>
      <c r="F22"/>
      <c r="G22"/>
      <c r="H22"/>
      <c r="I22"/>
    </row>
    <row r="23" spans="1:9" x14ac:dyDescent="0.25">
      <c r="A23"/>
      <c r="B23"/>
      <c r="C23"/>
      <c r="D23"/>
      <c r="E23"/>
      <c r="F23"/>
      <c r="G23"/>
      <c r="H23"/>
      <c r="I23"/>
    </row>
    <row r="24" spans="1:9" x14ac:dyDescent="0.25">
      <c r="A24"/>
      <c r="B24"/>
      <c r="C24"/>
      <c r="D24"/>
      <c r="E24"/>
      <c r="F24"/>
      <c r="G24"/>
      <c r="H24"/>
      <c r="I24"/>
    </row>
    <row r="25" spans="1:9" x14ac:dyDescent="0.25">
      <c r="A25"/>
      <c r="B25"/>
      <c r="C25"/>
      <c r="D25"/>
      <c r="E25"/>
      <c r="F25"/>
      <c r="G25"/>
      <c r="H25"/>
      <c r="I25"/>
    </row>
    <row r="26" spans="1:9" x14ac:dyDescent="0.25">
      <c r="A26"/>
      <c r="B26"/>
      <c r="C26"/>
      <c r="D26"/>
      <c r="E26"/>
      <c r="F26"/>
      <c r="G26"/>
      <c r="H26"/>
      <c r="I26"/>
    </row>
    <row r="27" spans="1:9" x14ac:dyDescent="0.25">
      <c r="A27"/>
      <c r="B27"/>
      <c r="C27"/>
      <c r="D27"/>
      <c r="E27"/>
      <c r="F27"/>
      <c r="G27"/>
      <c r="H27"/>
      <c r="I27"/>
    </row>
    <row r="28" spans="1:9" x14ac:dyDescent="0.25">
      <c r="A28"/>
      <c r="B28"/>
      <c r="C28"/>
      <c r="D28"/>
      <c r="E28"/>
      <c r="F28"/>
      <c r="G28"/>
      <c r="H28"/>
      <c r="I28"/>
    </row>
    <row r="29" spans="1:9" x14ac:dyDescent="0.25">
      <c r="A29"/>
      <c r="B29"/>
      <c r="C29"/>
      <c r="D29"/>
      <c r="E29"/>
      <c r="F29"/>
      <c r="G29"/>
      <c r="H29"/>
      <c r="I29"/>
    </row>
    <row r="30" spans="1:9" x14ac:dyDescent="0.25">
      <c r="A30"/>
      <c r="B30"/>
      <c r="C30"/>
      <c r="D30"/>
      <c r="E30"/>
      <c r="F30"/>
      <c r="G30"/>
      <c r="H30"/>
      <c r="I30"/>
    </row>
    <row r="31" spans="1:9" x14ac:dyDescent="0.25">
      <c r="A31"/>
      <c r="B31"/>
      <c r="C31"/>
      <c r="D31"/>
      <c r="E31"/>
      <c r="F31"/>
      <c r="G31"/>
      <c r="H31"/>
      <c r="I31"/>
    </row>
    <row r="32" spans="1:9" x14ac:dyDescent="0.25">
      <c r="A32"/>
      <c r="B32"/>
      <c r="C32"/>
      <c r="D32"/>
      <c r="E32"/>
      <c r="F32"/>
      <c r="G32"/>
      <c r="H32"/>
      <c r="I32"/>
    </row>
    <row r="33" spans="1:9" x14ac:dyDescent="0.25">
      <c r="A33"/>
      <c r="B33"/>
      <c r="C33"/>
      <c r="D33"/>
      <c r="E33"/>
      <c r="F33"/>
      <c r="G33"/>
      <c r="H33"/>
      <c r="I33"/>
    </row>
    <row r="34" spans="1:9" x14ac:dyDescent="0.25">
      <c r="A34"/>
      <c r="B34"/>
      <c r="C34"/>
      <c r="D34"/>
      <c r="E34"/>
      <c r="F34"/>
      <c r="G34"/>
      <c r="H34"/>
      <c r="I34"/>
    </row>
    <row r="35" spans="1:9" x14ac:dyDescent="0.25">
      <c r="A35"/>
      <c r="B35"/>
      <c r="C35"/>
      <c r="D35"/>
      <c r="E35"/>
      <c r="F35"/>
      <c r="G35"/>
      <c r="H35"/>
      <c r="I35"/>
    </row>
    <row r="36" spans="1:9" x14ac:dyDescent="0.25">
      <c r="A36"/>
      <c r="B36"/>
      <c r="C36"/>
      <c r="D36"/>
      <c r="E36"/>
      <c r="F36"/>
      <c r="G36"/>
      <c r="H36"/>
      <c r="I36"/>
    </row>
    <row r="37" spans="1:9" x14ac:dyDescent="0.25">
      <c r="A37"/>
      <c r="B37"/>
      <c r="C37"/>
      <c r="D37"/>
      <c r="E37"/>
      <c r="F37"/>
      <c r="G37"/>
      <c r="H37"/>
      <c r="I37"/>
    </row>
    <row r="38" spans="1:9" x14ac:dyDescent="0.25">
      <c r="A38"/>
      <c r="B38"/>
      <c r="C38"/>
      <c r="D38"/>
      <c r="E38"/>
      <c r="F38"/>
      <c r="G38"/>
      <c r="H38"/>
      <c r="I38"/>
    </row>
    <row r="39" spans="1:9" x14ac:dyDescent="0.25">
      <c r="A39"/>
      <c r="B39"/>
      <c r="C39"/>
      <c r="D39"/>
      <c r="E39"/>
      <c r="F39"/>
      <c r="G39"/>
      <c r="H39"/>
      <c r="I39"/>
    </row>
    <row r="40" spans="1:9" x14ac:dyDescent="0.25">
      <c r="A40"/>
      <c r="B40"/>
      <c r="C40"/>
      <c r="D40"/>
      <c r="E40"/>
      <c r="F40"/>
      <c r="G40"/>
      <c r="H40"/>
      <c r="I40"/>
    </row>
    <row r="41" spans="1:9" x14ac:dyDescent="0.25">
      <c r="A41"/>
      <c r="B41"/>
      <c r="C41"/>
      <c r="D41"/>
      <c r="E41"/>
      <c r="F41"/>
      <c r="G41"/>
      <c r="H41"/>
      <c r="I41"/>
    </row>
    <row r="42" spans="1:9" x14ac:dyDescent="0.25">
      <c r="A42"/>
      <c r="B42"/>
      <c r="C42"/>
      <c r="D42"/>
      <c r="E42"/>
      <c r="F42"/>
      <c r="G42"/>
      <c r="H42"/>
      <c r="I42"/>
    </row>
    <row r="43" spans="1:9" x14ac:dyDescent="0.25">
      <c r="A43"/>
      <c r="B43"/>
      <c r="C43"/>
      <c r="D43"/>
      <c r="E43"/>
      <c r="F43"/>
      <c r="G43"/>
      <c r="H43"/>
      <c r="I43"/>
    </row>
    <row r="44" spans="1:9" x14ac:dyDescent="0.25">
      <c r="A44"/>
      <c r="B44"/>
      <c r="C44"/>
      <c r="D44"/>
      <c r="E44"/>
      <c r="F44"/>
      <c r="G44"/>
      <c r="H44"/>
      <c r="I44"/>
    </row>
    <row r="45" spans="1:9" x14ac:dyDescent="0.25">
      <c r="A45"/>
      <c r="B45"/>
      <c r="C45"/>
      <c r="D45"/>
      <c r="E45"/>
      <c r="F45"/>
      <c r="G45"/>
      <c r="H45"/>
      <c r="I45"/>
    </row>
    <row r="46" spans="1:9" x14ac:dyDescent="0.25">
      <c r="A46"/>
      <c r="B46"/>
      <c r="C46"/>
      <c r="D46"/>
      <c r="E46"/>
      <c r="F46"/>
      <c r="G46"/>
      <c r="H46"/>
      <c r="I46"/>
    </row>
    <row r="47" spans="1:9" x14ac:dyDescent="0.25">
      <c r="A47"/>
      <c r="B47"/>
      <c r="C47"/>
      <c r="D47"/>
      <c r="E47"/>
      <c r="F47"/>
      <c r="G47"/>
      <c r="H47"/>
      <c r="I47"/>
    </row>
    <row r="48" spans="1:9" x14ac:dyDescent="0.25">
      <c r="A48"/>
      <c r="B48"/>
      <c r="C48"/>
      <c r="D48"/>
      <c r="E48"/>
      <c r="F48"/>
      <c r="G48"/>
      <c r="H48"/>
      <c r="I48"/>
    </row>
    <row r="49" spans="1:9" x14ac:dyDescent="0.25">
      <c r="A49"/>
      <c r="B49"/>
      <c r="C49"/>
      <c r="D49"/>
      <c r="E49"/>
      <c r="F49"/>
      <c r="G49"/>
      <c r="H49"/>
      <c r="I49"/>
    </row>
    <row r="50" spans="1:9" x14ac:dyDescent="0.25">
      <c r="A50"/>
      <c r="B50"/>
      <c r="C50"/>
      <c r="D50"/>
      <c r="E50"/>
      <c r="F50"/>
      <c r="G50"/>
      <c r="H50"/>
      <c r="I50"/>
    </row>
    <row r="51" spans="1:9" x14ac:dyDescent="0.25">
      <c r="A51"/>
      <c r="B51"/>
      <c r="C51"/>
      <c r="D51"/>
      <c r="E51"/>
      <c r="F51"/>
      <c r="G51"/>
      <c r="H51"/>
      <c r="I51"/>
    </row>
    <row r="52" spans="1:9" x14ac:dyDescent="0.25">
      <c r="A52"/>
      <c r="B52"/>
      <c r="C52"/>
      <c r="D52"/>
      <c r="E52"/>
      <c r="F52"/>
      <c r="G52"/>
      <c r="H52"/>
      <c r="I52"/>
    </row>
    <row r="53" spans="1:9" x14ac:dyDescent="0.25">
      <c r="A53"/>
      <c r="B53"/>
      <c r="C53"/>
      <c r="D53"/>
      <c r="E53"/>
      <c r="F53"/>
      <c r="G53"/>
      <c r="H53"/>
      <c r="I53"/>
    </row>
    <row r="54" spans="1:9" x14ac:dyDescent="0.25">
      <c r="A54"/>
      <c r="B54"/>
      <c r="C54"/>
      <c r="D54"/>
      <c r="E54"/>
      <c r="F54"/>
      <c r="G54"/>
      <c r="H54"/>
      <c r="I54"/>
    </row>
    <row r="55" spans="1:9" x14ac:dyDescent="0.25">
      <c r="A55"/>
      <c r="B55"/>
      <c r="C55"/>
      <c r="D55"/>
      <c r="E55"/>
      <c r="F55"/>
      <c r="G55"/>
      <c r="H55"/>
      <c r="I55"/>
    </row>
    <row r="56" spans="1:9" x14ac:dyDescent="0.25">
      <c r="A56"/>
      <c r="B56"/>
      <c r="C56"/>
      <c r="D56"/>
      <c r="E56"/>
      <c r="F56"/>
      <c r="G56"/>
      <c r="H56"/>
      <c r="I56"/>
    </row>
    <row r="57" spans="1:9" x14ac:dyDescent="0.25">
      <c r="A57"/>
      <c r="B57"/>
      <c r="C57"/>
      <c r="D57"/>
      <c r="E57"/>
      <c r="F57"/>
      <c r="G57"/>
      <c r="H57"/>
      <c r="I57"/>
    </row>
    <row r="58" spans="1:9" x14ac:dyDescent="0.25">
      <c r="A58"/>
      <c r="B58"/>
      <c r="C58"/>
      <c r="D58"/>
      <c r="E58"/>
      <c r="F58"/>
      <c r="G58"/>
      <c r="H58"/>
      <c r="I58"/>
    </row>
    <row r="59" spans="1:9" x14ac:dyDescent="0.25">
      <c r="A59"/>
      <c r="B59"/>
      <c r="C59"/>
      <c r="D59"/>
      <c r="E59"/>
      <c r="F59"/>
      <c r="G59"/>
      <c r="H59"/>
      <c r="I59"/>
    </row>
    <row r="60" spans="1:9" x14ac:dyDescent="0.25">
      <c r="A60"/>
      <c r="B60"/>
      <c r="C60"/>
      <c r="D60"/>
      <c r="E60"/>
      <c r="F60"/>
      <c r="G60"/>
      <c r="H60"/>
      <c r="I60"/>
    </row>
    <row r="61" spans="1:9" x14ac:dyDescent="0.25">
      <c r="A61"/>
      <c r="B61"/>
      <c r="C61"/>
      <c r="D61"/>
      <c r="E61"/>
      <c r="F61"/>
      <c r="G61"/>
      <c r="H61"/>
      <c r="I61"/>
    </row>
    <row r="62" spans="1:9" x14ac:dyDescent="0.25">
      <c r="A62"/>
      <c r="B62"/>
      <c r="C62"/>
      <c r="D62"/>
      <c r="E62"/>
      <c r="F62"/>
      <c r="G62"/>
      <c r="H62"/>
      <c r="I62"/>
    </row>
    <row r="63" spans="1:9" x14ac:dyDescent="0.25">
      <c r="A63"/>
      <c r="B63"/>
      <c r="C63"/>
      <c r="D63"/>
      <c r="E63"/>
      <c r="F63"/>
      <c r="G63"/>
      <c r="H63"/>
      <c r="I63"/>
    </row>
    <row r="64" spans="1:9" x14ac:dyDescent="0.25">
      <c r="A64"/>
      <c r="B64"/>
      <c r="C64"/>
      <c r="D64"/>
      <c r="E64"/>
      <c r="F64"/>
      <c r="G64"/>
      <c r="H64"/>
      <c r="I64"/>
    </row>
    <row r="65" spans="1:9" x14ac:dyDescent="0.25">
      <c r="A65"/>
      <c r="B65"/>
      <c r="C65"/>
      <c r="D65"/>
      <c r="E65"/>
      <c r="F65"/>
      <c r="G65"/>
      <c r="H65"/>
      <c r="I65"/>
    </row>
    <row r="66" spans="1:9" x14ac:dyDescent="0.25">
      <c r="A66"/>
      <c r="B66"/>
      <c r="C66"/>
      <c r="D66"/>
      <c r="E66"/>
      <c r="F66"/>
      <c r="G66"/>
      <c r="H66"/>
      <c r="I66"/>
    </row>
    <row r="67" spans="1:9" x14ac:dyDescent="0.25">
      <c r="A67"/>
      <c r="B67"/>
      <c r="C67"/>
      <c r="D67"/>
      <c r="E67"/>
      <c r="F67"/>
      <c r="G67"/>
      <c r="H67"/>
      <c r="I67"/>
    </row>
    <row r="68" spans="1:9" x14ac:dyDescent="0.25">
      <c r="A68"/>
      <c r="B68"/>
      <c r="C68"/>
      <c r="D68"/>
      <c r="E68"/>
      <c r="F68"/>
      <c r="G68"/>
      <c r="H68"/>
      <c r="I68"/>
    </row>
    <row r="69" spans="1:9" x14ac:dyDescent="0.25">
      <c r="A69"/>
      <c r="B69"/>
      <c r="C69"/>
      <c r="D69"/>
      <c r="E69"/>
      <c r="F69"/>
      <c r="G69"/>
      <c r="H69"/>
      <c r="I69"/>
    </row>
    <row r="70" spans="1:9" x14ac:dyDescent="0.25">
      <c r="A70"/>
      <c r="B70"/>
      <c r="C70"/>
      <c r="D70"/>
      <c r="E70"/>
      <c r="F70"/>
      <c r="G70"/>
      <c r="H70"/>
      <c r="I70"/>
    </row>
    <row r="71" spans="1:9" x14ac:dyDescent="0.25">
      <c r="A71"/>
      <c r="B71"/>
      <c r="C71"/>
      <c r="D71"/>
      <c r="E71"/>
      <c r="F71"/>
      <c r="G71"/>
      <c r="H71"/>
      <c r="I71"/>
    </row>
    <row r="72" spans="1:9" x14ac:dyDescent="0.25">
      <c r="A72"/>
      <c r="B72"/>
      <c r="C72"/>
      <c r="D72"/>
      <c r="E72"/>
      <c r="F72"/>
      <c r="G72"/>
      <c r="H72"/>
      <c r="I72"/>
    </row>
    <row r="73" spans="1:9" x14ac:dyDescent="0.25">
      <c r="A73"/>
      <c r="B73"/>
      <c r="C73"/>
      <c r="D73"/>
      <c r="E73"/>
      <c r="F73"/>
      <c r="G73"/>
      <c r="H73"/>
      <c r="I73"/>
    </row>
    <row r="74" spans="1:9" x14ac:dyDescent="0.25">
      <c r="A74"/>
      <c r="B74"/>
      <c r="C74"/>
      <c r="D74"/>
      <c r="E74"/>
      <c r="F74"/>
      <c r="G74"/>
      <c r="H74"/>
      <c r="I74"/>
    </row>
    <row r="75" spans="1:9" x14ac:dyDescent="0.25">
      <c r="A75"/>
      <c r="B75"/>
      <c r="C75"/>
      <c r="D75"/>
      <c r="E75"/>
      <c r="F75"/>
      <c r="G75"/>
      <c r="H75"/>
      <c r="I75"/>
    </row>
    <row r="76" spans="1:9" x14ac:dyDescent="0.25">
      <c r="A76"/>
      <c r="B76"/>
      <c r="C76"/>
      <c r="D76"/>
      <c r="E76"/>
      <c r="F76"/>
      <c r="G76"/>
      <c r="H76"/>
      <c r="I76"/>
    </row>
    <row r="77" spans="1:9" x14ac:dyDescent="0.25">
      <c r="A77"/>
      <c r="B77"/>
      <c r="C77"/>
      <c r="D77"/>
      <c r="E77"/>
      <c r="F77"/>
      <c r="G77"/>
      <c r="H77"/>
      <c r="I77"/>
    </row>
    <row r="78" spans="1:9" x14ac:dyDescent="0.25">
      <c r="A78"/>
      <c r="B78"/>
      <c r="C78"/>
      <c r="D78"/>
      <c r="E78"/>
      <c r="F78"/>
      <c r="G78"/>
      <c r="H78"/>
      <c r="I78"/>
    </row>
    <row r="79" spans="1:9" x14ac:dyDescent="0.25">
      <c r="A79"/>
      <c r="B79"/>
      <c r="C79"/>
      <c r="D79"/>
      <c r="E79"/>
      <c r="F79"/>
      <c r="G79"/>
      <c r="H79"/>
      <c r="I79"/>
    </row>
    <row r="80" spans="1:9" x14ac:dyDescent="0.25">
      <c r="A80"/>
      <c r="B80"/>
      <c r="C80"/>
      <c r="D80"/>
      <c r="E80"/>
      <c r="F80"/>
      <c r="G80"/>
      <c r="H80"/>
      <c r="I80"/>
    </row>
    <row r="81" spans="1:9" x14ac:dyDescent="0.25">
      <c r="A81"/>
      <c r="B81"/>
      <c r="C81"/>
      <c r="D81"/>
      <c r="E81"/>
      <c r="F81"/>
      <c r="G81"/>
      <c r="H81"/>
      <c r="I81"/>
    </row>
    <row r="82" spans="1:9" x14ac:dyDescent="0.25">
      <c r="A82"/>
      <c r="B82"/>
      <c r="C82"/>
      <c r="D82"/>
      <c r="E82"/>
      <c r="F82"/>
      <c r="G82"/>
      <c r="H82"/>
      <c r="I82"/>
    </row>
    <row r="83" spans="1:9" x14ac:dyDescent="0.25">
      <c r="A83"/>
      <c r="B83"/>
      <c r="C83"/>
      <c r="D83"/>
      <c r="E83"/>
      <c r="F83"/>
      <c r="G83"/>
      <c r="H83"/>
      <c r="I83"/>
    </row>
    <row r="84" spans="1:9" x14ac:dyDescent="0.25">
      <c r="A84"/>
      <c r="B84"/>
      <c r="C84"/>
      <c r="D84"/>
      <c r="E84"/>
      <c r="F84"/>
      <c r="G84"/>
      <c r="H84"/>
      <c r="I84"/>
    </row>
    <row r="85" spans="1:9" x14ac:dyDescent="0.25">
      <c r="A85"/>
      <c r="B85"/>
      <c r="C85"/>
      <c r="D85"/>
      <c r="E85"/>
      <c r="F85"/>
      <c r="G85"/>
      <c r="H85"/>
      <c r="I85"/>
    </row>
    <row r="86" spans="1:9" x14ac:dyDescent="0.25">
      <c r="A86"/>
      <c r="B86"/>
      <c r="C86"/>
      <c r="D86"/>
      <c r="E86"/>
      <c r="F86"/>
      <c r="G86"/>
      <c r="H86"/>
      <c r="I86"/>
    </row>
    <row r="87" spans="1:9" x14ac:dyDescent="0.25">
      <c r="A87"/>
      <c r="B87"/>
      <c r="C87"/>
      <c r="D87"/>
      <c r="E87"/>
      <c r="F87"/>
      <c r="G87"/>
      <c r="H87"/>
      <c r="I87"/>
    </row>
    <row r="88" spans="1:9" x14ac:dyDescent="0.25">
      <c r="A88"/>
      <c r="B88"/>
      <c r="C88"/>
      <c r="D88"/>
      <c r="E88"/>
      <c r="F88"/>
      <c r="G88"/>
      <c r="H88"/>
      <c r="I88"/>
    </row>
    <row r="89" spans="1:9" x14ac:dyDescent="0.25">
      <c r="A89"/>
      <c r="B89"/>
      <c r="C89"/>
      <c r="D89"/>
      <c r="E89"/>
      <c r="F89"/>
      <c r="G89"/>
      <c r="H89"/>
      <c r="I89"/>
    </row>
    <row r="90" spans="1:9" x14ac:dyDescent="0.25">
      <c r="A90"/>
      <c r="B90"/>
      <c r="C90"/>
      <c r="D90"/>
      <c r="E90"/>
      <c r="F90"/>
      <c r="G90"/>
      <c r="H90"/>
      <c r="I90"/>
    </row>
    <row r="91" spans="1:9" x14ac:dyDescent="0.25">
      <c r="A91"/>
      <c r="B91"/>
      <c r="C91"/>
      <c r="D91"/>
      <c r="E91"/>
      <c r="F91"/>
      <c r="G91"/>
      <c r="H91"/>
      <c r="I91"/>
    </row>
    <row r="92" spans="1:9" x14ac:dyDescent="0.25">
      <c r="A92"/>
      <c r="B92"/>
      <c r="C92"/>
      <c r="D92"/>
      <c r="E92"/>
      <c r="F92"/>
      <c r="G92"/>
      <c r="H92"/>
      <c r="I92"/>
    </row>
    <row r="93" spans="1:9" x14ac:dyDescent="0.25">
      <c r="A93"/>
      <c r="B93"/>
      <c r="C93"/>
      <c r="D93"/>
      <c r="E93"/>
      <c r="F93"/>
      <c r="G93"/>
      <c r="H93"/>
      <c r="I93"/>
    </row>
    <row r="94" spans="1:9" x14ac:dyDescent="0.25">
      <c r="A94"/>
      <c r="B94"/>
      <c r="C94"/>
      <c r="D94"/>
      <c r="E94"/>
      <c r="F94"/>
      <c r="G94"/>
      <c r="H94"/>
      <c r="I94"/>
    </row>
    <row r="95" spans="1:9" x14ac:dyDescent="0.25">
      <c r="A95"/>
      <c r="B95"/>
      <c r="C95"/>
      <c r="D95"/>
      <c r="E95"/>
      <c r="F95"/>
      <c r="G95"/>
      <c r="H95"/>
      <c r="I95"/>
    </row>
    <row r="96" spans="1:9" x14ac:dyDescent="0.25">
      <c r="A96"/>
      <c r="B96"/>
      <c r="C96"/>
      <c r="D96"/>
      <c r="E96"/>
      <c r="F96"/>
      <c r="G96"/>
      <c r="H96"/>
      <c r="I96"/>
    </row>
    <row r="97" spans="1:9" x14ac:dyDescent="0.25">
      <c r="A97"/>
      <c r="B97"/>
      <c r="C97"/>
      <c r="D97"/>
      <c r="E97"/>
      <c r="F97"/>
      <c r="G97"/>
      <c r="H97"/>
      <c r="I97"/>
    </row>
    <row r="98" spans="1:9" x14ac:dyDescent="0.25">
      <c r="A98"/>
      <c r="B98"/>
      <c r="C98"/>
      <c r="D98"/>
      <c r="E98"/>
      <c r="F98"/>
      <c r="G98"/>
      <c r="H98"/>
      <c r="I98"/>
    </row>
    <row r="99" spans="1:9" x14ac:dyDescent="0.25">
      <c r="A99"/>
      <c r="B99"/>
      <c r="C99"/>
      <c r="D99"/>
      <c r="E99"/>
      <c r="F99"/>
      <c r="G99"/>
      <c r="H99"/>
      <c r="I99"/>
    </row>
    <row r="100" spans="1:9" x14ac:dyDescent="0.25">
      <c r="A100"/>
      <c r="B100"/>
      <c r="C100"/>
      <c r="D100"/>
      <c r="E100"/>
      <c r="F100"/>
      <c r="G100"/>
      <c r="H100"/>
      <c r="I100"/>
    </row>
    <row r="101" spans="1:9" x14ac:dyDescent="0.25">
      <c r="A101"/>
      <c r="B101"/>
      <c r="C101"/>
      <c r="D101"/>
      <c r="E101"/>
      <c r="F101"/>
      <c r="G101"/>
      <c r="H101"/>
      <c r="I101"/>
    </row>
    <row r="102" spans="1:9" x14ac:dyDescent="0.25">
      <c r="A102"/>
      <c r="B102"/>
      <c r="C102"/>
      <c r="D102"/>
      <c r="E102"/>
      <c r="F102"/>
      <c r="G102"/>
      <c r="H102"/>
      <c r="I102"/>
    </row>
    <row r="103" spans="1:9" x14ac:dyDescent="0.25">
      <c r="A103"/>
      <c r="B103"/>
      <c r="C103"/>
      <c r="D103"/>
      <c r="E103"/>
      <c r="F103"/>
      <c r="G103"/>
      <c r="H103"/>
      <c r="I103"/>
    </row>
    <row r="104" spans="1:9" x14ac:dyDescent="0.25">
      <c r="A104"/>
      <c r="B104"/>
      <c r="C104"/>
      <c r="D104"/>
      <c r="E104"/>
      <c r="F104"/>
      <c r="G104"/>
      <c r="H104"/>
      <c r="I104"/>
    </row>
    <row r="105" spans="1:9" x14ac:dyDescent="0.25">
      <c r="A105"/>
      <c r="B105"/>
      <c r="C105"/>
      <c r="D105"/>
      <c r="E105"/>
      <c r="F105"/>
      <c r="G105"/>
      <c r="H105"/>
      <c r="I105"/>
    </row>
    <row r="106" spans="1:9" x14ac:dyDescent="0.25">
      <c r="A106"/>
      <c r="B106"/>
      <c r="C106"/>
      <c r="D106"/>
      <c r="E106"/>
      <c r="F106"/>
      <c r="G106"/>
      <c r="H106"/>
      <c r="I106"/>
    </row>
    <row r="107" spans="1:9" x14ac:dyDescent="0.25">
      <c r="A107"/>
      <c r="B107"/>
      <c r="C107"/>
      <c r="D107"/>
      <c r="E107"/>
      <c r="F107"/>
      <c r="G107"/>
      <c r="H107"/>
      <c r="I107"/>
    </row>
    <row r="108" spans="1:9" x14ac:dyDescent="0.25">
      <c r="A108"/>
      <c r="B108"/>
      <c r="C108"/>
      <c r="D108"/>
      <c r="E108"/>
      <c r="F108"/>
      <c r="G108"/>
      <c r="H108"/>
      <c r="I108"/>
    </row>
    <row r="109" spans="1:9" x14ac:dyDescent="0.25">
      <c r="A109"/>
      <c r="B109"/>
      <c r="C109"/>
      <c r="D109"/>
      <c r="E109"/>
      <c r="F109"/>
      <c r="G109"/>
      <c r="H109"/>
      <c r="I109"/>
    </row>
    <row r="110" spans="1:9" x14ac:dyDescent="0.25">
      <c r="A110"/>
      <c r="B110"/>
      <c r="C110"/>
      <c r="D110"/>
      <c r="E110"/>
      <c r="F110"/>
      <c r="G110"/>
      <c r="H110"/>
      <c r="I110"/>
    </row>
    <row r="111" spans="1:9" x14ac:dyDescent="0.25">
      <c r="A111"/>
      <c r="B111"/>
      <c r="C111"/>
      <c r="D111"/>
      <c r="E111"/>
      <c r="F111"/>
      <c r="G111"/>
      <c r="H111"/>
      <c r="I111"/>
    </row>
    <row r="112" spans="1:9" x14ac:dyDescent="0.25">
      <c r="A112"/>
      <c r="B112"/>
      <c r="C112"/>
      <c r="D112"/>
      <c r="E112"/>
      <c r="F112"/>
      <c r="G112"/>
      <c r="H112"/>
      <c r="I112"/>
    </row>
    <row r="113" spans="1:9" x14ac:dyDescent="0.25">
      <c r="A113"/>
      <c r="B113"/>
      <c r="C113"/>
      <c r="D113"/>
      <c r="E113"/>
      <c r="F113"/>
      <c r="G113"/>
      <c r="H113"/>
      <c r="I113"/>
    </row>
    <row r="114" spans="1:9" x14ac:dyDescent="0.25">
      <c r="A114"/>
      <c r="B114"/>
      <c r="C114"/>
      <c r="D114"/>
      <c r="E114"/>
      <c r="F114"/>
      <c r="G114"/>
      <c r="H114"/>
      <c r="I114"/>
    </row>
    <row r="115" spans="1:9" x14ac:dyDescent="0.25">
      <c r="A115"/>
      <c r="B115"/>
      <c r="C115"/>
      <c r="D115"/>
      <c r="E115"/>
      <c r="F115"/>
      <c r="G115"/>
      <c r="H115"/>
      <c r="I115"/>
    </row>
    <row r="116" spans="1:9" x14ac:dyDescent="0.25">
      <c r="A116"/>
      <c r="B116"/>
      <c r="C116"/>
      <c r="D116"/>
      <c r="E116"/>
      <c r="F116"/>
      <c r="G116"/>
      <c r="H116"/>
      <c r="I116"/>
    </row>
    <row r="117" spans="1:9" x14ac:dyDescent="0.25">
      <c r="A117"/>
      <c r="B117"/>
      <c r="C117"/>
      <c r="D117"/>
      <c r="E117"/>
      <c r="F117"/>
      <c r="G117"/>
      <c r="H117"/>
      <c r="I117"/>
    </row>
    <row r="118" spans="1:9" x14ac:dyDescent="0.25">
      <c r="A118"/>
      <c r="B118"/>
      <c r="C118"/>
      <c r="D118"/>
      <c r="E118"/>
      <c r="F118"/>
      <c r="G118"/>
      <c r="H118"/>
      <c r="I118"/>
    </row>
    <row r="119" spans="1:9" x14ac:dyDescent="0.25">
      <c r="A119"/>
      <c r="B119"/>
      <c r="C119"/>
      <c r="D119"/>
      <c r="E119"/>
      <c r="F119"/>
      <c r="G119"/>
      <c r="H119"/>
      <c r="I119"/>
    </row>
    <row r="120" spans="1:9" x14ac:dyDescent="0.25">
      <c r="A120"/>
      <c r="B120"/>
      <c r="C120"/>
      <c r="D120"/>
      <c r="E120"/>
      <c r="F120"/>
      <c r="G120"/>
      <c r="H120"/>
      <c r="I120"/>
    </row>
    <row r="121" spans="1:9" x14ac:dyDescent="0.25">
      <c r="A121"/>
      <c r="B121"/>
      <c r="C121"/>
      <c r="D121"/>
      <c r="E121"/>
      <c r="F121"/>
      <c r="G121"/>
      <c r="H121"/>
      <c r="I121"/>
    </row>
    <row r="122" spans="1:9" x14ac:dyDescent="0.25">
      <c r="A122"/>
      <c r="B122"/>
      <c r="C122"/>
      <c r="D122"/>
      <c r="E122"/>
      <c r="F122"/>
      <c r="G122"/>
      <c r="H122"/>
      <c r="I122"/>
    </row>
    <row r="123" spans="1:9" x14ac:dyDescent="0.25">
      <c r="A123"/>
      <c r="B123"/>
      <c r="C123"/>
      <c r="D123"/>
      <c r="E123"/>
      <c r="F123"/>
      <c r="G123"/>
      <c r="H123"/>
      <c r="I123"/>
    </row>
    <row r="124" spans="1:9" x14ac:dyDescent="0.25">
      <c r="A124"/>
      <c r="B124"/>
      <c r="C124"/>
      <c r="D124"/>
      <c r="E124"/>
      <c r="F124"/>
      <c r="G124"/>
      <c r="H124"/>
      <c r="I124"/>
    </row>
    <row r="125" spans="1:9" x14ac:dyDescent="0.25">
      <c r="A125"/>
      <c r="B125"/>
      <c r="C125"/>
      <c r="D125"/>
      <c r="E125"/>
      <c r="F125"/>
      <c r="G125"/>
      <c r="H125"/>
      <c r="I125"/>
    </row>
    <row r="126" spans="1:9" x14ac:dyDescent="0.25">
      <c r="A126"/>
      <c r="B126"/>
      <c r="C126"/>
      <c r="D126"/>
      <c r="E126"/>
      <c r="F126"/>
      <c r="G126"/>
      <c r="H126"/>
      <c r="I126"/>
    </row>
    <row r="127" spans="1:9" x14ac:dyDescent="0.25">
      <c r="A127"/>
      <c r="B127"/>
      <c r="C127"/>
      <c r="D127"/>
      <c r="E127"/>
      <c r="F127"/>
      <c r="G127"/>
      <c r="H127"/>
      <c r="I127"/>
    </row>
    <row r="128" spans="1:9" x14ac:dyDescent="0.25">
      <c r="A128"/>
      <c r="B128"/>
      <c r="C128"/>
      <c r="D128"/>
      <c r="E128"/>
      <c r="F128"/>
      <c r="G128"/>
      <c r="H128"/>
      <c r="I128"/>
    </row>
    <row r="129" spans="1:9" x14ac:dyDescent="0.25">
      <c r="A129"/>
      <c r="B129"/>
      <c r="C129"/>
      <c r="D129"/>
      <c r="E129"/>
      <c r="F129"/>
      <c r="G129"/>
      <c r="H129"/>
      <c r="I129"/>
    </row>
    <row r="130" spans="1:9" x14ac:dyDescent="0.25">
      <c r="A130"/>
      <c r="B130"/>
      <c r="C130"/>
      <c r="D130"/>
      <c r="E130"/>
      <c r="F130"/>
      <c r="G130"/>
      <c r="H130"/>
      <c r="I130"/>
    </row>
    <row r="131" spans="1:9" x14ac:dyDescent="0.25">
      <c r="A131"/>
      <c r="B131"/>
      <c r="C131"/>
      <c r="D131"/>
      <c r="E131"/>
      <c r="F131"/>
      <c r="G131"/>
      <c r="H131"/>
      <c r="I131"/>
    </row>
    <row r="132" spans="1:9" x14ac:dyDescent="0.25">
      <c r="A132"/>
      <c r="B132"/>
      <c r="C132"/>
      <c r="D132"/>
      <c r="E132"/>
      <c r="F132"/>
      <c r="G132"/>
      <c r="H132"/>
      <c r="I132"/>
    </row>
    <row r="133" spans="1:9" x14ac:dyDescent="0.25">
      <c r="A133"/>
      <c r="B133"/>
      <c r="C133"/>
      <c r="D133"/>
      <c r="E133"/>
      <c r="F133"/>
      <c r="G133"/>
      <c r="H133"/>
      <c r="I133"/>
    </row>
    <row r="134" spans="1:9" x14ac:dyDescent="0.25">
      <c r="A134"/>
      <c r="B134"/>
      <c r="C134"/>
      <c r="D134"/>
      <c r="E134"/>
      <c r="F134"/>
      <c r="G134"/>
      <c r="H134"/>
      <c r="I134"/>
    </row>
    <row r="135" spans="1:9" x14ac:dyDescent="0.25">
      <c r="A135"/>
      <c r="B135"/>
      <c r="C135"/>
      <c r="D135"/>
      <c r="E135"/>
      <c r="F135"/>
      <c r="G135"/>
      <c r="H135"/>
      <c r="I135"/>
    </row>
    <row r="136" spans="1:9" x14ac:dyDescent="0.25">
      <c r="A136"/>
      <c r="B136"/>
      <c r="C136"/>
      <c r="D136"/>
      <c r="E136"/>
      <c r="F136"/>
      <c r="G136"/>
      <c r="H136"/>
      <c r="I136"/>
    </row>
    <row r="137" spans="1:9" x14ac:dyDescent="0.25">
      <c r="A137"/>
      <c r="B137"/>
      <c r="C137"/>
      <c r="D137"/>
      <c r="E137"/>
      <c r="F137"/>
      <c r="G137"/>
      <c r="H137"/>
      <c r="I137"/>
    </row>
    <row r="138" spans="1:9" x14ac:dyDescent="0.25">
      <c r="A138"/>
      <c r="B138"/>
      <c r="C138"/>
      <c r="D138"/>
      <c r="E138"/>
      <c r="F138"/>
      <c r="G138"/>
      <c r="H138"/>
      <c r="I138"/>
    </row>
    <row r="139" spans="1:9" x14ac:dyDescent="0.25">
      <c r="A139"/>
      <c r="B139"/>
      <c r="C139"/>
      <c r="D139"/>
      <c r="E139"/>
      <c r="F139"/>
      <c r="G139"/>
      <c r="H139"/>
      <c r="I139"/>
    </row>
    <row r="140" spans="1:9" x14ac:dyDescent="0.25">
      <c r="A140"/>
      <c r="B140"/>
      <c r="C140"/>
      <c r="D140"/>
      <c r="E140"/>
      <c r="F140"/>
      <c r="G140"/>
      <c r="H140"/>
      <c r="I140"/>
    </row>
    <row r="141" spans="1:9" x14ac:dyDescent="0.25">
      <c r="A141"/>
      <c r="B141"/>
      <c r="C141"/>
      <c r="D141"/>
      <c r="E141"/>
      <c r="F141"/>
      <c r="G141"/>
      <c r="H141"/>
      <c r="I141"/>
    </row>
    <row r="142" spans="1:9" x14ac:dyDescent="0.25">
      <c r="A142"/>
      <c r="B142"/>
      <c r="C142"/>
      <c r="D142"/>
      <c r="E142"/>
      <c r="F142"/>
      <c r="G142"/>
      <c r="H142"/>
      <c r="I142"/>
    </row>
    <row r="143" spans="1:9" x14ac:dyDescent="0.25">
      <c r="A143"/>
      <c r="B143"/>
      <c r="C143"/>
      <c r="D143"/>
      <c r="E143"/>
      <c r="F143"/>
      <c r="G143"/>
      <c r="H143"/>
      <c r="I143"/>
    </row>
    <row r="144" spans="1:9" x14ac:dyDescent="0.25">
      <c r="A144"/>
      <c r="B144"/>
      <c r="C144"/>
      <c r="D144"/>
      <c r="E144"/>
      <c r="F144"/>
      <c r="G144"/>
      <c r="H144"/>
      <c r="I144"/>
    </row>
    <row r="145" spans="1:9" x14ac:dyDescent="0.25">
      <c r="A145"/>
      <c r="B145"/>
      <c r="C145"/>
      <c r="D145"/>
      <c r="E145"/>
      <c r="F145"/>
      <c r="G145"/>
      <c r="H145"/>
      <c r="I145"/>
    </row>
    <row r="146" spans="1:9" x14ac:dyDescent="0.25">
      <c r="A146"/>
      <c r="B146"/>
      <c r="C146"/>
      <c r="D146"/>
      <c r="E146"/>
      <c r="F146"/>
      <c r="G146"/>
      <c r="H146"/>
      <c r="I146"/>
    </row>
    <row r="147" spans="1:9" x14ac:dyDescent="0.25">
      <c r="A147"/>
      <c r="B147"/>
      <c r="C147"/>
      <c r="D147"/>
      <c r="E147"/>
      <c r="F147"/>
      <c r="G147"/>
      <c r="H147"/>
      <c r="I147"/>
    </row>
    <row r="148" spans="1:9" x14ac:dyDescent="0.25">
      <c r="A148"/>
      <c r="B148"/>
      <c r="C148"/>
      <c r="D148"/>
      <c r="E148"/>
      <c r="F148"/>
      <c r="G148"/>
      <c r="H148"/>
      <c r="I148"/>
    </row>
    <row r="149" spans="1:9" x14ac:dyDescent="0.25">
      <c r="A149"/>
      <c r="B149"/>
      <c r="C149"/>
      <c r="D149"/>
      <c r="E149"/>
      <c r="F149"/>
      <c r="G149"/>
      <c r="H149"/>
      <c r="I149"/>
    </row>
    <row r="150" spans="1:9" x14ac:dyDescent="0.25">
      <c r="A150"/>
      <c r="B150"/>
      <c r="C150"/>
      <c r="D150"/>
      <c r="E150"/>
      <c r="F150"/>
      <c r="G150"/>
      <c r="H150"/>
      <c r="I150"/>
    </row>
    <row r="151" spans="1:9" x14ac:dyDescent="0.25">
      <c r="A151"/>
      <c r="B151"/>
      <c r="C151"/>
      <c r="D151"/>
      <c r="E151"/>
      <c r="F151"/>
      <c r="G151"/>
      <c r="H151"/>
      <c r="I151"/>
    </row>
    <row r="152" spans="1:9" x14ac:dyDescent="0.25">
      <c r="A152"/>
      <c r="B152"/>
      <c r="C152"/>
      <c r="D152"/>
      <c r="E152"/>
      <c r="F152"/>
      <c r="G152"/>
      <c r="H152"/>
      <c r="I152"/>
    </row>
    <row r="153" spans="1:9" x14ac:dyDescent="0.25">
      <c r="A153"/>
      <c r="B153"/>
      <c r="C153"/>
      <c r="D153"/>
      <c r="E153"/>
      <c r="F153"/>
      <c r="G153"/>
      <c r="H153"/>
      <c r="I153"/>
    </row>
    <row r="154" spans="1:9" x14ac:dyDescent="0.25">
      <c r="A154"/>
      <c r="B154"/>
      <c r="C154"/>
      <c r="D154"/>
      <c r="E154"/>
      <c r="F154"/>
      <c r="G154"/>
      <c r="H154"/>
      <c r="I154"/>
    </row>
    <row r="155" spans="1:9" x14ac:dyDescent="0.25">
      <c r="A155"/>
      <c r="B155"/>
      <c r="C155"/>
      <c r="D155"/>
      <c r="E155"/>
      <c r="F155"/>
      <c r="G155"/>
      <c r="H155"/>
      <c r="I155"/>
    </row>
    <row r="156" spans="1:9" x14ac:dyDescent="0.25">
      <c r="A156"/>
      <c r="B156"/>
      <c r="C156"/>
      <c r="D156"/>
      <c r="E156"/>
      <c r="F156"/>
      <c r="G156"/>
      <c r="H156"/>
      <c r="I156"/>
    </row>
    <row r="157" spans="1:9" x14ac:dyDescent="0.25">
      <c r="A157"/>
      <c r="B157"/>
      <c r="C157"/>
      <c r="D157"/>
      <c r="E157"/>
      <c r="F157"/>
      <c r="G157"/>
      <c r="H157"/>
      <c r="I157"/>
    </row>
    <row r="158" spans="1:9" x14ac:dyDescent="0.25">
      <c r="A158"/>
      <c r="B158"/>
      <c r="C158"/>
      <c r="D158"/>
      <c r="E158"/>
      <c r="F158"/>
      <c r="G158"/>
      <c r="H158"/>
      <c r="I158"/>
    </row>
    <row r="159" spans="1:9" x14ac:dyDescent="0.25">
      <c r="A159"/>
      <c r="B159"/>
      <c r="C159"/>
      <c r="D159"/>
      <c r="E159"/>
      <c r="F159"/>
      <c r="G159"/>
      <c r="H159"/>
      <c r="I159"/>
    </row>
    <row r="160" spans="1:9" x14ac:dyDescent="0.25">
      <c r="A160"/>
      <c r="B160"/>
      <c r="C160"/>
      <c r="D160"/>
      <c r="E160"/>
      <c r="F160"/>
      <c r="G160"/>
      <c r="H160"/>
      <c r="I160"/>
    </row>
    <row r="161" spans="1:9" x14ac:dyDescent="0.25">
      <c r="A161"/>
      <c r="B161"/>
      <c r="C161"/>
      <c r="D161"/>
      <c r="E161"/>
      <c r="F161"/>
      <c r="G161"/>
      <c r="H161"/>
      <c r="I161"/>
    </row>
    <row r="162" spans="1:9" x14ac:dyDescent="0.25">
      <c r="A162"/>
      <c r="B162"/>
      <c r="C162"/>
      <c r="D162"/>
      <c r="E162"/>
      <c r="F162"/>
      <c r="G162"/>
      <c r="H162"/>
      <c r="I162"/>
    </row>
    <row r="163" spans="1:9" x14ac:dyDescent="0.25">
      <c r="A163"/>
      <c r="B163"/>
      <c r="C163"/>
      <c r="D163"/>
      <c r="E163"/>
      <c r="F163"/>
      <c r="G163"/>
      <c r="H163"/>
      <c r="I163"/>
    </row>
    <row r="164" spans="1:9" x14ac:dyDescent="0.25">
      <c r="A164"/>
      <c r="B164"/>
      <c r="C164"/>
      <c r="D164"/>
      <c r="E164"/>
      <c r="F164"/>
      <c r="G164"/>
      <c r="H164"/>
      <c r="I164"/>
    </row>
    <row r="165" spans="1:9" x14ac:dyDescent="0.25">
      <c r="A165"/>
      <c r="B165"/>
      <c r="C165"/>
      <c r="D165"/>
      <c r="E165"/>
      <c r="F165"/>
      <c r="G165"/>
      <c r="H165"/>
      <c r="I165"/>
    </row>
    <row r="166" spans="1:9" x14ac:dyDescent="0.25">
      <c r="A166"/>
      <c r="B166"/>
      <c r="C166"/>
      <c r="D166"/>
      <c r="E166"/>
      <c r="F166"/>
      <c r="G166"/>
      <c r="H166"/>
      <c r="I166"/>
    </row>
    <row r="167" spans="1:9" x14ac:dyDescent="0.25">
      <c r="A167"/>
      <c r="B167"/>
      <c r="C167"/>
      <c r="D167"/>
      <c r="E167"/>
      <c r="F167"/>
      <c r="G167"/>
      <c r="H167"/>
      <c r="I167"/>
    </row>
    <row r="168" spans="1:9" x14ac:dyDescent="0.25">
      <c r="A168"/>
      <c r="B168"/>
      <c r="C168"/>
      <c r="D168"/>
      <c r="E168"/>
      <c r="F168"/>
      <c r="G168"/>
      <c r="H168"/>
      <c r="I168"/>
    </row>
    <row r="169" spans="1:9" x14ac:dyDescent="0.25">
      <c r="A169"/>
      <c r="B169"/>
      <c r="C169"/>
      <c r="D169"/>
      <c r="E169"/>
      <c r="F169"/>
      <c r="G169"/>
      <c r="H169"/>
      <c r="I169"/>
    </row>
    <row r="170" spans="1:9" x14ac:dyDescent="0.25">
      <c r="A170"/>
      <c r="B170"/>
      <c r="C170"/>
      <c r="D170"/>
      <c r="E170"/>
      <c r="F170"/>
      <c r="G170"/>
      <c r="H170"/>
      <c r="I170"/>
    </row>
    <row r="171" spans="1:9" x14ac:dyDescent="0.25">
      <c r="A171"/>
      <c r="B171"/>
      <c r="C171"/>
      <c r="D171"/>
      <c r="E171"/>
      <c r="F171"/>
      <c r="G171"/>
      <c r="H171"/>
      <c r="I171"/>
    </row>
    <row r="172" spans="1:9" x14ac:dyDescent="0.25">
      <c r="A172"/>
      <c r="B172"/>
      <c r="C172"/>
      <c r="D172"/>
      <c r="E172"/>
      <c r="F172"/>
      <c r="G172"/>
      <c r="H172"/>
      <c r="I172"/>
    </row>
    <row r="173" spans="1:9" x14ac:dyDescent="0.25">
      <c r="A173"/>
      <c r="B173"/>
      <c r="C173"/>
      <c r="D173"/>
      <c r="E173"/>
      <c r="F173"/>
      <c r="G173"/>
      <c r="H173"/>
      <c r="I173"/>
    </row>
    <row r="174" spans="1:9" x14ac:dyDescent="0.25">
      <c r="A174"/>
      <c r="B174"/>
      <c r="C174"/>
      <c r="D174"/>
      <c r="E174"/>
      <c r="F174"/>
      <c r="G174"/>
      <c r="H174"/>
      <c r="I174"/>
    </row>
    <row r="175" spans="1:9" x14ac:dyDescent="0.25">
      <c r="A175"/>
      <c r="B175"/>
      <c r="C175"/>
      <c r="D175"/>
      <c r="E175"/>
      <c r="F175"/>
      <c r="G175"/>
      <c r="H175"/>
      <c r="I175"/>
    </row>
    <row r="176" spans="1:9" x14ac:dyDescent="0.25">
      <c r="A176"/>
      <c r="B176"/>
      <c r="C176"/>
      <c r="D176"/>
      <c r="E176"/>
      <c r="F176"/>
      <c r="G176"/>
      <c r="H176"/>
      <c r="I176"/>
    </row>
    <row r="177" spans="1:9" x14ac:dyDescent="0.25">
      <c r="A177"/>
      <c r="B177"/>
      <c r="C177"/>
      <c r="D177"/>
      <c r="E177"/>
      <c r="F177"/>
      <c r="G177"/>
      <c r="H177"/>
      <c r="I177"/>
    </row>
    <row r="178" spans="1:9" x14ac:dyDescent="0.25">
      <c r="A178"/>
      <c r="B178"/>
      <c r="C178"/>
      <c r="D178"/>
      <c r="E178"/>
      <c r="F178"/>
      <c r="G178"/>
      <c r="H178"/>
      <c r="I178"/>
    </row>
    <row r="179" spans="1:9" x14ac:dyDescent="0.25">
      <c r="A179"/>
      <c r="B179"/>
      <c r="C179"/>
      <c r="D179"/>
      <c r="E179"/>
      <c r="F179"/>
      <c r="G179"/>
      <c r="H179"/>
      <c r="I179"/>
    </row>
    <row r="180" spans="1:9" x14ac:dyDescent="0.25">
      <c r="A180"/>
      <c r="B180"/>
      <c r="C180"/>
      <c r="D180"/>
      <c r="E180"/>
      <c r="F180"/>
      <c r="G180"/>
      <c r="H180"/>
      <c r="I180"/>
    </row>
    <row r="181" spans="1:9" x14ac:dyDescent="0.25">
      <c r="A181"/>
      <c r="B181"/>
      <c r="C181"/>
      <c r="D181"/>
      <c r="E181"/>
      <c r="F181"/>
      <c r="G181"/>
      <c r="H181"/>
      <c r="I181"/>
    </row>
    <row r="182" spans="1:9" x14ac:dyDescent="0.25">
      <c r="A182"/>
      <c r="B182"/>
      <c r="C182"/>
      <c r="D182"/>
      <c r="E182"/>
      <c r="F182"/>
      <c r="G182"/>
      <c r="H182"/>
      <c r="I182"/>
    </row>
    <row r="183" spans="1:9" x14ac:dyDescent="0.25">
      <c r="A183"/>
      <c r="B183"/>
      <c r="C183"/>
      <c r="D183"/>
      <c r="E183"/>
      <c r="F183"/>
      <c r="G183"/>
      <c r="H183"/>
      <c r="I183"/>
    </row>
    <row r="184" spans="1:9" x14ac:dyDescent="0.25">
      <c r="A184"/>
      <c r="B184"/>
      <c r="C184"/>
      <c r="D184"/>
      <c r="E184"/>
      <c r="F184"/>
      <c r="G184"/>
      <c r="H184"/>
      <c r="I184"/>
    </row>
    <row r="185" spans="1:9" x14ac:dyDescent="0.25">
      <c r="A185"/>
      <c r="B185"/>
      <c r="C185"/>
      <c r="D185"/>
      <c r="E185"/>
      <c r="F185"/>
      <c r="G185"/>
      <c r="H185"/>
      <c r="I185"/>
    </row>
    <row r="186" spans="1:9" x14ac:dyDescent="0.25">
      <c r="A186"/>
      <c r="B186"/>
      <c r="C186"/>
      <c r="D186"/>
      <c r="E186"/>
      <c r="F186"/>
      <c r="G186"/>
      <c r="H186"/>
      <c r="I186"/>
    </row>
    <row r="187" spans="1:9" x14ac:dyDescent="0.25">
      <c r="A187"/>
      <c r="B187"/>
      <c r="C187"/>
      <c r="D187"/>
      <c r="E187"/>
      <c r="F187"/>
      <c r="G187"/>
      <c r="H187"/>
      <c r="I187"/>
    </row>
    <row r="188" spans="1:9" x14ac:dyDescent="0.25">
      <c r="A188"/>
      <c r="B188"/>
      <c r="C188"/>
      <c r="D188"/>
      <c r="E188"/>
      <c r="F188"/>
      <c r="G188"/>
      <c r="H188"/>
      <c r="I188"/>
    </row>
    <row r="189" spans="1:9" x14ac:dyDescent="0.25">
      <c r="A189"/>
      <c r="B189"/>
      <c r="C189"/>
      <c r="D189"/>
      <c r="E189"/>
      <c r="F189"/>
      <c r="G189"/>
      <c r="H189"/>
      <c r="I189"/>
    </row>
    <row r="190" spans="1:9" x14ac:dyDescent="0.25">
      <c r="A190"/>
      <c r="B190"/>
      <c r="C190"/>
      <c r="D190"/>
      <c r="E190"/>
      <c r="F190"/>
      <c r="G190"/>
      <c r="H190"/>
      <c r="I190"/>
    </row>
    <row r="191" spans="1:9" x14ac:dyDescent="0.25">
      <c r="A191"/>
      <c r="B191"/>
      <c r="C191"/>
      <c r="D191"/>
      <c r="E191"/>
      <c r="F191"/>
      <c r="G191"/>
      <c r="H191"/>
      <c r="I191"/>
    </row>
    <row r="192" spans="1:9" x14ac:dyDescent="0.25">
      <c r="A192"/>
      <c r="B192"/>
      <c r="C192"/>
      <c r="D192"/>
      <c r="E192"/>
      <c r="F192"/>
      <c r="G192"/>
      <c r="H192"/>
      <c r="I192"/>
    </row>
    <row r="193" spans="1:9" x14ac:dyDescent="0.25">
      <c r="A193"/>
      <c r="B193"/>
      <c r="C193"/>
      <c r="D193"/>
      <c r="E193"/>
      <c r="F193"/>
      <c r="G193"/>
      <c r="H193"/>
      <c r="I193"/>
    </row>
    <row r="194" spans="1:9" x14ac:dyDescent="0.25">
      <c r="A194"/>
      <c r="B194"/>
      <c r="C194"/>
      <c r="D194"/>
      <c r="E194"/>
      <c r="F194"/>
      <c r="G194"/>
      <c r="H194"/>
      <c r="I194"/>
    </row>
    <row r="195" spans="1:9" x14ac:dyDescent="0.25">
      <c r="A195"/>
      <c r="B195"/>
      <c r="C195"/>
      <c r="D195"/>
      <c r="E195"/>
      <c r="F195"/>
      <c r="G195"/>
      <c r="H195"/>
      <c r="I195"/>
    </row>
    <row r="196" spans="1:9" x14ac:dyDescent="0.25">
      <c r="A196"/>
      <c r="B196"/>
      <c r="C196"/>
      <c r="D196"/>
      <c r="E196"/>
      <c r="F196"/>
      <c r="G196"/>
      <c r="H196"/>
      <c r="I196"/>
    </row>
    <row r="197" spans="1:9" x14ac:dyDescent="0.25">
      <c r="A197"/>
      <c r="B197"/>
      <c r="C197"/>
      <c r="D197"/>
      <c r="E197"/>
      <c r="F197"/>
      <c r="G197"/>
      <c r="H197"/>
      <c r="I197"/>
    </row>
    <row r="198" spans="1:9" x14ac:dyDescent="0.25">
      <c r="A198"/>
      <c r="B198"/>
      <c r="C198"/>
      <c r="D198"/>
      <c r="E198"/>
      <c r="F198"/>
      <c r="G198"/>
      <c r="H198"/>
      <c r="I198"/>
    </row>
    <row r="199" spans="1:9" x14ac:dyDescent="0.25">
      <c r="A199"/>
      <c r="B199"/>
      <c r="C199"/>
      <c r="D199"/>
      <c r="E199"/>
      <c r="F199"/>
      <c r="G199"/>
      <c r="H199"/>
      <c r="I199"/>
    </row>
    <row r="200" spans="1:9" x14ac:dyDescent="0.25">
      <c r="A200"/>
      <c r="B200"/>
      <c r="C200"/>
      <c r="D200"/>
      <c r="E200"/>
      <c r="F200"/>
      <c r="G200"/>
      <c r="H200"/>
      <c r="I200"/>
    </row>
    <row r="201" spans="1:9" x14ac:dyDescent="0.25">
      <c r="A201"/>
      <c r="B201"/>
      <c r="C201"/>
      <c r="D201"/>
      <c r="E201"/>
      <c r="F201"/>
      <c r="G201"/>
      <c r="H201"/>
      <c r="I201"/>
    </row>
    <row r="202" spans="1:9" x14ac:dyDescent="0.25">
      <c r="A202"/>
      <c r="B202"/>
      <c r="C202"/>
      <c r="D202"/>
      <c r="E202"/>
      <c r="F202"/>
      <c r="G202"/>
      <c r="H202"/>
      <c r="I202"/>
    </row>
    <row r="203" spans="1:9" x14ac:dyDescent="0.25">
      <c r="A203"/>
      <c r="B203"/>
      <c r="C203"/>
      <c r="D203"/>
      <c r="E203"/>
      <c r="F203"/>
      <c r="G203"/>
      <c r="H203"/>
      <c r="I203"/>
    </row>
    <row r="204" spans="1:9" x14ac:dyDescent="0.25">
      <c r="A204"/>
      <c r="B204"/>
      <c r="C204"/>
      <c r="D204"/>
      <c r="E204"/>
      <c r="F204"/>
      <c r="G204"/>
      <c r="H204"/>
      <c r="I204"/>
    </row>
    <row r="205" spans="1:9" x14ac:dyDescent="0.25">
      <c r="A205"/>
      <c r="B205"/>
      <c r="C205"/>
      <c r="D205"/>
      <c r="E205"/>
      <c r="F205"/>
      <c r="G205"/>
      <c r="H205"/>
      <c r="I205"/>
    </row>
    <row r="206" spans="1:9" x14ac:dyDescent="0.25">
      <c r="A206"/>
      <c r="B206"/>
      <c r="C206"/>
      <c r="D206"/>
      <c r="E206"/>
      <c r="F206"/>
      <c r="G206"/>
      <c r="H206"/>
      <c r="I206"/>
    </row>
    <row r="207" spans="1:9" x14ac:dyDescent="0.25">
      <c r="A207"/>
      <c r="B207"/>
      <c r="C207"/>
      <c r="D207"/>
      <c r="E207"/>
      <c r="F207"/>
      <c r="G207"/>
      <c r="H207"/>
      <c r="I207"/>
    </row>
    <row r="208" spans="1:9" x14ac:dyDescent="0.25">
      <c r="A208"/>
      <c r="B208"/>
      <c r="C208"/>
      <c r="D208"/>
      <c r="E208"/>
      <c r="F208"/>
      <c r="G208"/>
      <c r="H208"/>
      <c r="I208"/>
    </row>
    <row r="209" spans="1:9" x14ac:dyDescent="0.25">
      <c r="A209"/>
      <c r="B209"/>
      <c r="C209"/>
      <c r="D209"/>
      <c r="E209"/>
      <c r="F209"/>
      <c r="G209"/>
      <c r="H209"/>
      <c r="I209"/>
    </row>
    <row r="210" spans="1:9" x14ac:dyDescent="0.25">
      <c r="A210"/>
      <c r="B210"/>
      <c r="C210"/>
      <c r="D210"/>
      <c r="E210"/>
      <c r="F210"/>
      <c r="G210"/>
      <c r="H210"/>
      <c r="I210"/>
    </row>
    <row r="211" spans="1:9" x14ac:dyDescent="0.25">
      <c r="A211"/>
      <c r="B211"/>
      <c r="C211"/>
      <c r="D211"/>
      <c r="E211"/>
      <c r="F211"/>
      <c r="G211"/>
      <c r="H211"/>
      <c r="I211"/>
    </row>
    <row r="212" spans="1:9" x14ac:dyDescent="0.25">
      <c r="A212"/>
      <c r="B212"/>
      <c r="C212"/>
      <c r="D212"/>
      <c r="E212"/>
      <c r="F212"/>
      <c r="G212"/>
      <c r="H212"/>
      <c r="I212"/>
    </row>
    <row r="213" spans="1:9" x14ac:dyDescent="0.25">
      <c r="A213"/>
      <c r="B213"/>
      <c r="C213"/>
      <c r="D213"/>
      <c r="E213"/>
      <c r="F213"/>
      <c r="G213"/>
      <c r="H213"/>
      <c r="I213"/>
    </row>
    <row r="214" spans="1:9" x14ac:dyDescent="0.25">
      <c r="A214"/>
      <c r="B214"/>
      <c r="C214"/>
      <c r="D214"/>
      <c r="E214"/>
      <c r="F214"/>
      <c r="G214"/>
      <c r="H214"/>
      <c r="I214"/>
    </row>
    <row r="215" spans="1:9" x14ac:dyDescent="0.25">
      <c r="A215"/>
      <c r="B215"/>
      <c r="C215"/>
      <c r="D215"/>
      <c r="E215"/>
      <c r="F215"/>
      <c r="G215"/>
      <c r="H215"/>
      <c r="I215"/>
    </row>
    <row r="216" spans="1:9" x14ac:dyDescent="0.25">
      <c r="A216"/>
      <c r="B216"/>
      <c r="C216"/>
      <c r="D216"/>
      <c r="E216"/>
      <c r="F216"/>
      <c r="G216"/>
      <c r="H216"/>
      <c r="I216"/>
    </row>
    <row r="217" spans="1:9" x14ac:dyDescent="0.25">
      <c r="A217"/>
      <c r="B217"/>
      <c r="C217"/>
      <c r="D217"/>
      <c r="E217"/>
      <c r="F217"/>
      <c r="G217"/>
      <c r="H217"/>
      <c r="I217"/>
    </row>
    <row r="218" spans="1:9" x14ac:dyDescent="0.25">
      <c r="A218"/>
      <c r="B218"/>
      <c r="C218"/>
      <c r="D218"/>
      <c r="E218"/>
      <c r="F218"/>
      <c r="G218"/>
      <c r="H218"/>
      <c r="I218"/>
    </row>
    <row r="219" spans="1:9" x14ac:dyDescent="0.25">
      <c r="A219"/>
      <c r="B219"/>
      <c r="C219"/>
      <c r="D219"/>
      <c r="E219"/>
      <c r="F219"/>
      <c r="G219"/>
      <c r="H219"/>
      <c r="I219"/>
    </row>
    <row r="220" spans="1:9" x14ac:dyDescent="0.25">
      <c r="A220"/>
      <c r="B220"/>
      <c r="C220"/>
      <c r="D220"/>
      <c r="E220"/>
      <c r="F220"/>
      <c r="G220"/>
      <c r="H220"/>
      <c r="I220"/>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Tableau de Bord</vt:lpstr>
      <vt:lpstr>Base</vt:lpstr>
      <vt:lpstr>Parametre</vt:lpstr>
      <vt:lpstr>Historiques</vt:lpstr>
      <vt:lpstr>Lieu_Travail</vt:lpstr>
      <vt:lpstr>Mois_travail2</vt:lpstr>
      <vt:lpstr>Nb_Mois</vt:lpstr>
      <vt:lpstr>taux</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kira</dc:creator>
  <cp:lastModifiedBy>kira972j</cp:lastModifiedBy>
  <cp:lastPrinted>2014-05-14T11:46:16Z</cp:lastPrinted>
  <dcterms:created xsi:type="dcterms:W3CDTF">2014-04-13T16:31:39Z</dcterms:created>
  <dcterms:modified xsi:type="dcterms:W3CDTF">2014-11-23T17:57:03Z</dcterms:modified>
</cp:coreProperties>
</file>