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15195" windowHeight="7680"/>
  </bookViews>
  <sheets>
    <sheet name="Calcul" sheetId="1" r:id="rId1"/>
    <sheet name="Extraction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2" i="1"/>
  <c r="B12" i="1"/>
  <c r="D3" i="1"/>
  <c r="D4" i="1"/>
  <c r="D5" i="1"/>
  <c r="D6" i="1"/>
  <c r="D7" i="1"/>
  <c r="D8" i="1"/>
  <c r="D9" i="1"/>
  <c r="D10" i="1"/>
  <c r="D11" i="1"/>
  <c r="D2" i="1"/>
  <c r="B3" i="1"/>
  <c r="B4" i="1"/>
  <c r="B5" i="1"/>
  <c r="B6" i="1"/>
  <c r="B7" i="1"/>
  <c r="B8" i="1"/>
  <c r="B9" i="1"/>
  <c r="B10" i="1"/>
  <c r="B11" i="1"/>
  <c r="B2" i="1"/>
  <c r="A3" i="1"/>
  <c r="A4" i="1"/>
  <c r="A5" i="1"/>
  <c r="A6" i="1"/>
  <c r="A7" i="1"/>
  <c r="A8" i="1"/>
  <c r="A9" i="1"/>
  <c r="A10" i="1"/>
  <c r="A11" i="1"/>
  <c r="A2" i="1"/>
</calcChain>
</file>

<file path=xl/sharedStrings.xml><?xml version="1.0" encoding="utf-8"?>
<sst xmlns="http://schemas.openxmlformats.org/spreadsheetml/2006/main" count="277" uniqueCount="166">
  <si>
    <t xml:space="preserve">Main d'œuvre </t>
  </si>
  <si>
    <t>Tps Min</t>
  </si>
  <si>
    <t>TUO</t>
  </si>
  <si>
    <t>PUHT</t>
  </si>
  <si>
    <t>0SE</t>
  </si>
  <si>
    <t>Date   : 28-04-14 [09:44, E</t>
  </si>
  <si>
    <t>ur]</t>
  </si>
  <si>
    <t>CO</t>
  </si>
  <si>
    <t>ST PRICE CALCULATION BY ITEM</t>
  </si>
  <si>
    <t>Page</t>
  </si>
  <si>
    <t>:    1</t>
  </si>
  <si>
    <t>NEXTER</t>
  </si>
  <si>
    <t>Company</t>
  </si>
  <si>
    <t>:  060</t>
  </si>
  <si>
    <t>---------------------------</t>
  </si>
  <si>
    <t>-----------</t>
  </si>
  <si>
    <t>---------------</t>
  </si>
  <si>
    <t>----</t>
  </si>
  <si>
    <t>------------------------------------------</t>
  </si>
  <si>
    <t>----------</t>
  </si>
  <si>
    <t>-------</t>
  </si>
  <si>
    <t>---------</t>
  </si>
  <si>
    <t>Item                  :</t>
  </si>
  <si>
    <t>I FPY 22 ATS M 911 (  St</t>
  </si>
  <si>
    <t>andard Cos</t>
  </si>
  <si>
    <t>t Price</t>
  </si>
  <si>
    <t>:</t>
  </si>
  <si>
    <t>Price Calculation Code: S14</t>
  </si>
  <si>
    <t>Code calcu</t>
  </si>
  <si>
    <t>l standard 2014</t>
  </si>
  <si>
    <t>Ma</t>
  </si>
  <si>
    <t>terial Cos</t>
  </si>
  <si>
    <t>ts</t>
  </si>
  <si>
    <t>Order Quantity        :</t>
  </si>
  <si>
    <t>UN</t>
  </si>
  <si>
    <t>Op</t>
  </si>
  <si>
    <t>eration Co</t>
  </si>
  <si>
    <t>sts</t>
  </si>
  <si>
    <t>Currency              : EUR</t>
  </si>
  <si>
    <t>Include Fixed Costs   : No</t>
  </si>
  <si>
    <t>Material Costs</t>
  </si>
  <si>
    <t>Position  Item</t>
  </si>
  <si>
    <t xml:space="preserve"> Description                  </t>
  </si>
  <si>
    <t>Quantity</t>
  </si>
  <si>
    <t>Amount</t>
  </si>
  <si>
    <t xml:space="preserve">                              </t>
  </si>
  <si>
    <t xml:space="preserve"> Unit</t>
  </si>
  <si>
    <t>---------+-----------------</t>
  </si>
  <si>
    <t>-----+------------------------------+-----</t>
  </si>
  <si>
    <t>+------</t>
  </si>
  <si>
    <t>10/  2           1038794</t>
  </si>
  <si>
    <t xml:space="preserve">  UN</t>
  </si>
  <si>
    <t>20/  3           1068155</t>
  </si>
  <si>
    <t>30/  2           1053451</t>
  </si>
  <si>
    <t>40/  2           1044524</t>
  </si>
  <si>
    <t>50/  2           1067174</t>
  </si>
  <si>
    <t>60/  2           1066384</t>
  </si>
  <si>
    <t>80/  1           9258160</t>
  </si>
  <si>
    <t>90/  2           1063804</t>
  </si>
  <si>
    <t xml:space="preserve">  KG</t>
  </si>
  <si>
    <t>100/  1           8144840</t>
  </si>
  <si>
    <t xml:space="preserve">  GR</t>
  </si>
  <si>
    <t>110/  1           8144840</t>
  </si>
  <si>
    <t>120/  1           8144841</t>
  </si>
  <si>
    <t>Total Material Costs</t>
  </si>
  <si>
    <t>Total Operation Costs</t>
  </si>
  <si>
    <t>Total Surcharge Material Costs</t>
  </si>
  <si>
    <t>Total Surcharge Operation Costs</t>
  </si>
  <si>
    <t>------</t>
  </si>
  <si>
    <t>--------</t>
  </si>
  <si>
    <t>Total Cost Price</t>
  </si>
  <si>
    <t>48,2703*</t>
  </si>
  <si>
    <t>+------------------------</t>
  </si>
  <si>
    <t>+</t>
  </si>
  <si>
    <t xml:space="preserve"> Operation Costs</t>
  </si>
  <si>
    <t>------------------------</t>
  </si>
  <si>
    <t xml:space="preserve">   Oper-  Task  Descri</t>
  </si>
  <si>
    <t>ption</t>
  </si>
  <si>
    <t>Wor</t>
  </si>
  <si>
    <t xml:space="preserve">k    Description                    </t>
  </si>
  <si>
    <t>Operatio</t>
  </si>
  <si>
    <t>n Time</t>
  </si>
  <si>
    <t xml:space="preserve">   ation       </t>
  </si>
  <si>
    <t>Cen</t>
  </si>
  <si>
    <t xml:space="preserve">ter                                 </t>
  </si>
  <si>
    <t>(Min)</t>
  </si>
  <si>
    <t>---------+------+-------</t>
  </si>
  <si>
    <t>--------------+</t>
  </si>
  <si>
    <t>----+--------------------------------+----</t>
  </si>
  <si>
    <t xml:space="preserve">   10     9802  NETTOY</t>
  </si>
  <si>
    <t xml:space="preserve">S             </t>
  </si>
  <si>
    <t xml:space="preserve">PNY  MACHINE A DEGRAISSER ULTRASON  </t>
  </si>
  <si>
    <t xml:space="preserve">   20     9968  ATTENT</t>
  </si>
  <si>
    <t xml:space="preserve">R01  ATTENTE 24 HEURES              </t>
  </si>
  <si>
    <t xml:space="preserve">   30     9850  TIR EL</t>
  </si>
  <si>
    <t xml:space="preserve">   40     9764  MARQUA</t>
  </si>
  <si>
    <t xml:space="preserve">E             </t>
  </si>
  <si>
    <t xml:space="preserve">   50     9789  ASSEMB</t>
  </si>
  <si>
    <t xml:space="preserve">VEOLE         </t>
  </si>
  <si>
    <t xml:space="preserve">   55     9863  MISE E</t>
  </si>
  <si>
    <t xml:space="preserve">   60     9721  PREP A</t>
  </si>
  <si>
    <t xml:space="preserve">COULOIR)      </t>
  </si>
  <si>
    <t xml:space="preserve">   70     9785  CHARGE</t>
  </si>
  <si>
    <t xml:space="preserve">TIQUE         </t>
  </si>
  <si>
    <t xml:space="preserve">   80     9772  CONTRO</t>
  </si>
  <si>
    <t xml:space="preserve">PHIQUE        </t>
  </si>
  <si>
    <t xml:space="preserve">PMU  CABINE DE RADIOGRAPHIE         </t>
  </si>
  <si>
    <t xml:space="preserve">   90     9988  CTRL 1</t>
  </si>
  <si>
    <t xml:space="preserve"> Total Operation Costs</t>
  </si>
  <si>
    <t>10,0940*</t>
  </si>
  <si>
    <t xml:space="preserve"> Cost Price Surcharges</t>
  </si>
  <si>
    <t xml:space="preserve"> Booking        Ware-</t>
  </si>
  <si>
    <t xml:space="preserve"> Descripti</t>
  </si>
  <si>
    <t xml:space="preserve">on           </t>
  </si>
  <si>
    <t xml:space="preserve"> Description                 Surcharge</t>
  </si>
  <si>
    <t xml:space="preserve">     Cost</t>
  </si>
  <si>
    <t>Price</t>
  </si>
  <si>
    <t xml:space="preserve"> Triggered by   house</t>
  </si>
  <si>
    <t xml:space="preserve">                       </t>
  </si>
  <si>
    <t xml:space="preserve"> Surcharg</t>
  </si>
  <si>
    <t>e Base</t>
  </si>
  <si>
    <t>---------------+--------</t>
  </si>
  <si>
    <t>+----------</t>
  </si>
  <si>
    <t>-------------+-</t>
  </si>
  <si>
    <t>-+-----------------------+----------------</t>
  </si>
  <si>
    <t>+---------</t>
  </si>
  <si>
    <t xml:space="preserve"> Receipt       </t>
  </si>
  <si>
    <t xml:space="preserve"> Issue         </t>
  </si>
  <si>
    <t xml:space="preserve"> Total Cost Price Surcha</t>
  </si>
  <si>
    <t>rges</t>
  </si>
  <si>
    <t>0,0000*</t>
  </si>
  <si>
    <t>Total Material C</t>
  </si>
  <si>
    <t>osts</t>
  </si>
  <si>
    <t>Total Operation</t>
  </si>
  <si>
    <t>Costs</t>
  </si>
  <si>
    <t>Total Surcharge</t>
  </si>
  <si>
    <t>Material C</t>
  </si>
  <si>
    <t>Operation</t>
  </si>
  <si>
    <t>Total General Co</t>
  </si>
  <si>
    <t>per     U</t>
  </si>
  <si>
    <t>N</t>
  </si>
  <si>
    <t xml:space="preserve"> RONDELLE ISOLANTE </t>
  </si>
  <si>
    <t xml:space="preserve"> RONDELLE METALLIQUE </t>
  </si>
  <si>
    <t xml:space="preserve"> PAILLET DE FERMETURE </t>
  </si>
  <si>
    <t xml:space="preserve"> ALVEOLE </t>
  </si>
  <si>
    <t xml:space="preserve"> COUVERCLE </t>
  </si>
  <si>
    <t xml:space="preserve"> CERAMIQUE SURMOULEE </t>
  </si>
  <si>
    <t xml:space="preserve"> OUT CHARG GESTION </t>
  </si>
  <si>
    <t xml:space="preserve"> COMPOSITION        </t>
  </si>
  <si>
    <t xml:space="preserve"> DURCISSEUR</t>
  </si>
  <si>
    <t xml:space="preserve"> DILUANT </t>
  </si>
  <si>
    <t xml:space="preserve"> ENCRE </t>
  </si>
  <si>
    <t>PMM  MARQUEUSE</t>
  </si>
  <si>
    <t xml:space="preserve">PNL  CHAINE DE MONTAGE </t>
  </si>
  <si>
    <t>PNH  SALLE DE CHARGEMENT</t>
  </si>
  <si>
    <t xml:space="preserve">PNH  SALLE DE CHARGEMENT </t>
  </si>
  <si>
    <t xml:space="preserve"> Inv,</t>
  </si>
  <si>
    <t xml:space="preserve">NTROLE FAB,   </t>
  </si>
  <si>
    <t xml:space="preserve">PAA  SALLES INITATEUR ELECTRIQ, </t>
  </si>
  <si>
    <t xml:space="preserve">PRA  PREPAR, ALIM, SALLE </t>
  </si>
  <si>
    <t xml:space="preserve">EC,VISU,COND, </t>
  </si>
  <si>
    <t>Seq,</t>
  </si>
  <si>
    <t>No,</t>
  </si>
  <si>
    <t xml:space="preserve"> Frais d'appro sous-tr         9,50  %</t>
  </si>
  <si>
    <t xml:space="preserve"> Frais d'appro réduit          4,00  %</t>
  </si>
  <si>
    <t xml:space="preserve"> Frais d'appro normal          9,50 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</si>
</sst>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_-* #,##0.00\ _F_-;\-* #,##0.00\ _F_-;_-* &quot;-&quot;??\ _F_-;_-@_-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4" tint="-0.249977111117893"/>
      </left>
      <right style="thick">
        <color theme="4" tint="-0.249977111117893"/>
      </right>
      <top style="thick">
        <color theme="4" tint="-0.249977111117893"/>
      </top>
      <bottom style="thin">
        <color indexed="64"/>
      </bottom>
      <diagonal/>
    </border>
    <border>
      <left style="thick">
        <color theme="4" tint="-0.249977111117893"/>
      </left>
      <right style="thick">
        <color theme="4" tint="-0.249977111117893"/>
      </right>
      <top style="thin">
        <color indexed="64"/>
      </top>
      <bottom style="thin">
        <color indexed="64"/>
      </bottom>
      <diagonal/>
    </border>
    <border>
      <left style="thick">
        <color theme="4" tint="-0.249977111117893"/>
      </left>
      <right style="thick">
        <color theme="4" tint="-0.249977111117893"/>
      </right>
      <top style="thin">
        <color indexed="64"/>
      </top>
      <bottom style="thick">
        <color theme="4" tint="-0.249977111117893"/>
      </bottom>
      <diagonal/>
    </border>
    <border>
      <left style="thick">
        <color theme="4" tint="-0.249977111117893"/>
      </left>
      <right/>
      <top style="thick">
        <color theme="4" tint="-0.249977111117893"/>
      </top>
      <bottom style="thin">
        <color indexed="64"/>
      </bottom>
      <diagonal/>
    </border>
    <border>
      <left style="thick">
        <color theme="4" tint="-0.249977111117893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theme="4" tint="-0.249977111117893"/>
      </left>
      <right style="thick">
        <color theme="4" tint="-0.249977111117893"/>
      </right>
      <top style="thin">
        <color indexed="64"/>
      </top>
      <bottom style="thick">
        <color rgb="FFFF0000"/>
      </bottom>
      <diagonal/>
    </border>
  </borders>
  <cellStyleXfs count="7">
    <xf numFmtId="0" fontId="0" fillId="0" borderId="0"/>
    <xf numFmtId="9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2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</cellStyleXfs>
  <cellXfs count="24">
    <xf numFmtId="0" fontId="0" fillId="0" borderId="0" xfId="0"/>
    <xf numFmtId="4" fontId="0" fillId="0" borderId="0" xfId="0" applyNumberFormat="1"/>
    <xf numFmtId="4" fontId="0" fillId="0" borderId="0" xfId="0" applyNumberFormat="1" applyFill="1"/>
    <xf numFmtId="4" fontId="1" fillId="4" borderId="0" xfId="0" applyNumberFormat="1" applyFont="1" applyFill="1"/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0" fontId="0" fillId="2" borderId="0" xfId="0" applyFill="1"/>
    <xf numFmtId="2" fontId="0" fillId="3" borderId="5" xfId="0" applyNumberFormat="1" applyFill="1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1" fillId="3" borderId="8" xfId="0" applyFont="1" applyFill="1" applyBorder="1"/>
    <xf numFmtId="0" fontId="5" fillId="3" borderId="1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4" fillId="3" borderId="9" xfId="0" applyNumberFormat="1" applyFont="1" applyFill="1" applyBorder="1" applyAlignment="1">
      <alignment horizontal="left"/>
    </xf>
    <xf numFmtId="0" fontId="4" fillId="3" borderId="10" xfId="0" applyNumberFormat="1" applyFont="1" applyFill="1" applyBorder="1" applyAlignment="1">
      <alignment horizontal="left"/>
    </xf>
    <xf numFmtId="0" fontId="5" fillId="0" borderId="1" xfId="0" applyFont="1" applyBorder="1" applyAlignment="1">
      <alignment horizontal="center" vertical="center"/>
    </xf>
    <xf numFmtId="2" fontId="0" fillId="3" borderId="11" xfId="0" applyNumberFormat="1" applyFill="1" applyBorder="1" applyAlignment="1">
      <alignment horizontal="center"/>
    </xf>
    <xf numFmtId="2" fontId="0" fillId="3" borderId="6" xfId="0" applyNumberFormat="1" applyFill="1" applyBorder="1" applyAlignment="1">
      <alignment horizontal="center"/>
    </xf>
    <xf numFmtId="2" fontId="0" fillId="3" borderId="7" xfId="0" applyNumberFormat="1" applyFill="1" applyBorder="1" applyAlignment="1">
      <alignment horizontal="center"/>
    </xf>
    <xf numFmtId="2" fontId="0" fillId="3" borderId="8" xfId="0" applyNumberFormat="1" applyFill="1" applyBorder="1" applyAlignment="1">
      <alignment horizontal="center"/>
    </xf>
    <xf numFmtId="1" fontId="0" fillId="3" borderId="4" xfId="0" applyNumberFormat="1" applyFill="1" applyBorder="1" applyAlignment="1">
      <alignment horizontal="center"/>
    </xf>
    <xf numFmtId="2" fontId="0" fillId="3" borderId="2" xfId="0" applyNumberFormat="1" applyFill="1" applyBorder="1" applyAlignment="1">
      <alignment horizontal="center"/>
    </xf>
    <xf numFmtId="2" fontId="0" fillId="3" borderId="12" xfId="0" applyNumberFormat="1" applyFill="1" applyBorder="1" applyAlignment="1">
      <alignment horizontal="center"/>
    </xf>
  </cellXfs>
  <cellStyles count="7">
    <cellStyle name="Milliers 2" xfId="2"/>
    <cellStyle name="Normal" xfId="0" builtinId="0"/>
    <cellStyle name="Normal 2" xfId="3"/>
    <cellStyle name="Normal 3" xfId="4"/>
    <cellStyle name="Normal 4" xfId="5"/>
    <cellStyle name="Pourcentage 2" xfId="1"/>
    <cellStyle name="Pourcentage 2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1304925</xdr:colOff>
      <xdr:row>12</xdr:row>
      <xdr:rowOff>28575</xdr:rowOff>
    </xdr:from>
    <xdr:to>
      <xdr:col>2</xdr:col>
      <xdr:colOff>285751</xdr:colOff>
      <xdr:row>14</xdr:row>
      <xdr:rowOff>180976</xdr:rowOff>
    </xdr:to>
    <xdr:cxnSp macro="">
      <xdr:nvCxnSpPr>
        <xdr:cNvPr id="3" name="Connecteur droit avec flèche 2"/>
        <xdr:cNvCxnSpPr/>
      </xdr:nvCxnSpPr>
      <xdr:spPr>
        <a:xfrm flipH="1" flipV="1">
          <a:off x="1304925" y="2362200"/>
          <a:ext cx="1914526" cy="542926"/>
        </a:xfrm>
        <a:prstGeom prst="straightConnector1">
          <a:avLst/>
        </a:prstGeom>
        <a:ln>
          <a:solidFill>
            <a:schemeClr val="accent1">
              <a:lumMod val="75000"/>
            </a:schemeClr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28574</xdr:colOff>
      <xdr:row>15</xdr:row>
      <xdr:rowOff>9525</xdr:rowOff>
    </xdr:from>
    <xdr:to>
      <xdr:col>5</xdr:col>
      <xdr:colOff>238125</xdr:colOff>
      <xdr:row>24</xdr:row>
      <xdr:rowOff>180975</xdr:rowOff>
    </xdr:to>
    <xdr:sp macro="" textlink="">
      <xdr:nvSpPr>
        <xdr:cNvPr id="6" name="ZoneTexte 5"/>
        <xdr:cNvSpPr txBox="1"/>
      </xdr:nvSpPr>
      <xdr:spPr>
        <a:xfrm>
          <a:off x="28574" y="2924175"/>
          <a:ext cx="4781551" cy="1885950"/>
        </a:xfrm>
        <a:prstGeom prst="rect">
          <a:avLst/>
        </a:prstGeom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</a:t>
          </a:r>
          <a:r>
            <a:rPr lang="fr-FR" sz="1100" baseline="0"/>
            <a:t> automatiser mon tableau afin que quand j'extrais des données de mon ERP elles se mettent à jour automatiquement. </a:t>
          </a:r>
        </a:p>
        <a:p>
          <a:r>
            <a:rPr lang="fr-FR" sz="1100" baseline="0"/>
            <a:t>Cependant je rencontre un problème c'est que dans mon extraction ce n'est pas toujours le même produit donc il peut y avoir plus ou moins de poste au niveau de la main d'oeuvre.</a:t>
          </a:r>
        </a:p>
        <a:p>
          <a:r>
            <a:rPr lang="fr-FR" sz="1100" baseline="0"/>
            <a:t>Quelle pourrait être la formule à utiliser?</a:t>
          </a:r>
        </a:p>
        <a:p>
          <a:endParaRPr lang="fr-FR" sz="1100" baseline="0"/>
        </a:p>
        <a:p>
          <a:r>
            <a:rPr lang="fr-FR" sz="1100" baseline="0"/>
            <a:t>J'ai déjà essayé avec  Somme.SI afin d'avoir la somme des temps                       mais ce que je recherche maintenant c'est d'avoir le résultat pour chacune des lignes.</a:t>
          </a:r>
          <a:endParaRPr lang="fr-FR" sz="1100"/>
        </a:p>
      </xdr:txBody>
    </xdr:sp>
    <xdr:clientData/>
  </xdr:twoCellAnchor>
  <xdr:twoCellAnchor>
    <xdr:from>
      <xdr:col>3</xdr:col>
      <xdr:colOff>114301</xdr:colOff>
      <xdr:row>21</xdr:row>
      <xdr:rowOff>76200</xdr:rowOff>
    </xdr:from>
    <xdr:to>
      <xdr:col>4</xdr:col>
      <xdr:colOff>19051</xdr:colOff>
      <xdr:row>22</xdr:row>
      <xdr:rowOff>76200</xdr:rowOff>
    </xdr:to>
    <xdr:sp macro="" textlink="">
      <xdr:nvSpPr>
        <xdr:cNvPr id="7" name="Rectangle 6"/>
        <xdr:cNvSpPr/>
      </xdr:nvSpPr>
      <xdr:spPr>
        <a:xfrm>
          <a:off x="3810001" y="4133850"/>
          <a:ext cx="666750" cy="190500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314325</xdr:colOff>
      <xdr:row>11</xdr:row>
      <xdr:rowOff>9525</xdr:rowOff>
    </xdr:from>
    <xdr:to>
      <xdr:col>3</xdr:col>
      <xdr:colOff>409576</xdr:colOff>
      <xdr:row>15</xdr:row>
      <xdr:rowOff>0</xdr:rowOff>
    </xdr:to>
    <xdr:cxnSp macro="">
      <xdr:nvCxnSpPr>
        <xdr:cNvPr id="11" name="Connecteur droit avec flèche 10"/>
        <xdr:cNvCxnSpPr/>
      </xdr:nvCxnSpPr>
      <xdr:spPr>
        <a:xfrm flipV="1">
          <a:off x="3248025" y="2133600"/>
          <a:ext cx="857251" cy="781050"/>
        </a:xfrm>
        <a:prstGeom prst="straightConnector1">
          <a:avLst/>
        </a:prstGeom>
        <a:ln>
          <a:solidFill>
            <a:schemeClr val="accent1">
              <a:lumMod val="75000"/>
            </a:schemeClr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9</xdr:row>
      <xdr:rowOff>161925</xdr:rowOff>
    </xdr:from>
    <xdr:to>
      <xdr:col>2</xdr:col>
      <xdr:colOff>295275</xdr:colOff>
      <xdr:row>15</xdr:row>
      <xdr:rowOff>19049</xdr:rowOff>
    </xdr:to>
    <xdr:cxnSp macro="">
      <xdr:nvCxnSpPr>
        <xdr:cNvPr id="14" name="Connecteur droit avec flèche 13"/>
        <xdr:cNvCxnSpPr/>
      </xdr:nvCxnSpPr>
      <xdr:spPr>
        <a:xfrm flipH="1" flipV="1">
          <a:off x="2962275" y="1895475"/>
          <a:ext cx="266700" cy="1038224"/>
        </a:xfrm>
        <a:prstGeom prst="straightConnector1">
          <a:avLst/>
        </a:prstGeom>
        <a:ln>
          <a:solidFill>
            <a:schemeClr val="accent1">
              <a:lumMod val="75000"/>
            </a:schemeClr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topLeftCell="A4" workbookViewId="0">
      <selection activeCell="B27" sqref="B27"/>
    </sheetView>
  </sheetViews>
  <sheetFormatPr baseColWidth="10" defaultRowHeight="15" x14ac:dyDescent="0.25"/>
  <cols>
    <col min="1" max="1" width="32.5703125" bestFit="1" customWidth="1"/>
    <col min="5" max="5" width="1.7109375" customWidth="1"/>
  </cols>
  <sheetData>
    <row r="1" spans="1:6" ht="15.75" thickBot="1" x14ac:dyDescent="0.3">
      <c r="A1" s="11" t="s">
        <v>0</v>
      </c>
      <c r="B1" s="16" t="s">
        <v>1</v>
      </c>
      <c r="C1" s="12" t="s">
        <v>2</v>
      </c>
      <c r="D1" s="16" t="s">
        <v>3</v>
      </c>
      <c r="E1" s="1"/>
      <c r="F1" s="1"/>
    </row>
    <row r="2" spans="1:6" ht="15.75" thickTop="1" x14ac:dyDescent="0.25">
      <c r="A2" s="14" t="str">
        <f>Extraction!E43</f>
        <v xml:space="preserve">PNY  MACHINE A DEGRAISSER ULTRASON  </v>
      </c>
      <c r="B2" s="18">
        <f>Extraction!G43</f>
        <v>2.4E-2</v>
      </c>
      <c r="C2" s="21">
        <f>(D2/B2)*60</f>
        <v>151</v>
      </c>
      <c r="D2" s="18">
        <f>Extraction!I43</f>
        <v>6.0400000000000002E-2</v>
      </c>
      <c r="E2" s="1"/>
      <c r="F2" s="1"/>
    </row>
    <row r="3" spans="1:6" x14ac:dyDescent="0.25">
      <c r="A3" s="15" t="str">
        <f>Extraction!E44</f>
        <v xml:space="preserve">R01  ATTENTE 24 HEURES              </v>
      </c>
      <c r="B3" s="19">
        <f>Extraction!G44</f>
        <v>4.0000000000000002E-4</v>
      </c>
      <c r="C3" s="21">
        <f t="shared" ref="C3:C11" si="0">(D3/B3)*60</f>
        <v>0</v>
      </c>
      <c r="D3" s="19">
        <f>Extraction!I44</f>
        <v>0</v>
      </c>
      <c r="E3" s="1"/>
      <c r="F3" s="1"/>
    </row>
    <row r="4" spans="1:6" x14ac:dyDescent="0.25">
      <c r="A4" s="15" t="str">
        <f>Extraction!E45</f>
        <v xml:space="preserve">PAA  SALLES INITATEUR ELECTRIQ, </v>
      </c>
      <c r="B4" s="19">
        <f>Extraction!G45</f>
        <v>4.8000000000000001E-2</v>
      </c>
      <c r="C4" s="21">
        <f t="shared" si="0"/>
        <v>151.125</v>
      </c>
      <c r="D4" s="19">
        <f>Extraction!I45</f>
        <v>0.12089999999999999</v>
      </c>
      <c r="E4" s="1"/>
      <c r="F4" s="1"/>
    </row>
    <row r="5" spans="1:6" x14ac:dyDescent="0.25">
      <c r="A5" s="15" t="str">
        <f>Extraction!E46</f>
        <v>PMM  MARQUEUSE</v>
      </c>
      <c r="B5" s="19">
        <f>Extraction!G46</f>
        <v>0.36599999999999999</v>
      </c>
      <c r="C5" s="21">
        <f t="shared" si="0"/>
        <v>151.09836065573771</v>
      </c>
      <c r="D5" s="19">
        <f>Extraction!I46</f>
        <v>0.92169999999999996</v>
      </c>
      <c r="E5" s="1"/>
      <c r="F5" s="1"/>
    </row>
    <row r="6" spans="1:6" x14ac:dyDescent="0.25">
      <c r="A6" s="15" t="str">
        <f>Extraction!E47</f>
        <v xml:space="preserve">PNL  CHAINE DE MONTAGE </v>
      </c>
      <c r="B6" s="19">
        <f>Extraction!G47</f>
        <v>0.67200000000000004</v>
      </c>
      <c r="C6" s="21">
        <f t="shared" si="0"/>
        <v>151.09821428571428</v>
      </c>
      <c r="D6" s="19">
        <f>Extraction!I47</f>
        <v>1.6922999999999999</v>
      </c>
      <c r="E6" s="1"/>
      <c r="F6" s="1"/>
    </row>
    <row r="7" spans="1:6" x14ac:dyDescent="0.25">
      <c r="A7" s="15" t="str">
        <f>Extraction!E48</f>
        <v>PNH  SALLE DE CHARGEMENT</v>
      </c>
      <c r="B7" s="19">
        <f>Extraction!G48</f>
        <v>0.37440000000000001</v>
      </c>
      <c r="C7" s="21">
        <f t="shared" si="0"/>
        <v>151.1057692307692</v>
      </c>
      <c r="D7" s="19">
        <f>Extraction!I48</f>
        <v>0.94289999999999996</v>
      </c>
      <c r="E7" s="1"/>
      <c r="F7" s="1"/>
    </row>
    <row r="8" spans="1:6" x14ac:dyDescent="0.25">
      <c r="A8" s="15" t="str">
        <f>Extraction!E49</f>
        <v xml:space="preserve">PRA  PREPAR, ALIM, SALLE </v>
      </c>
      <c r="B8" s="19">
        <f>Extraction!G49</f>
        <v>0.13980000000000001</v>
      </c>
      <c r="C8" s="21">
        <f t="shared" si="0"/>
        <v>151.11587982832617</v>
      </c>
      <c r="D8" s="19">
        <f>Extraction!I49</f>
        <v>0.35210000000000002</v>
      </c>
      <c r="E8" s="1"/>
      <c r="F8" s="1"/>
    </row>
    <row r="9" spans="1:6" x14ac:dyDescent="0.25">
      <c r="A9" s="15" t="str">
        <f>Extraction!E50</f>
        <v xml:space="preserve">PNH  SALLE DE CHARGEMENT </v>
      </c>
      <c r="B9" s="19">
        <f>Extraction!G50</f>
        <v>0.876</v>
      </c>
      <c r="C9" s="21">
        <f t="shared" si="0"/>
        <v>151.10273972602741</v>
      </c>
      <c r="D9" s="19">
        <f>Extraction!I50</f>
        <v>2.2061000000000002</v>
      </c>
      <c r="E9" s="1"/>
      <c r="F9" s="1"/>
    </row>
    <row r="10" spans="1:6" x14ac:dyDescent="0.25">
      <c r="A10" s="15" t="str">
        <f>Extraction!E51</f>
        <v xml:space="preserve">PMU  CABINE DE RADIOGRAPHIE         </v>
      </c>
      <c r="B10" s="19">
        <f>Extraction!G51</f>
        <v>0.50800000000000001</v>
      </c>
      <c r="C10" s="21">
        <f t="shared" si="0"/>
        <v>151.0984251968504</v>
      </c>
      <c r="D10" s="19">
        <f>Extraction!I51</f>
        <v>1.2793000000000001</v>
      </c>
      <c r="E10" s="1"/>
      <c r="F10" s="1"/>
    </row>
    <row r="11" spans="1:6" ht="15.75" thickBot="1" x14ac:dyDescent="0.3">
      <c r="A11" s="15" t="str">
        <f>Extraction!E52</f>
        <v xml:space="preserve">PAA  SALLES INITATEUR ELECTRIQ, </v>
      </c>
      <c r="B11" s="23">
        <f>Extraction!G52</f>
        <v>1</v>
      </c>
      <c r="C11" s="21">
        <f t="shared" si="0"/>
        <v>151.09800000000001</v>
      </c>
      <c r="D11" s="20">
        <f>Extraction!I52</f>
        <v>2.5183</v>
      </c>
      <c r="E11" s="1"/>
      <c r="F11" s="1"/>
    </row>
    <row r="12" spans="1:6" ht="16.5" thickTop="1" thickBot="1" x14ac:dyDescent="0.3">
      <c r="A12" s="10"/>
      <c r="B12" s="17">
        <f>SUMIF(Extraction!D2:D76,"970",Extraction!G2:G76)</f>
        <v>4.0085999999999995</v>
      </c>
      <c r="C12" s="8"/>
      <c r="D12" s="22"/>
      <c r="E12" s="3"/>
      <c r="F12" s="2"/>
    </row>
    <row r="13" spans="1:6" ht="15.75" thickTop="1" x14ac:dyDescent="0.25">
      <c r="B13" s="1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9"/>
  <sheetViews>
    <sheetView topLeftCell="A4" workbookViewId="0">
      <selection activeCell="H45" sqref="H45"/>
    </sheetView>
  </sheetViews>
  <sheetFormatPr baseColWidth="10" defaultRowHeight="15" x14ac:dyDescent="0.25"/>
  <cols>
    <col min="3" max="3" width="5.85546875" customWidth="1"/>
    <col min="4" max="4" width="4.85546875" bestFit="1" customWidth="1"/>
  </cols>
  <sheetData>
    <row r="1" spans="1:9" ht="21.75" thickBot="1" x14ac:dyDescent="0.3">
      <c r="A1" s="9" t="s">
        <v>4</v>
      </c>
      <c r="B1" s="7"/>
      <c r="C1" s="7"/>
      <c r="D1" s="7"/>
      <c r="E1" s="7"/>
      <c r="F1" s="7"/>
      <c r="G1" s="7"/>
      <c r="H1" s="7"/>
      <c r="I1" s="7"/>
    </row>
    <row r="2" spans="1:9" x14ac:dyDescent="0.25">
      <c r="A2" s="4" t="s">
        <v>5</v>
      </c>
      <c r="B2" s="4" t="s">
        <v>6</v>
      </c>
      <c r="C2" s="4"/>
      <c r="D2" s="4" t="s">
        <v>7</v>
      </c>
      <c r="E2" s="4" t="s">
        <v>8</v>
      </c>
      <c r="F2" s="4"/>
      <c r="G2" s="4"/>
      <c r="H2" s="4" t="s">
        <v>9</v>
      </c>
      <c r="I2" s="4" t="s">
        <v>10</v>
      </c>
    </row>
    <row r="3" spans="1:9" x14ac:dyDescent="0.25">
      <c r="A3" s="4" t="s">
        <v>11</v>
      </c>
      <c r="B3" s="4"/>
      <c r="C3" s="4"/>
      <c r="D3" s="4"/>
      <c r="E3" s="4"/>
      <c r="F3" s="4"/>
      <c r="G3" s="4"/>
      <c r="H3" s="4" t="s">
        <v>12</v>
      </c>
      <c r="I3" s="4" t="s">
        <v>13</v>
      </c>
    </row>
    <row r="4" spans="1:9" x14ac:dyDescent="0.25">
      <c r="A4" s="4" t="s">
        <v>14</v>
      </c>
      <c r="B4" s="4" t="s">
        <v>15</v>
      </c>
      <c r="C4" s="4" t="s">
        <v>16</v>
      </c>
      <c r="D4" s="4" t="s">
        <v>17</v>
      </c>
      <c r="E4" s="4" t="s">
        <v>18</v>
      </c>
      <c r="F4" s="4" t="s">
        <v>19</v>
      </c>
      <c r="G4" s="4" t="s">
        <v>20</v>
      </c>
      <c r="H4" s="4" t="s">
        <v>20</v>
      </c>
      <c r="I4" s="4" t="s">
        <v>21</v>
      </c>
    </row>
    <row r="5" spans="1:9" x14ac:dyDescent="0.25">
      <c r="A5" s="4" t="s">
        <v>22</v>
      </c>
      <c r="B5" s="4">
        <v>10663</v>
      </c>
      <c r="C5" s="4">
        <v>841000</v>
      </c>
      <c r="D5" s="4"/>
      <c r="E5" s="4" t="s">
        <v>23</v>
      </c>
      <c r="F5" s="4" t="s">
        <v>24</v>
      </c>
      <c r="G5" s="4" t="s">
        <v>25</v>
      </c>
      <c r="H5" s="4" t="s">
        <v>26</v>
      </c>
      <c r="I5" s="4">
        <v>59.211300000000001</v>
      </c>
    </row>
    <row r="6" spans="1:9" x14ac:dyDescent="0.25">
      <c r="A6" s="4" t="s">
        <v>27</v>
      </c>
      <c r="B6" s="4" t="s">
        <v>28</v>
      </c>
      <c r="C6" s="4" t="s">
        <v>29</v>
      </c>
      <c r="D6" s="4"/>
      <c r="E6" s="4" t="s">
        <v>30</v>
      </c>
      <c r="F6" s="4" t="s">
        <v>31</v>
      </c>
      <c r="G6" s="4" t="s">
        <v>32</v>
      </c>
      <c r="H6" s="4" t="s">
        <v>26</v>
      </c>
      <c r="I6" s="4">
        <v>35.803400000000003</v>
      </c>
    </row>
    <row r="7" spans="1:9" x14ac:dyDescent="0.25">
      <c r="A7" s="4" t="s">
        <v>33</v>
      </c>
      <c r="B7" s="4">
        <v>2500</v>
      </c>
      <c r="C7" s="4" t="s">
        <v>34</v>
      </c>
      <c r="D7" s="4"/>
      <c r="E7" s="4" t="s">
        <v>35</v>
      </c>
      <c r="F7" s="4" t="s">
        <v>36</v>
      </c>
      <c r="G7" s="4" t="s">
        <v>37</v>
      </c>
      <c r="H7" s="4" t="s">
        <v>26</v>
      </c>
      <c r="I7" s="4">
        <v>23.407900000000001</v>
      </c>
    </row>
    <row r="8" spans="1:9" x14ac:dyDescent="0.25">
      <c r="A8" s="4" t="s">
        <v>38</v>
      </c>
      <c r="B8" s="4"/>
      <c r="C8" s="4"/>
      <c r="D8" s="4"/>
      <c r="E8" s="4"/>
      <c r="F8" s="4"/>
      <c r="G8" s="4"/>
      <c r="H8" s="4"/>
      <c r="I8" s="4"/>
    </row>
    <row r="9" spans="1:9" x14ac:dyDescent="0.25">
      <c r="A9" s="4" t="s">
        <v>39</v>
      </c>
      <c r="B9" s="4"/>
      <c r="C9" s="4"/>
      <c r="D9" s="4"/>
      <c r="E9" s="4"/>
      <c r="F9" s="4"/>
      <c r="G9" s="4"/>
      <c r="H9" s="4"/>
      <c r="I9" s="4"/>
    </row>
    <row r="10" spans="1:9" x14ac:dyDescent="0.25">
      <c r="A10" s="4" t="s">
        <v>14</v>
      </c>
      <c r="B10" s="4" t="s">
        <v>15</v>
      </c>
      <c r="C10" s="4" t="s">
        <v>16</v>
      </c>
      <c r="D10" s="4" t="s">
        <v>17</v>
      </c>
      <c r="E10" s="4" t="s">
        <v>18</v>
      </c>
      <c r="F10" s="4" t="s">
        <v>19</v>
      </c>
      <c r="G10" s="4" t="s">
        <v>20</v>
      </c>
      <c r="H10" s="4" t="s">
        <v>20</v>
      </c>
      <c r="I10" s="4" t="s">
        <v>21</v>
      </c>
    </row>
    <row r="11" spans="1:9" x14ac:dyDescent="0.25">
      <c r="A11" s="4" t="s">
        <v>40</v>
      </c>
      <c r="B11" s="4"/>
      <c r="C11" s="4"/>
      <c r="D11" s="4"/>
      <c r="E11" s="4"/>
      <c r="F11" s="4"/>
      <c r="G11" s="4"/>
      <c r="H11" s="4"/>
      <c r="I11" s="4"/>
    </row>
    <row r="12" spans="1:9" x14ac:dyDescent="0.25">
      <c r="A12" s="4" t="s">
        <v>14</v>
      </c>
      <c r="B12" s="4" t="s">
        <v>15</v>
      </c>
      <c r="C12" s="4" t="s">
        <v>16</v>
      </c>
      <c r="D12" s="4" t="s">
        <v>17</v>
      </c>
      <c r="E12" s="4" t="s">
        <v>18</v>
      </c>
      <c r="F12" s="4" t="s">
        <v>19</v>
      </c>
      <c r="G12" s="4" t="s">
        <v>20</v>
      </c>
      <c r="H12" s="4" t="s">
        <v>20</v>
      </c>
      <c r="I12" s="4" t="s">
        <v>21</v>
      </c>
    </row>
    <row r="13" spans="1:9" x14ac:dyDescent="0.25">
      <c r="A13" s="4" t="s">
        <v>41</v>
      </c>
      <c r="B13" s="4"/>
      <c r="C13" s="4"/>
      <c r="D13" s="4"/>
      <c r="E13" s="4" t="s">
        <v>42</v>
      </c>
      <c r="F13" s="4" t="s">
        <v>43</v>
      </c>
      <c r="G13" s="4" t="s">
        <v>156</v>
      </c>
      <c r="H13" s="4"/>
      <c r="I13" s="4" t="s">
        <v>44</v>
      </c>
    </row>
    <row r="14" spans="1:9" x14ac:dyDescent="0.25">
      <c r="A14" s="4"/>
      <c r="B14" s="4"/>
      <c r="C14" s="4"/>
      <c r="D14" s="4"/>
      <c r="E14" s="4" t="s">
        <v>45</v>
      </c>
      <c r="F14" s="4"/>
      <c r="G14" s="4" t="s">
        <v>46</v>
      </c>
      <c r="H14" s="4"/>
      <c r="I14" s="4"/>
    </row>
    <row r="15" spans="1:9" x14ac:dyDescent="0.25">
      <c r="A15" s="4" t="s">
        <v>47</v>
      </c>
      <c r="B15" s="4" t="s">
        <v>15</v>
      </c>
      <c r="C15" s="4" t="s">
        <v>16</v>
      </c>
      <c r="D15" s="4" t="s">
        <v>17</v>
      </c>
      <c r="E15" s="4" t="s">
        <v>48</v>
      </c>
      <c r="F15" s="4" t="s">
        <v>19</v>
      </c>
      <c r="G15" s="4" t="s">
        <v>49</v>
      </c>
      <c r="H15" s="4" t="s">
        <v>49</v>
      </c>
      <c r="I15" s="4" t="s">
        <v>21</v>
      </c>
    </row>
    <row r="16" spans="1:9" x14ac:dyDescent="0.25">
      <c r="A16" s="4" t="s">
        <v>50</v>
      </c>
      <c r="B16" s="4">
        <v>9000</v>
      </c>
      <c r="C16" s="4"/>
      <c r="D16" s="4"/>
      <c r="E16" s="4" t="s">
        <v>141</v>
      </c>
      <c r="F16" s="4">
        <v>1.02</v>
      </c>
      <c r="G16" s="4" t="s">
        <v>51</v>
      </c>
      <c r="H16" s="4"/>
      <c r="I16" s="4">
        <v>0.65920000000000001</v>
      </c>
    </row>
    <row r="17" spans="1:9" x14ac:dyDescent="0.25">
      <c r="A17" s="4" t="s">
        <v>52</v>
      </c>
      <c r="B17" s="4">
        <v>6000</v>
      </c>
      <c r="C17" s="4"/>
      <c r="D17" s="4"/>
      <c r="E17" s="4" t="s">
        <v>142</v>
      </c>
      <c r="F17" s="4">
        <v>1.02</v>
      </c>
      <c r="G17" s="4" t="s">
        <v>51</v>
      </c>
      <c r="H17" s="4"/>
      <c r="I17" s="4">
        <v>0.74039999999999995</v>
      </c>
    </row>
    <row r="18" spans="1:9" x14ac:dyDescent="0.25">
      <c r="A18" s="4" t="s">
        <v>53</v>
      </c>
      <c r="B18" s="4">
        <v>4000</v>
      </c>
      <c r="C18" s="4"/>
      <c r="D18" s="4"/>
      <c r="E18" s="4" t="s">
        <v>143</v>
      </c>
      <c r="F18" s="4">
        <v>1.02</v>
      </c>
      <c r="G18" s="4" t="s">
        <v>51</v>
      </c>
      <c r="H18" s="4"/>
      <c r="I18" s="4">
        <v>0.40689999999999998</v>
      </c>
    </row>
    <row r="19" spans="1:9" x14ac:dyDescent="0.25">
      <c r="A19" s="4" t="s">
        <v>54</v>
      </c>
      <c r="B19" s="4">
        <v>0</v>
      </c>
      <c r="C19" s="4"/>
      <c r="D19" s="4"/>
      <c r="E19" s="4" t="s">
        <v>144</v>
      </c>
      <c r="F19" s="4">
        <v>1.02</v>
      </c>
      <c r="G19" s="4" t="s">
        <v>51</v>
      </c>
      <c r="H19" s="4"/>
      <c r="I19" s="4">
        <v>1.3455999999999999</v>
      </c>
    </row>
    <row r="20" spans="1:9" x14ac:dyDescent="0.25">
      <c r="A20" s="4" t="s">
        <v>55</v>
      </c>
      <c r="B20" s="4">
        <v>4000</v>
      </c>
      <c r="C20" s="4"/>
      <c r="D20" s="4"/>
      <c r="E20" s="4" t="s">
        <v>145</v>
      </c>
      <c r="F20" s="4">
        <v>1.02</v>
      </c>
      <c r="G20" s="4" t="s">
        <v>51</v>
      </c>
      <c r="H20" s="4"/>
      <c r="I20" s="4">
        <v>1.5302</v>
      </c>
    </row>
    <row r="21" spans="1:9" x14ac:dyDescent="0.25">
      <c r="A21" s="4" t="s">
        <v>56</v>
      </c>
      <c r="B21" s="4">
        <v>2000</v>
      </c>
      <c r="C21" s="4"/>
      <c r="D21" s="4"/>
      <c r="E21" s="4" t="s">
        <v>146</v>
      </c>
      <c r="F21" s="4">
        <v>1.04</v>
      </c>
      <c r="G21" s="4" t="s">
        <v>51</v>
      </c>
      <c r="H21" s="4"/>
      <c r="I21" s="4">
        <v>41.811999999999998</v>
      </c>
    </row>
    <row r="22" spans="1:9" x14ac:dyDescent="0.25">
      <c r="A22" s="4" t="s">
        <v>57</v>
      </c>
      <c r="B22" s="4">
        <v>1000</v>
      </c>
      <c r="C22" s="4"/>
      <c r="D22" s="4"/>
      <c r="E22" s="4" t="s">
        <v>147</v>
      </c>
      <c r="F22" s="4">
        <v>1E-3</v>
      </c>
      <c r="G22" s="4" t="s">
        <v>51</v>
      </c>
      <c r="H22" s="4"/>
      <c r="I22" s="4">
        <v>0</v>
      </c>
    </row>
    <row r="23" spans="1:9" x14ac:dyDescent="0.25">
      <c r="A23" s="4" t="s">
        <v>58</v>
      </c>
      <c r="B23" s="4">
        <v>8000</v>
      </c>
      <c r="C23" s="4"/>
      <c r="D23" s="4"/>
      <c r="E23" s="4" t="s">
        <v>148</v>
      </c>
      <c r="F23" s="4">
        <v>1E-4</v>
      </c>
      <c r="G23" s="4" t="s">
        <v>59</v>
      </c>
      <c r="H23" s="4"/>
      <c r="I23" s="4">
        <v>1.7728999999999999</v>
      </c>
    </row>
    <row r="24" spans="1:9" x14ac:dyDescent="0.25">
      <c r="A24" s="4" t="s">
        <v>60</v>
      </c>
      <c r="B24" s="4">
        <v>6000</v>
      </c>
      <c r="C24" s="4"/>
      <c r="D24" s="4"/>
      <c r="E24" s="4" t="s">
        <v>149</v>
      </c>
      <c r="F24" s="4">
        <v>6.8999999999999999E-3</v>
      </c>
      <c r="G24" s="4" t="s">
        <v>61</v>
      </c>
      <c r="H24" s="4"/>
      <c r="I24" s="4">
        <v>1E-3</v>
      </c>
    </row>
    <row r="25" spans="1:9" x14ac:dyDescent="0.25">
      <c r="A25" s="4" t="s">
        <v>62</v>
      </c>
      <c r="B25" s="4">
        <v>8000</v>
      </c>
      <c r="C25" s="4"/>
      <c r="D25" s="4"/>
      <c r="E25" s="4" t="s">
        <v>150</v>
      </c>
      <c r="F25" s="4">
        <v>5.5E-2</v>
      </c>
      <c r="G25" s="4" t="s">
        <v>61</v>
      </c>
      <c r="H25" s="4"/>
      <c r="I25" s="4">
        <v>0</v>
      </c>
    </row>
    <row r="26" spans="1:9" x14ac:dyDescent="0.25">
      <c r="A26" s="4" t="s">
        <v>63</v>
      </c>
      <c r="B26" s="4">
        <v>0</v>
      </c>
      <c r="C26" s="4"/>
      <c r="D26" s="4"/>
      <c r="E26" s="4" t="s">
        <v>151</v>
      </c>
      <c r="F26" s="4">
        <v>2.75E-2</v>
      </c>
      <c r="G26" s="4" t="s">
        <v>61</v>
      </c>
      <c r="H26" s="4"/>
      <c r="I26" s="4">
        <v>2.0999999999999999E-3</v>
      </c>
    </row>
    <row r="27" spans="1:9" x14ac:dyDescent="0.25">
      <c r="A27" s="4"/>
      <c r="B27" s="4"/>
      <c r="C27" s="4"/>
      <c r="D27" s="4"/>
      <c r="E27" s="4" t="s">
        <v>64</v>
      </c>
      <c r="F27" s="4"/>
      <c r="G27" s="4"/>
      <c r="H27" s="4"/>
      <c r="I27" s="4">
        <v>32.898099999999999</v>
      </c>
    </row>
    <row r="28" spans="1:9" x14ac:dyDescent="0.25">
      <c r="A28" s="4"/>
      <c r="B28" s="4"/>
      <c r="C28" s="4"/>
      <c r="D28" s="4"/>
      <c r="E28" s="4" t="s">
        <v>65</v>
      </c>
      <c r="F28" s="4"/>
      <c r="G28" s="4"/>
      <c r="H28" s="4"/>
      <c r="I28" s="4">
        <v>12.2723</v>
      </c>
    </row>
    <row r="29" spans="1:9" x14ac:dyDescent="0.25">
      <c r="A29" s="4"/>
      <c r="B29" s="4"/>
      <c r="C29" s="4"/>
      <c r="D29" s="4"/>
      <c r="E29" s="4" t="s">
        <v>66</v>
      </c>
      <c r="F29" s="4"/>
      <c r="G29" s="4"/>
      <c r="H29" s="4"/>
      <c r="I29" s="4">
        <v>2.9053</v>
      </c>
    </row>
    <row r="30" spans="1:9" x14ac:dyDescent="0.25">
      <c r="A30" s="4"/>
      <c r="B30" s="4"/>
      <c r="C30" s="4"/>
      <c r="D30" s="4"/>
      <c r="E30" s="4" t="s">
        <v>67</v>
      </c>
      <c r="F30" s="4"/>
      <c r="G30" s="4"/>
      <c r="H30" s="4"/>
      <c r="I30" s="4">
        <v>0.1946</v>
      </c>
    </row>
    <row r="32" spans="1:9" x14ac:dyDescent="0.25">
      <c r="A32" s="4"/>
      <c r="B32" s="4"/>
      <c r="C32" s="4"/>
      <c r="D32" s="4"/>
      <c r="E32" s="4"/>
      <c r="F32" s="4"/>
      <c r="G32" s="4"/>
      <c r="H32" s="4" t="s">
        <v>68</v>
      </c>
      <c r="I32" s="4" t="s">
        <v>69</v>
      </c>
    </row>
    <row r="33" spans="1:9" x14ac:dyDescent="0.25">
      <c r="A33" s="4"/>
      <c r="B33" s="4"/>
      <c r="C33" s="4"/>
      <c r="D33" s="4"/>
      <c r="E33" s="4" t="s">
        <v>70</v>
      </c>
      <c r="F33" s="4"/>
      <c r="G33" s="4"/>
      <c r="H33" s="4"/>
      <c r="I33" s="4" t="s">
        <v>71</v>
      </c>
    </row>
    <row r="37" spans="1:9" x14ac:dyDescent="0.25">
      <c r="A37" s="4" t="s">
        <v>72</v>
      </c>
      <c r="B37" s="4" t="s">
        <v>15</v>
      </c>
      <c r="C37" s="4" t="s">
        <v>16</v>
      </c>
      <c r="D37" s="4" t="s">
        <v>17</v>
      </c>
      <c r="E37" s="4" t="s">
        <v>18</v>
      </c>
      <c r="F37" s="4" t="s">
        <v>19</v>
      </c>
      <c r="G37" s="4" t="s">
        <v>20</v>
      </c>
      <c r="H37" s="4" t="s">
        <v>73</v>
      </c>
      <c r="I37" s="4"/>
    </row>
    <row r="38" spans="1:9" x14ac:dyDescent="0.25">
      <c r="A38" s="4" t="s">
        <v>74</v>
      </c>
      <c r="B38" s="4"/>
      <c r="C38" s="4"/>
      <c r="D38" s="4"/>
      <c r="E38" s="4"/>
      <c r="F38" s="4"/>
      <c r="G38" s="4"/>
      <c r="H38" s="4"/>
      <c r="I38" s="4"/>
    </row>
    <row r="39" spans="1:9" x14ac:dyDescent="0.25">
      <c r="A39" s="4" t="s">
        <v>75</v>
      </c>
      <c r="B39" s="4" t="s">
        <v>15</v>
      </c>
      <c r="C39" s="4" t="s">
        <v>16</v>
      </c>
      <c r="D39" s="4" t="s">
        <v>17</v>
      </c>
      <c r="E39" s="4" t="s">
        <v>18</v>
      </c>
      <c r="F39" s="4" t="s">
        <v>19</v>
      </c>
      <c r="G39" s="4" t="s">
        <v>20</v>
      </c>
      <c r="H39" s="4"/>
      <c r="I39" s="4"/>
    </row>
    <row r="40" spans="1:9" x14ac:dyDescent="0.25">
      <c r="A40" s="4" t="s">
        <v>76</v>
      </c>
      <c r="B40" s="4" t="s">
        <v>77</v>
      </c>
      <c r="C40" s="4"/>
      <c r="D40" s="4" t="s">
        <v>78</v>
      </c>
      <c r="E40" s="4" t="s">
        <v>79</v>
      </c>
      <c r="F40" s="4" t="s">
        <v>80</v>
      </c>
      <c r="G40" s="4" t="s">
        <v>81</v>
      </c>
      <c r="H40" s="4"/>
      <c r="I40" s="4"/>
    </row>
    <row r="41" spans="1:9" x14ac:dyDescent="0.25">
      <c r="A41" s="4" t="s">
        <v>82</v>
      </c>
      <c r="B41" s="4"/>
      <c r="C41" s="4"/>
      <c r="D41" s="4" t="s">
        <v>83</v>
      </c>
      <c r="E41" s="4" t="s">
        <v>84</v>
      </c>
      <c r="F41" s="4"/>
      <c r="G41" s="4" t="s">
        <v>85</v>
      </c>
      <c r="H41" s="4"/>
      <c r="I41" s="4"/>
    </row>
    <row r="42" spans="1:9" x14ac:dyDescent="0.25">
      <c r="A42" s="4" t="s">
        <v>86</v>
      </c>
      <c r="B42" s="4" t="s">
        <v>15</v>
      </c>
      <c r="C42" s="4" t="s">
        <v>87</v>
      </c>
      <c r="D42" s="4" t="s">
        <v>17</v>
      </c>
      <c r="E42" s="4" t="s">
        <v>88</v>
      </c>
      <c r="F42" s="4" t="s">
        <v>19</v>
      </c>
      <c r="G42" s="4" t="s">
        <v>20</v>
      </c>
      <c r="H42" s="4"/>
      <c r="I42" s="4"/>
    </row>
    <row r="43" spans="1:9" x14ac:dyDescent="0.25">
      <c r="A43" s="4" t="s">
        <v>89</v>
      </c>
      <c r="B43" s="4"/>
      <c r="C43" s="4" t="s">
        <v>90</v>
      </c>
      <c r="D43" s="4">
        <v>970</v>
      </c>
      <c r="E43" s="4" t="s">
        <v>91</v>
      </c>
      <c r="F43" s="4"/>
      <c r="G43" s="5">
        <v>2.4E-2</v>
      </c>
      <c r="H43" s="4"/>
      <c r="I43" s="4">
        <v>6.0400000000000002E-2</v>
      </c>
    </row>
    <row r="44" spans="1:9" x14ac:dyDescent="0.25">
      <c r="A44" s="4" t="s">
        <v>92</v>
      </c>
      <c r="B44" s="4"/>
      <c r="C44" s="4"/>
      <c r="D44" s="4">
        <v>970</v>
      </c>
      <c r="E44" s="4" t="s">
        <v>93</v>
      </c>
      <c r="F44" s="4"/>
      <c r="G44" s="5">
        <v>4.0000000000000002E-4</v>
      </c>
      <c r="H44" s="4"/>
      <c r="I44" s="4">
        <v>0</v>
      </c>
    </row>
    <row r="45" spans="1:9" x14ac:dyDescent="0.25">
      <c r="A45" s="4" t="s">
        <v>94</v>
      </c>
      <c r="B45" s="4"/>
      <c r="C45" s="4" t="s">
        <v>157</v>
      </c>
      <c r="D45" s="4">
        <v>970</v>
      </c>
      <c r="E45" s="4" t="s">
        <v>158</v>
      </c>
      <c r="F45" s="4"/>
      <c r="G45" s="5">
        <v>4.8000000000000001E-2</v>
      </c>
      <c r="H45" s="4"/>
      <c r="I45" s="4">
        <v>0.12089999999999999</v>
      </c>
    </row>
    <row r="46" spans="1:9" x14ac:dyDescent="0.25">
      <c r="A46" s="4" t="s">
        <v>95</v>
      </c>
      <c r="B46" s="4"/>
      <c r="C46" s="4" t="s">
        <v>96</v>
      </c>
      <c r="D46" s="4">
        <v>970</v>
      </c>
      <c r="E46" s="4" t="s">
        <v>152</v>
      </c>
      <c r="F46" s="4"/>
      <c r="G46" s="5">
        <v>0.36599999999999999</v>
      </c>
      <c r="H46" s="4"/>
      <c r="I46" s="4">
        <v>0.92169999999999996</v>
      </c>
    </row>
    <row r="47" spans="1:9" x14ac:dyDescent="0.25">
      <c r="A47" s="4" t="s">
        <v>97</v>
      </c>
      <c r="B47" s="4"/>
      <c r="C47" s="4" t="s">
        <v>98</v>
      </c>
      <c r="D47" s="4">
        <v>970</v>
      </c>
      <c r="E47" s="4" t="s">
        <v>153</v>
      </c>
      <c r="F47" s="4"/>
      <c r="G47" s="5">
        <v>0.67200000000000004</v>
      </c>
      <c r="H47" s="4"/>
      <c r="I47" s="4">
        <v>1.6922999999999999</v>
      </c>
    </row>
    <row r="48" spans="1:9" x14ac:dyDescent="0.25">
      <c r="A48" s="4" t="s">
        <v>99</v>
      </c>
      <c r="B48" s="4"/>
      <c r="C48" s="4"/>
      <c r="D48" s="4">
        <v>970</v>
      </c>
      <c r="E48" s="4" t="s">
        <v>154</v>
      </c>
      <c r="F48" s="4"/>
      <c r="G48" s="5">
        <v>0.37440000000000001</v>
      </c>
      <c r="H48" s="4"/>
      <c r="I48" s="4">
        <v>0.94289999999999996</v>
      </c>
    </row>
    <row r="49" spans="1:11" x14ac:dyDescent="0.25">
      <c r="A49" s="4" t="s">
        <v>100</v>
      </c>
      <c r="B49" s="4"/>
      <c r="C49" s="4" t="s">
        <v>101</v>
      </c>
      <c r="D49" s="4">
        <v>970</v>
      </c>
      <c r="E49" s="4" t="s">
        <v>159</v>
      </c>
      <c r="F49" s="4"/>
      <c r="G49" s="5">
        <v>0.13980000000000001</v>
      </c>
      <c r="H49" s="4"/>
      <c r="I49" s="4">
        <v>0.35210000000000002</v>
      </c>
    </row>
    <row r="50" spans="1:11" x14ac:dyDescent="0.25">
      <c r="A50" s="4" t="s">
        <v>102</v>
      </c>
      <c r="B50" s="4"/>
      <c r="C50" s="4" t="s">
        <v>103</v>
      </c>
      <c r="D50" s="4">
        <v>970</v>
      </c>
      <c r="E50" s="4" t="s">
        <v>155</v>
      </c>
      <c r="F50" s="4"/>
      <c r="G50" s="5">
        <v>0.876</v>
      </c>
      <c r="H50" s="4"/>
      <c r="I50" s="4">
        <v>2.2061000000000002</v>
      </c>
      <c r="K50" s="6"/>
    </row>
    <row r="51" spans="1:11" x14ac:dyDescent="0.25">
      <c r="A51" s="4" t="s">
        <v>104</v>
      </c>
      <c r="B51" s="4"/>
      <c r="C51" s="4" t="s">
        <v>105</v>
      </c>
      <c r="D51" s="4">
        <v>970</v>
      </c>
      <c r="E51" s="4" t="s">
        <v>106</v>
      </c>
      <c r="F51" s="4"/>
      <c r="G51" s="5">
        <v>0.50800000000000001</v>
      </c>
      <c r="H51" s="4"/>
      <c r="I51" s="4">
        <v>1.2793000000000001</v>
      </c>
    </row>
    <row r="52" spans="1:11" x14ac:dyDescent="0.25">
      <c r="A52" s="4" t="s">
        <v>107</v>
      </c>
      <c r="B52" s="4"/>
      <c r="C52" s="4" t="s">
        <v>160</v>
      </c>
      <c r="D52" s="4">
        <v>970</v>
      </c>
      <c r="E52" s="4" t="s">
        <v>158</v>
      </c>
      <c r="F52" s="4"/>
      <c r="G52" s="5">
        <v>1</v>
      </c>
      <c r="H52" s="4"/>
      <c r="I52" s="4">
        <v>2.5183</v>
      </c>
    </row>
    <row r="53" spans="1:11" x14ac:dyDescent="0.25">
      <c r="A53" s="4" t="s">
        <v>75</v>
      </c>
      <c r="B53" s="4" t="s">
        <v>15</v>
      </c>
      <c r="C53" s="4" t="s">
        <v>16</v>
      </c>
      <c r="D53" s="4" t="s">
        <v>17</v>
      </c>
      <c r="E53" s="4" t="s">
        <v>18</v>
      </c>
      <c r="F53" s="4" t="s">
        <v>19</v>
      </c>
      <c r="G53" s="4" t="s">
        <v>20</v>
      </c>
      <c r="H53" s="4" t="s">
        <v>68</v>
      </c>
      <c r="I53" s="4" t="s">
        <v>69</v>
      </c>
    </row>
    <row r="54" spans="1:11" x14ac:dyDescent="0.25">
      <c r="A54" s="4" t="s">
        <v>108</v>
      </c>
      <c r="B54" s="4"/>
      <c r="C54" s="4"/>
      <c r="D54" s="4"/>
      <c r="E54" s="4"/>
      <c r="F54" s="4"/>
      <c r="G54" s="4"/>
      <c r="H54" s="4"/>
      <c r="I54" s="4" t="s">
        <v>109</v>
      </c>
    </row>
    <row r="55" spans="1:11" x14ac:dyDescent="0.25">
      <c r="A55" s="4" t="s">
        <v>72</v>
      </c>
      <c r="B55" s="4" t="s">
        <v>15</v>
      </c>
      <c r="C55" s="4" t="s">
        <v>16</v>
      </c>
      <c r="D55" s="4" t="s">
        <v>17</v>
      </c>
      <c r="E55" s="4" t="s">
        <v>18</v>
      </c>
      <c r="F55" s="4" t="s">
        <v>19</v>
      </c>
      <c r="G55" s="4" t="s">
        <v>20</v>
      </c>
      <c r="H55" s="4" t="s">
        <v>73</v>
      </c>
      <c r="I55" s="4"/>
    </row>
    <row r="56" spans="1:11" x14ac:dyDescent="0.25">
      <c r="A56" s="4" t="s">
        <v>72</v>
      </c>
      <c r="B56" s="4" t="s">
        <v>15</v>
      </c>
      <c r="C56" s="4" t="s">
        <v>16</v>
      </c>
      <c r="D56" s="4" t="s">
        <v>17</v>
      </c>
      <c r="E56" s="4" t="s">
        <v>18</v>
      </c>
      <c r="F56" s="4" t="s">
        <v>19</v>
      </c>
      <c r="G56" s="4" t="s">
        <v>20</v>
      </c>
      <c r="H56" s="4" t="s">
        <v>73</v>
      </c>
      <c r="I56" s="4"/>
    </row>
    <row r="57" spans="1:11" x14ac:dyDescent="0.25">
      <c r="A57" s="4" t="s">
        <v>110</v>
      </c>
      <c r="B57" s="4"/>
      <c r="C57" s="4"/>
      <c r="D57" s="4"/>
      <c r="E57" s="4"/>
      <c r="F57" s="4"/>
      <c r="G57" s="4"/>
      <c r="H57" s="4"/>
      <c r="I57" s="4"/>
    </row>
    <row r="58" spans="1:11" x14ac:dyDescent="0.25">
      <c r="A58" s="4" t="s">
        <v>75</v>
      </c>
      <c r="B58" s="4" t="s">
        <v>15</v>
      </c>
      <c r="C58" s="4" t="s">
        <v>16</v>
      </c>
      <c r="D58" s="4" t="s">
        <v>17</v>
      </c>
      <c r="E58" s="4" t="s">
        <v>18</v>
      </c>
      <c r="F58" s="4" t="s">
        <v>19</v>
      </c>
      <c r="G58" s="4" t="s">
        <v>20</v>
      </c>
      <c r="H58" s="4"/>
      <c r="I58" s="4"/>
    </row>
    <row r="59" spans="1:11" x14ac:dyDescent="0.25">
      <c r="A59" s="4" t="s">
        <v>111</v>
      </c>
      <c r="B59" s="4" t="s">
        <v>112</v>
      </c>
      <c r="C59" s="4" t="s">
        <v>113</v>
      </c>
      <c r="D59" s="4" t="s">
        <v>161</v>
      </c>
      <c r="E59" s="4" t="s">
        <v>114</v>
      </c>
      <c r="F59" s="4" t="s">
        <v>115</v>
      </c>
      <c r="G59" s="4" t="s">
        <v>116</v>
      </c>
      <c r="H59" s="4"/>
      <c r="I59" s="4"/>
    </row>
    <row r="60" spans="1:11" x14ac:dyDescent="0.25">
      <c r="A60" s="4" t="s">
        <v>117</v>
      </c>
      <c r="B60" s="4"/>
      <c r="C60" s="4"/>
      <c r="D60" s="4" t="s">
        <v>162</v>
      </c>
      <c r="E60" s="4" t="s">
        <v>118</v>
      </c>
      <c r="F60" s="4" t="s">
        <v>119</v>
      </c>
      <c r="G60" s="4" t="s">
        <v>120</v>
      </c>
      <c r="H60" s="4"/>
      <c r="I60" s="4"/>
    </row>
    <row r="61" spans="1:11" x14ac:dyDescent="0.25">
      <c r="A61" s="4" t="s">
        <v>121</v>
      </c>
      <c r="B61" s="4" t="s">
        <v>122</v>
      </c>
      <c r="C61" s="4" t="s">
        <v>123</v>
      </c>
      <c r="D61" s="4" t="s">
        <v>17</v>
      </c>
      <c r="E61" s="4" t="s">
        <v>124</v>
      </c>
      <c r="F61" s="4" t="s">
        <v>125</v>
      </c>
      <c r="G61" s="4" t="s">
        <v>20</v>
      </c>
      <c r="H61" s="4"/>
      <c r="I61" s="4"/>
    </row>
    <row r="62" spans="1:11" x14ac:dyDescent="0.25">
      <c r="A62" s="4" t="s">
        <v>126</v>
      </c>
      <c r="B62" s="4"/>
      <c r="C62" s="4"/>
      <c r="D62" s="4">
        <v>10</v>
      </c>
      <c r="E62" s="4" t="s">
        <v>163</v>
      </c>
      <c r="F62" s="4"/>
      <c r="G62" s="4">
        <v>0</v>
      </c>
      <c r="H62" s="4"/>
      <c r="I62" s="4">
        <v>0</v>
      </c>
    </row>
    <row r="63" spans="1:11" x14ac:dyDescent="0.25">
      <c r="A63" s="4" t="s">
        <v>127</v>
      </c>
      <c r="B63" s="4"/>
      <c r="C63" s="4"/>
      <c r="D63" s="4">
        <v>10</v>
      </c>
      <c r="E63" s="4" t="s">
        <v>164</v>
      </c>
      <c r="F63" s="4"/>
      <c r="G63" s="4">
        <v>0</v>
      </c>
      <c r="H63" s="4"/>
      <c r="I63" s="4">
        <v>0</v>
      </c>
    </row>
    <row r="64" spans="1:11" x14ac:dyDescent="0.25">
      <c r="A64" s="4" t="s">
        <v>127</v>
      </c>
      <c r="B64" s="4"/>
      <c r="C64" s="4"/>
      <c r="D64" s="4">
        <v>20</v>
      </c>
      <c r="E64" s="4" t="s">
        <v>165</v>
      </c>
      <c r="F64" s="4"/>
      <c r="G64" s="4">
        <v>0</v>
      </c>
      <c r="H64" s="4"/>
      <c r="I64" s="4">
        <v>0</v>
      </c>
    </row>
    <row r="65" spans="1:9" x14ac:dyDescent="0.25">
      <c r="A65" s="4" t="s">
        <v>75</v>
      </c>
      <c r="B65" s="4" t="s">
        <v>15</v>
      </c>
      <c r="C65" s="4" t="s">
        <v>16</v>
      </c>
      <c r="D65" s="4" t="s">
        <v>17</v>
      </c>
      <c r="E65" s="4" t="s">
        <v>18</v>
      </c>
      <c r="F65" s="4" t="s">
        <v>19</v>
      </c>
      <c r="G65" s="4" t="s">
        <v>20</v>
      </c>
      <c r="H65" s="4" t="s">
        <v>68</v>
      </c>
      <c r="I65" s="4" t="s">
        <v>69</v>
      </c>
    </row>
    <row r="66" spans="1:9" x14ac:dyDescent="0.25">
      <c r="A66" s="4" t="s">
        <v>128</v>
      </c>
      <c r="B66" s="4" t="s">
        <v>129</v>
      </c>
      <c r="C66" s="4"/>
      <c r="D66" s="4"/>
      <c r="E66" s="4"/>
      <c r="F66" s="4"/>
      <c r="G66" s="4"/>
      <c r="H66" s="4"/>
      <c r="I66" s="4" t="s">
        <v>130</v>
      </c>
    </row>
    <row r="67" spans="1:9" x14ac:dyDescent="0.25">
      <c r="A67" s="4" t="s">
        <v>72</v>
      </c>
      <c r="B67" s="4" t="s">
        <v>15</v>
      </c>
      <c r="C67" s="4" t="s">
        <v>16</v>
      </c>
      <c r="D67" s="4" t="s">
        <v>17</v>
      </c>
      <c r="E67" s="4" t="s">
        <v>18</v>
      </c>
      <c r="F67" s="4" t="s">
        <v>19</v>
      </c>
      <c r="G67" s="4" t="s">
        <v>20</v>
      </c>
      <c r="H67" s="4" t="s">
        <v>73</v>
      </c>
      <c r="I67" s="4"/>
    </row>
    <row r="68" spans="1:9" x14ac:dyDescent="0.25">
      <c r="A68" s="4"/>
      <c r="B68" s="4"/>
      <c r="C68" s="4"/>
      <c r="D68" s="4"/>
      <c r="E68" s="4" t="s">
        <v>131</v>
      </c>
      <c r="F68" s="4" t="s">
        <v>132</v>
      </c>
      <c r="G68" s="4"/>
      <c r="H68" s="4"/>
      <c r="I68" s="4">
        <v>32.898099999999999</v>
      </c>
    </row>
    <row r="69" spans="1:9" x14ac:dyDescent="0.25">
      <c r="A69" s="4"/>
      <c r="B69" s="4"/>
      <c r="C69" s="4"/>
      <c r="D69" s="4"/>
      <c r="E69" s="4" t="s">
        <v>133</v>
      </c>
      <c r="F69" s="4" t="s">
        <v>134</v>
      </c>
      <c r="G69" s="4"/>
      <c r="H69" s="4"/>
      <c r="I69" s="4">
        <v>22.366299999999999</v>
      </c>
    </row>
    <row r="70" spans="1:9" x14ac:dyDescent="0.25">
      <c r="A70" s="4"/>
      <c r="B70" s="4"/>
      <c r="C70" s="4"/>
      <c r="D70" s="4"/>
      <c r="E70" s="4" t="s">
        <v>135</v>
      </c>
      <c r="F70" s="4" t="s">
        <v>136</v>
      </c>
      <c r="G70" s="4" t="s">
        <v>132</v>
      </c>
      <c r="H70" s="4"/>
      <c r="I70" s="4">
        <v>2.9053</v>
      </c>
    </row>
    <row r="71" spans="1:9" x14ac:dyDescent="0.25">
      <c r="A71" s="4"/>
      <c r="B71" s="4"/>
      <c r="C71" s="4"/>
      <c r="D71" s="4"/>
      <c r="E71" s="4" t="s">
        <v>135</v>
      </c>
      <c r="F71" s="4" t="s">
        <v>137</v>
      </c>
      <c r="G71" s="4" t="s">
        <v>134</v>
      </c>
      <c r="H71" s="4"/>
      <c r="I71" s="4">
        <v>0.1946</v>
      </c>
    </row>
    <row r="72" spans="1:9" x14ac:dyDescent="0.25">
      <c r="A72" s="4"/>
      <c r="B72" s="4"/>
      <c r="C72" s="4"/>
      <c r="D72" s="4"/>
      <c r="E72" s="4" t="s">
        <v>138</v>
      </c>
      <c r="F72" s="4" t="s">
        <v>37</v>
      </c>
      <c r="G72" s="4"/>
      <c r="H72" s="4"/>
      <c r="I72" s="4">
        <v>0</v>
      </c>
    </row>
    <row r="73" spans="1:9" x14ac:dyDescent="0.25">
      <c r="A73" s="4"/>
      <c r="B73" s="4"/>
      <c r="C73" s="4"/>
      <c r="D73" s="4"/>
      <c r="E73" s="4"/>
      <c r="F73" s="4"/>
      <c r="G73" s="4"/>
      <c r="H73" s="4" t="s">
        <v>68</v>
      </c>
      <c r="I73" s="4" t="s">
        <v>69</v>
      </c>
    </row>
    <row r="74" spans="1:9" x14ac:dyDescent="0.25">
      <c r="A74" s="4"/>
      <c r="B74" s="4"/>
      <c r="C74" s="4"/>
      <c r="D74" s="4"/>
      <c r="E74" s="4" t="s">
        <v>70</v>
      </c>
      <c r="F74" s="4" t="s">
        <v>139</v>
      </c>
      <c r="G74" s="4" t="s">
        <v>140</v>
      </c>
      <c r="H74" s="4"/>
      <c r="I74" s="4">
        <v>58.3643</v>
      </c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Extraction</vt:lpstr>
      <vt:lpstr>Feuil3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u9250159</dc:creator>
  <cp:lastModifiedBy>u9250159</cp:lastModifiedBy>
  <dcterms:created xsi:type="dcterms:W3CDTF">2014-06-16T08:02:54Z</dcterms:created>
  <dcterms:modified xsi:type="dcterms:W3CDTF">2014-06-16T09:23:41Z</dcterms:modified>
</cp:coreProperties>
</file>