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5" windowWidth="15195" windowHeight="8190" activeTab="1"/>
  </bookViews>
  <sheets>
    <sheet name="BDD produits" sheetId="4" r:id="rId1"/>
    <sheet name="Extraction 2013" sheetId="1" r:id="rId2"/>
  </sheets>
  <definedNames>
    <definedName name="_xlnm._FilterDatabase" localSheetId="0" hidden="1">'BDD produits'!$A$1:$A$30</definedName>
    <definedName name="_xlnm._FilterDatabase" localSheetId="1" hidden="1">'Extraction 2013'!$A$1:$S$42</definedName>
  </definedNames>
  <calcPr calcId="145621"/>
</workbook>
</file>

<file path=xl/calcChain.xml><?xml version="1.0" encoding="utf-8"?>
<calcChain xmlns="http://schemas.openxmlformats.org/spreadsheetml/2006/main">
  <c r="S5" i="1" l="1"/>
  <c r="S13" i="1" a="1"/>
  <c r="S13" i="1" s="1"/>
  <c r="S39" i="1" l="1" a="1"/>
  <c r="S39" i="1" s="1"/>
  <c r="S40" i="1" a="1"/>
  <c r="S40" i="1" s="1"/>
  <c r="S41" i="1" a="1"/>
  <c r="S41" i="1" s="1"/>
  <c r="S42" i="1" a="1"/>
  <c r="S42" i="1" s="1"/>
  <c r="S2" i="1" a="1"/>
  <c r="S2" i="1" s="1"/>
  <c r="S3" i="1" a="1"/>
  <c r="S3" i="1" s="1"/>
  <c r="S4" i="1" a="1"/>
  <c r="S4" i="1" s="1"/>
  <c r="S6" i="1" a="1"/>
  <c r="S6" i="1" s="1"/>
  <c r="S7" i="1" a="1"/>
  <c r="S7" i="1" s="1"/>
  <c r="S8" i="1" a="1"/>
  <c r="S8" i="1" s="1"/>
  <c r="S9" i="1" a="1"/>
  <c r="S9" i="1" s="1"/>
  <c r="S10" i="1" a="1"/>
  <c r="S10" i="1" s="1"/>
  <c r="S11" i="1" a="1"/>
  <c r="S11" i="1" s="1"/>
  <c r="S12" i="1" a="1"/>
  <c r="S12" i="1" s="1"/>
  <c r="S14" i="1" a="1"/>
  <c r="S14" i="1" s="1"/>
  <c r="S15" i="1" a="1"/>
  <c r="S15" i="1" s="1"/>
  <c r="S16" i="1" a="1"/>
  <c r="S16" i="1" s="1"/>
  <c r="S17" i="1" a="1"/>
  <c r="S17" i="1" s="1"/>
  <c r="S18" i="1" a="1"/>
  <c r="S18" i="1" s="1"/>
  <c r="S19" i="1" a="1"/>
  <c r="S19" i="1" s="1"/>
  <c r="S20" i="1" a="1"/>
  <c r="S20" i="1" s="1"/>
  <c r="S21" i="1" a="1"/>
  <c r="S21" i="1" s="1"/>
  <c r="S22" i="1" a="1"/>
  <c r="S22" i="1" s="1"/>
  <c r="S23" i="1" a="1"/>
  <c r="S23" i="1" s="1"/>
  <c r="S24" i="1" a="1"/>
  <c r="S24" i="1" s="1"/>
  <c r="S25" i="1" a="1"/>
  <c r="S25" i="1" s="1"/>
  <c r="S26" i="1" a="1"/>
  <c r="S26" i="1" s="1"/>
  <c r="S27" i="1" a="1"/>
  <c r="S27" i="1" s="1"/>
  <c r="S28" i="1" a="1"/>
  <c r="S28" i="1" s="1"/>
  <c r="S29" i="1" a="1"/>
  <c r="S29" i="1" s="1"/>
  <c r="S30" i="1" a="1"/>
  <c r="S30" i="1" s="1"/>
  <c r="S31" i="1" a="1"/>
  <c r="S31" i="1" s="1"/>
  <c r="S32" i="1" a="1"/>
  <c r="S32" i="1" s="1"/>
  <c r="S33" i="1" a="1"/>
  <c r="S33" i="1" s="1"/>
  <c r="S34" i="1" a="1"/>
  <c r="S34" i="1" s="1"/>
  <c r="S35" i="1" a="1"/>
  <c r="S35" i="1" s="1"/>
  <c r="S36" i="1" a="1"/>
  <c r="S36" i="1" s="1"/>
  <c r="S37" i="1" a="1"/>
  <c r="S37" i="1" s="1"/>
  <c r="S38" i="1" a="1"/>
  <c r="S38" i="1" s="1"/>
</calcChain>
</file>

<file path=xl/sharedStrings.xml><?xml version="1.0" encoding="utf-8"?>
<sst xmlns="http://schemas.openxmlformats.org/spreadsheetml/2006/main" count="130" uniqueCount="93">
  <si>
    <t>Bur. Cal.</t>
  </si>
  <si>
    <t xml:space="preserve">    HD    </t>
  </si>
  <si>
    <t xml:space="preserve"> 8Y104 </t>
  </si>
  <si>
    <t xml:space="preserve"> 8Y102 </t>
  </si>
  <si>
    <t xml:space="preserve"> 8Y101 </t>
  </si>
  <si>
    <t xml:space="preserve"> 8Y500 </t>
  </si>
  <si>
    <t xml:space="preserve"> 3M000 </t>
  </si>
  <si>
    <t xml:space="preserve"> 3M301 </t>
  </si>
  <si>
    <t xml:space="preserve"> COMMUN</t>
  </si>
  <si>
    <t xml:space="preserve">RD BO 13 ATS M 6550.   </t>
  </si>
  <si>
    <t>RELA M6550+RON (EMBALLE</t>
  </si>
  <si>
    <t>ENSEMBLE MONTE CONDITIO</t>
  </si>
  <si>
    <t>FORMAT PREVERNI PAILLET</t>
  </si>
  <si>
    <t xml:space="preserve">BPF EQUIP. CONDITIONNE </t>
  </si>
  <si>
    <t>BOUCHON EQUIPE CONDITIO</t>
  </si>
  <si>
    <t xml:space="preserve"> 3M202 </t>
  </si>
  <si>
    <t xml:space="preserve"> 1M000 </t>
  </si>
  <si>
    <t xml:space="preserve">VERNIS VGL 180 BR      </t>
  </si>
  <si>
    <t xml:space="preserve">VERNIS VGL 180 RG      </t>
  </si>
  <si>
    <t xml:space="preserve"> 3M203 </t>
  </si>
  <si>
    <t xml:space="preserve"> 1M661 </t>
  </si>
  <si>
    <t xml:space="preserve">VERNIS VMO 072 RG      </t>
  </si>
  <si>
    <t xml:space="preserve">VERNIS LM3             </t>
  </si>
  <si>
    <t>PAILLET DE RELAIS M 655</t>
  </si>
  <si>
    <t>PAILLET DIAM. 16 EMBALL</t>
  </si>
  <si>
    <t>ENVEL.ISOL.EP0,25 M208(</t>
  </si>
  <si>
    <t>ALVEOLE INTERIEURE M 20</t>
  </si>
  <si>
    <t>RONDELLE ISOLANTE M 770</t>
  </si>
  <si>
    <t>ALVEOLE EXTERIEUR M 072</t>
  </si>
  <si>
    <t>ALVEOLE EXTERIEUR M 228</t>
  </si>
  <si>
    <t xml:space="preserve"> 2M201X</t>
  </si>
  <si>
    <t>COUPELLE RELA M7 (MUQ/0</t>
  </si>
  <si>
    <t xml:space="preserve">M 6550 EMBALLE RECETTE </t>
  </si>
  <si>
    <t>RELA M6550+ROND RECETTE</t>
  </si>
  <si>
    <t xml:space="preserve">MOPY ATS F 83 RECETTE  </t>
  </si>
  <si>
    <t>PAILLET DIAM.16 RECETTE</t>
  </si>
  <si>
    <t xml:space="preserve">MOPY ATS F 81 RECETTE  </t>
  </si>
  <si>
    <t xml:space="preserve">DESTOCK T 0002 EMBALLE </t>
  </si>
  <si>
    <t>DESTOCK M600 EMB REC EC</t>
  </si>
  <si>
    <t>BOITIER D'ALLUMEUR CHAR</t>
  </si>
  <si>
    <t>CERAMIQUE SURMOULEE (L1</t>
  </si>
  <si>
    <t>BPF M091 SURMOULE GAINE</t>
  </si>
  <si>
    <t>ENSEMBLE CABLAGE + CONN</t>
  </si>
  <si>
    <t xml:space="preserve">SHUNT                  </t>
  </si>
  <si>
    <t xml:space="preserve">CORPS INFERIEUR        </t>
  </si>
  <si>
    <t xml:space="preserve">CORPS SUPERIEUR        </t>
  </si>
  <si>
    <t>BARRE Ø12 X6CRNITI18-10</t>
  </si>
  <si>
    <t>Désignation</t>
  </si>
  <si>
    <t>Date de clôture</t>
  </si>
  <si>
    <t>Groupe article</t>
  </si>
  <si>
    <t>Coûts Réel</t>
  </si>
  <si>
    <t>Coûts Standard</t>
  </si>
  <si>
    <t>Ecart Total</t>
  </si>
  <si>
    <t xml:space="preserve">Ecart  de Qté  </t>
  </si>
  <si>
    <t xml:space="preserve">Qté Econom. </t>
  </si>
  <si>
    <t xml:space="preserve">Qté Lancée </t>
  </si>
  <si>
    <t xml:space="preserve">Qté Rejetée </t>
  </si>
  <si>
    <t xml:space="preserve">Qté Bonne  </t>
  </si>
  <si>
    <t xml:space="preserve"> HAP   </t>
  </si>
  <si>
    <t>Produits</t>
  </si>
  <si>
    <t>Standard      C achat</t>
  </si>
  <si>
    <t>Standard     C opé</t>
  </si>
  <si>
    <t>Réel              C opé</t>
  </si>
  <si>
    <t>Réel               C achat</t>
  </si>
  <si>
    <t>BPF</t>
  </si>
  <si>
    <t>Ensemble</t>
  </si>
  <si>
    <t>Destock</t>
  </si>
  <si>
    <t>Bouchon</t>
  </si>
  <si>
    <t>Vernis</t>
  </si>
  <si>
    <t>Godet</t>
  </si>
  <si>
    <t>Alveole</t>
  </si>
  <si>
    <t>Shunt</t>
  </si>
  <si>
    <t>Plot</t>
  </si>
  <si>
    <t>Paillet</t>
  </si>
  <si>
    <t>Rondelle</t>
  </si>
  <si>
    <t>Boitier</t>
  </si>
  <si>
    <t xml:space="preserve">Ceramique </t>
  </si>
  <si>
    <t>Barre</t>
  </si>
  <si>
    <t>Cartouche</t>
  </si>
  <si>
    <t>Gaine</t>
  </si>
  <si>
    <t>Coupelle</t>
  </si>
  <si>
    <t>Mopy</t>
  </si>
  <si>
    <t>Corps</t>
  </si>
  <si>
    <t>Opercule</t>
  </si>
  <si>
    <t>Type de produit</t>
  </si>
  <si>
    <t>6550+ron</t>
  </si>
  <si>
    <t>Traversee</t>
  </si>
  <si>
    <t>Socle</t>
  </si>
  <si>
    <t>Cable</t>
  </si>
  <si>
    <t>Format</t>
  </si>
  <si>
    <t>Sol</t>
  </si>
  <si>
    <t>Envel.Isol.</t>
  </si>
  <si>
    <t>Fil prepare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</si>
</sst>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_-* #,##0.00\ _F_-;\-* #,##0.00\ _F_-;_-* &quot;-&quot;??\ _F_-;_-@_-"/>
    <numFmt numFmtId="166" formatCode="_-* #,##0.00\ &quot;F&quot;_-;\-* #,##0.00\ &quot;F&quot;_-;_-* &quot;-&quot;??\ &quot;F&quot;_-;_-@_-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9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8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165" fontId="19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8" fillId="4" borderId="0" applyNumberFormat="0" applyBorder="0" applyAlignment="0" applyProtection="0"/>
    <xf numFmtId="0" fontId="19" fillId="0" borderId="0"/>
    <xf numFmtId="0" fontId="1" fillId="0" borderId="0"/>
    <xf numFmtId="0" fontId="1" fillId="0" borderId="0"/>
    <xf numFmtId="0" fontId="19" fillId="0" borderId="0"/>
    <xf numFmtId="0" fontId="1" fillId="0" borderId="0"/>
    <xf numFmtId="9" fontId="18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  <xf numFmtId="0" fontId="19" fillId="0" borderId="0"/>
    <xf numFmtId="9" fontId="19" fillId="0" borderId="0" applyFont="0" applyFill="0" applyBorder="0" applyAlignment="0" applyProtection="0"/>
    <xf numFmtId="166" fontId="18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8" fillId="0" borderId="0" xfId="0" applyFont="1" applyAlignment="1">
      <alignment horizontal="center"/>
    </xf>
    <xf numFmtId="0" fontId="18" fillId="0" borderId="0" xfId="0" applyFont="1"/>
    <xf numFmtId="14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center" wrapText="1"/>
    </xf>
    <xf numFmtId="0" fontId="18" fillId="34" borderId="0" xfId="0" applyFont="1" applyFill="1" applyBorder="1" applyAlignment="1">
      <alignment horizontal="center"/>
    </xf>
    <xf numFmtId="0" fontId="20" fillId="0" borderId="0" xfId="0" applyFont="1" applyAlignment="1">
      <alignment horizontal="center"/>
    </xf>
    <xf numFmtId="0" fontId="0" fillId="34" borderId="15" xfId="0" applyFill="1" applyBorder="1" applyAlignment="1">
      <alignment horizontal="center"/>
    </xf>
    <xf numFmtId="0" fontId="0" fillId="34" borderId="16" xfId="0" applyFill="1" applyBorder="1" applyAlignment="1">
      <alignment horizontal="center"/>
    </xf>
    <xf numFmtId="0" fontId="18" fillId="35" borderId="0" xfId="0" applyFont="1" applyFill="1" applyBorder="1" applyAlignment="1">
      <alignment horizontal="center"/>
    </xf>
    <xf numFmtId="49" fontId="21" fillId="36" borderId="10" xfId="0" applyNumberFormat="1" applyFont="1" applyFill="1" applyBorder="1" applyAlignment="1">
      <alignment horizontal="center" vertical="center"/>
    </xf>
    <xf numFmtId="49" fontId="21" fillId="36" borderId="10" xfId="0" applyNumberFormat="1" applyFont="1" applyFill="1" applyBorder="1" applyAlignment="1">
      <alignment horizontal="center" vertical="center" wrapText="1"/>
    </xf>
    <xf numFmtId="49" fontId="21" fillId="36" borderId="11" xfId="0" applyNumberFormat="1" applyFont="1" applyFill="1" applyBorder="1" applyAlignment="1">
      <alignment horizontal="center" vertical="center"/>
    </xf>
    <xf numFmtId="49" fontId="21" fillId="36" borderId="13" xfId="0" applyNumberFormat="1" applyFont="1" applyFill="1" applyBorder="1" applyAlignment="1">
      <alignment horizontal="center" vertical="center" wrapText="1"/>
    </xf>
    <xf numFmtId="49" fontId="21" fillId="36" borderId="14" xfId="0" applyNumberFormat="1" applyFont="1" applyFill="1" applyBorder="1" applyAlignment="1">
      <alignment horizontal="center" vertical="center" wrapText="1"/>
    </xf>
    <xf numFmtId="49" fontId="21" fillId="36" borderId="12" xfId="0" applyNumberFormat="1" applyFont="1" applyFill="1" applyBorder="1" applyAlignment="1">
      <alignment horizontal="center" vertical="center"/>
    </xf>
    <xf numFmtId="49" fontId="22" fillId="33" borderId="0" xfId="0" applyNumberFormat="1" applyFont="1" applyFill="1" applyAlignment="1">
      <alignment horizontal="center"/>
    </xf>
  </cellXfs>
  <cellStyles count="95">
    <cellStyle name="20 % - Accent1" xfId="19" builtinId="30" customBuiltin="1"/>
    <cellStyle name="20 % - Accent1 2" xfId="43"/>
    <cellStyle name="20 % - Accent2" xfId="23" builtinId="34" customBuiltin="1"/>
    <cellStyle name="20 % - Accent2 2" xfId="44"/>
    <cellStyle name="20 % - Accent3" xfId="27" builtinId="38" customBuiltin="1"/>
    <cellStyle name="20 % - Accent3 2" xfId="45"/>
    <cellStyle name="20 % - Accent4" xfId="31" builtinId="42" customBuiltin="1"/>
    <cellStyle name="20 % - Accent4 2" xfId="46"/>
    <cellStyle name="20 % - Accent5" xfId="35" builtinId="46" customBuiltin="1"/>
    <cellStyle name="20 % - Accent5 2" xfId="47"/>
    <cellStyle name="20 % - Accent6" xfId="39" builtinId="50" customBuiltin="1"/>
    <cellStyle name="20 % - Accent6 2" xfId="48"/>
    <cellStyle name="40 % - Accent1" xfId="20" builtinId="31" customBuiltin="1"/>
    <cellStyle name="40 % - Accent1 2" xfId="49"/>
    <cellStyle name="40 % - Accent2" xfId="24" builtinId="35" customBuiltin="1"/>
    <cellStyle name="40 % - Accent2 2" xfId="50"/>
    <cellStyle name="40 % - Accent3" xfId="28" builtinId="39" customBuiltin="1"/>
    <cellStyle name="40 % - Accent3 2" xfId="51"/>
    <cellStyle name="40 % - Accent4" xfId="32" builtinId="43" customBuiltin="1"/>
    <cellStyle name="40 % - Accent4 2" xfId="52"/>
    <cellStyle name="40 % - Accent5" xfId="36" builtinId="47" customBuiltin="1"/>
    <cellStyle name="40 % - Accent5 2" xfId="53"/>
    <cellStyle name="40 % - Accent6" xfId="40" builtinId="51" customBuiltin="1"/>
    <cellStyle name="40 % - Accent6 2" xfId="54"/>
    <cellStyle name="60 % - Accent1" xfId="21" builtinId="32" customBuiltin="1"/>
    <cellStyle name="60 % - Accent1 2" xfId="55"/>
    <cellStyle name="60 % - Accent2" xfId="25" builtinId="36" customBuiltin="1"/>
    <cellStyle name="60 % - Accent2 2" xfId="56"/>
    <cellStyle name="60 % - Accent3" xfId="29" builtinId="40" customBuiltin="1"/>
    <cellStyle name="60 % - Accent3 2" xfId="57"/>
    <cellStyle name="60 % - Accent4" xfId="33" builtinId="44" customBuiltin="1"/>
    <cellStyle name="60 % - Accent4 2" xfId="58"/>
    <cellStyle name="60 % - Accent5" xfId="37" builtinId="48" customBuiltin="1"/>
    <cellStyle name="60 % - Accent5 2" xfId="59"/>
    <cellStyle name="60 % - Accent6" xfId="41" builtinId="52" customBuiltin="1"/>
    <cellStyle name="60 % - Accent6 2" xfId="60"/>
    <cellStyle name="Accent1" xfId="18" builtinId="29" customBuiltin="1"/>
    <cellStyle name="Accent1 2" xfId="61"/>
    <cellStyle name="Accent2" xfId="22" builtinId="33" customBuiltin="1"/>
    <cellStyle name="Accent2 2" xfId="62"/>
    <cellStyle name="Accent3" xfId="26" builtinId="37" customBuiltin="1"/>
    <cellStyle name="Accent3 2" xfId="63"/>
    <cellStyle name="Accent4" xfId="30" builtinId="41" customBuiltin="1"/>
    <cellStyle name="Accent4 2" xfId="64"/>
    <cellStyle name="Accent5" xfId="34" builtinId="45" customBuiltin="1"/>
    <cellStyle name="Accent5 2" xfId="65"/>
    <cellStyle name="Accent6" xfId="38" builtinId="49" customBuiltin="1"/>
    <cellStyle name="Accent6 2" xfId="66"/>
    <cellStyle name="Avertissement" xfId="14" builtinId="11" customBuiltin="1"/>
    <cellStyle name="Avertissement 2" xfId="67"/>
    <cellStyle name="Calcul" xfId="11" builtinId="22" customBuiltin="1"/>
    <cellStyle name="Calcul 2" xfId="68"/>
    <cellStyle name="Cellule liée" xfId="12" builtinId="24" customBuiltin="1"/>
    <cellStyle name="Cellule liée 2" xfId="69"/>
    <cellStyle name="Commentaire" xfId="15" builtinId="10" customBuiltin="1"/>
    <cellStyle name="Commentaire 2" xfId="70"/>
    <cellStyle name="Commentaire 3" xfId="71"/>
    <cellStyle name="Entrée" xfId="9" builtinId="20" customBuiltin="1"/>
    <cellStyle name="Entrée 2" xfId="72"/>
    <cellStyle name="Insatisfaisant" xfId="7" builtinId="27" customBuiltin="1"/>
    <cellStyle name="Insatisfaisant 2" xfId="73"/>
    <cellStyle name="Milliers 2" xfId="74"/>
    <cellStyle name="Monétaire 2" xfId="75"/>
    <cellStyle name="Monétaire 3" xfId="94"/>
    <cellStyle name="Neutre" xfId="8" builtinId="28" customBuiltin="1"/>
    <cellStyle name="Neutre 2" xfId="76"/>
    <cellStyle name="Normal" xfId="0" builtinId="0"/>
    <cellStyle name="Normal 2" xfId="42"/>
    <cellStyle name="Normal 3" xfId="77"/>
    <cellStyle name="Normal 4" xfId="78"/>
    <cellStyle name="Normal 4 2" xfId="79"/>
    <cellStyle name="Normal 4 2 2" xfId="92"/>
    <cellStyle name="Normal 4 3" xfId="80"/>
    <cellStyle name="Normal 5" xfId="81"/>
    <cellStyle name="Pourcentage 2" xfId="82"/>
    <cellStyle name="Pourcentage 2 2" xfId="83"/>
    <cellStyle name="Pourcentage 2 2 2" xfId="93"/>
    <cellStyle name="Pourcentage 2 3" xfId="84"/>
    <cellStyle name="Pourcentage 3" xfId="85"/>
    <cellStyle name="Pourcentage 3 2" xfId="86"/>
    <cellStyle name="Satisfaisant" xfId="6" builtinId="26" customBuiltin="1"/>
    <cellStyle name="Satisfaisant 2" xfId="87"/>
    <cellStyle name="Sortie" xfId="10" builtinId="21" customBuiltin="1"/>
    <cellStyle name="Sortie 2" xfId="88"/>
    <cellStyle name="Texte explicatif" xfId="16" builtinId="53" customBuiltin="1"/>
    <cellStyle name="Texte explicatif 2" xfId="89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Total 2" xfId="90"/>
    <cellStyle name="Vérification" xfId="13" builtinId="23" customBuiltin="1"/>
    <cellStyle name="Vérification 2" xfId="91"/>
  </cellStyles>
  <dxfs count="32"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30"/>
  <sheetViews>
    <sheetView workbookViewId="0">
      <selection activeCell="B16" sqref="B16"/>
    </sheetView>
  </sheetViews>
  <sheetFormatPr baseColWidth="10" defaultRowHeight="15" x14ac:dyDescent="0.25"/>
  <cols>
    <col min="1" max="1" width="23.85546875" bestFit="1" customWidth="1"/>
  </cols>
  <sheetData>
    <row r="1" spans="1:1" ht="18.75" x14ac:dyDescent="0.25">
      <c r="A1" s="12" t="s">
        <v>84</v>
      </c>
    </row>
    <row r="2" spans="1:1" ht="15" customHeight="1" x14ac:dyDescent="0.25">
      <c r="A2" s="9" t="s">
        <v>65</v>
      </c>
    </row>
    <row r="3" spans="1:1" ht="15" customHeight="1" x14ac:dyDescent="0.25">
      <c r="A3" s="9" t="s">
        <v>64</v>
      </c>
    </row>
    <row r="4" spans="1:1" ht="15" customHeight="1" x14ac:dyDescent="0.25">
      <c r="A4" s="9" t="s">
        <v>66</v>
      </c>
    </row>
    <row r="5" spans="1:1" x14ac:dyDescent="0.25">
      <c r="A5" s="9">
        <v>6550</v>
      </c>
    </row>
    <row r="6" spans="1:1" x14ac:dyDescent="0.25">
      <c r="A6" s="9" t="s">
        <v>85</v>
      </c>
    </row>
    <row r="7" spans="1:1" ht="15" customHeight="1" x14ac:dyDescent="0.25">
      <c r="A7" s="9" t="s">
        <v>67</v>
      </c>
    </row>
    <row r="8" spans="1:1" ht="15" customHeight="1" x14ac:dyDescent="0.25">
      <c r="A8" s="9" t="s">
        <v>68</v>
      </c>
    </row>
    <row r="9" spans="1:1" ht="15" customHeight="1" x14ac:dyDescent="0.25">
      <c r="A9" s="9" t="s">
        <v>69</v>
      </c>
    </row>
    <row r="10" spans="1:1" ht="15" customHeight="1" x14ac:dyDescent="0.25">
      <c r="A10" s="9" t="s">
        <v>70</v>
      </c>
    </row>
    <row r="11" spans="1:1" ht="15" customHeight="1" x14ac:dyDescent="0.25">
      <c r="A11" s="9" t="s">
        <v>71</v>
      </c>
    </row>
    <row r="12" spans="1:1" ht="15" customHeight="1" x14ac:dyDescent="0.25">
      <c r="A12" s="9" t="s">
        <v>86</v>
      </c>
    </row>
    <row r="13" spans="1:1" ht="15" customHeight="1" x14ac:dyDescent="0.25">
      <c r="A13" s="9" t="s">
        <v>72</v>
      </c>
    </row>
    <row r="14" spans="1:1" ht="15" customHeight="1" x14ac:dyDescent="0.25">
      <c r="A14" s="9" t="s">
        <v>73</v>
      </c>
    </row>
    <row r="15" spans="1:1" ht="15" customHeight="1" x14ac:dyDescent="0.25">
      <c r="A15" s="9" t="s">
        <v>74</v>
      </c>
    </row>
    <row r="16" spans="1:1" ht="15" customHeight="1" x14ac:dyDescent="0.25">
      <c r="A16" s="9" t="s">
        <v>75</v>
      </c>
    </row>
    <row r="17" spans="1:1" ht="15" customHeight="1" x14ac:dyDescent="0.25">
      <c r="A17" s="9" t="s">
        <v>76</v>
      </c>
    </row>
    <row r="18" spans="1:1" ht="15" customHeight="1" x14ac:dyDescent="0.25">
      <c r="A18" s="9" t="s">
        <v>77</v>
      </c>
    </row>
    <row r="19" spans="1:1" ht="15" customHeight="1" x14ac:dyDescent="0.25">
      <c r="A19" s="9" t="s">
        <v>78</v>
      </c>
    </row>
    <row r="20" spans="1:1" ht="15" customHeight="1" x14ac:dyDescent="0.25">
      <c r="A20" s="9" t="s">
        <v>79</v>
      </c>
    </row>
    <row r="21" spans="1:1" ht="15" customHeight="1" x14ac:dyDescent="0.25">
      <c r="A21" s="9" t="s">
        <v>80</v>
      </c>
    </row>
    <row r="22" spans="1:1" ht="15" customHeight="1" x14ac:dyDescent="0.25">
      <c r="A22" s="9" t="s">
        <v>81</v>
      </c>
    </row>
    <row r="23" spans="1:1" ht="15" customHeight="1" x14ac:dyDescent="0.25">
      <c r="A23" s="9" t="s">
        <v>82</v>
      </c>
    </row>
    <row r="24" spans="1:1" ht="15" customHeight="1" x14ac:dyDescent="0.25">
      <c r="A24" s="9" t="s">
        <v>91</v>
      </c>
    </row>
    <row r="25" spans="1:1" ht="15" customHeight="1" x14ac:dyDescent="0.25">
      <c r="A25" s="9" t="s">
        <v>90</v>
      </c>
    </row>
    <row r="26" spans="1:1" ht="15" customHeight="1" x14ac:dyDescent="0.25">
      <c r="A26" s="9" t="s">
        <v>89</v>
      </c>
    </row>
    <row r="27" spans="1:1" ht="15" customHeight="1" x14ac:dyDescent="0.25">
      <c r="A27" s="9" t="s">
        <v>88</v>
      </c>
    </row>
    <row r="28" spans="1:1" ht="15" customHeight="1" x14ac:dyDescent="0.25">
      <c r="A28" s="9" t="s">
        <v>87</v>
      </c>
    </row>
    <row r="29" spans="1:1" ht="15" customHeight="1" x14ac:dyDescent="0.25">
      <c r="A29" s="9" t="s">
        <v>92</v>
      </c>
    </row>
    <row r="30" spans="1:1" ht="15" customHeight="1" thickBot="1" x14ac:dyDescent="0.3">
      <c r="A30" s="10" t="s">
        <v>83</v>
      </c>
    </row>
  </sheetData>
  <autoFilter ref="A1:A30"/>
  <conditionalFormatting sqref="A2:A30">
    <cfRule type="expression" dxfId="3" priority="3">
      <formula>IF(COUNTIF($D2,"*P*"),"vrai","faux")</formula>
    </cfRule>
    <cfRule type="expression" dxfId="2" priority="4">
      <formula>IF(#REF!&gt;=10%,"vrai","faux")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42"/>
  <sheetViews>
    <sheetView tabSelected="1" zoomScale="70" zoomScaleNormal="70" workbookViewId="0">
      <pane ySplit="1185" activePane="bottomLeft"/>
      <selection activeCell="S1" sqref="S1:U1048576"/>
      <selection pane="bottomLeft" activeCell="A33" sqref="A33:XFD33"/>
    </sheetView>
  </sheetViews>
  <sheetFormatPr baseColWidth="10" defaultRowHeight="15" outlineLevelCol="1" x14ac:dyDescent="0.25"/>
  <cols>
    <col min="1" max="1" width="40.140625" style="1" customWidth="1"/>
    <col min="2" max="2" width="19.28515625" style="1" hidden="1" customWidth="1" outlineLevel="1"/>
    <col min="3" max="3" width="11.42578125" style="2" hidden="1" customWidth="1" outlineLevel="1"/>
    <col min="4" max="5" width="11.42578125" hidden="1" customWidth="1" outlineLevel="1"/>
    <col min="6" max="6" width="10.5703125" hidden="1" customWidth="1" outlineLevel="1"/>
    <col min="7" max="7" width="11.42578125" hidden="1" customWidth="1" outlineLevel="1"/>
    <col min="8" max="8" width="10.42578125" hidden="1" customWidth="1" outlineLevel="1"/>
    <col min="9" max="17" width="11.42578125" hidden="1" customWidth="1" outlineLevel="1"/>
    <col min="18" max="18" width="12.42578125" hidden="1" customWidth="1" outlineLevel="1"/>
    <col min="19" max="19" width="17.7109375" bestFit="1" customWidth="1" collapsed="1"/>
  </cols>
  <sheetData>
    <row r="1" spans="1:19" s="18" customFormat="1" ht="47.25" customHeight="1" thickTop="1" thickBot="1" x14ac:dyDescent="0.35">
      <c r="A1" s="12" t="s">
        <v>47</v>
      </c>
      <c r="B1" s="13" t="s">
        <v>48</v>
      </c>
      <c r="C1" s="13" t="s">
        <v>49</v>
      </c>
      <c r="D1" s="13" t="s">
        <v>50</v>
      </c>
      <c r="E1" s="13" t="s">
        <v>51</v>
      </c>
      <c r="F1" s="13" t="s">
        <v>52</v>
      </c>
      <c r="G1" s="13" t="s">
        <v>53</v>
      </c>
      <c r="H1" s="12" t="s">
        <v>0</v>
      </c>
      <c r="I1" s="13" t="s">
        <v>54</v>
      </c>
      <c r="J1" s="13" t="s">
        <v>55</v>
      </c>
      <c r="K1" s="13" t="s">
        <v>56</v>
      </c>
      <c r="L1" s="13" t="s">
        <v>57</v>
      </c>
      <c r="M1" s="12" t="s">
        <v>58</v>
      </c>
      <c r="N1" s="14" t="s">
        <v>1</v>
      </c>
      <c r="O1" s="15" t="s">
        <v>63</v>
      </c>
      <c r="P1" s="16" t="s">
        <v>62</v>
      </c>
      <c r="Q1" s="15" t="s">
        <v>60</v>
      </c>
      <c r="R1" s="16" t="s">
        <v>61</v>
      </c>
      <c r="S1" s="17" t="s">
        <v>59</v>
      </c>
    </row>
    <row r="2" spans="1:19" ht="16.5" thickTop="1" x14ac:dyDescent="0.25">
      <c r="A2" s="3" t="s">
        <v>12</v>
      </c>
      <c r="B2" s="5">
        <v>41291</v>
      </c>
      <c r="C2" s="6" t="s">
        <v>4</v>
      </c>
      <c r="D2" s="4">
        <v>4252</v>
      </c>
      <c r="E2" s="4">
        <v>11457</v>
      </c>
      <c r="F2" s="4">
        <v>7205</v>
      </c>
      <c r="G2" s="4">
        <v>7096</v>
      </c>
      <c r="H2" s="4">
        <v>0</v>
      </c>
      <c r="I2" s="4">
        <v>30000</v>
      </c>
      <c r="J2" s="4">
        <v>3000</v>
      </c>
      <c r="K2" s="4">
        <v>0</v>
      </c>
      <c r="L2" s="4">
        <v>3700</v>
      </c>
      <c r="M2" s="4">
        <v>25.9</v>
      </c>
      <c r="N2" s="4">
        <v>21.2</v>
      </c>
      <c r="O2" s="4"/>
      <c r="P2" s="4"/>
      <c r="Q2" s="4"/>
      <c r="R2" s="4"/>
      <c r="S2" s="11" t="e">
        <f t="array" ref="S2">INDEX('BDD produits'!$A$1:$A$30,SUM(ISNUMBER(SEARCH(IF('BDD produits'!$A$2:$A$30&lt;&gt;"",'BDD produits'!$A$2:$A$30),A2))*ROW('BDD produits'!$A$2:$A$30)))</f>
        <v>#REF!</v>
      </c>
    </row>
    <row r="3" spans="1:19" ht="15.75" x14ac:dyDescent="0.25">
      <c r="A3" s="3" t="s">
        <v>32</v>
      </c>
      <c r="B3" s="5">
        <v>41359</v>
      </c>
      <c r="C3" s="6" t="s">
        <v>6</v>
      </c>
      <c r="D3" s="4">
        <v>133539</v>
      </c>
      <c r="E3" s="4">
        <v>136569</v>
      </c>
      <c r="F3" s="4">
        <v>3029</v>
      </c>
      <c r="G3" s="4">
        <v>4038</v>
      </c>
      <c r="H3" s="4">
        <v>0</v>
      </c>
      <c r="I3" s="4">
        <v>45000</v>
      </c>
      <c r="J3" s="4">
        <v>45000</v>
      </c>
      <c r="K3" s="4">
        <v>40</v>
      </c>
      <c r="L3" s="4">
        <v>45065</v>
      </c>
      <c r="M3" s="4">
        <v>28.8</v>
      </c>
      <c r="N3" s="4">
        <v>27.8</v>
      </c>
      <c r="O3" s="4"/>
      <c r="P3" s="4"/>
      <c r="Q3" s="4"/>
      <c r="R3" s="4"/>
      <c r="S3" s="7">
        <f t="array" ref="S3">INDEX('BDD produits'!$A$1:$A$30,SUM(ISNUMBER(SEARCH(IF('BDD produits'!$A$2:$A$30&lt;&gt;"",'BDD produits'!$A$2:$A$30),A3))*ROW('BDD produits'!$A$2:$A$30)))</f>
        <v>6550</v>
      </c>
    </row>
    <row r="4" spans="1:19" ht="15.75" x14ac:dyDescent="0.25">
      <c r="A4" s="3" t="s">
        <v>34</v>
      </c>
      <c r="B4" s="5">
        <v>41359</v>
      </c>
      <c r="C4" s="6" t="s">
        <v>2</v>
      </c>
      <c r="D4" s="4">
        <v>7489</v>
      </c>
      <c r="E4" s="4">
        <v>8544</v>
      </c>
      <c r="F4" s="4">
        <v>1054</v>
      </c>
      <c r="G4" s="4">
        <v>349</v>
      </c>
      <c r="H4" s="4">
        <v>0</v>
      </c>
      <c r="I4" s="4">
        <v>30</v>
      </c>
      <c r="J4" s="4">
        <v>30</v>
      </c>
      <c r="K4" s="4">
        <v>0</v>
      </c>
      <c r="L4" s="4">
        <v>30</v>
      </c>
      <c r="M4" s="4">
        <v>10.9</v>
      </c>
      <c r="N4" s="4">
        <v>9.9</v>
      </c>
      <c r="O4" s="4"/>
      <c r="P4" s="4"/>
      <c r="Q4" s="4"/>
      <c r="R4" s="4"/>
      <c r="S4" s="7" t="str">
        <f t="array" ref="S4">INDEX('BDD produits'!$A$1:$A$30,SUM(ISNUMBER(SEARCH(IF('BDD produits'!$A$2:$A$30&lt;&gt;"",'BDD produits'!$A$2:$A$30),A4))*ROW('BDD produits'!$A$2:$A$30)))</f>
        <v>Mopy</v>
      </c>
    </row>
    <row r="5" spans="1:19" ht="15.75" x14ac:dyDescent="0.25">
      <c r="A5" s="8" t="s">
        <v>10</v>
      </c>
      <c r="B5" s="5">
        <v>41366</v>
      </c>
      <c r="C5" s="6" t="s">
        <v>6</v>
      </c>
      <c r="D5" s="4">
        <v>72781</v>
      </c>
      <c r="E5" s="4">
        <v>73711</v>
      </c>
      <c r="F5" s="4">
        <v>930</v>
      </c>
      <c r="G5" s="4">
        <v>0</v>
      </c>
      <c r="H5" s="4">
        <v>0</v>
      </c>
      <c r="I5" s="4">
        <v>35000</v>
      </c>
      <c r="J5" s="4">
        <v>20000</v>
      </c>
      <c r="K5" s="4">
        <v>0</v>
      </c>
      <c r="L5" s="4">
        <v>20065</v>
      </c>
      <c r="M5" s="4">
        <v>82.5</v>
      </c>
      <c r="N5" s="4">
        <v>82.1</v>
      </c>
      <c r="O5" s="4"/>
      <c r="P5" s="4"/>
      <c r="Q5" s="4"/>
      <c r="R5" s="4"/>
      <c r="S5" s="11" t="str">
        <f>INDEX('BDD produits'!$A$1:$A$30,SUM(ISNUMBER(SEARCH(IF('BDD produits'!$A$2:$A$30&lt;&gt;"",'BDD produits'!$A$2:$A$30),A5))*ROW('BDD produits'!$A$2:$A$30)))</f>
        <v>Ensemble</v>
      </c>
    </row>
    <row r="6" spans="1:19" ht="15.75" x14ac:dyDescent="0.25">
      <c r="A6" s="8" t="s">
        <v>10</v>
      </c>
      <c r="B6" s="5">
        <v>41366</v>
      </c>
      <c r="C6" s="6" t="s">
        <v>6</v>
      </c>
      <c r="D6" s="4">
        <v>160760</v>
      </c>
      <c r="E6" s="4">
        <v>165268</v>
      </c>
      <c r="F6" s="4">
        <v>4508</v>
      </c>
      <c r="G6" s="4">
        <v>2485</v>
      </c>
      <c r="H6" s="4">
        <v>0</v>
      </c>
      <c r="I6" s="4">
        <v>35000</v>
      </c>
      <c r="J6" s="4">
        <v>45000</v>
      </c>
      <c r="K6" s="4">
        <v>0</v>
      </c>
      <c r="L6" s="4">
        <v>45065</v>
      </c>
      <c r="M6" s="4">
        <v>184</v>
      </c>
      <c r="N6" s="4">
        <v>171.3</v>
      </c>
      <c r="O6" s="4"/>
      <c r="P6" s="4"/>
      <c r="Q6" s="4"/>
      <c r="R6" s="4"/>
      <c r="S6" s="11" t="str">
        <f t="array" ref="S6">INDEX('BDD produits'!$A$1:$A$30,SUM(ISNUMBER(SEARCH(IF('BDD produits'!$A$2:$A$30&lt;&gt;"",'BDD produits'!$A$2:$A$30),A6))*ROW('BDD produits'!$A$2:$A$30)))</f>
        <v>Shunt</v>
      </c>
    </row>
    <row r="7" spans="1:19" ht="15.75" x14ac:dyDescent="0.25">
      <c r="A7" s="3" t="s">
        <v>24</v>
      </c>
      <c r="B7" s="5">
        <v>41366</v>
      </c>
      <c r="C7" s="6" t="s">
        <v>15</v>
      </c>
      <c r="D7" s="4">
        <v>4940</v>
      </c>
      <c r="E7" s="4">
        <v>8784</v>
      </c>
      <c r="F7" s="4">
        <v>3843</v>
      </c>
      <c r="G7" s="4">
        <v>1266</v>
      </c>
      <c r="H7" s="4">
        <v>0</v>
      </c>
      <c r="I7" s="4">
        <v>10000</v>
      </c>
      <c r="J7" s="4">
        <v>40000</v>
      </c>
      <c r="K7" s="4">
        <v>0</v>
      </c>
      <c r="L7" s="4">
        <v>40000</v>
      </c>
      <c r="M7" s="4">
        <v>35.6</v>
      </c>
      <c r="N7" s="4">
        <v>31.2</v>
      </c>
      <c r="O7" s="4"/>
      <c r="P7" s="4"/>
      <c r="Q7" s="4"/>
      <c r="R7" s="4"/>
      <c r="S7" s="7" t="str">
        <f t="array" ref="S7">INDEX('BDD produits'!$A$1:$A$30,SUM(ISNUMBER(SEARCH(IF('BDD produits'!$A$2:$A$30&lt;&gt;"",'BDD produits'!$A$2:$A$30),A7))*ROW('BDD produits'!$A$2:$A$30)))</f>
        <v>Paillet</v>
      </c>
    </row>
    <row r="8" spans="1:19" ht="15.75" x14ac:dyDescent="0.25">
      <c r="A8" s="3" t="s">
        <v>41</v>
      </c>
      <c r="B8" s="5">
        <v>41366</v>
      </c>
      <c r="C8" s="6" t="s">
        <v>3</v>
      </c>
      <c r="D8" s="4">
        <v>26043</v>
      </c>
      <c r="E8" s="4">
        <v>23188</v>
      </c>
      <c r="F8" s="4">
        <v>-2855</v>
      </c>
      <c r="G8" s="4">
        <v>-2198</v>
      </c>
      <c r="H8" s="4">
        <v>0</v>
      </c>
      <c r="I8" s="4">
        <v>2500</v>
      </c>
      <c r="J8" s="4">
        <v>3100</v>
      </c>
      <c r="K8" s="4">
        <v>0</v>
      </c>
      <c r="L8" s="4">
        <v>2725</v>
      </c>
      <c r="M8" s="4">
        <v>0</v>
      </c>
      <c r="N8" s="4">
        <v>0</v>
      </c>
      <c r="O8" s="4"/>
      <c r="P8" s="4"/>
      <c r="Q8" s="4"/>
      <c r="R8" s="4"/>
      <c r="S8" s="11" t="str">
        <f t="array" ref="S8">INDEX('BDD produits'!$A$1:$A$30,SUM(ISNUMBER(SEARCH(IF('BDD produits'!$A$2:$A$30&lt;&gt;"",'BDD produits'!$A$2:$A$30),A8))*ROW('BDD produits'!$A$2:$A$30)))</f>
        <v>Corps</v>
      </c>
    </row>
    <row r="9" spans="1:19" ht="15.75" x14ac:dyDescent="0.25">
      <c r="A9" s="3" t="s">
        <v>33</v>
      </c>
      <c r="B9" s="5">
        <v>41368</v>
      </c>
      <c r="C9" s="6" t="s">
        <v>6</v>
      </c>
      <c r="D9" s="4">
        <v>74066</v>
      </c>
      <c r="E9" s="4">
        <v>74872</v>
      </c>
      <c r="F9" s="4">
        <v>805</v>
      </c>
      <c r="G9" s="4">
        <v>217</v>
      </c>
      <c r="H9" s="4">
        <v>0</v>
      </c>
      <c r="I9" s="4">
        <v>35000</v>
      </c>
      <c r="J9" s="4">
        <v>20000</v>
      </c>
      <c r="K9" s="4">
        <v>0</v>
      </c>
      <c r="L9" s="4">
        <v>20065</v>
      </c>
      <c r="M9" s="4">
        <v>10.8</v>
      </c>
      <c r="N9" s="4">
        <v>14.3</v>
      </c>
      <c r="O9" s="4"/>
      <c r="P9" s="4"/>
      <c r="Q9" s="4"/>
      <c r="R9" s="4"/>
      <c r="S9" s="11" t="str">
        <f t="array" ref="S9">INDEX('BDD produits'!$A$1:$A$30,SUM(ISNUMBER(SEARCH(IF('BDD produits'!$A$2:$A$30&lt;&gt;"",'BDD produits'!$A$2:$A$30),A9))*ROW('BDD produits'!$A$2:$A$30)))</f>
        <v>Shunt</v>
      </c>
    </row>
    <row r="10" spans="1:19" ht="15.75" x14ac:dyDescent="0.25">
      <c r="A10" s="3" t="s">
        <v>33</v>
      </c>
      <c r="B10" s="5">
        <v>41368</v>
      </c>
      <c r="C10" s="6" t="s">
        <v>6</v>
      </c>
      <c r="D10" s="4">
        <v>163043</v>
      </c>
      <c r="E10" s="4">
        <v>168010</v>
      </c>
      <c r="F10" s="4">
        <v>4967</v>
      </c>
      <c r="G10" s="4">
        <v>1792</v>
      </c>
      <c r="H10" s="4">
        <v>0</v>
      </c>
      <c r="I10" s="4">
        <v>35000</v>
      </c>
      <c r="J10" s="4">
        <v>45000</v>
      </c>
      <c r="K10" s="4">
        <v>40</v>
      </c>
      <c r="L10" s="4">
        <v>45025</v>
      </c>
      <c r="M10" s="4">
        <v>10.8</v>
      </c>
      <c r="N10" s="4">
        <v>9.8000000000000007</v>
      </c>
      <c r="O10" s="4"/>
      <c r="P10" s="4"/>
      <c r="Q10" s="4"/>
      <c r="R10" s="4"/>
      <c r="S10" s="11" t="str">
        <f t="array" ref="S10">INDEX('BDD produits'!$A$1:$A$30,SUM(ISNUMBER(SEARCH(IF('BDD produits'!$A$2:$A$30&lt;&gt;"",'BDD produits'!$A$2:$A$30),A10))*ROW('BDD produits'!$A$2:$A$30)))</f>
        <v>Shunt</v>
      </c>
    </row>
    <row r="11" spans="1:19" ht="15.75" x14ac:dyDescent="0.25">
      <c r="A11" s="3" t="s">
        <v>35</v>
      </c>
      <c r="B11" s="5">
        <v>41372</v>
      </c>
      <c r="C11" s="6" t="s">
        <v>15</v>
      </c>
      <c r="D11" s="4">
        <v>5517</v>
      </c>
      <c r="E11" s="4">
        <v>14052</v>
      </c>
      <c r="F11" s="4">
        <v>8534</v>
      </c>
      <c r="G11" s="4">
        <v>740</v>
      </c>
      <c r="H11" s="4">
        <v>0</v>
      </c>
      <c r="I11" s="4">
        <v>10000</v>
      </c>
      <c r="J11" s="4">
        <v>40000</v>
      </c>
      <c r="K11" s="4">
        <v>0</v>
      </c>
      <c r="L11" s="4">
        <v>40000</v>
      </c>
      <c r="M11" s="4">
        <v>8.9</v>
      </c>
      <c r="N11" s="4">
        <v>3.9</v>
      </c>
      <c r="O11" s="4"/>
      <c r="P11" s="4"/>
      <c r="Q11" s="4"/>
      <c r="R11" s="4"/>
      <c r="S11" s="7" t="str">
        <f t="array" ref="S11">INDEX('BDD produits'!$A$1:$A$30,SUM(ISNUMBER(SEARCH(IF('BDD produits'!$A$2:$A$30&lt;&gt;"",'BDD produits'!$A$2:$A$30),A11))*ROW('BDD produits'!$A$2:$A$30)))</f>
        <v>Paillet</v>
      </c>
    </row>
    <row r="12" spans="1:19" ht="15.75" x14ac:dyDescent="0.25">
      <c r="A12" s="3" t="s">
        <v>37</v>
      </c>
      <c r="B12" s="5">
        <v>41372</v>
      </c>
      <c r="C12" s="6" t="s">
        <v>7</v>
      </c>
      <c r="D12" s="4">
        <v>4340</v>
      </c>
      <c r="E12" s="4">
        <v>140169</v>
      </c>
      <c r="F12" s="4">
        <v>135829</v>
      </c>
      <c r="G12" s="4">
        <v>1970</v>
      </c>
      <c r="H12" s="4">
        <v>-135829</v>
      </c>
      <c r="I12" s="4">
        <v>2</v>
      </c>
      <c r="J12" s="4">
        <v>105</v>
      </c>
      <c r="K12" s="4">
        <v>0</v>
      </c>
      <c r="L12" s="4">
        <v>105</v>
      </c>
      <c r="M12" s="4">
        <v>20.2</v>
      </c>
      <c r="N12" s="4">
        <v>7.4</v>
      </c>
      <c r="O12" s="4"/>
      <c r="P12" s="4"/>
      <c r="Q12" s="4"/>
      <c r="R12" s="4"/>
      <c r="S12" s="11" t="str">
        <f t="array" ref="S12">INDEX('BDD produits'!$A$1:$A$30,SUM(ISNUMBER(SEARCH(IF('BDD produits'!$A$2:$A$30&lt;&gt;"",'BDD produits'!$A$2:$A$30),A12))*ROW('BDD produits'!$A$2:$A$30)))</f>
        <v>Destock</v>
      </c>
    </row>
    <row r="13" spans="1:19" ht="15.75" x14ac:dyDescent="0.25">
      <c r="A13" s="3" t="s">
        <v>38</v>
      </c>
      <c r="B13" s="5">
        <v>41372</v>
      </c>
      <c r="C13" s="6" t="s">
        <v>2</v>
      </c>
      <c r="D13" s="4">
        <v>5718</v>
      </c>
      <c r="E13" s="4">
        <v>5717</v>
      </c>
      <c r="F13" s="4">
        <v>0</v>
      </c>
      <c r="G13" s="4">
        <v>-321</v>
      </c>
      <c r="H13" s="4">
        <v>0</v>
      </c>
      <c r="I13" s="4">
        <v>40</v>
      </c>
      <c r="J13" s="4">
        <v>40</v>
      </c>
      <c r="K13" s="4">
        <v>0</v>
      </c>
      <c r="L13" s="4">
        <v>40</v>
      </c>
      <c r="M13" s="4">
        <v>2.1</v>
      </c>
      <c r="N13" s="4">
        <v>2</v>
      </c>
      <c r="O13" s="4"/>
      <c r="P13" s="4"/>
      <c r="Q13" s="4"/>
      <c r="R13" s="4"/>
      <c r="S13" s="7" t="str">
        <f t="array" ref="S13">INDEX('BDD produits'!$A$1:$A$30,SUM(ISNUMBER(SEARCH(IF('BDD produits'!$A$2:$A$30&lt;&gt;"",'BDD produits'!$A$2:$A$30),A13))*ROW('BDD produits'!$A$2:$A$30)))</f>
        <v>Destock</v>
      </c>
    </row>
    <row r="14" spans="1:19" ht="15.75" x14ac:dyDescent="0.25">
      <c r="A14" s="3" t="s">
        <v>14</v>
      </c>
      <c r="B14" s="5">
        <v>41416</v>
      </c>
      <c r="C14" s="6" t="s">
        <v>3</v>
      </c>
      <c r="D14" s="4">
        <v>13122</v>
      </c>
      <c r="E14" s="4">
        <v>12871</v>
      </c>
      <c r="F14" s="4">
        <v>-251</v>
      </c>
      <c r="G14" s="4">
        <v>506</v>
      </c>
      <c r="H14" s="4">
        <v>0</v>
      </c>
      <c r="I14" s="4">
        <v>2500</v>
      </c>
      <c r="J14" s="4">
        <v>250</v>
      </c>
      <c r="K14" s="4">
        <v>0</v>
      </c>
      <c r="L14" s="4">
        <v>368</v>
      </c>
      <c r="M14" s="4">
        <v>19.399999999999999</v>
      </c>
      <c r="N14" s="4">
        <v>14.1</v>
      </c>
      <c r="O14" s="4"/>
      <c r="P14" s="4"/>
      <c r="Q14" s="4"/>
      <c r="R14" s="4"/>
      <c r="S14" s="7" t="str">
        <f t="array" ref="S14">INDEX('BDD produits'!$A$1:$A$30,SUM(ISNUMBER(SEARCH(IF('BDD produits'!$A$2:$A$30&lt;&gt;"",'BDD produits'!$A$2:$A$30),A14))*ROW('BDD produits'!$A$2:$A$30)))</f>
        <v>Bouchon</v>
      </c>
    </row>
    <row r="15" spans="1:19" ht="15.75" x14ac:dyDescent="0.25">
      <c r="A15" s="3" t="s">
        <v>23</v>
      </c>
      <c r="B15" s="5">
        <v>41421</v>
      </c>
      <c r="C15" s="6" t="s">
        <v>6</v>
      </c>
      <c r="D15" s="4">
        <v>12412</v>
      </c>
      <c r="E15" s="4">
        <v>15364</v>
      </c>
      <c r="F15" s="4">
        <v>2951</v>
      </c>
      <c r="G15" s="4">
        <v>222</v>
      </c>
      <c r="H15" s="4">
        <v>-1467</v>
      </c>
      <c r="I15" s="4">
        <v>50000</v>
      </c>
      <c r="J15" s="4">
        <v>150000</v>
      </c>
      <c r="K15" s="4">
        <v>0</v>
      </c>
      <c r="L15" s="4">
        <v>167000</v>
      </c>
      <c r="M15" s="4">
        <v>83.2</v>
      </c>
      <c r="N15" s="4">
        <v>82.5</v>
      </c>
      <c r="O15" s="4"/>
      <c r="P15" s="4"/>
      <c r="Q15" s="4"/>
      <c r="R15" s="4"/>
      <c r="S15" s="7" t="str">
        <f t="array" ref="S15">INDEX('BDD produits'!$A$1:$A$30,SUM(ISNUMBER(SEARCH(IF('BDD produits'!$A$2:$A$30&lt;&gt;"",'BDD produits'!$A$2:$A$30),A15))*ROW('BDD produits'!$A$2:$A$30)))</f>
        <v>Paillet</v>
      </c>
    </row>
    <row r="16" spans="1:19" ht="15.75" x14ac:dyDescent="0.25">
      <c r="A16" s="3" t="s">
        <v>25</v>
      </c>
      <c r="B16" s="5">
        <v>41442</v>
      </c>
      <c r="C16" s="6" t="s">
        <v>7</v>
      </c>
      <c r="D16" s="4">
        <v>19952</v>
      </c>
      <c r="E16" s="4">
        <v>22159</v>
      </c>
      <c r="F16" s="4">
        <v>2207</v>
      </c>
      <c r="G16" s="4">
        <v>1954</v>
      </c>
      <c r="H16" s="4">
        <v>0</v>
      </c>
      <c r="I16" s="4">
        <v>120000</v>
      </c>
      <c r="J16" s="4">
        <v>100000</v>
      </c>
      <c r="K16" s="4">
        <v>500</v>
      </c>
      <c r="L16" s="4">
        <v>145500</v>
      </c>
      <c r="M16" s="4">
        <v>146.30000000000001</v>
      </c>
      <c r="N16" s="4">
        <v>133.19999999999999</v>
      </c>
      <c r="O16" s="4"/>
      <c r="P16" s="4"/>
      <c r="Q16" s="4"/>
      <c r="R16" s="4"/>
      <c r="S16" s="11" t="e">
        <f t="array" ref="S16">INDEX('BDD produits'!$A$1:$A$30,SUM(ISNUMBER(SEARCH(IF('BDD produits'!$A$2:$A$30&lt;&gt;"",'BDD produits'!$A$2:$A$30),A16))*ROW('BDD produits'!$A$2:$A$30)))</f>
        <v>#REF!</v>
      </c>
    </row>
    <row r="17" spans="1:19" ht="15.75" x14ac:dyDescent="0.25">
      <c r="A17" s="3" t="s">
        <v>26</v>
      </c>
      <c r="B17" s="5">
        <v>41451</v>
      </c>
      <c r="C17" s="6" t="s">
        <v>6</v>
      </c>
      <c r="D17" s="4">
        <v>6010</v>
      </c>
      <c r="E17" s="4">
        <v>5999</v>
      </c>
      <c r="F17" s="4">
        <v>-10</v>
      </c>
      <c r="G17" s="4">
        <v>221</v>
      </c>
      <c r="H17" s="4">
        <v>0</v>
      </c>
      <c r="I17" s="4">
        <v>120000</v>
      </c>
      <c r="J17" s="4">
        <v>120000</v>
      </c>
      <c r="K17" s="4">
        <v>0</v>
      </c>
      <c r="L17" s="4">
        <v>71000</v>
      </c>
      <c r="M17" s="4">
        <v>40.1</v>
      </c>
      <c r="N17" s="4">
        <v>37.9</v>
      </c>
      <c r="O17" s="4"/>
      <c r="P17" s="4"/>
      <c r="Q17" s="4"/>
      <c r="R17" s="4"/>
      <c r="S17" s="7" t="str">
        <f t="array" ref="S17">INDEX('BDD produits'!$A$1:$A$30,SUM(ISNUMBER(SEARCH(IF('BDD produits'!$A$2:$A$30&lt;&gt;"",'BDD produits'!$A$2:$A$30),A17))*ROW('BDD produits'!$A$2:$A$30)))</f>
        <v>Alveole</v>
      </c>
    </row>
    <row r="18" spans="1:19" ht="15.75" x14ac:dyDescent="0.25">
      <c r="A18" s="3" t="s">
        <v>42</v>
      </c>
      <c r="B18" s="5">
        <v>41457</v>
      </c>
      <c r="C18" s="6" t="s">
        <v>2</v>
      </c>
      <c r="D18" s="4">
        <v>5297</v>
      </c>
      <c r="E18" s="4">
        <v>6450</v>
      </c>
      <c r="F18" s="4">
        <v>1152</v>
      </c>
      <c r="G18" s="4">
        <v>0</v>
      </c>
      <c r="H18" s="4">
        <v>0</v>
      </c>
      <c r="I18" s="4">
        <v>419</v>
      </c>
      <c r="J18" s="4">
        <v>430</v>
      </c>
      <c r="K18" s="4">
        <v>0</v>
      </c>
      <c r="L18" s="4">
        <v>430</v>
      </c>
      <c r="M18" s="4">
        <v>480</v>
      </c>
      <c r="N18" s="4">
        <v>0</v>
      </c>
      <c r="O18" s="4"/>
      <c r="P18" s="4"/>
      <c r="Q18" s="4"/>
      <c r="R18" s="4"/>
      <c r="S18" s="7" t="str">
        <f t="array" ref="S18">INDEX('BDD produits'!$A$1:$A$30,SUM(ISNUMBER(SEARCH(IF('BDD produits'!$A$2:$A$30&lt;&gt;"",'BDD produits'!$A$2:$A$30),A18))*ROW('BDD produits'!$A$2:$A$30)))</f>
        <v>Ensemble</v>
      </c>
    </row>
    <row r="19" spans="1:19" ht="15.75" x14ac:dyDescent="0.25">
      <c r="A19" s="3" t="s">
        <v>43</v>
      </c>
      <c r="B19" s="5">
        <v>41457</v>
      </c>
      <c r="C19" s="6" t="s">
        <v>2</v>
      </c>
      <c r="D19" s="4">
        <v>2949</v>
      </c>
      <c r="E19" s="4">
        <v>2949</v>
      </c>
      <c r="F19" s="4">
        <v>0</v>
      </c>
      <c r="G19" s="4">
        <v>1005</v>
      </c>
      <c r="H19" s="4">
        <v>0</v>
      </c>
      <c r="I19" s="4">
        <v>419</v>
      </c>
      <c r="J19" s="4">
        <v>406</v>
      </c>
      <c r="K19" s="4">
        <v>0</v>
      </c>
      <c r="L19" s="4">
        <v>402</v>
      </c>
      <c r="M19" s="4">
        <v>480</v>
      </c>
      <c r="N19" s="4">
        <v>0</v>
      </c>
      <c r="O19" s="4"/>
      <c r="P19" s="4"/>
      <c r="Q19" s="4"/>
      <c r="R19" s="4"/>
      <c r="S19" s="7" t="str">
        <f t="array" ref="S19">INDEX('BDD produits'!$A$1:$A$30,SUM(ISNUMBER(SEARCH(IF('BDD produits'!$A$2:$A$30&lt;&gt;"",'BDD produits'!$A$2:$A$30),A19))*ROW('BDD produits'!$A$2:$A$30)))</f>
        <v>Shunt</v>
      </c>
    </row>
    <row r="20" spans="1:19" ht="15.75" x14ac:dyDescent="0.25">
      <c r="A20" s="3" t="s">
        <v>10</v>
      </c>
      <c r="B20" s="5">
        <v>41459</v>
      </c>
      <c r="C20" s="6" t="s">
        <v>6</v>
      </c>
      <c r="D20" s="4">
        <v>156894</v>
      </c>
      <c r="E20" s="4">
        <v>164667</v>
      </c>
      <c r="F20" s="4">
        <v>7773</v>
      </c>
      <c r="G20" s="4">
        <v>1999</v>
      </c>
      <c r="H20" s="4">
        <v>0</v>
      </c>
      <c r="I20" s="4">
        <v>35000</v>
      </c>
      <c r="J20" s="4">
        <v>45000</v>
      </c>
      <c r="K20" s="4">
        <v>5</v>
      </c>
      <c r="L20" s="4">
        <v>45065</v>
      </c>
      <c r="M20" s="4">
        <v>184</v>
      </c>
      <c r="N20" s="4">
        <v>174.5</v>
      </c>
      <c r="O20" s="4"/>
      <c r="P20" s="4"/>
      <c r="Q20" s="4"/>
      <c r="R20" s="4"/>
      <c r="S20" s="11" t="str">
        <f t="array" ref="S20">INDEX('BDD produits'!$A$1:$A$30,SUM(ISNUMBER(SEARCH(IF('BDD produits'!$A$2:$A$30&lt;&gt;"",'BDD produits'!$A$2:$A$30),A20))*ROW('BDD produits'!$A$2:$A$30)))</f>
        <v>Shunt</v>
      </c>
    </row>
    <row r="21" spans="1:19" ht="15.75" x14ac:dyDescent="0.25">
      <c r="A21" s="3" t="s">
        <v>9</v>
      </c>
      <c r="B21" s="5">
        <v>41459</v>
      </c>
      <c r="C21" s="6" t="s">
        <v>6</v>
      </c>
      <c r="D21" s="4">
        <v>131937</v>
      </c>
      <c r="E21" s="4">
        <v>129419</v>
      </c>
      <c r="F21" s="4">
        <v>-2517</v>
      </c>
      <c r="G21" s="4">
        <v>-2675</v>
      </c>
      <c r="H21" s="4">
        <v>0</v>
      </c>
      <c r="I21" s="4">
        <v>45000</v>
      </c>
      <c r="J21" s="4">
        <v>45065</v>
      </c>
      <c r="K21" s="4">
        <v>0</v>
      </c>
      <c r="L21" s="4">
        <v>45334</v>
      </c>
      <c r="M21" s="4">
        <v>657.6</v>
      </c>
      <c r="N21" s="4">
        <v>651.6</v>
      </c>
      <c r="O21" s="4"/>
      <c r="P21" s="4"/>
      <c r="Q21" s="4"/>
      <c r="R21" s="4"/>
      <c r="S21" s="7">
        <f t="array" ref="S21">INDEX('BDD produits'!$A$1:$A$30,SUM(ISNUMBER(SEARCH(IF('BDD produits'!$A$2:$A$30&lt;&gt;"",'BDD produits'!$A$2:$A$30),A21))*ROW('BDD produits'!$A$2:$A$30)))</f>
        <v>6550</v>
      </c>
    </row>
    <row r="22" spans="1:19" ht="15.75" x14ac:dyDescent="0.25">
      <c r="A22" s="3" t="s">
        <v>11</v>
      </c>
      <c r="B22" s="5">
        <v>41459</v>
      </c>
      <c r="C22" s="6" t="s">
        <v>6</v>
      </c>
      <c r="D22" s="4">
        <v>25118</v>
      </c>
      <c r="E22" s="4">
        <v>23745</v>
      </c>
      <c r="F22" s="4">
        <v>-1372</v>
      </c>
      <c r="G22" s="4">
        <v>55</v>
      </c>
      <c r="H22" s="4">
        <v>0</v>
      </c>
      <c r="I22" s="4">
        <v>120000</v>
      </c>
      <c r="J22" s="4">
        <v>21000</v>
      </c>
      <c r="K22" s="4">
        <v>0</v>
      </c>
      <c r="L22" s="4">
        <v>21268</v>
      </c>
      <c r="M22" s="4">
        <v>66.5</v>
      </c>
      <c r="N22" s="4">
        <v>62.3</v>
      </c>
      <c r="O22" s="4"/>
      <c r="P22" s="4"/>
      <c r="Q22" s="4"/>
      <c r="R22" s="4"/>
      <c r="S22" s="7" t="str">
        <f t="array" ref="S22">INDEX('BDD produits'!$A$1:$A$30,SUM(ISNUMBER(SEARCH(IF('BDD produits'!$A$2:$A$30&lt;&gt;"",'BDD produits'!$A$2:$A$30),A22))*ROW('BDD produits'!$A$2:$A$30)))</f>
        <v>Ensemble</v>
      </c>
    </row>
    <row r="23" spans="1:19" ht="15.75" x14ac:dyDescent="0.25">
      <c r="A23" s="3" t="s">
        <v>17</v>
      </c>
      <c r="B23" s="5">
        <v>41460</v>
      </c>
      <c r="C23" s="6" t="s">
        <v>8</v>
      </c>
      <c r="D23" s="4">
        <v>453</v>
      </c>
      <c r="E23" s="4">
        <v>453</v>
      </c>
      <c r="F23" s="4">
        <v>0</v>
      </c>
      <c r="G23" s="4">
        <v>0</v>
      </c>
      <c r="H23" s="4">
        <v>0</v>
      </c>
      <c r="I23" s="4">
        <v>2</v>
      </c>
      <c r="J23" s="4">
        <v>5</v>
      </c>
      <c r="K23" s="4">
        <v>0</v>
      </c>
      <c r="L23" s="4">
        <v>5</v>
      </c>
      <c r="M23" s="4">
        <v>3</v>
      </c>
      <c r="N23" s="4">
        <v>3</v>
      </c>
      <c r="O23" s="4"/>
      <c r="P23" s="4"/>
      <c r="Q23" s="4"/>
      <c r="R23" s="4"/>
      <c r="S23" s="7" t="str">
        <f t="array" ref="S23">INDEX('BDD produits'!$A$1:$A$30,SUM(ISNUMBER(SEARCH(IF('BDD produits'!$A$2:$A$30&lt;&gt;"",'BDD produits'!$A$2:$A$30),A23))*ROW('BDD produits'!$A$2:$A$30)))</f>
        <v>Vernis</v>
      </c>
    </row>
    <row r="24" spans="1:19" ht="15.75" x14ac:dyDescent="0.25">
      <c r="A24" s="3" t="s">
        <v>18</v>
      </c>
      <c r="B24" s="5">
        <v>41460</v>
      </c>
      <c r="C24" s="6" t="s">
        <v>19</v>
      </c>
      <c r="D24" s="4">
        <v>1193</v>
      </c>
      <c r="E24" s="4">
        <v>1201</v>
      </c>
      <c r="F24" s="4">
        <v>8</v>
      </c>
      <c r="G24" s="4">
        <v>8</v>
      </c>
      <c r="H24" s="4">
        <v>0</v>
      </c>
      <c r="I24" s="4">
        <v>1</v>
      </c>
      <c r="J24" s="4">
        <v>5</v>
      </c>
      <c r="K24" s="4">
        <v>0</v>
      </c>
      <c r="L24" s="4">
        <v>5</v>
      </c>
      <c r="M24" s="4">
        <v>5</v>
      </c>
      <c r="N24" s="4">
        <v>5</v>
      </c>
      <c r="O24" s="4"/>
      <c r="P24" s="4"/>
      <c r="Q24" s="4"/>
      <c r="R24" s="4"/>
      <c r="S24" s="7" t="str">
        <f t="array" ref="S24">INDEX('BDD produits'!$A$1:$A$30,SUM(ISNUMBER(SEARCH(IF('BDD produits'!$A$2:$A$30&lt;&gt;"",'BDD produits'!$A$2:$A$30),A24))*ROW('BDD produits'!$A$2:$A$30)))</f>
        <v>Vernis</v>
      </c>
    </row>
    <row r="25" spans="1:19" ht="15.75" x14ac:dyDescent="0.25">
      <c r="A25" s="3" t="s">
        <v>33</v>
      </c>
      <c r="B25" s="5">
        <v>41463</v>
      </c>
      <c r="C25" s="6" t="s">
        <v>6</v>
      </c>
      <c r="D25" s="4">
        <v>159731</v>
      </c>
      <c r="E25" s="4">
        <v>168371</v>
      </c>
      <c r="F25" s="4">
        <v>8640</v>
      </c>
      <c r="G25" s="4">
        <v>407</v>
      </c>
      <c r="H25" s="4">
        <v>0</v>
      </c>
      <c r="I25" s="4">
        <v>35000</v>
      </c>
      <c r="J25" s="4">
        <v>45000</v>
      </c>
      <c r="K25" s="4">
        <v>0</v>
      </c>
      <c r="L25" s="4">
        <v>45065</v>
      </c>
      <c r="M25" s="4">
        <v>10.8</v>
      </c>
      <c r="N25" s="4">
        <v>19.2</v>
      </c>
      <c r="O25" s="4"/>
      <c r="P25" s="4"/>
      <c r="Q25" s="4"/>
      <c r="R25" s="4"/>
      <c r="S25" s="11" t="str">
        <f t="array" ref="S25">INDEX('BDD produits'!$A$1:$A$30,SUM(ISNUMBER(SEARCH(IF('BDD produits'!$A$2:$A$30&lt;&gt;"",'BDD produits'!$A$2:$A$30),A25))*ROW('BDD produits'!$A$2:$A$30)))</f>
        <v>Shunt</v>
      </c>
    </row>
    <row r="26" spans="1:19" ht="15.75" x14ac:dyDescent="0.25">
      <c r="A26" s="3" t="s">
        <v>32</v>
      </c>
      <c r="B26" s="5">
        <v>41463</v>
      </c>
      <c r="C26" s="6" t="s">
        <v>6</v>
      </c>
      <c r="D26" s="4">
        <v>136480</v>
      </c>
      <c r="E26" s="4">
        <v>137480</v>
      </c>
      <c r="F26" s="4">
        <v>1000</v>
      </c>
      <c r="G26" s="4">
        <v>4035</v>
      </c>
      <c r="H26" s="4">
        <v>0</v>
      </c>
      <c r="I26" s="4">
        <v>45000</v>
      </c>
      <c r="J26" s="4">
        <v>45025</v>
      </c>
      <c r="K26" s="4">
        <v>40</v>
      </c>
      <c r="L26" s="4">
        <v>45294</v>
      </c>
      <c r="M26" s="4">
        <v>28.8</v>
      </c>
      <c r="N26" s="4">
        <v>27.8</v>
      </c>
      <c r="O26" s="4"/>
      <c r="P26" s="4"/>
      <c r="Q26" s="4"/>
      <c r="R26" s="4"/>
      <c r="S26" s="7">
        <f t="array" ref="S26">INDEX('BDD produits'!$A$1:$A$30,SUM(ISNUMBER(SEARCH(IF('BDD produits'!$A$2:$A$30&lt;&gt;"",'BDD produits'!$A$2:$A$30),A26))*ROW('BDD produits'!$A$2:$A$30)))</f>
        <v>6550</v>
      </c>
    </row>
    <row r="27" spans="1:19" ht="15.75" x14ac:dyDescent="0.25">
      <c r="A27" s="3" t="s">
        <v>40</v>
      </c>
      <c r="B27" s="5">
        <v>41549</v>
      </c>
      <c r="C27" s="6" t="s">
        <v>3</v>
      </c>
      <c r="D27" s="4">
        <v>23531</v>
      </c>
      <c r="E27" s="4">
        <v>23303</v>
      </c>
      <c r="F27" s="4">
        <v>-227</v>
      </c>
      <c r="G27" s="4">
        <v>-174</v>
      </c>
      <c r="H27" s="4">
        <v>0</v>
      </c>
      <c r="I27" s="4">
        <v>2500</v>
      </c>
      <c r="J27" s="4">
        <v>600</v>
      </c>
      <c r="K27" s="4">
        <v>6</v>
      </c>
      <c r="L27" s="4">
        <v>629</v>
      </c>
      <c r="M27" s="4">
        <v>720</v>
      </c>
      <c r="N27" s="4">
        <v>0</v>
      </c>
      <c r="O27" s="4"/>
      <c r="P27" s="4"/>
      <c r="Q27" s="4"/>
      <c r="R27" s="4"/>
      <c r="S27" s="7" t="str">
        <f t="array" ref="S27">INDEX('BDD produits'!$A$1:$A$30,SUM(ISNUMBER(SEARCH(IF('BDD produits'!$A$2:$A$30&lt;&gt;"",'BDD produits'!$A$2:$A$30),A27))*ROW('BDD produits'!$A$2:$A$30)))</f>
        <v xml:space="preserve">Ceramique </v>
      </c>
    </row>
    <row r="28" spans="1:19" ht="15.75" x14ac:dyDescent="0.25">
      <c r="A28" s="3" t="s">
        <v>39</v>
      </c>
      <c r="B28" s="5">
        <v>41555</v>
      </c>
      <c r="C28" s="6" t="s">
        <v>20</v>
      </c>
      <c r="D28" s="4">
        <v>220205</v>
      </c>
      <c r="E28" s="4">
        <v>221558</v>
      </c>
      <c r="F28" s="4">
        <v>1353</v>
      </c>
      <c r="G28" s="4">
        <v>1975</v>
      </c>
      <c r="H28" s="4">
        <v>0</v>
      </c>
      <c r="I28" s="4">
        <v>4000</v>
      </c>
      <c r="J28" s="4">
        <v>3832</v>
      </c>
      <c r="K28" s="4">
        <v>37</v>
      </c>
      <c r="L28" s="4">
        <v>3832</v>
      </c>
      <c r="M28" s="4">
        <v>912.8</v>
      </c>
      <c r="N28" s="4">
        <v>957.9</v>
      </c>
      <c r="O28" s="4"/>
      <c r="P28" s="4"/>
      <c r="Q28" s="4"/>
      <c r="R28" s="4"/>
      <c r="S28" s="11" t="str">
        <f t="array" ref="S28">INDEX('BDD produits'!$A$1:$A$30,SUM(ISNUMBER(SEARCH(IF('BDD produits'!$A$2:$A$30&lt;&gt;"",'BDD produits'!$A$2:$A$30),A28))*ROW('BDD produits'!$A$2:$A$30)))</f>
        <v>Boitier</v>
      </c>
    </row>
    <row r="29" spans="1:19" ht="15.75" x14ac:dyDescent="0.25">
      <c r="A29" s="3" t="s">
        <v>46</v>
      </c>
      <c r="B29" s="5">
        <v>41561</v>
      </c>
      <c r="C29" s="6" t="s">
        <v>3</v>
      </c>
      <c r="D29" s="4">
        <v>402</v>
      </c>
      <c r="E29" s="4">
        <v>3038</v>
      </c>
      <c r="F29" s="4">
        <v>2635</v>
      </c>
      <c r="G29" s="4">
        <v>0</v>
      </c>
      <c r="H29" s="4">
        <v>0</v>
      </c>
      <c r="I29" s="4">
        <v>60</v>
      </c>
      <c r="J29" s="4">
        <v>8</v>
      </c>
      <c r="K29" s="4">
        <v>0</v>
      </c>
      <c r="L29" s="4">
        <v>8</v>
      </c>
      <c r="M29" s="4">
        <v>480</v>
      </c>
      <c r="N29" s="4">
        <v>0</v>
      </c>
      <c r="O29" s="4"/>
      <c r="P29" s="4"/>
      <c r="Q29" s="4"/>
      <c r="R29" s="4"/>
      <c r="S29" s="7" t="str">
        <f t="array" ref="S29">INDEX('BDD produits'!$A$1:$A$30,SUM(ISNUMBER(SEARCH(IF('BDD produits'!$A$2:$A$30&lt;&gt;"",'BDD produits'!$A$2:$A$30),A29))*ROW('BDD produits'!$A$2:$A$30)))</f>
        <v>Barre</v>
      </c>
    </row>
    <row r="30" spans="1:19" ht="15.75" x14ac:dyDescent="0.25">
      <c r="A30" s="3" t="s">
        <v>28</v>
      </c>
      <c r="B30" s="5">
        <v>41562</v>
      </c>
      <c r="C30" s="6" t="s">
        <v>5</v>
      </c>
      <c r="D30" s="4">
        <v>5950</v>
      </c>
      <c r="E30" s="4">
        <v>5888</v>
      </c>
      <c r="F30" s="4">
        <v>-62</v>
      </c>
      <c r="G30" s="4">
        <v>-64</v>
      </c>
      <c r="H30" s="4">
        <v>0</v>
      </c>
      <c r="I30" s="4">
        <v>30000</v>
      </c>
      <c r="J30" s="4">
        <v>40000</v>
      </c>
      <c r="K30" s="4">
        <v>0</v>
      </c>
      <c r="L30" s="4">
        <v>40000</v>
      </c>
      <c r="M30" s="4">
        <v>513.29999999999995</v>
      </c>
      <c r="N30" s="4">
        <v>33.5</v>
      </c>
      <c r="O30" s="4"/>
      <c r="P30" s="4"/>
      <c r="Q30" s="4"/>
      <c r="R30" s="4"/>
      <c r="S30" s="11" t="str">
        <f t="array" ref="S30">INDEX('BDD produits'!$A$1:$A$30,SUM(ISNUMBER(SEARCH(IF('BDD produits'!$A$2:$A$30&lt;&gt;"",'BDD produits'!$A$2:$A$30),A30))*ROW('BDD produits'!$A$2:$A$30)))</f>
        <v>Alveole</v>
      </c>
    </row>
    <row r="31" spans="1:19" ht="15.75" x14ac:dyDescent="0.25">
      <c r="A31" s="3" t="s">
        <v>29</v>
      </c>
      <c r="B31" s="5">
        <v>41562</v>
      </c>
      <c r="C31" s="6" t="s">
        <v>30</v>
      </c>
      <c r="D31" s="4">
        <v>7870</v>
      </c>
      <c r="E31" s="4">
        <v>7178</v>
      </c>
      <c r="F31" s="4">
        <v>-692</v>
      </c>
      <c r="G31" s="4">
        <v>-49</v>
      </c>
      <c r="H31" s="4">
        <v>0</v>
      </c>
      <c r="I31" s="4">
        <v>100000</v>
      </c>
      <c r="J31" s="4">
        <v>100000</v>
      </c>
      <c r="K31" s="4">
        <v>0</v>
      </c>
      <c r="L31" s="4">
        <v>72000</v>
      </c>
      <c r="M31" s="4">
        <v>282.89999999999998</v>
      </c>
      <c r="N31" s="4">
        <v>43.2</v>
      </c>
      <c r="O31" s="4"/>
      <c r="P31" s="4"/>
      <c r="Q31" s="4"/>
      <c r="R31" s="4"/>
      <c r="S31" s="7" t="str">
        <f t="array" ref="S31">INDEX('BDD produits'!$A$1:$A$30,SUM(ISNUMBER(SEARCH(IF('BDD produits'!$A$2:$A$30&lt;&gt;"",'BDD produits'!$A$2:$A$30),A31))*ROW('BDD produits'!$A$2:$A$30)))</f>
        <v>Alveole</v>
      </c>
    </row>
    <row r="32" spans="1:19" ht="15.75" x14ac:dyDescent="0.25">
      <c r="A32" s="3" t="s">
        <v>10</v>
      </c>
      <c r="B32" s="5">
        <v>41565</v>
      </c>
      <c r="C32" s="6" t="s">
        <v>6</v>
      </c>
      <c r="D32" s="4">
        <v>159643</v>
      </c>
      <c r="E32" s="4">
        <v>164566</v>
      </c>
      <c r="F32" s="4">
        <v>4922</v>
      </c>
      <c r="G32" s="4">
        <v>3333</v>
      </c>
      <c r="H32" s="4">
        <v>0</v>
      </c>
      <c r="I32" s="4">
        <v>35000</v>
      </c>
      <c r="J32" s="4">
        <v>45000</v>
      </c>
      <c r="K32" s="4">
        <v>0</v>
      </c>
      <c r="L32" s="4">
        <v>45065</v>
      </c>
      <c r="M32" s="4">
        <v>184</v>
      </c>
      <c r="N32" s="4">
        <v>163.5</v>
      </c>
      <c r="O32" s="4"/>
      <c r="P32" s="4"/>
      <c r="Q32" s="4"/>
      <c r="R32" s="4"/>
      <c r="S32" s="11" t="str">
        <f t="array" ref="S32">INDEX('BDD produits'!$A$1:$A$30,SUM(ISNUMBER(SEARCH(IF('BDD produits'!$A$2:$A$30&lt;&gt;"",'BDD produits'!$A$2:$A$30),A32))*ROW('BDD produits'!$A$2:$A$30)))</f>
        <v>Shunt</v>
      </c>
    </row>
    <row r="33" spans="1:19" ht="15.75" x14ac:dyDescent="0.25">
      <c r="A33" s="3" t="s">
        <v>27</v>
      </c>
      <c r="B33" s="5">
        <v>41570</v>
      </c>
      <c r="C33" s="6" t="s">
        <v>3</v>
      </c>
      <c r="D33" s="4">
        <v>1098</v>
      </c>
      <c r="E33" s="4">
        <v>6331</v>
      </c>
      <c r="F33" s="4">
        <v>5232</v>
      </c>
      <c r="G33" s="4">
        <v>36</v>
      </c>
      <c r="H33" s="4">
        <v>0</v>
      </c>
      <c r="I33" s="4">
        <v>1000</v>
      </c>
      <c r="J33" s="4">
        <v>10000</v>
      </c>
      <c r="K33" s="4">
        <v>0</v>
      </c>
      <c r="L33" s="4">
        <v>10000</v>
      </c>
      <c r="M33" s="4">
        <v>7.6</v>
      </c>
      <c r="N33" s="4">
        <v>7.4</v>
      </c>
      <c r="O33" s="4"/>
      <c r="P33" s="4"/>
      <c r="Q33" s="4"/>
      <c r="R33" s="4"/>
      <c r="S33" s="11" t="e">
        <f t="array" ref="S33">INDEX('BDD produits'!$A$1:$A$30,SUM(ISNUMBER(SEARCH(IF('BDD produits'!$A$2:$A$30&lt;&gt;"",'BDD produits'!$A$2:$A$30),A33))*ROW('BDD produits'!$A$2:$A$30)))</f>
        <v>#REF!</v>
      </c>
    </row>
    <row r="34" spans="1:19" ht="15.75" x14ac:dyDescent="0.25">
      <c r="A34" s="3" t="s">
        <v>33</v>
      </c>
      <c r="B34" s="5">
        <v>41576</v>
      </c>
      <c r="C34" s="6" t="s">
        <v>6</v>
      </c>
      <c r="D34" s="4">
        <v>161420</v>
      </c>
      <c r="E34" s="4">
        <v>168214</v>
      </c>
      <c r="F34" s="4">
        <v>6793</v>
      </c>
      <c r="G34" s="4">
        <v>1467</v>
      </c>
      <c r="H34" s="4">
        <v>0</v>
      </c>
      <c r="I34" s="4">
        <v>35000</v>
      </c>
      <c r="J34" s="4">
        <v>45000</v>
      </c>
      <c r="K34" s="4">
        <v>0</v>
      </c>
      <c r="L34" s="4">
        <v>45065</v>
      </c>
      <c r="M34" s="4">
        <v>10.8</v>
      </c>
      <c r="N34" s="4">
        <v>12</v>
      </c>
      <c r="O34" s="4"/>
      <c r="P34" s="4"/>
      <c r="Q34" s="4"/>
      <c r="R34" s="4"/>
      <c r="S34" s="11" t="str">
        <f t="array" ref="S34">INDEX('BDD produits'!$A$1:$A$30,SUM(ISNUMBER(SEARCH(IF('BDD produits'!$A$2:$A$30&lt;&gt;"",'BDD produits'!$A$2:$A$30),A34))*ROW('BDD produits'!$A$2:$A$30)))</f>
        <v>Shunt</v>
      </c>
    </row>
    <row r="35" spans="1:19" ht="15.75" x14ac:dyDescent="0.25">
      <c r="A35" s="3" t="s">
        <v>13</v>
      </c>
      <c r="B35" s="5">
        <v>41577</v>
      </c>
      <c r="C35" s="6" t="s">
        <v>8</v>
      </c>
      <c r="D35" s="4">
        <v>44380</v>
      </c>
      <c r="E35" s="4">
        <v>36962</v>
      </c>
      <c r="F35" s="4">
        <v>-7418</v>
      </c>
      <c r="G35" s="4">
        <v>-4126</v>
      </c>
      <c r="H35" s="4">
        <v>6527</v>
      </c>
      <c r="I35" s="4">
        <v>2000</v>
      </c>
      <c r="J35" s="4">
        <v>3000</v>
      </c>
      <c r="K35" s="4">
        <v>105</v>
      </c>
      <c r="L35" s="4">
        <v>2223</v>
      </c>
      <c r="M35" s="4">
        <v>146.69999999999999</v>
      </c>
      <c r="N35" s="4">
        <v>167.3</v>
      </c>
      <c r="O35" s="4"/>
      <c r="P35" s="4"/>
      <c r="Q35" s="4"/>
      <c r="R35" s="4"/>
      <c r="S35" s="7" t="str">
        <f t="array" ref="S35">INDEX('BDD produits'!$A$1:$A$30,SUM(ISNUMBER(SEARCH(IF('BDD produits'!$A$2:$A$30&lt;&gt;"",'BDD produits'!$A$2:$A$30),A35))*ROW('BDD produits'!$A$2:$A$30)))</f>
        <v>BPF</v>
      </c>
    </row>
    <row r="36" spans="1:19" ht="15.75" x14ac:dyDescent="0.25">
      <c r="A36" s="3" t="s">
        <v>31</v>
      </c>
      <c r="B36" s="5">
        <v>41582</v>
      </c>
      <c r="C36" s="6" t="s">
        <v>16</v>
      </c>
      <c r="D36" s="4">
        <v>16123</v>
      </c>
      <c r="E36" s="4">
        <v>20990</v>
      </c>
      <c r="F36" s="4">
        <v>4866</v>
      </c>
      <c r="G36" s="4">
        <v>-517</v>
      </c>
      <c r="H36" s="4">
        <v>0</v>
      </c>
      <c r="I36" s="4">
        <v>30000</v>
      </c>
      <c r="J36" s="4">
        <v>80000</v>
      </c>
      <c r="K36" s="4">
        <v>0</v>
      </c>
      <c r="L36" s="4">
        <v>100000</v>
      </c>
      <c r="M36" s="4">
        <v>104</v>
      </c>
      <c r="N36" s="4">
        <v>107.7</v>
      </c>
      <c r="O36" s="4"/>
      <c r="P36" s="4"/>
      <c r="Q36" s="4"/>
      <c r="R36" s="4"/>
      <c r="S36" s="7" t="str">
        <f t="array" ref="S36">INDEX('BDD produits'!$A$1:$A$30,SUM(ISNUMBER(SEARCH(IF('BDD produits'!$A$2:$A$30&lt;&gt;"",'BDD produits'!$A$2:$A$30),A36))*ROW('BDD produits'!$A$2:$A$30)))</f>
        <v>Coupelle</v>
      </c>
    </row>
    <row r="37" spans="1:19" ht="15.75" x14ac:dyDescent="0.25">
      <c r="A37" s="3" t="s">
        <v>24</v>
      </c>
      <c r="B37" s="5">
        <v>41583</v>
      </c>
      <c r="C37" s="6" t="s">
        <v>15</v>
      </c>
      <c r="D37" s="4">
        <v>5569</v>
      </c>
      <c r="E37" s="4">
        <v>5050</v>
      </c>
      <c r="F37" s="4">
        <v>-518</v>
      </c>
      <c r="G37" s="4">
        <v>-1644</v>
      </c>
      <c r="H37" s="4">
        <v>0</v>
      </c>
      <c r="I37" s="4">
        <v>10000</v>
      </c>
      <c r="J37" s="4">
        <v>20000</v>
      </c>
      <c r="K37" s="4">
        <v>0</v>
      </c>
      <c r="L37" s="4">
        <v>23000</v>
      </c>
      <c r="M37" s="4">
        <v>23</v>
      </c>
      <c r="N37" s="4">
        <v>31.4</v>
      </c>
      <c r="O37" s="4"/>
      <c r="P37" s="4"/>
      <c r="Q37" s="4"/>
      <c r="R37" s="4"/>
      <c r="S37" s="7" t="str">
        <f t="array" ref="S37">INDEX('BDD produits'!$A$1:$A$30,SUM(ISNUMBER(SEARCH(IF('BDD produits'!$A$2:$A$30&lt;&gt;"",'BDD produits'!$A$2:$A$30),A37))*ROW('BDD produits'!$A$2:$A$30)))</f>
        <v>Paillet</v>
      </c>
    </row>
    <row r="38" spans="1:19" ht="15.75" x14ac:dyDescent="0.25">
      <c r="A38" s="3" t="s">
        <v>36</v>
      </c>
      <c r="B38" s="5">
        <v>41584</v>
      </c>
      <c r="C38" s="6" t="s">
        <v>2</v>
      </c>
      <c r="D38" s="4">
        <v>62539</v>
      </c>
      <c r="E38" s="4">
        <v>79103</v>
      </c>
      <c r="F38" s="4">
        <v>16563</v>
      </c>
      <c r="G38" s="4">
        <v>2345</v>
      </c>
      <c r="H38" s="4">
        <v>0</v>
      </c>
      <c r="I38" s="4">
        <v>300</v>
      </c>
      <c r="J38" s="4">
        <v>300</v>
      </c>
      <c r="K38" s="4">
        <v>0</v>
      </c>
      <c r="L38" s="4">
        <v>300</v>
      </c>
      <c r="M38" s="4">
        <v>10.9</v>
      </c>
      <c r="N38" s="4">
        <v>9.9</v>
      </c>
      <c r="O38" s="4"/>
      <c r="P38" s="4"/>
      <c r="Q38" s="4"/>
      <c r="R38" s="4"/>
      <c r="S38" s="7" t="str">
        <f t="array" ref="S38">INDEX('BDD produits'!$A$1:$A$30,SUM(ISNUMBER(SEARCH(IF('BDD produits'!$A$2:$A$30&lt;&gt;"",'BDD produits'!$A$2:$A$30),A38))*ROW('BDD produits'!$A$2:$A$30)))</f>
        <v>Mopy</v>
      </c>
    </row>
    <row r="39" spans="1:19" ht="15.75" x14ac:dyDescent="0.25">
      <c r="A39" s="3" t="s">
        <v>44</v>
      </c>
      <c r="B39" s="5">
        <v>41597</v>
      </c>
      <c r="C39" s="6" t="s">
        <v>3</v>
      </c>
      <c r="D39" s="4">
        <v>4163</v>
      </c>
      <c r="E39" s="4">
        <v>4950</v>
      </c>
      <c r="F39" s="4">
        <v>787</v>
      </c>
      <c r="G39" s="4">
        <v>-26</v>
      </c>
      <c r="H39" s="4">
        <v>0</v>
      </c>
      <c r="I39" s="4">
        <v>300</v>
      </c>
      <c r="J39" s="4">
        <v>350</v>
      </c>
      <c r="K39" s="4">
        <v>0</v>
      </c>
      <c r="L39" s="4">
        <v>386</v>
      </c>
      <c r="M39" s="4">
        <v>480</v>
      </c>
      <c r="N39" s="4">
        <v>0</v>
      </c>
      <c r="O39" s="4"/>
      <c r="P39" s="4"/>
      <c r="Q39" s="4"/>
      <c r="R39" s="4"/>
      <c r="S39" s="7" t="str">
        <f t="array" ref="S39">INDEX('BDD produits'!$A$1:$A$30,SUM(ISNUMBER(SEARCH(IF('BDD produits'!$A$2:$A$30&lt;&gt;"",'BDD produits'!$A$2:$A$30),A39))*ROW('BDD produits'!$A$2:$A$30)))</f>
        <v>Corps</v>
      </c>
    </row>
    <row r="40" spans="1:19" ht="15.75" x14ac:dyDescent="0.25">
      <c r="A40" s="3" t="s">
        <v>45</v>
      </c>
      <c r="B40" s="5">
        <v>41597</v>
      </c>
      <c r="C40" s="6" t="s">
        <v>3</v>
      </c>
      <c r="D40" s="4">
        <v>4695</v>
      </c>
      <c r="E40" s="4">
        <v>5452</v>
      </c>
      <c r="F40" s="4">
        <v>757</v>
      </c>
      <c r="G40" s="4">
        <v>-84</v>
      </c>
      <c r="H40" s="4">
        <v>0</v>
      </c>
      <c r="I40" s="4">
        <v>300</v>
      </c>
      <c r="J40" s="4">
        <v>350</v>
      </c>
      <c r="K40" s="4">
        <v>0</v>
      </c>
      <c r="L40" s="4">
        <v>400</v>
      </c>
      <c r="M40" s="4">
        <v>480</v>
      </c>
      <c r="N40" s="4">
        <v>0</v>
      </c>
      <c r="O40" s="4"/>
      <c r="P40" s="4"/>
      <c r="Q40" s="4"/>
      <c r="R40" s="4"/>
      <c r="S40" s="7" t="str">
        <f t="array" ref="S40">INDEX('BDD produits'!$A$1:$A$30,SUM(ISNUMBER(SEARCH(IF('BDD produits'!$A$2:$A$30&lt;&gt;"",'BDD produits'!$A$2:$A$30),A40))*ROW('BDD produits'!$A$2:$A$30)))</f>
        <v>Corps</v>
      </c>
    </row>
    <row r="41" spans="1:19" ht="15.75" x14ac:dyDescent="0.25">
      <c r="A41" s="3" t="s">
        <v>21</v>
      </c>
      <c r="B41" s="5">
        <v>41600</v>
      </c>
      <c r="C41" s="6" t="s">
        <v>8</v>
      </c>
      <c r="D41" s="4">
        <v>6812</v>
      </c>
      <c r="E41" s="4">
        <v>5193</v>
      </c>
      <c r="F41" s="4">
        <v>-1619</v>
      </c>
      <c r="G41" s="4">
        <v>-1619</v>
      </c>
      <c r="H41" s="4">
        <v>925</v>
      </c>
      <c r="I41" s="4">
        <v>2</v>
      </c>
      <c r="J41" s="4">
        <v>4</v>
      </c>
      <c r="K41" s="4">
        <v>0</v>
      </c>
      <c r="L41" s="4">
        <v>14</v>
      </c>
      <c r="M41" s="4">
        <v>35</v>
      </c>
      <c r="N41" s="4">
        <v>46</v>
      </c>
      <c r="O41" s="4"/>
      <c r="P41" s="4"/>
      <c r="Q41" s="4"/>
      <c r="R41" s="4"/>
      <c r="S41" s="11" t="str">
        <f t="array" ref="S41">INDEX('BDD produits'!$A$1:$A$30,SUM(ISNUMBER(SEARCH(IF('BDD produits'!$A$2:$A$30&lt;&gt;"",'BDD produits'!$A$2:$A$30),A41))*ROW('BDD produits'!$A$2:$A$30)))</f>
        <v>Vernis</v>
      </c>
    </row>
    <row r="42" spans="1:19" ht="15.75" x14ac:dyDescent="0.25">
      <c r="A42" s="3" t="s">
        <v>22</v>
      </c>
      <c r="B42" s="5">
        <v>41600</v>
      </c>
      <c r="C42" s="6" t="s">
        <v>8</v>
      </c>
      <c r="D42" s="4">
        <v>2540</v>
      </c>
      <c r="E42" s="4">
        <v>2503</v>
      </c>
      <c r="F42" s="4">
        <v>-37</v>
      </c>
      <c r="G42" s="4">
        <v>-37</v>
      </c>
      <c r="H42" s="4">
        <v>37</v>
      </c>
      <c r="I42" s="4">
        <v>1</v>
      </c>
      <c r="J42" s="4">
        <v>3</v>
      </c>
      <c r="K42" s="4">
        <v>0</v>
      </c>
      <c r="L42" s="4">
        <v>5</v>
      </c>
      <c r="M42" s="4">
        <v>12.5</v>
      </c>
      <c r="N42" s="4">
        <v>13</v>
      </c>
      <c r="O42" s="4"/>
      <c r="P42" s="4"/>
      <c r="Q42" s="4"/>
      <c r="R42" s="4"/>
      <c r="S42" s="7" t="str">
        <f t="array" ref="S42">INDEX('BDD produits'!$A$1:$A$30,SUM(ISNUMBER(SEARCH(IF('BDD produits'!$A$2:$A$30&lt;&gt;"",'BDD produits'!$A$2:$A$30),A42))*ROW('BDD produits'!$A$2:$A$30)))</f>
        <v>Vernis</v>
      </c>
    </row>
  </sheetData>
  <autoFilter ref="A1:S42">
    <sortState ref="A2:X411">
      <sortCondition ref="B1:B411"/>
    </sortState>
  </autoFilter>
  <conditionalFormatting sqref="S2:S42">
    <cfRule type="expression" dxfId="1" priority="3">
      <formula>IF(COUNTIF(#REF!,"*P*"),"vrai","faux")</formula>
    </cfRule>
    <cfRule type="expression" dxfId="0" priority="4">
      <formula>IF(#REF!&gt;=10%,"vrai","faux")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produits</vt:lpstr>
      <vt:lpstr>Extraction 2013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u9250159</cp:lastModifiedBy>
  <dcterms:created xsi:type="dcterms:W3CDTF">2014-03-19T07:28:22Z</dcterms:created>
  <dcterms:modified xsi:type="dcterms:W3CDTF">2014-04-14T09:31:09Z</dcterms:modified>
</cp:coreProperties>
</file>