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1580" windowHeight="5775"/>
  </bookViews>
  <sheets>
    <sheet name="POTENTIEL" sheetId="5" r:id="rId1"/>
    <sheet name="Export_Carnet_Cmde_Narcastet_20" sheetId="1" r:id="rId2"/>
  </sheets>
  <definedNames>
    <definedName name="_xlnm._FilterDatabase" localSheetId="1" hidden="1">Export_Carnet_Cmde_Narcastet_20!$A$1:$N$6</definedName>
  </definedNames>
  <calcPr calcId="145621"/>
  <pivotCaches>
    <pivotCache cacheId="66" r:id="rId3"/>
  </pivotCaches>
</workbook>
</file>

<file path=xl/calcChain.xml><?xml version="1.0" encoding="utf-8"?>
<calcChain xmlns="http://schemas.openxmlformats.org/spreadsheetml/2006/main">
  <c r="L7" i="1" l="1"/>
  <c r="M7" i="1"/>
  <c r="N7" i="1"/>
  <c r="N3" i="1" l="1"/>
  <c r="N4" i="1"/>
  <c r="N5" i="1"/>
  <c r="N6" i="1"/>
  <c r="N2" i="1"/>
  <c r="M3" i="1"/>
  <c r="M4" i="1"/>
  <c r="M5" i="1"/>
  <c r="M6" i="1"/>
  <c r="M2" i="1"/>
  <c r="L3" i="1"/>
  <c r="L4" i="1"/>
  <c r="L5" i="1"/>
  <c r="L6" i="1"/>
  <c r="L2" i="1"/>
</calcChain>
</file>

<file path=xl/sharedStrings.xml><?xml version="1.0" encoding="utf-8"?>
<sst xmlns="http://schemas.openxmlformats.org/spreadsheetml/2006/main" count="55" uniqueCount="36">
  <si>
    <t>Client</t>
  </si>
  <si>
    <t>N° Cmde</t>
  </si>
  <si>
    <t>Type2</t>
  </si>
  <si>
    <t>Référence</t>
  </si>
  <si>
    <t>Désignation</t>
  </si>
  <si>
    <t>Délai client</t>
  </si>
  <si>
    <t>Délai filiale</t>
  </si>
  <si>
    <t>Qté</t>
  </si>
  <si>
    <t>Qté livrée</t>
  </si>
  <si>
    <t>Reste à livrer</t>
  </si>
  <si>
    <t>Mnt unitaire</t>
  </si>
  <si>
    <t>Prévisionnel</t>
  </si>
  <si>
    <t>Ferme</t>
  </si>
  <si>
    <t>Montant HT</t>
  </si>
  <si>
    <t>MOIS</t>
  </si>
  <si>
    <t>ANNEE</t>
  </si>
  <si>
    <t>Total général</t>
  </si>
  <si>
    <t>(Tous)</t>
  </si>
  <si>
    <t>Somme de Montant HT</t>
  </si>
  <si>
    <t>A</t>
  </si>
  <si>
    <t>B</t>
  </si>
  <si>
    <t>C</t>
  </si>
  <si>
    <t>D</t>
  </si>
  <si>
    <t>E</t>
  </si>
  <si>
    <t>Bois</t>
  </si>
  <si>
    <t>Vis</t>
  </si>
  <si>
    <t>Plastique</t>
  </si>
  <si>
    <t>Ecrou</t>
  </si>
  <si>
    <t>PVC</t>
  </si>
  <si>
    <t>Total A</t>
  </si>
  <si>
    <t>Total B</t>
  </si>
  <si>
    <t>Total C</t>
  </si>
  <si>
    <t>Total D</t>
  </si>
  <si>
    <t>Total E</t>
  </si>
  <si>
    <t>F</t>
  </si>
  <si>
    <t>Carton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</si>
</sst>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0" fontId="0" fillId="33" borderId="0" xfId="0" applyFill="1"/>
    <xf numFmtId="14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lène Coste" refreshedDate="42535.463681828704" createdVersion="4" refreshedVersion="4" minRefreshableVersion="3" recordCount="5">
  <cacheSource type="worksheet">
    <worksheetSource ref="A1:N6" sheet="Export_Carnet_Cmde_Narcastet_20"/>
  </cacheSource>
  <cacheFields count="14">
    <cacheField name="Client" numFmtId="0">
      <sharedItems count="17">
        <s v="A"/>
        <s v="B"/>
        <s v="C"/>
        <s v="D"/>
        <s v="E"/>
        <s v="I TOULOUSE" u="1"/>
        <s v="VENTANA ARGENTEUIL" u="1"/>
        <s v="SAFRAN HELICOPTER ENGINES" u="1"/>
        <s v="VENTANA ARUDY" u="1"/>
        <s v="VENTANA TAVERNY" u="1"/>
        <s v="CAZENAVE SA" u="1"/>
        <s v="CURTIL" u="1"/>
        <s v="ESTEVE" u="1"/>
        <s v="MICROTURBO" u="1"/>
        <s v="PYROALLIANCE" u="1"/>
        <s v="SERCS" u="1"/>
        <s v="ROLLS-ROYCE Deutschland Ltd. &amp; Co KG" u="1"/>
      </sharedItems>
    </cacheField>
    <cacheField name="N° Cmde" numFmtId="0">
      <sharedItems containsSemiMixedTypes="0" containsString="0" containsNumber="1" containsInteger="1" minValue="160" maxValue="164"/>
    </cacheField>
    <cacheField name="Type2" numFmtId="0">
      <sharedItems count="2">
        <s v="Prévisionnel"/>
        <s v="Ferme"/>
      </sharedItems>
    </cacheField>
    <cacheField name="Référence" numFmtId="0">
      <sharedItems containsSemiMixedTypes="0" containsString="0" containsNumber="1" containsInteger="1" minValue="1" maxValue="5"/>
    </cacheField>
    <cacheField name="Désignation" numFmtId="0">
      <sharedItems/>
    </cacheField>
    <cacheField name="Délai client" numFmtId="14">
      <sharedItems containsSemiMixedTypes="0" containsNonDate="0" containsDate="1" containsString="0" minDate="2016-11-28T00:00:00" maxDate="2017-12-13T00:00:00"/>
    </cacheField>
    <cacheField name="Délai filiale" numFmtId="14">
      <sharedItems containsSemiMixedTypes="0" containsNonDate="0" containsDate="1" containsString="0" minDate="2016-11-28T00:00:00" maxDate="2017-12-13T00:00:00"/>
    </cacheField>
    <cacheField name="Qté" numFmtId="0">
      <sharedItems containsSemiMixedTypes="0" containsString="0" containsNumber="1" containsInteger="1" minValue="15" maxValue="15"/>
    </cacheField>
    <cacheField name="Qté livrée" numFmtId="0">
      <sharedItems containsSemiMixedTypes="0" containsString="0" containsNumber="1" containsInteger="1" minValue="0" maxValue="0"/>
    </cacheField>
    <cacheField name="Reste à livrer" numFmtId="0">
      <sharedItems containsSemiMixedTypes="0" containsString="0" containsNumber="1" containsInteger="1" minValue="2" maxValue="20"/>
    </cacheField>
    <cacheField name="Mnt unitaire" numFmtId="0">
      <sharedItems containsSemiMixedTypes="0" containsString="0" containsNumber="1" containsInteger="1" minValue="150" maxValue="8000"/>
    </cacheField>
    <cacheField name="Montant HT" numFmtId="0">
      <sharedItems containsSemiMixedTypes="0" containsString="0" containsNumber="1" containsInteger="1" minValue="2250" maxValue="50000"/>
    </cacheField>
    <cacheField name="MOIS" numFmtId="0">
      <sharedItems containsSemiMixedTypes="0" containsString="0" containsNumber="1" containsInteger="1" minValue="1" maxValue="12" count="12">
        <n v="12"/>
        <n v="11"/>
        <n v="10"/>
        <n v="9"/>
        <n v="8"/>
        <n v="5" u="1"/>
        <n v="2" u="1"/>
        <n v="6" u="1"/>
        <n v="7" u="1"/>
        <n v="1" u="1"/>
        <n v="3" u="1"/>
        <n v="4" u="1"/>
      </sharedItems>
    </cacheField>
    <cacheField name="ANNEE" numFmtId="0">
      <sharedItems containsSemiMixedTypes="0" containsString="0" containsNumber="1" containsInteger="1" minValue="2016" maxValue="2017" count="2">
        <n v="2017"/>
        <n v="20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160"/>
    <x v="0"/>
    <n v="1"/>
    <s v="Bois"/>
    <d v="2017-12-12T00:00:00"/>
    <d v="2017-12-12T00:00:00"/>
    <n v="15"/>
    <n v="0"/>
    <n v="2"/>
    <n v="1500"/>
    <n v="3000"/>
    <x v="0"/>
    <x v="0"/>
  </r>
  <r>
    <x v="1"/>
    <n v="161"/>
    <x v="1"/>
    <n v="2"/>
    <s v="Vis"/>
    <d v="2016-11-28T00:00:00"/>
    <d v="2016-11-28T00:00:00"/>
    <n v="15"/>
    <n v="0"/>
    <n v="20"/>
    <n v="300"/>
    <n v="6000"/>
    <x v="1"/>
    <x v="1"/>
  </r>
  <r>
    <x v="2"/>
    <n v="162"/>
    <x v="1"/>
    <n v="3"/>
    <s v="Plastique"/>
    <d v="2017-10-24T00:00:00"/>
    <d v="2017-10-24T00:00:00"/>
    <n v="15"/>
    <n v="0"/>
    <n v="10"/>
    <n v="5000"/>
    <n v="50000"/>
    <x v="2"/>
    <x v="0"/>
  </r>
  <r>
    <x v="3"/>
    <n v="163"/>
    <x v="0"/>
    <n v="4"/>
    <s v="Ecrou"/>
    <d v="2017-09-29T00:00:00"/>
    <d v="2017-09-29T00:00:00"/>
    <n v="15"/>
    <n v="0"/>
    <n v="15"/>
    <n v="150"/>
    <n v="2250"/>
    <x v="3"/>
    <x v="0"/>
  </r>
  <r>
    <x v="4"/>
    <n v="164"/>
    <x v="0"/>
    <n v="5"/>
    <s v="PVC"/>
    <d v="2017-08-23T00:00:00"/>
    <d v="2017-08-23T00:00:00"/>
    <n v="15"/>
    <n v="0"/>
    <n v="3"/>
    <n v="8000"/>
    <n v="24000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H15" firstHeaderRow="1" firstDataRow="2" firstDataCol="2" rowPageCount="1" colPageCount="1"/>
  <pivotFields count="14">
    <pivotField axis="axisRow" compact="0" outline="0" showAll="0">
      <items count="18">
        <item m="1" x="10"/>
        <item m="1" x="11"/>
        <item m="1" x="12"/>
        <item m="1" x="5"/>
        <item m="1" x="13"/>
        <item m="1" x="14"/>
        <item m="1" x="16"/>
        <item m="1" x="7"/>
        <item m="1" x="15"/>
        <item m="1" x="6"/>
        <item m="1" x="8"/>
        <item m="1" x="9"/>
        <item x="0"/>
        <item x="1"/>
        <item x="2"/>
        <item x="3"/>
        <item x="4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numFmtId="14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Col" compact="0" outline="0" showAll="0">
      <items count="13">
        <item m="1" x="9"/>
        <item m="1" x="6"/>
        <item m="1" x="10"/>
        <item m="1" x="11"/>
        <item m="1" x="5"/>
        <item m="1" x="7"/>
        <item m="1" x="8"/>
        <item x="4"/>
        <item x="3"/>
        <item x="2"/>
        <item x="1"/>
        <item x="0"/>
        <item t="default"/>
      </items>
    </pivotField>
    <pivotField axis="axisPage" compact="0" outline="0" multipleItemSelectionAllowed="1" showAll="0">
      <items count="3">
        <item x="1"/>
        <item x="0"/>
        <item t="default"/>
      </items>
    </pivotField>
  </pivotFields>
  <rowFields count="2">
    <field x="0"/>
    <field x="2"/>
  </rowFields>
  <rowItems count="11">
    <i>
      <x v="12"/>
      <x v="1"/>
    </i>
    <i t="default">
      <x v="12"/>
    </i>
    <i>
      <x v="13"/>
      <x/>
    </i>
    <i t="default">
      <x v="13"/>
    </i>
    <i>
      <x v="14"/>
      <x/>
    </i>
    <i t="default">
      <x v="14"/>
    </i>
    <i>
      <x v="15"/>
      <x v="1"/>
    </i>
    <i t="default">
      <x v="15"/>
    </i>
    <i>
      <x v="16"/>
      <x v="1"/>
    </i>
    <i t="default">
      <x v="16"/>
    </i>
    <i t="grand">
      <x/>
    </i>
  </rowItems>
  <colFields count="1">
    <field x="12"/>
  </colFields>
  <colItems count="6">
    <i>
      <x v="7"/>
    </i>
    <i>
      <x v="8"/>
    </i>
    <i>
      <x v="9"/>
    </i>
    <i>
      <x v="10"/>
    </i>
    <i>
      <x v="11"/>
    </i>
    <i t="grand">
      <x/>
    </i>
  </colItems>
  <pageFields count="1">
    <pageField fld="13" hier="-1"/>
  </pageFields>
  <dataFields count="1">
    <dataField name="Somme de Montant HT" fld="11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E29" sqref="E29"/>
    </sheetView>
  </sheetViews>
  <sheetFormatPr baseColWidth="10" defaultRowHeight="15" x14ac:dyDescent="0.25"/>
  <cols>
    <col min="1" max="1" width="38.140625" bestFit="1" customWidth="1"/>
    <col min="2" max="2" width="12.140625" bestFit="1" customWidth="1"/>
    <col min="3" max="7" width="8" customWidth="1"/>
    <col min="8" max="8" width="12.5703125" bestFit="1" customWidth="1"/>
    <col min="9" max="15" width="8.140625" bestFit="1" customWidth="1"/>
    <col min="16" max="16" width="12.5703125" bestFit="1" customWidth="1"/>
  </cols>
  <sheetData>
    <row r="1" spans="1:8" x14ac:dyDescent="0.25">
      <c r="A1" s="2" t="s">
        <v>15</v>
      </c>
      <c r="B1" t="s">
        <v>17</v>
      </c>
    </row>
    <row r="3" spans="1:8" x14ac:dyDescent="0.25">
      <c r="A3" s="2" t="s">
        <v>18</v>
      </c>
      <c r="C3" s="2" t="s">
        <v>14</v>
      </c>
    </row>
    <row r="4" spans="1:8" x14ac:dyDescent="0.25">
      <c r="A4" s="2" t="s">
        <v>0</v>
      </c>
      <c r="B4" s="2" t="s">
        <v>2</v>
      </c>
      <c r="C4">
        <v>8</v>
      </c>
      <c r="D4">
        <v>9</v>
      </c>
      <c r="E4">
        <v>10</v>
      </c>
      <c r="F4">
        <v>11</v>
      </c>
      <c r="G4">
        <v>12</v>
      </c>
      <c r="H4" t="s">
        <v>16</v>
      </c>
    </row>
    <row r="5" spans="1:8" x14ac:dyDescent="0.25">
      <c r="A5" t="s">
        <v>19</v>
      </c>
      <c r="B5" t="s">
        <v>11</v>
      </c>
      <c r="C5" s="3"/>
      <c r="D5" s="3"/>
      <c r="E5" s="3"/>
      <c r="F5" s="3"/>
      <c r="G5" s="3">
        <v>3000</v>
      </c>
      <c r="H5" s="3">
        <v>3000</v>
      </c>
    </row>
    <row r="6" spans="1:8" x14ac:dyDescent="0.25">
      <c r="A6" t="s">
        <v>29</v>
      </c>
      <c r="C6" s="3"/>
      <c r="D6" s="3"/>
      <c r="E6" s="3"/>
      <c r="F6" s="3"/>
      <c r="G6" s="3">
        <v>3000</v>
      </c>
      <c r="H6" s="3">
        <v>3000</v>
      </c>
    </row>
    <row r="7" spans="1:8" x14ac:dyDescent="0.25">
      <c r="A7" t="s">
        <v>20</v>
      </c>
      <c r="B7" t="s">
        <v>12</v>
      </c>
      <c r="C7" s="3"/>
      <c r="D7" s="3"/>
      <c r="E7" s="3"/>
      <c r="F7" s="3">
        <v>6000</v>
      </c>
      <c r="G7" s="3"/>
      <c r="H7" s="3">
        <v>6000</v>
      </c>
    </row>
    <row r="8" spans="1:8" x14ac:dyDescent="0.25">
      <c r="A8" t="s">
        <v>30</v>
      </c>
      <c r="C8" s="3"/>
      <c r="D8" s="3"/>
      <c r="E8" s="3"/>
      <c r="F8" s="3">
        <v>6000</v>
      </c>
      <c r="G8" s="3"/>
      <c r="H8" s="3">
        <v>6000</v>
      </c>
    </row>
    <row r="9" spans="1:8" x14ac:dyDescent="0.25">
      <c r="A9" t="s">
        <v>21</v>
      </c>
      <c r="B9" t="s">
        <v>12</v>
      </c>
      <c r="C9" s="3"/>
      <c r="D9" s="3"/>
      <c r="E9" s="3">
        <v>50000</v>
      </c>
      <c r="F9" s="3"/>
      <c r="G9" s="3"/>
      <c r="H9" s="3">
        <v>50000</v>
      </c>
    </row>
    <row r="10" spans="1:8" x14ac:dyDescent="0.25">
      <c r="A10" t="s">
        <v>31</v>
      </c>
      <c r="C10" s="3"/>
      <c r="D10" s="3"/>
      <c r="E10" s="3">
        <v>50000</v>
      </c>
      <c r="F10" s="3"/>
      <c r="G10" s="3"/>
      <c r="H10" s="3">
        <v>50000</v>
      </c>
    </row>
    <row r="11" spans="1:8" x14ac:dyDescent="0.25">
      <c r="A11" t="s">
        <v>22</v>
      </c>
      <c r="B11" t="s">
        <v>11</v>
      </c>
      <c r="C11" s="3"/>
      <c r="D11" s="3">
        <v>2250</v>
      </c>
      <c r="E11" s="3"/>
      <c r="F11" s="3"/>
      <c r="G11" s="3"/>
      <c r="H11" s="3">
        <v>2250</v>
      </c>
    </row>
    <row r="12" spans="1:8" x14ac:dyDescent="0.25">
      <c r="A12" t="s">
        <v>32</v>
      </c>
      <c r="C12" s="3"/>
      <c r="D12" s="3">
        <v>2250</v>
      </c>
      <c r="E12" s="3"/>
      <c r="F12" s="3"/>
      <c r="G12" s="3"/>
      <c r="H12" s="3">
        <v>2250</v>
      </c>
    </row>
    <row r="13" spans="1:8" x14ac:dyDescent="0.25">
      <c r="A13" t="s">
        <v>23</v>
      </c>
      <c r="B13" t="s">
        <v>11</v>
      </c>
      <c r="C13" s="3">
        <v>24000</v>
      </c>
      <c r="D13" s="3"/>
      <c r="E13" s="3"/>
      <c r="F13" s="3"/>
      <c r="G13" s="3"/>
      <c r="H13" s="3">
        <v>24000</v>
      </c>
    </row>
    <row r="14" spans="1:8" x14ac:dyDescent="0.25">
      <c r="A14" t="s">
        <v>33</v>
      </c>
      <c r="C14" s="3">
        <v>24000</v>
      </c>
      <c r="D14" s="3"/>
      <c r="E14" s="3"/>
      <c r="F14" s="3"/>
      <c r="G14" s="3"/>
      <c r="H14" s="3">
        <v>24000</v>
      </c>
    </row>
    <row r="15" spans="1:8" x14ac:dyDescent="0.25">
      <c r="A15" t="s">
        <v>16</v>
      </c>
      <c r="C15" s="3">
        <v>24000</v>
      </c>
      <c r="D15" s="3">
        <v>2250</v>
      </c>
      <c r="E15" s="3">
        <v>50000</v>
      </c>
      <c r="F15" s="3">
        <v>6000</v>
      </c>
      <c r="G15" s="3">
        <v>3000</v>
      </c>
      <c r="H15" s="3">
        <v>85250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workbookViewId="0">
      <selection activeCell="E9" sqref="E9"/>
    </sheetView>
  </sheetViews>
  <sheetFormatPr baseColWidth="10" defaultRowHeight="15" x14ac:dyDescent="0.25"/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13</v>
      </c>
      <c r="M1" t="s">
        <v>14</v>
      </c>
      <c r="N1" t="s">
        <v>15</v>
      </c>
    </row>
    <row r="2" spans="1:14" x14ac:dyDescent="0.25">
      <c r="A2" t="s">
        <v>19</v>
      </c>
      <c r="B2">
        <v>160</v>
      </c>
      <c r="C2" t="s">
        <v>11</v>
      </c>
      <c r="D2">
        <v>1</v>
      </c>
      <c r="E2" t="s">
        <v>24</v>
      </c>
      <c r="F2" s="1">
        <v>43081</v>
      </c>
      <c r="G2" s="1">
        <v>43081</v>
      </c>
      <c r="H2">
        <v>15</v>
      </c>
      <c r="I2">
        <v>0</v>
      </c>
      <c r="J2">
        <v>2</v>
      </c>
      <c r="K2">
        <v>1500</v>
      </c>
      <c r="L2">
        <f>J2*K2</f>
        <v>3000</v>
      </c>
      <c r="M2">
        <f>MONTH(G2)</f>
        <v>12</v>
      </c>
      <c r="N2">
        <f>YEAR(G2)</f>
        <v>2017</v>
      </c>
    </row>
    <row r="3" spans="1:14" x14ac:dyDescent="0.25">
      <c r="A3" t="s">
        <v>20</v>
      </c>
      <c r="B3">
        <v>161</v>
      </c>
      <c r="C3" t="s">
        <v>12</v>
      </c>
      <c r="D3">
        <v>2</v>
      </c>
      <c r="E3" t="s">
        <v>25</v>
      </c>
      <c r="F3" s="1">
        <v>42702</v>
      </c>
      <c r="G3" s="1">
        <v>42702</v>
      </c>
      <c r="H3">
        <v>15</v>
      </c>
      <c r="I3">
        <v>0</v>
      </c>
      <c r="J3">
        <v>20</v>
      </c>
      <c r="K3">
        <v>300</v>
      </c>
      <c r="L3">
        <f t="shared" ref="L3:L7" si="0">J3*K3</f>
        <v>6000</v>
      </c>
      <c r="M3">
        <f t="shared" ref="M3:M7" si="1">MONTH(G3)</f>
        <v>11</v>
      </c>
      <c r="N3">
        <f t="shared" ref="N3:N7" si="2">YEAR(G3)</f>
        <v>2016</v>
      </c>
    </row>
    <row r="4" spans="1:14" x14ac:dyDescent="0.25">
      <c r="A4" t="s">
        <v>21</v>
      </c>
      <c r="B4">
        <v>162</v>
      </c>
      <c r="C4" t="s">
        <v>12</v>
      </c>
      <c r="D4">
        <v>3</v>
      </c>
      <c r="E4" t="s">
        <v>26</v>
      </c>
      <c r="F4" s="1">
        <v>43032</v>
      </c>
      <c r="G4" s="1">
        <v>43032</v>
      </c>
      <c r="H4">
        <v>15</v>
      </c>
      <c r="I4">
        <v>0</v>
      </c>
      <c r="J4">
        <v>10</v>
      </c>
      <c r="K4">
        <v>5000</v>
      </c>
      <c r="L4">
        <f t="shared" si="0"/>
        <v>50000</v>
      </c>
      <c r="M4">
        <f t="shared" si="1"/>
        <v>10</v>
      </c>
      <c r="N4">
        <f t="shared" si="2"/>
        <v>2017</v>
      </c>
    </row>
    <row r="5" spans="1:14" x14ac:dyDescent="0.25">
      <c r="A5" t="s">
        <v>22</v>
      </c>
      <c r="B5">
        <v>163</v>
      </c>
      <c r="C5" t="s">
        <v>11</v>
      </c>
      <c r="D5">
        <v>4</v>
      </c>
      <c r="E5" t="s">
        <v>27</v>
      </c>
      <c r="F5" s="1">
        <v>43007</v>
      </c>
      <c r="G5" s="1">
        <v>43007</v>
      </c>
      <c r="H5">
        <v>15</v>
      </c>
      <c r="I5">
        <v>0</v>
      </c>
      <c r="J5">
        <v>15</v>
      </c>
      <c r="K5">
        <v>150</v>
      </c>
      <c r="L5">
        <f t="shared" si="0"/>
        <v>2250</v>
      </c>
      <c r="M5">
        <f t="shared" si="1"/>
        <v>9</v>
      </c>
      <c r="N5">
        <f t="shared" si="2"/>
        <v>2017</v>
      </c>
    </row>
    <row r="6" spans="1:14" x14ac:dyDescent="0.25">
      <c r="A6" t="s">
        <v>23</v>
      </c>
      <c r="B6">
        <v>164</v>
      </c>
      <c r="C6" t="s">
        <v>11</v>
      </c>
      <c r="D6">
        <v>5</v>
      </c>
      <c r="E6" t="s">
        <v>28</v>
      </c>
      <c r="F6" s="1">
        <v>42970</v>
      </c>
      <c r="G6" s="1">
        <v>42970</v>
      </c>
      <c r="H6">
        <v>15</v>
      </c>
      <c r="I6">
        <v>0</v>
      </c>
      <c r="J6">
        <v>3</v>
      </c>
      <c r="K6">
        <v>8000</v>
      </c>
      <c r="L6">
        <f t="shared" si="0"/>
        <v>24000</v>
      </c>
      <c r="M6">
        <f t="shared" si="1"/>
        <v>8</v>
      </c>
      <c r="N6">
        <f t="shared" si="2"/>
        <v>2017</v>
      </c>
    </row>
    <row r="7" spans="1:14" x14ac:dyDescent="0.25">
      <c r="A7" s="4" t="s">
        <v>34</v>
      </c>
      <c r="B7" s="4">
        <v>165</v>
      </c>
      <c r="C7" s="4" t="s">
        <v>12</v>
      </c>
      <c r="D7" s="4">
        <v>6</v>
      </c>
      <c r="E7" s="4" t="s">
        <v>35</v>
      </c>
      <c r="F7" s="5">
        <v>42005</v>
      </c>
      <c r="G7" s="5">
        <v>42005</v>
      </c>
      <c r="H7" s="4">
        <v>38</v>
      </c>
      <c r="I7" s="4">
        <v>0</v>
      </c>
      <c r="J7" s="4">
        <v>30</v>
      </c>
      <c r="K7" s="4">
        <v>50</v>
      </c>
      <c r="L7" s="4">
        <f t="shared" si="0"/>
        <v>1500</v>
      </c>
      <c r="M7" s="4">
        <f t="shared" si="1"/>
        <v>1</v>
      </c>
      <c r="N7" s="4">
        <f t="shared" si="2"/>
        <v>2015</v>
      </c>
    </row>
  </sheetData>
  <autoFilter ref="A1:N6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POTENTIEL</vt:lpstr>
      <vt:lpstr>Export_Carnet_Cmde_Narcastet_20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Marlène Coste</cp:lastModifiedBy>
  <dcterms:created xsi:type="dcterms:W3CDTF">2016-06-06T09:34:38Z</dcterms:created>
  <dcterms:modified xsi:type="dcterms:W3CDTF">2016-06-14T09:07:48Z</dcterms:modified>
</cp:coreProperties>
</file>