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8_{A1815435-0DA4-4F2A-8BC8-437456DB5BFD}" xr6:coauthVersionLast="36" xr6:coauthVersionMax="36" xr10:uidLastSave="{00000000-0000-0000-0000-000000000000}"/>
  <bookViews>
    <workbookView xWindow="0" yWindow="0" windowWidth="24000" windowHeight="9405" xr2:uid="{02DE8D1A-8DB7-462E-98CB-93F6A1C7E0C7}"/>
  </bookViews>
  <sheets>
    <sheet name="RECAP HEURE TRAVAILLÉ" sheetId="2" r:id="rId1"/>
    <sheet name="Riri" sheetId="1" r:id="rId2"/>
    <sheet name="Fifi" sheetId="4" r:id="rId3"/>
  </sheets>
  <definedNames>
    <definedName name="_xlnm.Print_Area" localSheetId="2">Fifi!$A$1:$O$99</definedName>
    <definedName name="_xlnm.Print_Area" localSheetId="0">'RECAP HEURE TRAVAILLÉ'!$A$1:$J$4</definedName>
    <definedName name="_xlnm.Print_Area" localSheetId="1">Riri!$A$1:$O$99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3" i="2"/>
  <c r="L98" i="4"/>
  <c r="J98" i="4"/>
  <c r="G98" i="4"/>
  <c r="K96" i="4"/>
  <c r="K95" i="4" s="1"/>
  <c r="I96" i="4"/>
  <c r="I95" i="4" s="1"/>
  <c r="I98" i="4" s="1"/>
  <c r="H96" i="4"/>
  <c r="F96" i="4"/>
  <c r="F95" i="4" s="1"/>
  <c r="E96" i="4"/>
  <c r="E95" i="4" s="1"/>
  <c r="D96" i="4"/>
  <c r="C96" i="4"/>
  <c r="H95" i="4"/>
  <c r="D95" i="4"/>
  <c r="C95" i="4"/>
  <c r="K91" i="4"/>
  <c r="I91" i="4"/>
  <c r="H91" i="4"/>
  <c r="H90" i="4" s="1"/>
  <c r="H98" i="4" s="1"/>
  <c r="F91" i="4"/>
  <c r="F90" i="4" s="1"/>
  <c r="E91" i="4"/>
  <c r="D91" i="4"/>
  <c r="D90" i="4" s="1"/>
  <c r="D98" i="4" s="1"/>
  <c r="C91" i="4"/>
  <c r="C90" i="4" s="1"/>
  <c r="C98" i="4" s="1"/>
  <c r="K90" i="4"/>
  <c r="I90" i="4"/>
  <c r="E90" i="4"/>
  <c r="E98" i="4" s="1"/>
  <c r="K88" i="4"/>
  <c r="I88" i="4"/>
  <c r="H88" i="4"/>
  <c r="F88" i="4"/>
  <c r="E88" i="4"/>
  <c r="D88" i="4"/>
  <c r="C88" i="4"/>
  <c r="J85" i="4"/>
  <c r="H85" i="4"/>
  <c r="L82" i="4"/>
  <c r="J82" i="4"/>
  <c r="G82" i="4"/>
  <c r="K80" i="4"/>
  <c r="K79" i="4" s="1"/>
  <c r="I80" i="4"/>
  <c r="I79" i="4" s="1"/>
  <c r="I82" i="4" s="1"/>
  <c r="H80" i="4"/>
  <c r="F80" i="4"/>
  <c r="F79" i="4" s="1"/>
  <c r="E80" i="4"/>
  <c r="E79" i="4" s="1"/>
  <c r="D80" i="4"/>
  <c r="C80" i="4"/>
  <c r="H79" i="4"/>
  <c r="D79" i="4"/>
  <c r="D82" i="4" s="1"/>
  <c r="C79" i="4"/>
  <c r="K75" i="4"/>
  <c r="I75" i="4"/>
  <c r="H75" i="4"/>
  <c r="H74" i="4" s="1"/>
  <c r="H82" i="4" s="1"/>
  <c r="F75" i="4"/>
  <c r="F74" i="4" s="1"/>
  <c r="E75" i="4"/>
  <c r="D75" i="4"/>
  <c r="C75" i="4"/>
  <c r="C74" i="4" s="1"/>
  <c r="C82" i="4" s="1"/>
  <c r="K74" i="4"/>
  <c r="I74" i="4"/>
  <c r="E74" i="4"/>
  <c r="E82" i="4" s="1"/>
  <c r="D74" i="4"/>
  <c r="K72" i="4"/>
  <c r="I72" i="4"/>
  <c r="H72" i="4"/>
  <c r="F72" i="4"/>
  <c r="E72" i="4"/>
  <c r="D72" i="4"/>
  <c r="C72" i="4"/>
  <c r="J69" i="4"/>
  <c r="H69" i="4"/>
  <c r="L63" i="4"/>
  <c r="J63" i="4"/>
  <c r="G63" i="4"/>
  <c r="K61" i="4"/>
  <c r="K60" i="4" s="1"/>
  <c r="I61" i="4"/>
  <c r="I60" i="4" s="1"/>
  <c r="I63" i="4" s="1"/>
  <c r="H61" i="4"/>
  <c r="F61" i="4"/>
  <c r="E61" i="4"/>
  <c r="E60" i="4" s="1"/>
  <c r="D61" i="4"/>
  <c r="C61" i="4"/>
  <c r="H60" i="4"/>
  <c r="F60" i="4"/>
  <c r="D60" i="4"/>
  <c r="D63" i="4" s="1"/>
  <c r="C60" i="4"/>
  <c r="K56" i="4"/>
  <c r="I56" i="4"/>
  <c r="H56" i="4"/>
  <c r="H55" i="4" s="1"/>
  <c r="H63" i="4" s="1"/>
  <c r="F56" i="4"/>
  <c r="F55" i="4" s="1"/>
  <c r="F63" i="4" s="1"/>
  <c r="E56" i="4"/>
  <c r="D56" i="4"/>
  <c r="C56" i="4"/>
  <c r="C55" i="4" s="1"/>
  <c r="C63" i="4" s="1"/>
  <c r="K55" i="4"/>
  <c r="K63" i="4" s="1"/>
  <c r="I55" i="4"/>
  <c r="E55" i="4"/>
  <c r="E63" i="4" s="1"/>
  <c r="D55" i="4"/>
  <c r="K53" i="4"/>
  <c r="I53" i="4"/>
  <c r="H53" i="4"/>
  <c r="F53" i="4"/>
  <c r="E53" i="4"/>
  <c r="D53" i="4"/>
  <c r="C53" i="4"/>
  <c r="J50" i="4"/>
  <c r="H50" i="4"/>
  <c r="L47" i="4"/>
  <c r="J47" i="4"/>
  <c r="G47" i="4"/>
  <c r="K45" i="4"/>
  <c r="K44" i="4" s="1"/>
  <c r="I45" i="4"/>
  <c r="I44" i="4" s="1"/>
  <c r="I47" i="4" s="1"/>
  <c r="H45" i="4"/>
  <c r="F45" i="4"/>
  <c r="E45" i="4"/>
  <c r="E44" i="4" s="1"/>
  <c r="D45" i="4"/>
  <c r="C45" i="4"/>
  <c r="H44" i="4"/>
  <c r="F44" i="4"/>
  <c r="D44" i="4"/>
  <c r="D47" i="4" s="1"/>
  <c r="C44" i="4"/>
  <c r="K40" i="4"/>
  <c r="I40" i="4"/>
  <c r="H40" i="4"/>
  <c r="H39" i="4" s="1"/>
  <c r="H47" i="4" s="1"/>
  <c r="F40" i="4"/>
  <c r="F39" i="4" s="1"/>
  <c r="F47" i="4" s="1"/>
  <c r="E40" i="4"/>
  <c r="D40" i="4"/>
  <c r="C40" i="4"/>
  <c r="C39" i="4" s="1"/>
  <c r="C47" i="4" s="1"/>
  <c r="K39" i="4"/>
  <c r="I39" i="4"/>
  <c r="E39" i="4"/>
  <c r="E47" i="4" s="1"/>
  <c r="D39" i="4"/>
  <c r="K37" i="4"/>
  <c r="I37" i="4"/>
  <c r="H37" i="4"/>
  <c r="F37" i="4"/>
  <c r="E37" i="4"/>
  <c r="D37" i="4"/>
  <c r="C37" i="4"/>
  <c r="J34" i="4"/>
  <c r="H34" i="4"/>
  <c r="L28" i="4"/>
  <c r="J28" i="4"/>
  <c r="G28" i="4"/>
  <c r="K26" i="4"/>
  <c r="K25" i="4" s="1"/>
  <c r="I26" i="4"/>
  <c r="I25" i="4" s="1"/>
  <c r="I28" i="4" s="1"/>
  <c r="H26" i="4"/>
  <c r="F26" i="4"/>
  <c r="F25" i="4" s="1"/>
  <c r="E26" i="4"/>
  <c r="E25" i="4" s="1"/>
  <c r="D26" i="4"/>
  <c r="C26" i="4"/>
  <c r="H25" i="4"/>
  <c r="D25" i="4"/>
  <c r="C25" i="4"/>
  <c r="K21" i="4"/>
  <c r="I21" i="4"/>
  <c r="H21" i="4"/>
  <c r="H20" i="4" s="1"/>
  <c r="H28" i="4" s="1"/>
  <c r="F21" i="4"/>
  <c r="F20" i="4" s="1"/>
  <c r="E21" i="4"/>
  <c r="D21" i="4"/>
  <c r="D20" i="4" s="1"/>
  <c r="D28" i="4" s="1"/>
  <c r="C21" i="4"/>
  <c r="C20" i="4" s="1"/>
  <c r="C28" i="4" s="1"/>
  <c r="K20" i="4"/>
  <c r="K28" i="4" s="1"/>
  <c r="I20" i="4"/>
  <c r="E20" i="4"/>
  <c r="E28" i="4" s="1"/>
  <c r="K18" i="4"/>
  <c r="I18" i="4"/>
  <c r="H18" i="4"/>
  <c r="F18" i="4"/>
  <c r="E18" i="4"/>
  <c r="D18" i="4"/>
  <c r="C18" i="4"/>
  <c r="J15" i="4"/>
  <c r="H15" i="4"/>
  <c r="L98" i="1"/>
  <c r="J98" i="1"/>
  <c r="G98" i="1"/>
  <c r="K96" i="1"/>
  <c r="K95" i="1" s="1"/>
  <c r="I96" i="1"/>
  <c r="I95" i="1" s="1"/>
  <c r="H96" i="1"/>
  <c r="F96" i="1"/>
  <c r="F95" i="1" s="1"/>
  <c r="E96" i="1"/>
  <c r="E95" i="1" s="1"/>
  <c r="D96" i="1"/>
  <c r="C96" i="1"/>
  <c r="H95" i="1"/>
  <c r="D95" i="1"/>
  <c r="C95" i="1"/>
  <c r="K91" i="1"/>
  <c r="I91" i="1"/>
  <c r="H91" i="1"/>
  <c r="H90" i="1" s="1"/>
  <c r="H98" i="1" s="1"/>
  <c r="F91" i="1"/>
  <c r="F90" i="1" s="1"/>
  <c r="E91" i="1"/>
  <c r="D91" i="1"/>
  <c r="D90" i="1" s="1"/>
  <c r="D98" i="1" s="1"/>
  <c r="C91" i="1"/>
  <c r="C90" i="1" s="1"/>
  <c r="C98" i="1" s="1"/>
  <c r="K90" i="1"/>
  <c r="I90" i="1"/>
  <c r="I98" i="1" s="1"/>
  <c r="E90" i="1"/>
  <c r="K88" i="1"/>
  <c r="I88" i="1"/>
  <c r="H88" i="1"/>
  <c r="F88" i="1"/>
  <c r="E88" i="1"/>
  <c r="D88" i="1"/>
  <c r="C88" i="1"/>
  <c r="J85" i="1"/>
  <c r="H85" i="1"/>
  <c r="L82" i="1"/>
  <c r="J82" i="1"/>
  <c r="G82" i="1"/>
  <c r="K80" i="1"/>
  <c r="K79" i="1" s="1"/>
  <c r="I80" i="1"/>
  <c r="I79" i="1" s="1"/>
  <c r="H80" i="1"/>
  <c r="F80" i="1"/>
  <c r="F79" i="1" s="1"/>
  <c r="E80" i="1"/>
  <c r="D80" i="1"/>
  <c r="C80" i="1"/>
  <c r="C79" i="1" s="1"/>
  <c r="H79" i="1"/>
  <c r="E79" i="1"/>
  <c r="D79" i="1"/>
  <c r="K75" i="1"/>
  <c r="K74" i="1" s="1"/>
  <c r="I75" i="1"/>
  <c r="H75" i="1"/>
  <c r="H74" i="1" s="1"/>
  <c r="H82" i="1" s="1"/>
  <c r="F75" i="1"/>
  <c r="F74" i="1" s="1"/>
  <c r="E75" i="1"/>
  <c r="D75" i="1"/>
  <c r="D74" i="1" s="1"/>
  <c r="D82" i="1" s="1"/>
  <c r="C75" i="1"/>
  <c r="I74" i="1"/>
  <c r="I82" i="1" s="1"/>
  <c r="E74" i="1"/>
  <c r="E82" i="1" s="1"/>
  <c r="C74" i="1"/>
  <c r="C82" i="1" s="1"/>
  <c r="K72" i="1"/>
  <c r="I72" i="1"/>
  <c r="H72" i="1"/>
  <c r="F72" i="1"/>
  <c r="E72" i="1"/>
  <c r="D72" i="1"/>
  <c r="C72" i="1"/>
  <c r="J69" i="1"/>
  <c r="H69" i="1"/>
  <c r="L63" i="1"/>
  <c r="J63" i="1"/>
  <c r="G63" i="1"/>
  <c r="K61" i="1"/>
  <c r="K60" i="1" s="1"/>
  <c r="I61" i="1"/>
  <c r="I60" i="1" s="1"/>
  <c r="H61" i="1"/>
  <c r="F61" i="1"/>
  <c r="F60" i="1" s="1"/>
  <c r="E61" i="1"/>
  <c r="D61" i="1"/>
  <c r="C61" i="1"/>
  <c r="C60" i="1" s="1"/>
  <c r="H60" i="1"/>
  <c r="E60" i="1"/>
  <c r="D60" i="1"/>
  <c r="K56" i="1"/>
  <c r="K55" i="1" s="1"/>
  <c r="I56" i="1"/>
  <c r="H56" i="1"/>
  <c r="F56" i="1"/>
  <c r="F55" i="1" s="1"/>
  <c r="E56" i="1"/>
  <c r="D56" i="1"/>
  <c r="D55" i="1" s="1"/>
  <c r="D63" i="1" s="1"/>
  <c r="C56" i="1"/>
  <c r="I55" i="1"/>
  <c r="I63" i="1" s="1"/>
  <c r="H55" i="1"/>
  <c r="H63" i="1" s="1"/>
  <c r="E55" i="1"/>
  <c r="E63" i="1" s="1"/>
  <c r="C55" i="1"/>
  <c r="C63" i="1" s="1"/>
  <c r="K53" i="1"/>
  <c r="I53" i="1"/>
  <c r="H53" i="1"/>
  <c r="F53" i="1"/>
  <c r="E53" i="1"/>
  <c r="D53" i="1"/>
  <c r="C53" i="1"/>
  <c r="J50" i="1"/>
  <c r="H50" i="1"/>
  <c r="L47" i="1"/>
  <c r="J47" i="1"/>
  <c r="G47" i="1"/>
  <c r="K45" i="1"/>
  <c r="I45" i="1"/>
  <c r="I44" i="1" s="1"/>
  <c r="H45" i="1"/>
  <c r="F45" i="1"/>
  <c r="F44" i="1" s="1"/>
  <c r="E45" i="1"/>
  <c r="D45" i="1"/>
  <c r="C45" i="1"/>
  <c r="C44" i="1" s="1"/>
  <c r="K44" i="1"/>
  <c r="H44" i="1"/>
  <c r="E44" i="1"/>
  <c r="D44" i="1"/>
  <c r="K40" i="1"/>
  <c r="K39" i="1" s="1"/>
  <c r="I40" i="1"/>
  <c r="I39" i="1" s="1"/>
  <c r="I47" i="1" s="1"/>
  <c r="H40" i="1"/>
  <c r="F40" i="1"/>
  <c r="F39" i="1" s="1"/>
  <c r="E40" i="1"/>
  <c r="E39" i="1" s="1"/>
  <c r="E47" i="1" s="1"/>
  <c r="D40" i="1"/>
  <c r="D39" i="1" s="1"/>
  <c r="D47" i="1" s="1"/>
  <c r="C40" i="1"/>
  <c r="C39" i="1" s="1"/>
  <c r="H39" i="1"/>
  <c r="H47" i="1" s="1"/>
  <c r="K37" i="1"/>
  <c r="I37" i="1"/>
  <c r="H37" i="1"/>
  <c r="F37" i="1"/>
  <c r="E37" i="1"/>
  <c r="D37" i="1"/>
  <c r="C37" i="1"/>
  <c r="J34" i="1"/>
  <c r="H34" i="1"/>
  <c r="L28" i="1"/>
  <c r="J28" i="1"/>
  <c r="G28" i="1"/>
  <c r="K26" i="1"/>
  <c r="I26" i="1"/>
  <c r="I25" i="1" s="1"/>
  <c r="H26" i="1"/>
  <c r="F26" i="1"/>
  <c r="F25" i="1" s="1"/>
  <c r="E26" i="1"/>
  <c r="D26" i="1"/>
  <c r="C26" i="1"/>
  <c r="C25" i="1" s="1"/>
  <c r="K25" i="1"/>
  <c r="H25" i="1"/>
  <c r="H28" i="1" s="1"/>
  <c r="E25" i="1"/>
  <c r="D25" i="1"/>
  <c r="K21" i="1"/>
  <c r="K20" i="1" s="1"/>
  <c r="K28" i="1" s="1"/>
  <c r="I21" i="1"/>
  <c r="I20" i="1" s="1"/>
  <c r="H21" i="1"/>
  <c r="F21" i="1"/>
  <c r="F20" i="1" s="1"/>
  <c r="F28" i="1" s="1"/>
  <c r="E21" i="1"/>
  <c r="D21" i="1"/>
  <c r="D20" i="1" s="1"/>
  <c r="D28" i="1" s="1"/>
  <c r="C21" i="1"/>
  <c r="C20" i="1" s="1"/>
  <c r="C28" i="1" s="1"/>
  <c r="H20" i="1"/>
  <c r="E20" i="1"/>
  <c r="E28" i="1" s="1"/>
  <c r="K18" i="1"/>
  <c r="I18" i="1"/>
  <c r="H18" i="1"/>
  <c r="F18" i="1"/>
  <c r="E18" i="1"/>
  <c r="D18" i="1"/>
  <c r="C18" i="1"/>
  <c r="J15" i="1"/>
  <c r="H15" i="1"/>
  <c r="K47" i="1" l="1"/>
  <c r="F28" i="4"/>
  <c r="C29" i="4" s="1"/>
  <c r="C64" i="4"/>
  <c r="K82" i="4"/>
  <c r="K98" i="4"/>
  <c r="K47" i="4"/>
  <c r="C48" i="4" s="1"/>
  <c r="F82" i="4"/>
  <c r="C83" i="4" s="1"/>
  <c r="F98" i="4"/>
  <c r="C99" i="4" s="1"/>
  <c r="C64" i="1"/>
  <c r="E98" i="1"/>
  <c r="K63" i="1"/>
  <c r="K82" i="1"/>
  <c r="K98" i="1"/>
  <c r="F47" i="1"/>
  <c r="C47" i="1"/>
  <c r="I28" i="1"/>
  <c r="C29" i="1" s="1"/>
  <c r="F63" i="1"/>
  <c r="F82" i="1"/>
  <c r="C83" i="1" s="1"/>
  <c r="F98" i="1"/>
  <c r="C99" i="1" s="1"/>
  <c r="C4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VALENCIA Virginie</author>
  </authors>
  <commentList>
    <comment ref="B11" authorId="0" shapeId="0" xr:uid="{EB3D9EEF-7364-4CC4-BA39-11F2AE8BEDFB}">
      <text>
        <r>
          <rPr>
            <b/>
            <sz val="8"/>
            <color indexed="10"/>
            <rFont val="Tahoma"/>
            <family val="2"/>
          </rPr>
          <t>DATE A MODIFIER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VALENCIA Virginie</author>
  </authors>
  <commentList>
    <comment ref="B11" authorId="0" shapeId="0" xr:uid="{E7670C62-BBD7-48A8-80DC-663240533E00}">
      <text>
        <r>
          <rPr>
            <b/>
            <sz val="8"/>
            <color indexed="10"/>
            <rFont val="Tahoma"/>
            <family val="2"/>
          </rPr>
          <t>DATE A MODIFIER</t>
        </r>
      </text>
    </comment>
  </commentList>
</comments>
</file>

<file path=xl/sharedStrings.xml><?xml version="1.0" encoding="utf-8"?>
<sst xmlns="http://schemas.openxmlformats.org/spreadsheetml/2006/main" count="336" uniqueCount="45">
  <si>
    <t>ANNÉE :</t>
  </si>
  <si>
    <r>
      <rPr>
        <u/>
        <sz val="12"/>
        <color indexed="8"/>
        <rFont val="Calibri"/>
        <family val="2"/>
      </rPr>
      <t>ENTREPRISE :</t>
    </r>
    <r>
      <rPr>
        <sz val="12"/>
        <color indexed="8"/>
        <rFont val="Calibri"/>
        <family val="2"/>
      </rPr>
      <t xml:space="preserve"> </t>
    </r>
  </si>
  <si>
    <t>EMPLOYÉ :</t>
  </si>
  <si>
    <r>
      <rPr>
        <sz val="12"/>
        <color indexed="8"/>
        <rFont val="Wingdings"/>
        <charset val="2"/>
      </rPr>
      <t>î</t>
    </r>
    <r>
      <rPr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>FICHE DE PRESENCE A EMARGER</t>
    </r>
  </si>
  <si>
    <t>SEMAINE N°</t>
  </si>
  <si>
    <t>DU</t>
  </si>
  <si>
    <t>AU</t>
  </si>
  <si>
    <r>
      <t xml:space="preserve">Signature salarié </t>
    </r>
    <r>
      <rPr>
        <b/>
        <sz val="12"/>
        <color indexed="8"/>
        <rFont val="Calibri"/>
        <family val="2"/>
      </rPr>
      <t>↓</t>
    </r>
  </si>
  <si>
    <t>Entrées et Sorties</t>
  </si>
  <si>
    <t>Lundi</t>
  </si>
  <si>
    <t>Mardi</t>
  </si>
  <si>
    <t>Mercredi</t>
  </si>
  <si>
    <t>Jeudi</t>
  </si>
  <si>
    <t>Vendredi</t>
  </si>
  <si>
    <t>Samedi</t>
  </si>
  <si>
    <t>Dimanche</t>
  </si>
  <si>
    <t>Observations</t>
  </si>
  <si>
    <t>Jour</t>
  </si>
  <si>
    <t>Service</t>
  </si>
  <si>
    <t>Arrivée</t>
  </si>
  <si>
    <t>du</t>
  </si>
  <si>
    <t>Temps coupure/pause</t>
  </si>
  <si>
    <t>Repas consommé: oui ou non</t>
  </si>
  <si>
    <t>midi</t>
  </si>
  <si>
    <t>Départ</t>
  </si>
  <si>
    <t>soir</t>
  </si>
  <si>
    <t>Total hrs Tvail</t>
  </si>
  <si>
    <t>Total hrs Tvail/Sem.</t>
  </si>
  <si>
    <t>Visa employeur :</t>
  </si>
  <si>
    <t>Récap. Nombe d'heure travaillé / mois</t>
  </si>
  <si>
    <t>EMPLOYÉ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</si>
  <si>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</si>
  <si>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</si>
  <si>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</si>
  <si>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</si>
  <si>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</si>
  <si>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</si>
  <si>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</si>
  <si>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</si>
  <si>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</si>
  <si>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</si>
  <si>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</si>
  <si>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</si>
  <si>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>Fifi</t>
  </si>
  <si>
    <t>Riri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</si>
</sst>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;\ @"/>
    <numFmt numFmtId="166" formatCode="[h]:\ mm;\ 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indexed="8"/>
      <name val="Calibri"/>
      <family val="2"/>
    </font>
    <font>
      <u/>
      <sz val="12"/>
      <color indexed="8"/>
      <name val="Calibri"/>
      <family val="2"/>
    </font>
    <font>
      <sz val="12"/>
      <color theme="1"/>
      <name val="Algerian"/>
      <family val="5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indexed="8"/>
      <name val="Calibri"/>
      <family val="2"/>
      <charset val="2"/>
    </font>
    <font>
      <sz val="12"/>
      <color indexed="8"/>
      <name val="Wingdings"/>
      <charset val="2"/>
    </font>
    <font>
      <b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indexed="10"/>
      <name val="Tahoma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 applyProtection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4" fontId="9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0" fillId="0" borderId="0" xfId="0" applyBorder="1"/>
    <xf numFmtId="0" fontId="9" fillId="0" borderId="7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16" fontId="14" fillId="2" borderId="8" xfId="0" applyNumberFormat="1" applyFont="1" applyFill="1" applyBorder="1" applyAlignment="1">
      <alignment horizontal="center" vertical="center"/>
    </xf>
    <xf numFmtId="16" fontId="14" fillId="2" borderId="9" xfId="0" applyNumberFormat="1" applyFont="1" applyFill="1" applyBorder="1" applyAlignment="1">
      <alignment horizontal="center" vertical="center"/>
    </xf>
    <xf numFmtId="16" fontId="14" fillId="0" borderId="7" xfId="0" applyNumberFormat="1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4" fontId="9" fillId="4" borderId="2" xfId="0" applyNumberFormat="1" applyFont="1" applyFill="1" applyBorder="1" applyAlignment="1" applyProtection="1">
      <alignment horizontal="center" vertical="center"/>
      <protection locked="0"/>
    </xf>
    <xf numFmtId="164" fontId="9" fillId="4" borderId="10" xfId="0" applyNumberFormat="1" applyFont="1" applyFill="1" applyBorder="1" applyAlignment="1" applyProtection="1">
      <alignment horizontal="center" vertical="center"/>
      <protection locked="0"/>
    </xf>
    <xf numFmtId="164" fontId="9" fillId="4" borderId="11" xfId="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 applyProtection="1">
      <alignment horizontal="center" vertical="center"/>
    </xf>
    <xf numFmtId="164" fontId="9" fillId="3" borderId="10" xfId="0" applyNumberFormat="1" applyFont="1" applyFill="1" applyBorder="1" applyAlignment="1" applyProtection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16" fillId="3" borderId="2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 applyProtection="1">
      <alignment horizontal="center" vertical="center"/>
    </xf>
    <xf numFmtId="164" fontId="0" fillId="0" borderId="11" xfId="0" applyNumberFormat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" fillId="5" borderId="8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64" fontId="0" fillId="4" borderId="11" xfId="0" applyNumberFormat="1" applyFill="1" applyBorder="1" applyAlignment="1" applyProtection="1">
      <alignment horizontal="center" vertical="center"/>
      <protection locked="0"/>
    </xf>
    <xf numFmtId="0" fontId="15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>
      <alignment horizontal="center" vertical="center"/>
    </xf>
    <xf numFmtId="164" fontId="9" fillId="2" borderId="2" xfId="0" quotePrefix="1" applyNumberFormat="1" applyFont="1" applyFill="1" applyBorder="1" applyAlignment="1">
      <alignment horizontal="center" vertical="center"/>
    </xf>
    <xf numFmtId="164" fontId="9" fillId="2" borderId="10" xfId="0" quotePrefix="1" applyNumberFormat="1" applyFont="1" applyFill="1" applyBorder="1" applyAlignment="1">
      <alignment horizontal="center" vertical="center"/>
    </xf>
    <xf numFmtId="164" fontId="9" fillId="2" borderId="11" xfId="0" quotePrefix="1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/>
    </xf>
    <xf numFmtId="165" fontId="15" fillId="0" borderId="10" xfId="0" applyNumberFormat="1" applyFont="1" applyBorder="1" applyAlignment="1" applyProtection="1">
      <alignment horizontal="center" vertical="center"/>
    </xf>
    <xf numFmtId="165" fontId="1" fillId="0" borderId="13" xfId="0" applyNumberFormat="1" applyFont="1" applyBorder="1" applyAlignment="1" applyProtection="1">
      <alignment horizontal="center" vertical="center"/>
    </xf>
    <xf numFmtId="165" fontId="1" fillId="0" borderId="11" xfId="0" applyNumberFormat="1" applyFont="1" applyBorder="1" applyAlignment="1" applyProtection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vertical="center"/>
    </xf>
    <xf numFmtId="0" fontId="0" fillId="0" borderId="5" xfId="0" applyBorder="1" applyAlignment="1"/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0" fillId="0" borderId="6" xfId="0" applyBorder="1" applyAlignment="1"/>
    <xf numFmtId="0" fontId="0" fillId="0" borderId="1" xfId="0" applyBorder="1" applyAlignment="1"/>
    <xf numFmtId="0" fontId="1" fillId="0" borderId="0" xfId="0" applyFont="1" applyAlignment="1">
      <alignment horizontal="right" vertical="center"/>
    </xf>
    <xf numFmtId="0" fontId="0" fillId="0" borderId="9" xfId="0" applyBorder="1" applyAlignment="1"/>
    <xf numFmtId="0" fontId="0" fillId="0" borderId="7" xfId="0" applyBorder="1" applyAlignment="1"/>
    <xf numFmtId="0" fontId="0" fillId="6" borderId="14" xfId="0" applyFill="1" applyBorder="1" applyAlignment="1">
      <alignment wrapText="1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19" fillId="7" borderId="19" xfId="0" applyFont="1" applyFill="1" applyBorder="1" applyAlignment="1">
      <alignment horizontal="center" vertical="center"/>
    </xf>
    <xf numFmtId="0" fontId="19" fillId="7" borderId="20" xfId="0" applyFont="1" applyFill="1" applyBorder="1" applyAlignment="1">
      <alignment horizontal="center" vertical="center"/>
    </xf>
    <xf numFmtId="0" fontId="19" fillId="7" borderId="21" xfId="0" applyFont="1" applyFill="1" applyBorder="1" applyAlignment="1">
      <alignment horizontal="center" vertical="center"/>
    </xf>
    <xf numFmtId="0" fontId="19" fillId="7" borderId="22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 wrapText="1"/>
    </xf>
    <xf numFmtId="166" fontId="9" fillId="0" borderId="24" xfId="0" applyNumberFormat="1" applyFont="1" applyBorder="1" applyAlignment="1">
      <alignment horizontal="center" vertical="center"/>
    </xf>
    <xf numFmtId="166" fontId="9" fillId="0" borderId="8" xfId="0" applyNumberFormat="1" applyFont="1" applyBorder="1" applyAlignment="1">
      <alignment horizontal="center" vertical="center"/>
    </xf>
    <xf numFmtId="166" fontId="9" fillId="0" borderId="25" xfId="0" applyNumberFormat="1" applyFont="1" applyBorder="1" applyAlignment="1">
      <alignment horizontal="center" vertical="center"/>
    </xf>
    <xf numFmtId="165" fontId="0" fillId="0" borderId="0" xfId="0" applyNumberFormat="1"/>
    <xf numFmtId="166" fontId="9" fillId="0" borderId="26" xfId="0" applyNumberFormat="1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166" fontId="9" fillId="0" borderId="27" xfId="0" applyNumberFormat="1" applyFont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437E3-34EE-4B12-ADC5-E707F8D838CA}">
  <sheetPr codeName="Feuil16"/>
  <dimension ref="A1:N5"/>
  <sheetViews>
    <sheetView tabSelected="1" zoomScaleNormal="100"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1" max="4" width="13.28515625" style="106" customWidth="1"/>
    <col min="5" max="13" width="11.85546875" customWidth="1"/>
    <col min="257" max="260" width="13.28515625" customWidth="1"/>
    <col min="261" max="269" width="11.85546875" customWidth="1"/>
    <col min="513" max="516" width="13.28515625" customWidth="1"/>
    <col min="517" max="525" width="11.85546875" customWidth="1"/>
    <col min="769" max="772" width="13.28515625" customWidth="1"/>
    <col min="773" max="781" width="11.85546875" customWidth="1"/>
    <col min="1025" max="1028" width="13.28515625" customWidth="1"/>
    <col min="1029" max="1037" width="11.85546875" customWidth="1"/>
    <col min="1281" max="1284" width="13.28515625" customWidth="1"/>
    <col min="1285" max="1293" width="11.85546875" customWidth="1"/>
    <col min="1537" max="1540" width="13.28515625" customWidth="1"/>
    <col min="1541" max="1549" width="11.85546875" customWidth="1"/>
    <col min="1793" max="1796" width="13.28515625" customWidth="1"/>
    <col min="1797" max="1805" width="11.85546875" customWidth="1"/>
    <col min="2049" max="2052" width="13.28515625" customWidth="1"/>
    <col min="2053" max="2061" width="11.85546875" customWidth="1"/>
    <col min="2305" max="2308" width="13.28515625" customWidth="1"/>
    <col min="2309" max="2317" width="11.85546875" customWidth="1"/>
    <col min="2561" max="2564" width="13.28515625" customWidth="1"/>
    <col min="2565" max="2573" width="11.85546875" customWidth="1"/>
    <col min="2817" max="2820" width="13.28515625" customWidth="1"/>
    <col min="2821" max="2829" width="11.85546875" customWidth="1"/>
    <col min="3073" max="3076" width="13.28515625" customWidth="1"/>
    <col min="3077" max="3085" width="11.85546875" customWidth="1"/>
    <col min="3329" max="3332" width="13.28515625" customWidth="1"/>
    <col min="3333" max="3341" width="11.85546875" customWidth="1"/>
    <col min="3585" max="3588" width="13.28515625" customWidth="1"/>
    <col min="3589" max="3597" width="11.85546875" customWidth="1"/>
    <col min="3841" max="3844" width="13.28515625" customWidth="1"/>
    <col min="3845" max="3853" width="11.85546875" customWidth="1"/>
    <col min="4097" max="4100" width="13.28515625" customWidth="1"/>
    <col min="4101" max="4109" width="11.85546875" customWidth="1"/>
    <col min="4353" max="4356" width="13.28515625" customWidth="1"/>
    <col min="4357" max="4365" width="11.85546875" customWidth="1"/>
    <col min="4609" max="4612" width="13.28515625" customWidth="1"/>
    <col min="4613" max="4621" width="11.85546875" customWidth="1"/>
    <col min="4865" max="4868" width="13.28515625" customWidth="1"/>
    <col min="4869" max="4877" width="11.85546875" customWidth="1"/>
    <col min="5121" max="5124" width="13.28515625" customWidth="1"/>
    <col min="5125" max="5133" width="11.85546875" customWidth="1"/>
    <col min="5377" max="5380" width="13.28515625" customWidth="1"/>
    <col min="5381" max="5389" width="11.85546875" customWidth="1"/>
    <col min="5633" max="5636" width="13.28515625" customWidth="1"/>
    <col min="5637" max="5645" width="11.85546875" customWidth="1"/>
    <col min="5889" max="5892" width="13.28515625" customWidth="1"/>
    <col min="5893" max="5901" width="11.85546875" customWidth="1"/>
    <col min="6145" max="6148" width="13.28515625" customWidth="1"/>
    <col min="6149" max="6157" width="11.85546875" customWidth="1"/>
    <col min="6401" max="6404" width="13.28515625" customWidth="1"/>
    <col min="6405" max="6413" width="11.85546875" customWidth="1"/>
    <col min="6657" max="6660" width="13.28515625" customWidth="1"/>
    <col min="6661" max="6669" width="11.85546875" customWidth="1"/>
    <col min="6913" max="6916" width="13.28515625" customWidth="1"/>
    <col min="6917" max="6925" width="11.85546875" customWidth="1"/>
    <col min="7169" max="7172" width="13.28515625" customWidth="1"/>
    <col min="7173" max="7181" width="11.85546875" customWidth="1"/>
    <col min="7425" max="7428" width="13.28515625" customWidth="1"/>
    <col min="7429" max="7437" width="11.85546875" customWidth="1"/>
    <col min="7681" max="7684" width="13.28515625" customWidth="1"/>
    <col min="7685" max="7693" width="11.85546875" customWidth="1"/>
    <col min="7937" max="7940" width="13.28515625" customWidth="1"/>
    <col min="7941" max="7949" width="11.85546875" customWidth="1"/>
    <col min="8193" max="8196" width="13.28515625" customWidth="1"/>
    <col min="8197" max="8205" width="11.85546875" customWidth="1"/>
    <col min="8449" max="8452" width="13.28515625" customWidth="1"/>
    <col min="8453" max="8461" width="11.85546875" customWidth="1"/>
    <col min="8705" max="8708" width="13.28515625" customWidth="1"/>
    <col min="8709" max="8717" width="11.85546875" customWidth="1"/>
    <col min="8961" max="8964" width="13.28515625" customWidth="1"/>
    <col min="8965" max="8973" width="11.85546875" customWidth="1"/>
    <col min="9217" max="9220" width="13.28515625" customWidth="1"/>
    <col min="9221" max="9229" width="11.85546875" customWidth="1"/>
    <col min="9473" max="9476" width="13.28515625" customWidth="1"/>
    <col min="9477" max="9485" width="11.85546875" customWidth="1"/>
    <col min="9729" max="9732" width="13.28515625" customWidth="1"/>
    <col min="9733" max="9741" width="11.85546875" customWidth="1"/>
    <col min="9985" max="9988" width="13.28515625" customWidth="1"/>
    <col min="9989" max="9997" width="11.85546875" customWidth="1"/>
    <col min="10241" max="10244" width="13.28515625" customWidth="1"/>
    <col min="10245" max="10253" width="11.85546875" customWidth="1"/>
    <col min="10497" max="10500" width="13.28515625" customWidth="1"/>
    <col min="10501" max="10509" width="11.85546875" customWidth="1"/>
    <col min="10753" max="10756" width="13.28515625" customWidth="1"/>
    <col min="10757" max="10765" width="11.85546875" customWidth="1"/>
    <col min="11009" max="11012" width="13.28515625" customWidth="1"/>
    <col min="11013" max="11021" width="11.85546875" customWidth="1"/>
    <col min="11265" max="11268" width="13.28515625" customWidth="1"/>
    <col min="11269" max="11277" width="11.85546875" customWidth="1"/>
    <col min="11521" max="11524" width="13.28515625" customWidth="1"/>
    <col min="11525" max="11533" width="11.85546875" customWidth="1"/>
    <col min="11777" max="11780" width="13.28515625" customWidth="1"/>
    <col min="11781" max="11789" width="11.85546875" customWidth="1"/>
    <col min="12033" max="12036" width="13.28515625" customWidth="1"/>
    <col min="12037" max="12045" width="11.85546875" customWidth="1"/>
    <col min="12289" max="12292" width="13.28515625" customWidth="1"/>
    <col min="12293" max="12301" width="11.85546875" customWidth="1"/>
    <col min="12545" max="12548" width="13.28515625" customWidth="1"/>
    <col min="12549" max="12557" width="11.85546875" customWidth="1"/>
    <col min="12801" max="12804" width="13.28515625" customWidth="1"/>
    <col min="12805" max="12813" width="11.85546875" customWidth="1"/>
    <col min="13057" max="13060" width="13.28515625" customWidth="1"/>
    <col min="13061" max="13069" width="11.85546875" customWidth="1"/>
    <col min="13313" max="13316" width="13.28515625" customWidth="1"/>
    <col min="13317" max="13325" width="11.85546875" customWidth="1"/>
    <col min="13569" max="13572" width="13.28515625" customWidth="1"/>
    <col min="13573" max="13581" width="11.85546875" customWidth="1"/>
    <col min="13825" max="13828" width="13.28515625" customWidth="1"/>
    <col min="13829" max="13837" width="11.85546875" customWidth="1"/>
    <col min="14081" max="14084" width="13.28515625" customWidth="1"/>
    <col min="14085" max="14093" width="11.85546875" customWidth="1"/>
    <col min="14337" max="14340" width="13.28515625" customWidth="1"/>
    <col min="14341" max="14349" width="11.85546875" customWidth="1"/>
    <col min="14593" max="14596" width="13.28515625" customWidth="1"/>
    <col min="14597" max="14605" width="11.85546875" customWidth="1"/>
    <col min="14849" max="14852" width="13.28515625" customWidth="1"/>
    <col min="14853" max="14861" width="11.85546875" customWidth="1"/>
    <col min="15105" max="15108" width="13.28515625" customWidth="1"/>
    <col min="15109" max="15117" width="11.85546875" customWidth="1"/>
    <col min="15361" max="15364" width="13.28515625" customWidth="1"/>
    <col min="15365" max="15373" width="11.85546875" customWidth="1"/>
    <col min="15617" max="15620" width="13.28515625" customWidth="1"/>
    <col min="15621" max="15629" width="11.85546875" customWidth="1"/>
    <col min="15873" max="15876" width="13.28515625" customWidth="1"/>
    <col min="15877" max="15885" width="11.85546875" customWidth="1"/>
    <col min="16129" max="16132" width="13.28515625" customWidth="1"/>
    <col min="16133" max="16141" width="11.85546875" customWidth="1"/>
  </cols>
  <sheetData>
    <row r="1" spans="1:14" ht="30" thickTop="1" thickBot="1">
      <c r="A1" s="89"/>
      <c r="B1" s="90" t="s">
        <v>29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2"/>
    </row>
    <row r="2" spans="1:14" ht="23.25" customHeight="1" thickBot="1">
      <c r="A2" s="93" t="s">
        <v>30</v>
      </c>
      <c r="B2" s="94" t="s">
        <v>31</v>
      </c>
      <c r="C2" s="95" t="s">
        <v>32</v>
      </c>
      <c r="D2" s="95" t="s">
        <v>33</v>
      </c>
      <c r="E2" s="95" t="s">
        <v>34</v>
      </c>
      <c r="F2" s="95" t="s">
        <v>35</v>
      </c>
      <c r="G2" s="95" t="s">
        <v>36</v>
      </c>
      <c r="H2" s="95" t="s">
        <v>37</v>
      </c>
      <c r="I2" s="95" t="s">
        <v>38</v>
      </c>
      <c r="J2" s="96" t="s">
        <v>39</v>
      </c>
      <c r="K2" s="95" t="s">
        <v>40</v>
      </c>
      <c r="L2" s="95" t="s">
        <v>41</v>
      </c>
      <c r="M2" s="97" t="s">
        <v>42</v>
      </c>
    </row>
    <row r="3" spans="1:14" ht="36" customHeight="1">
      <c r="A3" s="98" t="str">
        <f>Riri!H13</f>
        <v>Riri</v>
      </c>
      <c r="B3" s="99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1"/>
      <c r="N3" s="102"/>
    </row>
    <row r="4" spans="1:14" ht="36" customHeight="1">
      <c r="A4" s="98" t="str">
        <f>Fifi!H13</f>
        <v>Fifi</v>
      </c>
      <c r="B4" s="103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5"/>
      <c r="N4" s="102"/>
    </row>
    <row r="5" spans="1:14" s="106" customFormat="1">
      <c r="E5"/>
      <c r="F5"/>
      <c r="G5"/>
      <c r="H5"/>
      <c r="I5"/>
      <c r="J5"/>
      <c r="K5"/>
      <c r="L5"/>
      <c r="M5"/>
      <c r="N5"/>
    </row>
  </sheetData>
  <sheetProtection selectLockedCells="1"/>
  <mergeCells count="1">
    <mergeCell ref="B1:M1"/>
  </mergeCells>
  <conditionalFormatting sqref="B3:M4">
    <cfRule type="cellIs" dxfId="0" priority="1" stopIfTrue="1" operator="greaterThan">
      <formula>0</formula>
    </cfRule>
  </conditionalFormatting>
  <printOptions horizontalCentered="1"/>
  <pageMargins left="0.39370078740157483" right="0.39370078740157483" top="0.74803149606299213" bottom="0.74803149606299213" header="0.11811023622047245" footer="0.11811023622047245"/>
  <pageSetup paperSize="9" scale="6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FE7E7-D408-4DD5-8570-D92BB04A1326}">
  <dimension ref="A11:Q99"/>
  <sheetViews>
    <sheetView topLeftCell="A4" zoomScaleNormal="100" workbookViewId="0">
      <selection activeCell="B12" sqref="B12"/>
    </sheetView>
  </sheetViews>
  <sheetFormatPr baseColWidth="10" defaultRowHeight="15"/>
  <cols>
    <col min="2" max="2" width="20.7109375" bestFit="1" customWidth="1"/>
    <col min="3" max="5" width="13.7109375" customWidth="1"/>
    <col min="6" max="6" width="3.7109375" customWidth="1"/>
    <col min="7" max="7" width="10.7109375" customWidth="1"/>
    <col min="8" max="8" width="13.7109375" customWidth="1"/>
    <col min="9" max="9" width="3.7109375" customWidth="1"/>
    <col min="10" max="10" width="10.85546875" customWidth="1"/>
    <col min="11" max="11" width="3.85546875" customWidth="1"/>
    <col min="12" max="12" width="10.7109375" customWidth="1"/>
    <col min="13" max="13" width="13.7109375" customWidth="1"/>
  </cols>
  <sheetData>
    <row r="11" spans="1:17" ht="77.25" customHeight="1">
      <c r="A11" s="1" t="s">
        <v>0</v>
      </c>
      <c r="B11" s="2">
        <v>2022</v>
      </c>
      <c r="E11" s="3"/>
      <c r="L11" s="4"/>
      <c r="M11" s="4"/>
      <c r="N11" s="4"/>
      <c r="O11" s="4"/>
      <c r="P11" s="4"/>
      <c r="Q11" s="4"/>
    </row>
    <row r="12" spans="1:17" s="5" customFormat="1" ht="14.25" customHeight="1">
      <c r="B12" s="6"/>
      <c r="D12" s="7"/>
    </row>
    <row r="13" spans="1:17" ht="17.25">
      <c r="A13" s="8" t="s">
        <v>1</v>
      </c>
      <c r="B13" s="9"/>
      <c r="C13" s="9"/>
      <c r="D13" s="10"/>
      <c r="E13" s="10"/>
      <c r="F13" s="10"/>
      <c r="G13" s="11" t="s">
        <v>2</v>
      </c>
      <c r="H13" s="12" t="s">
        <v>44</v>
      </c>
      <c r="I13" s="13"/>
      <c r="J13" s="13"/>
      <c r="K13" s="10"/>
      <c r="L13" s="10"/>
      <c r="M13" s="10"/>
      <c r="N13" s="10"/>
      <c r="O13" s="10"/>
    </row>
    <row r="14" spans="1:17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7" ht="15.75">
      <c r="A15" s="14" t="s">
        <v>3</v>
      </c>
      <c r="B15" s="15"/>
      <c r="C15" s="15"/>
      <c r="D15" s="15"/>
      <c r="E15" s="16" t="s">
        <v>4</v>
      </c>
      <c r="F15" s="17">
        <v>1</v>
      </c>
      <c r="G15" s="16" t="s">
        <v>5</v>
      </c>
      <c r="H15" s="18">
        <f>7*F15+DATE(B$11,1,3)-WEEKDAY(DATE(B$11,1,3))-5</f>
        <v>44564</v>
      </c>
      <c r="I15" s="16" t="s">
        <v>6</v>
      </c>
      <c r="J15" s="19">
        <f>7*F15+DATE(B$11,1,3)-WEEKDAY(DATE(B$11,1,3))+1</f>
        <v>44570</v>
      </c>
      <c r="K15" s="20"/>
      <c r="L15" s="16"/>
      <c r="M15" s="21"/>
      <c r="N15" s="21"/>
      <c r="O15" s="10"/>
    </row>
    <row r="16" spans="1:17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1" t="s">
        <v>7</v>
      </c>
      <c r="O16" s="21"/>
    </row>
    <row r="17" spans="1:16" ht="22.5" customHeight="1">
      <c r="A17" s="22"/>
      <c r="B17" s="23" t="s">
        <v>8</v>
      </c>
      <c r="C17" s="24" t="s">
        <v>9</v>
      </c>
      <c r="D17" s="24" t="s">
        <v>10</v>
      </c>
      <c r="E17" s="24" t="s">
        <v>11</v>
      </c>
      <c r="F17" s="25" t="s">
        <v>12</v>
      </c>
      <c r="G17" s="26"/>
      <c r="H17" s="24" t="s">
        <v>13</v>
      </c>
      <c r="I17" s="25" t="s">
        <v>14</v>
      </c>
      <c r="J17" s="26"/>
      <c r="K17" s="25" t="s">
        <v>15</v>
      </c>
      <c r="L17" s="26"/>
      <c r="M17" s="24" t="s">
        <v>16</v>
      </c>
      <c r="N17" s="27"/>
      <c r="O17" s="28"/>
      <c r="P17" s="29"/>
    </row>
    <row r="18" spans="1:16" ht="8.25" customHeight="1">
      <c r="A18" s="30"/>
      <c r="B18" s="31" t="s">
        <v>17</v>
      </c>
      <c r="C18" s="32">
        <f>7*F15+DATE(B$11,1,3)-WEEKDAY(DATE(B$11,1,3))-5</f>
        <v>44564</v>
      </c>
      <c r="D18" s="32">
        <f>7*F15+DATE(B$11,1,3)-WEEKDAY(DATE(B$11,1,3))-4</f>
        <v>44565</v>
      </c>
      <c r="E18" s="32">
        <f>7*F15+DATE(B$11,1,3)-WEEKDAY(DATE(B$11,1,3))-3</f>
        <v>44566</v>
      </c>
      <c r="F18" s="33">
        <f>7*F15+DATE(B$11,1,3)-WEEKDAY(DATE(B$11,1,3))-2</f>
        <v>44567</v>
      </c>
      <c r="G18" s="34"/>
      <c r="H18" s="32">
        <f>7*F15+DATE(B$11,1,3)-WEEKDAY(DATE(B$11,1,3))-1</f>
        <v>44568</v>
      </c>
      <c r="I18" s="33">
        <f>7*F15+DATE(B$11,1,3)-WEEKDAY(DATE(B$11,1,3))-0</f>
        <v>44569</v>
      </c>
      <c r="J18" s="34"/>
      <c r="K18" s="33">
        <f>7*F15+DATE(B$11,1,3)-WEEKDAY(DATE(B$11,1,3))+1</f>
        <v>44570</v>
      </c>
      <c r="L18" s="34"/>
      <c r="M18" s="35"/>
      <c r="N18" s="27"/>
      <c r="O18" s="28"/>
      <c r="P18" s="29"/>
    </row>
    <row r="19" spans="1:16" ht="22.5" customHeight="1">
      <c r="A19" s="36" t="s">
        <v>18</v>
      </c>
      <c r="B19" s="37" t="s">
        <v>19</v>
      </c>
      <c r="C19" s="38">
        <v>0.375</v>
      </c>
      <c r="D19" s="38"/>
      <c r="E19" s="38"/>
      <c r="F19" s="39"/>
      <c r="G19" s="40"/>
      <c r="H19" s="38"/>
      <c r="I19" s="39">
        <v>0.375</v>
      </c>
      <c r="J19" s="40"/>
      <c r="K19" s="39"/>
      <c r="L19" s="40"/>
      <c r="M19" s="41"/>
      <c r="N19" s="42"/>
      <c r="O19" s="43"/>
      <c r="P19" s="29"/>
    </row>
    <row r="20" spans="1:16" ht="14.25" customHeight="1">
      <c r="A20" s="44" t="s">
        <v>20</v>
      </c>
      <c r="B20" s="45" t="s">
        <v>21</v>
      </c>
      <c r="C20" s="46" t="str">
        <f>IF(C21="oui","00:30",0)</f>
        <v>00:30</v>
      </c>
      <c r="D20" s="46">
        <f>IF(D21="oui","00:30",0)</f>
        <v>0</v>
      </c>
      <c r="E20" s="46">
        <f>IF(E21="oui","00:30",0)</f>
        <v>0</v>
      </c>
      <c r="F20" s="47">
        <f>IF(F21="oui","00:30",0)</f>
        <v>0</v>
      </c>
      <c r="G20" s="48"/>
      <c r="H20" s="46">
        <f>IF(H21="oui","00:30",0)</f>
        <v>0</v>
      </c>
      <c r="I20" s="47" t="str">
        <f>IF(I21="oui","00:30",0)</f>
        <v>00:30</v>
      </c>
      <c r="J20" s="48"/>
      <c r="K20" s="47">
        <f>IF(K21="oui","00:30",0)</f>
        <v>0</v>
      </c>
      <c r="L20" s="48"/>
      <c r="M20" s="49"/>
      <c r="N20" s="42"/>
      <c r="O20" s="43"/>
      <c r="P20" s="29"/>
    </row>
    <row r="21" spans="1:16" ht="14.25" customHeight="1">
      <c r="A21" s="44"/>
      <c r="B21" s="50" t="s">
        <v>22</v>
      </c>
      <c r="C21" s="51" t="str">
        <f>IF(C19&gt;0,"OUI","")</f>
        <v>OUI</v>
      </c>
      <c r="D21" s="51" t="str">
        <f>IF(D19&gt;0,"OUI","")</f>
        <v/>
      </c>
      <c r="E21" s="51" t="str">
        <f>IF(E19&gt;0,"OUI","")</f>
        <v/>
      </c>
      <c r="F21" s="47" t="str">
        <f>IF(F19&gt;0,"OUI","")</f>
        <v/>
      </c>
      <c r="G21" s="52"/>
      <c r="H21" s="51" t="str">
        <f>IF(H19&gt;0,"OUI","")</f>
        <v/>
      </c>
      <c r="I21" s="47" t="str">
        <f>IF(I19&gt;0,"OUI","")</f>
        <v>OUI</v>
      </c>
      <c r="J21" s="52"/>
      <c r="K21" s="47" t="str">
        <f>IF(K19&gt;0,"OUI","")</f>
        <v/>
      </c>
      <c r="L21" s="52"/>
      <c r="M21" s="53"/>
      <c r="N21" s="42"/>
      <c r="O21" s="43"/>
      <c r="P21" s="29"/>
    </row>
    <row r="22" spans="1:16" ht="22.5" customHeight="1">
      <c r="A22" s="54" t="s">
        <v>23</v>
      </c>
      <c r="B22" s="55" t="s">
        <v>24</v>
      </c>
      <c r="C22" s="38">
        <v>0.60416666666666663</v>
      </c>
      <c r="D22" s="38"/>
      <c r="E22" s="38"/>
      <c r="F22" s="39"/>
      <c r="G22" s="40"/>
      <c r="H22" s="38"/>
      <c r="I22" s="39">
        <v>0.60416666666666663</v>
      </c>
      <c r="J22" s="40"/>
      <c r="K22" s="39"/>
      <c r="L22" s="40"/>
      <c r="M22" s="56"/>
      <c r="N22" s="42"/>
      <c r="O22" s="43"/>
      <c r="P22" s="29"/>
    </row>
    <row r="23" spans="1:16" ht="9.75" customHeight="1">
      <c r="A23" s="57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60"/>
      <c r="N23" s="42"/>
      <c r="O23" s="43"/>
      <c r="P23" s="29"/>
    </row>
    <row r="24" spans="1:16" ht="22.5" customHeight="1">
      <c r="A24" s="61" t="s">
        <v>18</v>
      </c>
      <c r="B24" s="37" t="s">
        <v>19</v>
      </c>
      <c r="C24" s="38"/>
      <c r="D24" s="38"/>
      <c r="E24" s="38"/>
      <c r="F24" s="39"/>
      <c r="G24" s="62"/>
      <c r="H24" s="38"/>
      <c r="I24" s="39">
        <v>0.79166666666666663</v>
      </c>
      <c r="J24" s="62"/>
      <c r="K24" s="39"/>
      <c r="L24" s="62"/>
      <c r="M24" s="41"/>
      <c r="N24" s="42"/>
      <c r="O24" s="43"/>
      <c r="P24" s="29"/>
    </row>
    <row r="25" spans="1:16" ht="14.25" customHeight="1">
      <c r="A25" s="44" t="s">
        <v>20</v>
      </c>
      <c r="B25" s="45" t="s">
        <v>21</v>
      </c>
      <c r="C25" s="46">
        <f>IF(C26="oui","00:30",0)</f>
        <v>0</v>
      </c>
      <c r="D25" s="46">
        <f>IF(D26="oui","00:30",0)</f>
        <v>0</v>
      </c>
      <c r="E25" s="46">
        <f>IF(E26="oui","00:30",0)</f>
        <v>0</v>
      </c>
      <c r="F25" s="47">
        <f>IF(F26="oui","00:30",0)</f>
        <v>0</v>
      </c>
      <c r="G25" s="48"/>
      <c r="H25" s="46">
        <f>IF(H26="oui","00:30",0)</f>
        <v>0</v>
      </c>
      <c r="I25" s="47" t="str">
        <f>IF(I26="oui","00:30",0)</f>
        <v>00:30</v>
      </c>
      <c r="J25" s="48"/>
      <c r="K25" s="47">
        <f>IF(K26="oui","00:30",0)</f>
        <v>0</v>
      </c>
      <c r="L25" s="48"/>
      <c r="M25" s="49"/>
      <c r="N25" s="42"/>
      <c r="O25" s="43"/>
      <c r="P25" s="29"/>
    </row>
    <row r="26" spans="1:16" ht="14.25" customHeight="1">
      <c r="A26" s="44"/>
      <c r="B26" s="50" t="s">
        <v>22</v>
      </c>
      <c r="C26" s="51" t="str">
        <f>IF(C24&gt;0,"OUI","")</f>
        <v/>
      </c>
      <c r="D26" s="51" t="str">
        <f>IF(D24&gt;0,"OUI","")</f>
        <v/>
      </c>
      <c r="E26" s="51" t="str">
        <f>IF(E24&gt;0,"OUI","")</f>
        <v/>
      </c>
      <c r="F26" s="47" t="str">
        <f>IF(F24&gt;0,"OUI","")</f>
        <v/>
      </c>
      <c r="G26" s="52"/>
      <c r="H26" s="51" t="str">
        <f>IF(H24&gt;0,"OUI","")</f>
        <v/>
      </c>
      <c r="I26" s="47" t="str">
        <f>IF(I24&gt;0,"OUI","")</f>
        <v>OUI</v>
      </c>
      <c r="J26" s="52"/>
      <c r="K26" s="47" t="str">
        <f>IF(K24&gt;0,"OUI","")</f>
        <v/>
      </c>
      <c r="L26" s="52"/>
      <c r="M26" s="53"/>
      <c r="N26" s="42"/>
      <c r="O26" s="43"/>
      <c r="P26" s="29"/>
    </row>
    <row r="27" spans="1:16" ht="22.5" customHeight="1">
      <c r="A27" s="54" t="s">
        <v>25</v>
      </c>
      <c r="B27" s="63" t="s">
        <v>24</v>
      </c>
      <c r="C27" s="38"/>
      <c r="D27" s="38"/>
      <c r="E27" s="38"/>
      <c r="F27" s="39"/>
      <c r="G27" s="62"/>
      <c r="H27" s="38"/>
      <c r="I27" s="39">
        <v>2.0833333333333332E-2</v>
      </c>
      <c r="J27" s="62"/>
      <c r="K27" s="39"/>
      <c r="L27" s="62"/>
      <c r="M27" s="64"/>
      <c r="N27" s="42"/>
      <c r="O27" s="43"/>
      <c r="P27" s="29"/>
    </row>
    <row r="28" spans="1:16" ht="22.5" customHeight="1">
      <c r="A28" s="65"/>
      <c r="B28" s="23" t="s">
        <v>26</v>
      </c>
      <c r="C28" s="66">
        <f t="shared" ref="C28:L28" si="0">IF(C22&lt;C19,(C22+1-C19)-C20,(C22-C19)-C20)+IF(C27&lt;C24,(C27+1-C24)-C25,(C27-C24)-C25)</f>
        <v>0.20833333333333329</v>
      </c>
      <c r="D28" s="66">
        <f t="shared" si="0"/>
        <v>0</v>
      </c>
      <c r="E28" s="66">
        <f t="shared" si="0"/>
        <v>0</v>
      </c>
      <c r="F28" s="67">
        <f t="shared" si="0"/>
        <v>0</v>
      </c>
      <c r="G28" s="68">
        <f t="shared" si="0"/>
        <v>0</v>
      </c>
      <c r="H28" s="66">
        <f t="shared" si="0"/>
        <v>0</v>
      </c>
      <c r="I28" s="67">
        <f t="shared" si="0"/>
        <v>0.41666666666666657</v>
      </c>
      <c r="J28" s="68">
        <f t="shared" si="0"/>
        <v>0</v>
      </c>
      <c r="K28" s="67">
        <f t="shared" si="0"/>
        <v>0</v>
      </c>
      <c r="L28" s="68">
        <f t="shared" si="0"/>
        <v>0</v>
      </c>
      <c r="M28" s="69"/>
      <c r="N28" s="42"/>
      <c r="O28" s="43"/>
      <c r="P28" s="29"/>
    </row>
    <row r="29" spans="1:16" ht="21" customHeight="1">
      <c r="A29" s="70"/>
      <c r="B29" s="23" t="s">
        <v>27</v>
      </c>
      <c r="C29" s="71">
        <f>C28+D28+E28+F28+H28+I28+K28</f>
        <v>0.62499999999999989</v>
      </c>
      <c r="D29" s="72"/>
      <c r="E29" s="72"/>
      <c r="F29" s="72"/>
      <c r="G29" s="72"/>
      <c r="H29" s="72"/>
      <c r="I29" s="72"/>
      <c r="J29" s="72"/>
      <c r="K29" s="72"/>
      <c r="L29" s="73"/>
      <c r="M29" s="70"/>
      <c r="N29" s="74"/>
      <c r="O29" s="74"/>
    </row>
    <row r="30" spans="1:16" ht="12.75" customHeight="1">
      <c r="A30" s="75"/>
      <c r="C30" s="76"/>
      <c r="D30" s="76"/>
      <c r="E30" s="76"/>
      <c r="F30" s="77"/>
      <c r="G30" s="78"/>
      <c r="H30" s="76"/>
      <c r="I30" s="76"/>
      <c r="J30" s="78"/>
      <c r="K30" s="76"/>
      <c r="L30" s="78"/>
      <c r="M30" s="79"/>
      <c r="N30" s="80"/>
      <c r="O30" s="81"/>
    </row>
    <row r="31" spans="1:16">
      <c r="A31" s="29"/>
      <c r="L31" s="82" t="s">
        <v>28</v>
      </c>
      <c r="M31" s="83"/>
      <c r="N31" s="84"/>
      <c r="O31" s="85"/>
    </row>
    <row r="32" spans="1:16" ht="16.5" customHeight="1">
      <c r="L32" s="86"/>
      <c r="M32" s="83"/>
      <c r="N32" s="84"/>
      <c r="O32" s="85"/>
    </row>
    <row r="33" spans="1:16">
      <c r="N33" s="87"/>
      <c r="O33" s="88"/>
    </row>
    <row r="34" spans="1:16" ht="15.75">
      <c r="A34" s="15" t="s">
        <v>3</v>
      </c>
      <c r="B34" s="15"/>
      <c r="C34" s="15"/>
      <c r="D34" s="15"/>
      <c r="E34" s="16" t="s">
        <v>4</v>
      </c>
      <c r="F34" s="17">
        <v>2</v>
      </c>
      <c r="G34" s="16" t="s">
        <v>5</v>
      </c>
      <c r="H34" s="18">
        <f>7*F34+DATE(B$11,1,3)-WEEKDAY(DATE(B$11,1,3))-5</f>
        <v>44571</v>
      </c>
      <c r="I34" s="16" t="s">
        <v>6</v>
      </c>
      <c r="J34" s="19">
        <f>7*F34+DATE(B$11,1,3)-WEEKDAY(DATE(B$11,1,3))+1</f>
        <v>44577</v>
      </c>
      <c r="K34" s="20"/>
      <c r="L34" s="16"/>
      <c r="M34" s="21"/>
      <c r="N34" s="21"/>
      <c r="O34" s="10"/>
    </row>
    <row r="35" spans="1:1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21" t="s">
        <v>7</v>
      </c>
      <c r="O35" s="21"/>
    </row>
    <row r="36" spans="1:16" ht="22.5" customHeight="1">
      <c r="A36" s="22"/>
      <c r="B36" s="23" t="s">
        <v>8</v>
      </c>
      <c r="C36" s="24" t="s">
        <v>9</v>
      </c>
      <c r="D36" s="24" t="s">
        <v>10</v>
      </c>
      <c r="E36" s="24" t="s">
        <v>11</v>
      </c>
      <c r="F36" s="25" t="s">
        <v>12</v>
      </c>
      <c r="G36" s="26"/>
      <c r="H36" s="24" t="s">
        <v>13</v>
      </c>
      <c r="I36" s="25" t="s">
        <v>14</v>
      </c>
      <c r="J36" s="26"/>
      <c r="K36" s="25" t="s">
        <v>15</v>
      </c>
      <c r="L36" s="26"/>
      <c r="M36" s="24" t="s">
        <v>16</v>
      </c>
      <c r="N36" s="27"/>
      <c r="O36" s="28"/>
      <c r="P36" s="29"/>
    </row>
    <row r="37" spans="1:16" ht="8.25" customHeight="1">
      <c r="A37" s="30"/>
      <c r="B37" s="31" t="s">
        <v>17</v>
      </c>
      <c r="C37" s="32">
        <f>7*F34+DATE(B$11,1,3)-WEEKDAY(DATE(B$11,1,3))-5</f>
        <v>44571</v>
      </c>
      <c r="D37" s="32">
        <f>7*F34+DATE(B$11,1,3)-WEEKDAY(DATE(B$11,1,3))-4</f>
        <v>44572</v>
      </c>
      <c r="E37" s="32">
        <f>7*F34+DATE(B$11,1,3)-WEEKDAY(DATE(B$11,1,3))-3</f>
        <v>44573</v>
      </c>
      <c r="F37" s="33">
        <f>7*F34+DATE(B$11,1,3)-WEEKDAY(DATE(B$11,1,3))-2</f>
        <v>44574</v>
      </c>
      <c r="G37" s="34"/>
      <c r="H37" s="32">
        <f>7*F34+DATE(B$11,1,3)-WEEKDAY(DATE(B$11,1,3))-1</f>
        <v>44575</v>
      </c>
      <c r="I37" s="33">
        <f>7*F34+DATE(B$11,1,3)-WEEKDAY(DATE(B$11,1,3))-0</f>
        <v>44576</v>
      </c>
      <c r="J37" s="34"/>
      <c r="K37" s="33">
        <f>7*F34+DATE(B$11,1,3)-WEEKDAY(DATE(B$11,1,3))+1</f>
        <v>44577</v>
      </c>
      <c r="L37" s="34"/>
      <c r="M37" s="35"/>
      <c r="N37" s="27"/>
      <c r="O37" s="28"/>
      <c r="P37" s="29"/>
    </row>
    <row r="38" spans="1:16" ht="22.5" customHeight="1">
      <c r="A38" s="36" t="s">
        <v>18</v>
      </c>
      <c r="B38" s="37" t="s">
        <v>19</v>
      </c>
      <c r="C38" s="38">
        <v>0.375</v>
      </c>
      <c r="D38" s="38"/>
      <c r="E38" s="38">
        <v>0.375</v>
      </c>
      <c r="F38" s="39">
        <v>0.4375</v>
      </c>
      <c r="G38" s="62"/>
      <c r="H38" s="38"/>
      <c r="I38" s="39">
        <v>0.375</v>
      </c>
      <c r="J38" s="62"/>
      <c r="K38" s="39">
        <v>0.39583333333333331</v>
      </c>
      <c r="L38" s="62"/>
      <c r="M38" s="41"/>
      <c r="N38" s="42"/>
      <c r="O38" s="43"/>
      <c r="P38" s="29"/>
    </row>
    <row r="39" spans="1:16" ht="14.25" customHeight="1">
      <c r="A39" s="44" t="s">
        <v>20</v>
      </c>
      <c r="B39" s="45" t="s">
        <v>21</v>
      </c>
      <c r="C39" s="46" t="str">
        <f>IF(C40="oui","00:30",0)</f>
        <v>00:30</v>
      </c>
      <c r="D39" s="46">
        <f>IF(D40="oui","00:30",0)</f>
        <v>0</v>
      </c>
      <c r="E39" s="46" t="str">
        <f>IF(E40="oui","00:30",0)</f>
        <v>00:30</v>
      </c>
      <c r="F39" s="47" t="str">
        <f>IF(F40="oui","00:30",0)</f>
        <v>00:30</v>
      </c>
      <c r="G39" s="48"/>
      <c r="H39" s="46">
        <f>IF(H40="oui","00:30",0)</f>
        <v>0</v>
      </c>
      <c r="I39" s="47" t="str">
        <f>IF(I40="oui","00:30",0)</f>
        <v>00:30</v>
      </c>
      <c r="J39" s="48"/>
      <c r="K39" s="47" t="str">
        <f>IF(K40="oui","00:30",0)</f>
        <v>00:30</v>
      </c>
      <c r="L39" s="48"/>
      <c r="M39" s="49"/>
      <c r="N39" s="42"/>
      <c r="O39" s="43"/>
      <c r="P39" s="29"/>
    </row>
    <row r="40" spans="1:16" ht="14.25" customHeight="1">
      <c r="A40" s="44"/>
      <c r="B40" s="50" t="s">
        <v>22</v>
      </c>
      <c r="C40" s="51" t="str">
        <f>IF(C38&gt;0,"OUI","")</f>
        <v>OUI</v>
      </c>
      <c r="D40" s="51" t="str">
        <f>IF(D38&gt;0,"OUI","")</f>
        <v/>
      </c>
      <c r="E40" s="51" t="str">
        <f>IF(E38&gt;0,"OUI","")</f>
        <v>OUI</v>
      </c>
      <c r="F40" s="47" t="str">
        <f>IF(F38&gt;0,"OUI","")</f>
        <v>OUI</v>
      </c>
      <c r="G40" s="52"/>
      <c r="H40" s="51" t="str">
        <f>IF(H38&gt;0,"OUI","")</f>
        <v/>
      </c>
      <c r="I40" s="47" t="str">
        <f>IF(I38&gt;0,"OUI","")</f>
        <v>OUI</v>
      </c>
      <c r="J40" s="52"/>
      <c r="K40" s="47" t="str">
        <f>IF(K38&gt;0,"OUI","")</f>
        <v>OUI</v>
      </c>
      <c r="L40" s="52"/>
      <c r="M40" s="53"/>
      <c r="N40" s="42"/>
      <c r="O40" s="43"/>
      <c r="P40" s="29"/>
    </row>
    <row r="41" spans="1:16" ht="22.5" customHeight="1">
      <c r="A41" s="54" t="s">
        <v>23</v>
      </c>
      <c r="B41" s="55" t="s">
        <v>24</v>
      </c>
      <c r="C41" s="38">
        <v>0.60416666666666663</v>
      </c>
      <c r="D41" s="38"/>
      <c r="E41" s="38">
        <v>0.60416666666666663</v>
      </c>
      <c r="F41" s="39">
        <v>0.625</v>
      </c>
      <c r="G41" s="62"/>
      <c r="H41" s="38"/>
      <c r="I41" s="39">
        <v>0.60416666666666663</v>
      </c>
      <c r="J41" s="62"/>
      <c r="K41" s="39">
        <v>0.625</v>
      </c>
      <c r="L41" s="62"/>
      <c r="M41" s="56"/>
      <c r="N41" s="42"/>
      <c r="O41" s="43"/>
      <c r="P41" s="29"/>
    </row>
    <row r="42" spans="1:16" ht="9.75" customHeight="1">
      <c r="A42" s="57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60"/>
      <c r="N42" s="42"/>
      <c r="O42" s="43"/>
      <c r="P42" s="29"/>
    </row>
    <row r="43" spans="1:16" ht="22.5" customHeight="1">
      <c r="A43" s="61" t="s">
        <v>18</v>
      </c>
      <c r="B43" s="37" t="s">
        <v>19</v>
      </c>
      <c r="C43" s="38"/>
      <c r="D43" s="38"/>
      <c r="E43" s="38"/>
      <c r="F43" s="39"/>
      <c r="G43" s="62"/>
      <c r="H43" s="38"/>
      <c r="I43" s="39">
        <v>0.79166666666666663</v>
      </c>
      <c r="J43" s="62"/>
      <c r="K43" s="39">
        <v>0.77083333333333337</v>
      </c>
      <c r="L43" s="62"/>
      <c r="M43" s="41"/>
      <c r="N43" s="42"/>
      <c r="O43" s="43"/>
      <c r="P43" s="29"/>
    </row>
    <row r="44" spans="1:16" ht="14.25" customHeight="1">
      <c r="A44" s="44" t="s">
        <v>20</v>
      </c>
      <c r="B44" s="45" t="s">
        <v>21</v>
      </c>
      <c r="C44" s="46">
        <f>IF(C45="oui","00:30",0)</f>
        <v>0</v>
      </c>
      <c r="D44" s="46">
        <f>IF(D45="oui","00:30",0)</f>
        <v>0</v>
      </c>
      <c r="E44" s="46">
        <f>IF(E45="oui","00:30",0)</f>
        <v>0</v>
      </c>
      <c r="F44" s="47">
        <f>IF(F45="oui","00:30",0)</f>
        <v>0</v>
      </c>
      <c r="G44" s="48"/>
      <c r="H44" s="46">
        <f>IF(H45="oui","00:30",0)</f>
        <v>0</v>
      </c>
      <c r="I44" s="47" t="str">
        <f>IF(I45="oui","00:30",0)</f>
        <v>00:30</v>
      </c>
      <c r="J44" s="48"/>
      <c r="K44" s="47" t="str">
        <f>IF(K45="oui","00:30",0)</f>
        <v>00:30</v>
      </c>
      <c r="L44" s="48"/>
      <c r="M44" s="49"/>
      <c r="N44" s="42"/>
      <c r="O44" s="43"/>
      <c r="P44" s="29"/>
    </row>
    <row r="45" spans="1:16" ht="14.25" customHeight="1">
      <c r="A45" s="44"/>
      <c r="B45" s="50" t="s">
        <v>22</v>
      </c>
      <c r="C45" s="51" t="str">
        <f>IF(C43&gt;0,"OUI","")</f>
        <v/>
      </c>
      <c r="D45" s="51" t="str">
        <f>IF(D43&gt;0,"OUI","")</f>
        <v/>
      </c>
      <c r="E45" s="51" t="str">
        <f>IF(E43&gt;0,"OUI","")</f>
        <v/>
      </c>
      <c r="F45" s="47" t="str">
        <f>IF(F43&gt;0,"OUI","")</f>
        <v/>
      </c>
      <c r="G45" s="52"/>
      <c r="H45" s="51" t="str">
        <f>IF(H43&gt;0,"OUI","")</f>
        <v/>
      </c>
      <c r="I45" s="47" t="str">
        <f>IF(I43&gt;0,"OUI","")</f>
        <v>OUI</v>
      </c>
      <c r="J45" s="52"/>
      <c r="K45" s="47" t="str">
        <f>IF(K43&gt;0,"OUI","")</f>
        <v>OUI</v>
      </c>
      <c r="L45" s="52"/>
      <c r="M45" s="53"/>
      <c r="N45" s="42"/>
      <c r="O45" s="43"/>
      <c r="P45" s="29"/>
    </row>
    <row r="46" spans="1:16" ht="22.5" customHeight="1">
      <c r="A46" s="54" t="s">
        <v>25</v>
      </c>
      <c r="B46" s="63" t="s">
        <v>24</v>
      </c>
      <c r="C46" s="38"/>
      <c r="D46" s="38"/>
      <c r="E46" s="38"/>
      <c r="F46" s="39"/>
      <c r="G46" s="62"/>
      <c r="H46" s="38"/>
      <c r="I46" s="39">
        <v>4.1666666666666664E-2</v>
      </c>
      <c r="J46" s="62"/>
      <c r="K46" s="39">
        <v>0.97916666666666663</v>
      </c>
      <c r="L46" s="62"/>
      <c r="M46" s="64"/>
      <c r="N46" s="42"/>
      <c r="O46" s="43"/>
      <c r="P46" s="29"/>
    </row>
    <row r="47" spans="1:16" ht="22.5" customHeight="1">
      <c r="A47" s="65"/>
      <c r="B47" s="23" t="s">
        <v>26</v>
      </c>
      <c r="C47" s="66">
        <f t="shared" ref="C47:L47" si="1">IF(C41&lt;C38,(C41+1-C38)-C39,(C41-C38)-C39)+IF(C46&lt;C43,(C46+1-C43)-C44,(C46-C43)-C44)</f>
        <v>0.20833333333333329</v>
      </c>
      <c r="D47" s="66">
        <f t="shared" si="1"/>
        <v>0</v>
      </c>
      <c r="E47" s="66">
        <f t="shared" si="1"/>
        <v>0.20833333333333329</v>
      </c>
      <c r="F47" s="67">
        <f t="shared" si="1"/>
        <v>0.16666666666666666</v>
      </c>
      <c r="G47" s="68">
        <f t="shared" si="1"/>
        <v>0</v>
      </c>
      <c r="H47" s="66">
        <f t="shared" si="1"/>
        <v>0</v>
      </c>
      <c r="I47" s="67">
        <f t="shared" si="1"/>
        <v>0.43750000000000006</v>
      </c>
      <c r="J47" s="68">
        <f t="shared" si="1"/>
        <v>0</v>
      </c>
      <c r="K47" s="67">
        <f t="shared" si="1"/>
        <v>0.39583333333333326</v>
      </c>
      <c r="L47" s="68">
        <f t="shared" si="1"/>
        <v>0</v>
      </c>
      <c r="M47" s="69"/>
      <c r="N47" s="42"/>
      <c r="O47" s="43"/>
      <c r="P47" s="29"/>
    </row>
    <row r="48" spans="1:16" ht="21" customHeight="1">
      <c r="A48" s="70"/>
      <c r="B48" s="23" t="s">
        <v>27</v>
      </c>
      <c r="C48" s="71">
        <f>C47+D47+E47+F47+H47+I47+K47</f>
        <v>1.4166666666666665</v>
      </c>
      <c r="D48" s="72"/>
      <c r="E48" s="72"/>
      <c r="F48" s="72"/>
      <c r="G48" s="72"/>
      <c r="H48" s="72"/>
      <c r="I48" s="72"/>
      <c r="J48" s="72"/>
      <c r="K48" s="72"/>
      <c r="L48" s="73"/>
      <c r="M48" s="70"/>
      <c r="N48" s="74"/>
      <c r="O48" s="74"/>
    </row>
    <row r="49" spans="1:1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6" ht="15.75">
      <c r="A50" s="15" t="s">
        <v>3</v>
      </c>
      <c r="B50" s="15"/>
      <c r="C50" s="15"/>
      <c r="D50" s="15"/>
      <c r="E50" s="16" t="s">
        <v>4</v>
      </c>
      <c r="F50" s="17">
        <v>3</v>
      </c>
      <c r="G50" s="16" t="s">
        <v>5</v>
      </c>
      <c r="H50" s="18">
        <f>7*F50+DATE(B$11,1,3)-WEEKDAY(DATE(B$11,1,3))-5</f>
        <v>44578</v>
      </c>
      <c r="I50" s="16" t="s">
        <v>6</v>
      </c>
      <c r="J50" s="19">
        <f>7*F50+DATE(B$11,1,3)-WEEKDAY(DATE(B$11,1,3))+1</f>
        <v>44584</v>
      </c>
      <c r="K50" s="20"/>
      <c r="L50" s="16"/>
      <c r="M50" s="21"/>
      <c r="N50" s="21"/>
      <c r="O50" s="10"/>
    </row>
    <row r="51" spans="1:1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21" t="s">
        <v>7</v>
      </c>
      <c r="O51" s="21"/>
    </row>
    <row r="52" spans="1:16" ht="22.5" customHeight="1">
      <c r="A52" s="22"/>
      <c r="B52" s="23" t="s">
        <v>8</v>
      </c>
      <c r="C52" s="24" t="s">
        <v>9</v>
      </c>
      <c r="D52" s="24" t="s">
        <v>10</v>
      </c>
      <c r="E52" s="24" t="s">
        <v>11</v>
      </c>
      <c r="F52" s="25" t="s">
        <v>12</v>
      </c>
      <c r="G52" s="26"/>
      <c r="H52" s="24" t="s">
        <v>13</v>
      </c>
      <c r="I52" s="25" t="s">
        <v>14</v>
      </c>
      <c r="J52" s="26"/>
      <c r="K52" s="25" t="s">
        <v>15</v>
      </c>
      <c r="L52" s="26"/>
      <c r="M52" s="24" t="s">
        <v>16</v>
      </c>
      <c r="N52" s="27"/>
      <c r="O52" s="28"/>
      <c r="P52" s="29"/>
    </row>
    <row r="53" spans="1:16" ht="8.25" customHeight="1">
      <c r="A53" s="30"/>
      <c r="B53" s="31" t="s">
        <v>17</v>
      </c>
      <c r="C53" s="32">
        <f>7*F50+DATE(B$11,1,3)-WEEKDAY(DATE(B$11,1,3))-5</f>
        <v>44578</v>
      </c>
      <c r="D53" s="32">
        <f>7*F50+DATE(B$11,1,3)-WEEKDAY(DATE(B$11,1,3))-4</f>
        <v>44579</v>
      </c>
      <c r="E53" s="32">
        <f>7*F50+DATE(B$11,1,3)-WEEKDAY(DATE(B$11,1,3))-3</f>
        <v>44580</v>
      </c>
      <c r="F53" s="33">
        <f>7*F50+DATE(B$11,1,3)-WEEKDAY(DATE(B$11,1,3))-2</f>
        <v>44581</v>
      </c>
      <c r="G53" s="34"/>
      <c r="H53" s="32">
        <f>7*F50+DATE(B$11,1,3)-WEEKDAY(DATE(B$11,1,3))-1</f>
        <v>44582</v>
      </c>
      <c r="I53" s="33">
        <f>7*F50+DATE(B$11,1,3)-WEEKDAY(DATE(B$11,1,3))-0</f>
        <v>44583</v>
      </c>
      <c r="J53" s="34"/>
      <c r="K53" s="33">
        <f>7*F50+DATE(B$11,1,3)-WEEKDAY(DATE(B$11,1,3))+1</f>
        <v>44584</v>
      </c>
      <c r="L53" s="34"/>
      <c r="M53" s="35"/>
      <c r="N53" s="27"/>
      <c r="O53" s="28"/>
      <c r="P53" s="29"/>
    </row>
    <row r="54" spans="1:16" ht="22.5" customHeight="1">
      <c r="A54" s="36" t="s">
        <v>18</v>
      </c>
      <c r="B54" s="37" t="s">
        <v>19</v>
      </c>
      <c r="C54" s="38"/>
      <c r="D54" s="38"/>
      <c r="E54" s="38"/>
      <c r="F54" s="39"/>
      <c r="G54" s="40"/>
      <c r="H54" s="38"/>
      <c r="I54" s="39"/>
      <c r="J54" s="40"/>
      <c r="K54" s="39"/>
      <c r="L54" s="40"/>
      <c r="M54" s="41"/>
      <c r="N54" s="42"/>
      <c r="O54" s="43"/>
      <c r="P54" s="29"/>
    </row>
    <row r="55" spans="1:16" ht="14.25" customHeight="1">
      <c r="A55" s="44" t="s">
        <v>20</v>
      </c>
      <c r="B55" s="45" t="s">
        <v>21</v>
      </c>
      <c r="C55" s="46">
        <f>IF(C56="oui","00:30",0)</f>
        <v>0</v>
      </c>
      <c r="D55" s="46">
        <f>IF(D56="oui","00:30",0)</f>
        <v>0</v>
      </c>
      <c r="E55" s="46">
        <f>IF(E56="oui","00:30",0)</f>
        <v>0</v>
      </c>
      <c r="F55" s="47">
        <f>IF(F56="oui","00:30",0)</f>
        <v>0</v>
      </c>
      <c r="G55" s="48"/>
      <c r="H55" s="46">
        <f>IF(H56="oui","00:30",0)</f>
        <v>0</v>
      </c>
      <c r="I55" s="47">
        <f>IF(I56="oui","00:30",0)</f>
        <v>0</v>
      </c>
      <c r="J55" s="48"/>
      <c r="K55" s="47">
        <f>IF(K56="oui","00:30",0)</f>
        <v>0</v>
      </c>
      <c r="L55" s="48"/>
      <c r="M55" s="49"/>
      <c r="N55" s="42"/>
      <c r="O55" s="43"/>
      <c r="P55" s="29"/>
    </row>
    <row r="56" spans="1:16" ht="14.25" customHeight="1">
      <c r="A56" s="44"/>
      <c r="B56" s="50" t="s">
        <v>22</v>
      </c>
      <c r="C56" s="51" t="str">
        <f>IF(C54&gt;0,"OUI","")</f>
        <v/>
      </c>
      <c r="D56" s="51" t="str">
        <f>IF(D54&gt;0,"OUI","")</f>
        <v/>
      </c>
      <c r="E56" s="51" t="str">
        <f>IF(E54&gt;0,"OUI","")</f>
        <v/>
      </c>
      <c r="F56" s="47" t="str">
        <f>IF(F54&gt;0,"OUI","")</f>
        <v/>
      </c>
      <c r="G56" s="52"/>
      <c r="H56" s="51" t="str">
        <f>IF(H54&gt;0,"OUI","")</f>
        <v/>
      </c>
      <c r="I56" s="47" t="str">
        <f>IF(I54&gt;0,"OUI","")</f>
        <v/>
      </c>
      <c r="J56" s="52"/>
      <c r="K56" s="47" t="str">
        <f>IF(K54&gt;0,"OUI","")</f>
        <v/>
      </c>
      <c r="L56" s="52"/>
      <c r="M56" s="53"/>
      <c r="N56" s="42"/>
      <c r="O56" s="43"/>
      <c r="P56" s="29"/>
    </row>
    <row r="57" spans="1:16" ht="22.5" customHeight="1">
      <c r="A57" s="54" t="s">
        <v>23</v>
      </c>
      <c r="B57" s="55" t="s">
        <v>24</v>
      </c>
      <c r="C57" s="38"/>
      <c r="D57" s="38"/>
      <c r="E57" s="38"/>
      <c r="F57" s="39"/>
      <c r="G57" s="40"/>
      <c r="H57" s="38"/>
      <c r="I57" s="39"/>
      <c r="J57" s="40"/>
      <c r="K57" s="39"/>
      <c r="L57" s="40"/>
      <c r="M57" s="56"/>
      <c r="N57" s="42"/>
      <c r="O57" s="43"/>
      <c r="P57" s="29"/>
    </row>
    <row r="58" spans="1:16" ht="9.75" customHeight="1">
      <c r="A58" s="57"/>
      <c r="B58" s="58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60"/>
      <c r="N58" s="42"/>
      <c r="O58" s="43"/>
      <c r="P58" s="29"/>
    </row>
    <row r="59" spans="1:16" ht="22.5" customHeight="1">
      <c r="A59" s="61" t="s">
        <v>18</v>
      </c>
      <c r="B59" s="37" t="s">
        <v>19</v>
      </c>
      <c r="C59" s="38"/>
      <c r="D59" s="38"/>
      <c r="E59" s="38"/>
      <c r="F59" s="39"/>
      <c r="G59" s="62"/>
      <c r="H59" s="38"/>
      <c r="I59" s="39"/>
      <c r="J59" s="62"/>
      <c r="K59" s="39"/>
      <c r="L59" s="62"/>
      <c r="M59" s="41"/>
      <c r="N59" s="42"/>
      <c r="O59" s="43"/>
      <c r="P59" s="29"/>
    </row>
    <row r="60" spans="1:16" ht="14.25" customHeight="1">
      <c r="A60" s="44" t="s">
        <v>20</v>
      </c>
      <c r="B60" s="45" t="s">
        <v>21</v>
      </c>
      <c r="C60" s="46">
        <f>IF(C61="oui","00:30",0)</f>
        <v>0</v>
      </c>
      <c r="D60" s="46">
        <f>IF(D61="oui","00:30",0)</f>
        <v>0</v>
      </c>
      <c r="E60" s="46">
        <f>IF(E61="oui","00:30",0)</f>
        <v>0</v>
      </c>
      <c r="F60" s="47">
        <f>IF(F61="oui","00:30",0)</f>
        <v>0</v>
      </c>
      <c r="G60" s="48"/>
      <c r="H60" s="46">
        <f>IF(H61="oui","00:30",0)</f>
        <v>0</v>
      </c>
      <c r="I60" s="47">
        <f>IF(I61="oui","00:30",0)</f>
        <v>0</v>
      </c>
      <c r="J60" s="48"/>
      <c r="K60" s="47">
        <f>IF(K61="oui","00:30",0)</f>
        <v>0</v>
      </c>
      <c r="L60" s="48"/>
      <c r="M60" s="49"/>
      <c r="N60" s="42"/>
      <c r="O60" s="43"/>
      <c r="P60" s="29"/>
    </row>
    <row r="61" spans="1:16" ht="14.25" customHeight="1">
      <c r="A61" s="44"/>
      <c r="B61" s="50" t="s">
        <v>22</v>
      </c>
      <c r="C61" s="51" t="str">
        <f>IF(C59&gt;0,"OUI","")</f>
        <v/>
      </c>
      <c r="D61" s="51" t="str">
        <f>IF(D59&gt;0,"OUI","")</f>
        <v/>
      </c>
      <c r="E61" s="51" t="str">
        <f>IF(E59&gt;0,"OUI","")</f>
        <v/>
      </c>
      <c r="F61" s="47" t="str">
        <f>IF(F59&gt;0,"OUI","")</f>
        <v/>
      </c>
      <c r="G61" s="52"/>
      <c r="H61" s="51" t="str">
        <f>IF(H59&gt;0,"OUI","")</f>
        <v/>
      </c>
      <c r="I61" s="47" t="str">
        <f>IF(I59&gt;0,"OUI","")</f>
        <v/>
      </c>
      <c r="J61" s="52"/>
      <c r="K61" s="47" t="str">
        <f>IF(K59&gt;0,"OUI","")</f>
        <v/>
      </c>
      <c r="L61" s="52"/>
      <c r="M61" s="53"/>
      <c r="N61" s="42"/>
      <c r="O61" s="43"/>
      <c r="P61" s="29"/>
    </row>
    <row r="62" spans="1:16" ht="22.5" customHeight="1">
      <c r="A62" s="54" t="s">
        <v>25</v>
      </c>
      <c r="B62" s="63" t="s">
        <v>24</v>
      </c>
      <c r="C62" s="38"/>
      <c r="D62" s="38"/>
      <c r="E62" s="38"/>
      <c r="F62" s="39"/>
      <c r="G62" s="62"/>
      <c r="H62" s="38"/>
      <c r="I62" s="39"/>
      <c r="J62" s="62"/>
      <c r="K62" s="39"/>
      <c r="L62" s="62"/>
      <c r="M62" s="64"/>
      <c r="N62" s="42"/>
      <c r="O62" s="43"/>
      <c r="P62" s="29"/>
    </row>
    <row r="63" spans="1:16" ht="22.5" customHeight="1">
      <c r="A63" s="65"/>
      <c r="B63" s="23" t="s">
        <v>26</v>
      </c>
      <c r="C63" s="66">
        <f t="shared" ref="C63:L63" si="2">IF(C57&lt;C54,(C57+1-C54)-C55,(C57-C54)-C55)+IF(C62&lt;C59,(C62+1-C59)-C60,(C62-C59)-C60)</f>
        <v>0</v>
      </c>
      <c r="D63" s="66">
        <f t="shared" si="2"/>
        <v>0</v>
      </c>
      <c r="E63" s="66">
        <f t="shared" si="2"/>
        <v>0</v>
      </c>
      <c r="F63" s="67">
        <f t="shared" si="2"/>
        <v>0</v>
      </c>
      <c r="G63" s="68">
        <f t="shared" si="2"/>
        <v>0</v>
      </c>
      <c r="H63" s="66">
        <f t="shared" si="2"/>
        <v>0</v>
      </c>
      <c r="I63" s="67">
        <f t="shared" si="2"/>
        <v>0</v>
      </c>
      <c r="J63" s="68">
        <f t="shared" si="2"/>
        <v>0</v>
      </c>
      <c r="K63" s="67">
        <f t="shared" si="2"/>
        <v>0</v>
      </c>
      <c r="L63" s="68">
        <f t="shared" si="2"/>
        <v>0</v>
      </c>
      <c r="M63" s="69"/>
      <c r="N63" s="42"/>
      <c r="O63" s="43"/>
      <c r="P63" s="29"/>
    </row>
    <row r="64" spans="1:16" ht="21" customHeight="1">
      <c r="A64" s="70"/>
      <c r="B64" s="23" t="s">
        <v>27</v>
      </c>
      <c r="C64" s="71">
        <f>C63+D63+E63+F63+H63+I63+K63</f>
        <v>0</v>
      </c>
      <c r="D64" s="72"/>
      <c r="E64" s="72"/>
      <c r="F64" s="72"/>
      <c r="G64" s="72"/>
      <c r="H64" s="72"/>
      <c r="I64" s="72"/>
      <c r="J64" s="72"/>
      <c r="K64" s="72"/>
      <c r="L64" s="73"/>
      <c r="M64" s="70"/>
      <c r="N64" s="74"/>
      <c r="O64" s="74"/>
    </row>
    <row r="65" spans="1:16" ht="12.75" customHeight="1">
      <c r="A65" s="75"/>
      <c r="C65" s="76"/>
      <c r="D65" s="76"/>
      <c r="E65" s="76"/>
      <c r="F65" s="77"/>
      <c r="G65" s="78"/>
      <c r="H65" s="76"/>
      <c r="I65" s="76"/>
      <c r="J65" s="78"/>
      <c r="K65" s="76"/>
      <c r="L65" s="78"/>
      <c r="M65" s="79"/>
      <c r="N65" s="80"/>
      <c r="O65" s="81"/>
    </row>
    <row r="66" spans="1:16">
      <c r="A66" s="29"/>
      <c r="L66" s="82" t="s">
        <v>28</v>
      </c>
      <c r="M66" s="83"/>
      <c r="N66" s="84"/>
      <c r="O66" s="85"/>
    </row>
    <row r="67" spans="1:16" ht="16.5" customHeight="1">
      <c r="L67" s="86"/>
      <c r="M67" s="83"/>
      <c r="N67" s="84"/>
      <c r="O67" s="85"/>
    </row>
    <row r="68" spans="1:16">
      <c r="N68" s="87"/>
      <c r="O68" s="88"/>
    </row>
    <row r="69" spans="1:16" ht="15.75">
      <c r="A69" s="15" t="s">
        <v>3</v>
      </c>
      <c r="B69" s="15"/>
      <c r="C69" s="15"/>
      <c r="D69" s="15"/>
      <c r="E69" s="16" t="s">
        <v>4</v>
      </c>
      <c r="F69" s="17">
        <v>4</v>
      </c>
      <c r="G69" s="16" t="s">
        <v>5</v>
      </c>
      <c r="H69" s="18">
        <f>7*F69+DATE(B$11,1,3)-WEEKDAY(DATE(B$11,1,3))-5</f>
        <v>44585</v>
      </c>
      <c r="I69" s="16" t="s">
        <v>6</v>
      </c>
      <c r="J69" s="19">
        <f>7*F69+DATE(B$11,1,3)-WEEKDAY(DATE(B$11,1,3))+1</f>
        <v>44591</v>
      </c>
      <c r="K69" s="20"/>
      <c r="L69" s="16"/>
      <c r="M69" s="21"/>
      <c r="N69" s="21"/>
      <c r="O69" s="10"/>
    </row>
    <row r="70" spans="1:1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21" t="s">
        <v>7</v>
      </c>
      <c r="O70" s="21"/>
    </row>
    <row r="71" spans="1:16" ht="22.5" customHeight="1">
      <c r="A71" s="22"/>
      <c r="B71" s="23" t="s">
        <v>8</v>
      </c>
      <c r="C71" s="24" t="s">
        <v>9</v>
      </c>
      <c r="D71" s="24" t="s">
        <v>10</v>
      </c>
      <c r="E71" s="24" t="s">
        <v>11</v>
      </c>
      <c r="F71" s="25" t="s">
        <v>12</v>
      </c>
      <c r="G71" s="26"/>
      <c r="H71" s="24" t="s">
        <v>13</v>
      </c>
      <c r="I71" s="25" t="s">
        <v>14</v>
      </c>
      <c r="J71" s="26"/>
      <c r="K71" s="25" t="s">
        <v>15</v>
      </c>
      <c r="L71" s="26"/>
      <c r="M71" s="24" t="s">
        <v>16</v>
      </c>
      <c r="N71" s="27"/>
      <c r="O71" s="28"/>
      <c r="P71" s="29"/>
    </row>
    <row r="72" spans="1:16" ht="8.25" customHeight="1">
      <c r="A72" s="30"/>
      <c r="B72" s="31" t="s">
        <v>17</v>
      </c>
      <c r="C72" s="32">
        <f>7*F69+DATE(B$11,1,3)-WEEKDAY(DATE(B$11,1,3))-5</f>
        <v>44585</v>
      </c>
      <c r="D72" s="32">
        <f>7*F69+DATE(B$11,1,3)-WEEKDAY(DATE(B$11,1,3))-4</f>
        <v>44586</v>
      </c>
      <c r="E72" s="32">
        <f>7*F69+DATE(B$11,1,3)-WEEKDAY(DATE(B$11,1,3))-3</f>
        <v>44587</v>
      </c>
      <c r="F72" s="33">
        <f>7*F69+DATE(B$11,1,3)-WEEKDAY(DATE(B$11,1,3))-2</f>
        <v>44588</v>
      </c>
      <c r="G72" s="34"/>
      <c r="H72" s="32">
        <f>7*F69+DATE(B$11,1,3)-WEEKDAY(DATE(B$11,1,3))-1</f>
        <v>44589</v>
      </c>
      <c r="I72" s="33">
        <f>7*F69+DATE(B$11,1,3)-WEEKDAY(DATE(B$11,1,3))-0</f>
        <v>44590</v>
      </c>
      <c r="J72" s="34"/>
      <c r="K72" s="33">
        <f>7*F69+DATE(B$11,1,3)-WEEKDAY(DATE(B$11,1,3))+1</f>
        <v>44591</v>
      </c>
      <c r="L72" s="34"/>
      <c r="M72" s="35"/>
      <c r="N72" s="27"/>
      <c r="O72" s="28"/>
      <c r="P72" s="29"/>
    </row>
    <row r="73" spans="1:16" ht="22.5" customHeight="1">
      <c r="A73" s="36" t="s">
        <v>18</v>
      </c>
      <c r="B73" s="37" t="s">
        <v>19</v>
      </c>
      <c r="C73" s="38"/>
      <c r="D73" s="38"/>
      <c r="E73" s="38"/>
      <c r="F73" s="39"/>
      <c r="G73" s="62"/>
      <c r="H73" s="38"/>
      <c r="I73" s="39">
        <v>0.39583333333333331</v>
      </c>
      <c r="J73" s="62"/>
      <c r="K73" s="39"/>
      <c r="L73" s="62"/>
      <c r="M73" s="41"/>
      <c r="N73" s="42"/>
      <c r="O73" s="43"/>
      <c r="P73" s="29"/>
    </row>
    <row r="74" spans="1:16" ht="14.25" customHeight="1">
      <c r="A74" s="44" t="s">
        <v>20</v>
      </c>
      <c r="B74" s="45" t="s">
        <v>21</v>
      </c>
      <c r="C74" s="46">
        <f>IF(C75="oui","00:30",0)</f>
        <v>0</v>
      </c>
      <c r="D74" s="46">
        <f>IF(D75="oui","00:30",0)</f>
        <v>0</v>
      </c>
      <c r="E74" s="46">
        <f>IF(E75="oui","00:30",0)</f>
        <v>0</v>
      </c>
      <c r="F74" s="47">
        <f>IF(F75="oui","00:30",0)</f>
        <v>0</v>
      </c>
      <c r="G74" s="48"/>
      <c r="H74" s="46">
        <f>IF(H75="oui","00:30",0)</f>
        <v>0</v>
      </c>
      <c r="I74" s="47" t="str">
        <f>IF(I75="oui","00:30",0)</f>
        <v>00:30</v>
      </c>
      <c r="J74" s="48"/>
      <c r="K74" s="47">
        <f>IF(K75="oui","00:30",0)</f>
        <v>0</v>
      </c>
      <c r="L74" s="48"/>
      <c r="M74" s="49"/>
      <c r="N74" s="42"/>
      <c r="O74" s="43"/>
      <c r="P74" s="29"/>
    </row>
    <row r="75" spans="1:16" ht="14.25" customHeight="1">
      <c r="A75" s="44"/>
      <c r="B75" s="50" t="s">
        <v>22</v>
      </c>
      <c r="C75" s="51" t="str">
        <f>IF(C73&gt;0,"OUI","")</f>
        <v/>
      </c>
      <c r="D75" s="51" t="str">
        <f>IF(D73&gt;0,"OUI","")</f>
        <v/>
      </c>
      <c r="E75" s="51" t="str">
        <f>IF(E73&gt;0,"OUI","")</f>
        <v/>
      </c>
      <c r="F75" s="47" t="str">
        <f>IF(F73&gt;0,"OUI","")</f>
        <v/>
      </c>
      <c r="G75" s="52"/>
      <c r="H75" s="51" t="str">
        <f>IF(H73&gt;0,"OUI","")</f>
        <v/>
      </c>
      <c r="I75" s="47" t="str">
        <f>IF(I73&gt;0,"OUI","")</f>
        <v>OUI</v>
      </c>
      <c r="J75" s="52"/>
      <c r="K75" s="47" t="str">
        <f>IF(K73&gt;0,"OUI","")</f>
        <v/>
      </c>
      <c r="L75" s="52"/>
      <c r="M75" s="53"/>
      <c r="N75" s="42"/>
      <c r="O75" s="43"/>
      <c r="P75" s="29"/>
    </row>
    <row r="76" spans="1:16" ht="22.5" customHeight="1">
      <c r="A76" s="54" t="s">
        <v>23</v>
      </c>
      <c r="B76" s="55" t="s">
        <v>24</v>
      </c>
      <c r="C76" s="38"/>
      <c r="D76" s="38"/>
      <c r="E76" s="38"/>
      <c r="F76" s="39"/>
      <c r="G76" s="62"/>
      <c r="H76" s="38"/>
      <c r="I76" s="39">
        <v>0.625</v>
      </c>
      <c r="J76" s="62"/>
      <c r="K76" s="39"/>
      <c r="L76" s="62"/>
      <c r="M76" s="56"/>
      <c r="N76" s="42"/>
      <c r="O76" s="43"/>
      <c r="P76" s="29"/>
    </row>
    <row r="77" spans="1:16" ht="9.75" customHeight="1">
      <c r="A77" s="57"/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60"/>
      <c r="N77" s="42"/>
      <c r="O77" s="43"/>
      <c r="P77" s="29"/>
    </row>
    <row r="78" spans="1:16" ht="22.5" customHeight="1">
      <c r="A78" s="61" t="s">
        <v>18</v>
      </c>
      <c r="B78" s="37" t="s">
        <v>19</v>
      </c>
      <c r="C78" s="38"/>
      <c r="D78" s="38"/>
      <c r="E78" s="38"/>
      <c r="F78" s="39"/>
      <c r="G78" s="62"/>
      <c r="H78" s="38"/>
      <c r="I78" s="39">
        <v>0.75</v>
      </c>
      <c r="J78" s="62"/>
      <c r="K78" s="39"/>
      <c r="L78" s="62"/>
      <c r="M78" s="41"/>
      <c r="N78" s="42"/>
      <c r="O78" s="43"/>
      <c r="P78" s="29"/>
    </row>
    <row r="79" spans="1:16" ht="14.25" customHeight="1">
      <c r="A79" s="44" t="s">
        <v>20</v>
      </c>
      <c r="B79" s="45" t="s">
        <v>21</v>
      </c>
      <c r="C79" s="46">
        <f>IF(C80="oui","00:30",0)</f>
        <v>0</v>
      </c>
      <c r="D79" s="46">
        <f>IF(D80="oui","00:30",0)</f>
        <v>0</v>
      </c>
      <c r="E79" s="46">
        <f>IF(E80="oui","00:30",0)</f>
        <v>0</v>
      </c>
      <c r="F79" s="47">
        <f>IF(F80="oui","00:30",0)</f>
        <v>0</v>
      </c>
      <c r="G79" s="48"/>
      <c r="H79" s="46">
        <f>IF(H80="oui","00:30",0)</f>
        <v>0</v>
      </c>
      <c r="I79" s="47" t="str">
        <f>IF(I80="oui","00:30",0)</f>
        <v>00:30</v>
      </c>
      <c r="J79" s="48"/>
      <c r="K79" s="47">
        <f>IF(K80="oui","00:30",0)</f>
        <v>0</v>
      </c>
      <c r="L79" s="48"/>
      <c r="M79" s="49"/>
      <c r="N79" s="42"/>
      <c r="O79" s="43"/>
      <c r="P79" s="29"/>
    </row>
    <row r="80" spans="1:16" ht="14.25" customHeight="1">
      <c r="A80" s="44"/>
      <c r="B80" s="50" t="s">
        <v>22</v>
      </c>
      <c r="C80" s="51" t="str">
        <f>IF(C78&gt;0,"OUI","")</f>
        <v/>
      </c>
      <c r="D80" s="51" t="str">
        <f>IF(D78&gt;0,"OUI","")</f>
        <v/>
      </c>
      <c r="E80" s="51" t="str">
        <f>IF(E78&gt;0,"OUI","")</f>
        <v/>
      </c>
      <c r="F80" s="47" t="str">
        <f>IF(F78&gt;0,"OUI","")</f>
        <v/>
      </c>
      <c r="G80" s="52"/>
      <c r="H80" s="51" t="str">
        <f>IF(H78&gt;0,"OUI","")</f>
        <v/>
      </c>
      <c r="I80" s="47" t="str">
        <f>IF(I78&gt;0,"OUI","")</f>
        <v>OUI</v>
      </c>
      <c r="J80" s="52"/>
      <c r="K80" s="47" t="str">
        <f>IF(K78&gt;0,"OUI","")</f>
        <v/>
      </c>
      <c r="L80" s="52"/>
      <c r="M80" s="53"/>
      <c r="N80" s="42"/>
      <c r="O80" s="43"/>
      <c r="P80" s="29"/>
    </row>
    <row r="81" spans="1:16" ht="22.5" customHeight="1">
      <c r="A81" s="54" t="s">
        <v>25</v>
      </c>
      <c r="B81" s="63" t="s">
        <v>24</v>
      </c>
      <c r="C81" s="38"/>
      <c r="D81" s="38"/>
      <c r="E81" s="38"/>
      <c r="F81" s="39"/>
      <c r="G81" s="62"/>
      <c r="H81" s="38"/>
      <c r="I81" s="39">
        <v>0.97916666666666663</v>
      </c>
      <c r="J81" s="62"/>
      <c r="K81" s="39"/>
      <c r="L81" s="62"/>
      <c r="M81" s="64"/>
      <c r="N81" s="42"/>
      <c r="O81" s="43"/>
      <c r="P81" s="29"/>
    </row>
    <row r="82" spans="1:16" ht="22.5" customHeight="1">
      <c r="A82" s="65"/>
      <c r="B82" s="23" t="s">
        <v>26</v>
      </c>
      <c r="C82" s="66">
        <f t="shared" ref="C82:L82" si="3">IF(C76&lt;C73,(C76+1-C73)-C74,(C76-C73)-C74)+IF(C81&lt;C78,(C81+1-C78)-C79,(C81-C78)-C79)</f>
        <v>0</v>
      </c>
      <c r="D82" s="66">
        <f t="shared" si="3"/>
        <v>0</v>
      </c>
      <c r="E82" s="66">
        <f t="shared" si="3"/>
        <v>0</v>
      </c>
      <c r="F82" s="67">
        <f t="shared" si="3"/>
        <v>0</v>
      </c>
      <c r="G82" s="68">
        <f t="shared" si="3"/>
        <v>0</v>
      </c>
      <c r="H82" s="66">
        <f t="shared" si="3"/>
        <v>0</v>
      </c>
      <c r="I82" s="67">
        <f t="shared" si="3"/>
        <v>0.41666666666666663</v>
      </c>
      <c r="J82" s="68">
        <f t="shared" si="3"/>
        <v>0</v>
      </c>
      <c r="K82" s="67">
        <f t="shared" si="3"/>
        <v>0</v>
      </c>
      <c r="L82" s="68">
        <f t="shared" si="3"/>
        <v>0</v>
      </c>
      <c r="M82" s="69"/>
      <c r="N82" s="42"/>
      <c r="O82" s="43"/>
      <c r="P82" s="29"/>
    </row>
    <row r="83" spans="1:16" ht="21" customHeight="1">
      <c r="A83" s="70"/>
      <c r="B83" s="23" t="s">
        <v>27</v>
      </c>
      <c r="C83" s="71">
        <f>C82+D82+E82+F82+H82+I82+K82</f>
        <v>0.41666666666666663</v>
      </c>
      <c r="D83" s="72"/>
      <c r="E83" s="72"/>
      <c r="F83" s="72"/>
      <c r="G83" s="72"/>
      <c r="H83" s="72"/>
      <c r="I83" s="72"/>
      <c r="J83" s="72"/>
      <c r="K83" s="72"/>
      <c r="L83" s="73"/>
      <c r="M83" s="70"/>
      <c r="N83" s="74"/>
      <c r="O83" s="74"/>
    </row>
    <row r="84" spans="1:1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spans="1:16" ht="15.75">
      <c r="A85" s="15" t="s">
        <v>3</v>
      </c>
      <c r="B85" s="15"/>
      <c r="C85" s="15"/>
      <c r="D85" s="15"/>
      <c r="E85" s="16" t="s">
        <v>4</v>
      </c>
      <c r="F85" s="17">
        <v>5</v>
      </c>
      <c r="G85" s="16" t="s">
        <v>5</v>
      </c>
      <c r="H85" s="18">
        <f>7*F85+DATE(B$11,1,3)-WEEKDAY(DATE(B$11,1,3))-5</f>
        <v>44592</v>
      </c>
      <c r="I85" s="16" t="s">
        <v>6</v>
      </c>
      <c r="J85" s="19">
        <f>7*F85+DATE(B$11,1,3)-WEEKDAY(DATE(B$11,1,3))+1</f>
        <v>44598</v>
      </c>
      <c r="K85" s="20"/>
      <c r="L85" s="16"/>
      <c r="M85" s="21"/>
      <c r="N85" s="21"/>
      <c r="O85" s="10"/>
    </row>
    <row r="86" spans="1:1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21" t="s">
        <v>7</v>
      </c>
      <c r="O86" s="21"/>
    </row>
    <row r="87" spans="1:16" ht="22.5" customHeight="1">
      <c r="A87" s="22"/>
      <c r="B87" s="23" t="s">
        <v>8</v>
      </c>
      <c r="C87" s="24" t="s">
        <v>9</v>
      </c>
      <c r="D87" s="24" t="s">
        <v>10</v>
      </c>
      <c r="E87" s="24" t="s">
        <v>11</v>
      </c>
      <c r="F87" s="25" t="s">
        <v>12</v>
      </c>
      <c r="G87" s="26"/>
      <c r="H87" s="24" t="s">
        <v>13</v>
      </c>
      <c r="I87" s="25" t="s">
        <v>14</v>
      </c>
      <c r="J87" s="26"/>
      <c r="K87" s="25" t="s">
        <v>15</v>
      </c>
      <c r="L87" s="26"/>
      <c r="M87" s="24" t="s">
        <v>16</v>
      </c>
      <c r="N87" s="27"/>
      <c r="O87" s="28"/>
      <c r="P87" s="29"/>
    </row>
    <row r="88" spans="1:16" ht="8.25" customHeight="1">
      <c r="A88" s="30"/>
      <c r="B88" s="31" t="s">
        <v>17</v>
      </c>
      <c r="C88" s="32">
        <f>7*F85+DATE(B$11,1,3)-WEEKDAY(DATE(B$11,1,3))-5</f>
        <v>44592</v>
      </c>
      <c r="D88" s="32">
        <f>7*F85+DATE(B$11,1,3)-WEEKDAY(DATE(B$11,1,3))-4</f>
        <v>44593</v>
      </c>
      <c r="E88" s="32">
        <f>7*F85+DATE(B$11,1,3)-WEEKDAY(DATE(B$11,1,3))-3</f>
        <v>44594</v>
      </c>
      <c r="F88" s="33">
        <f>7*F85+DATE(B$11,1,3)-WEEKDAY(DATE(B$11,1,3))-2</f>
        <v>44595</v>
      </c>
      <c r="G88" s="34"/>
      <c r="H88" s="32">
        <f>7*F85+DATE(B$11,1,3)-WEEKDAY(DATE(B$11,1,3))-1</f>
        <v>44596</v>
      </c>
      <c r="I88" s="33">
        <f>7*F85+DATE(B$11,1,3)-WEEKDAY(DATE(B$11,1,3))-0</f>
        <v>44597</v>
      </c>
      <c r="J88" s="34"/>
      <c r="K88" s="33">
        <f>7*F85+DATE(B$11,1,3)-WEEKDAY(DATE(B$11,1,3))+1</f>
        <v>44598</v>
      </c>
      <c r="L88" s="34"/>
      <c r="M88" s="35"/>
      <c r="N88" s="27"/>
      <c r="O88" s="28"/>
      <c r="P88" s="29"/>
    </row>
    <row r="89" spans="1:16" ht="22.5" customHeight="1">
      <c r="A89" s="36" t="s">
        <v>18</v>
      </c>
      <c r="B89" s="37" t="s">
        <v>19</v>
      </c>
      <c r="C89" s="38"/>
      <c r="D89" s="38">
        <v>0.41666666666666669</v>
      </c>
      <c r="E89" s="38"/>
      <c r="F89" s="39"/>
      <c r="G89" s="40"/>
      <c r="H89" s="38"/>
      <c r="I89" s="39"/>
      <c r="J89" s="40"/>
      <c r="K89" s="39"/>
      <c r="L89" s="40"/>
      <c r="M89" s="41"/>
      <c r="N89" s="42"/>
      <c r="O89" s="43"/>
      <c r="P89" s="29"/>
    </row>
    <row r="90" spans="1:16" ht="14.25" customHeight="1">
      <c r="A90" s="44" t="s">
        <v>20</v>
      </c>
      <c r="B90" s="45" t="s">
        <v>21</v>
      </c>
      <c r="C90" s="46">
        <f>IF(C91="oui","00:30",0)</f>
        <v>0</v>
      </c>
      <c r="D90" s="46" t="str">
        <f>IF(D91="oui","00:30",0)</f>
        <v>00:30</v>
      </c>
      <c r="E90" s="46">
        <f>IF(E91="oui","00:30",0)</f>
        <v>0</v>
      </c>
      <c r="F90" s="47">
        <f>IF(F91="oui","00:30",0)</f>
        <v>0</v>
      </c>
      <c r="G90" s="48"/>
      <c r="H90" s="46">
        <f>IF(H91="oui","00:30",0)</f>
        <v>0</v>
      </c>
      <c r="I90" s="47">
        <f>IF(I91="oui","00:30",0)</f>
        <v>0</v>
      </c>
      <c r="J90" s="48"/>
      <c r="K90" s="47">
        <f>IF(K91="oui","00:30",0)</f>
        <v>0</v>
      </c>
      <c r="L90" s="48"/>
      <c r="M90" s="49"/>
      <c r="N90" s="42"/>
      <c r="O90" s="43"/>
      <c r="P90" s="29"/>
    </row>
    <row r="91" spans="1:16" ht="14.25" customHeight="1">
      <c r="A91" s="44"/>
      <c r="B91" s="50" t="s">
        <v>22</v>
      </c>
      <c r="C91" s="51" t="str">
        <f>IF(C89&gt;0,"OUI","")</f>
        <v/>
      </c>
      <c r="D91" s="51" t="str">
        <f>IF(D89&gt;0,"OUI","")</f>
        <v>OUI</v>
      </c>
      <c r="E91" s="51" t="str">
        <f>IF(E89&gt;0,"OUI","")</f>
        <v/>
      </c>
      <c r="F91" s="47" t="str">
        <f>IF(F89&gt;0,"OUI","")</f>
        <v/>
      </c>
      <c r="G91" s="52"/>
      <c r="H91" s="51" t="str">
        <f>IF(H89&gt;0,"OUI","")</f>
        <v/>
      </c>
      <c r="I91" s="47" t="str">
        <f>IF(I89&gt;0,"OUI","")</f>
        <v/>
      </c>
      <c r="J91" s="52"/>
      <c r="K91" s="47" t="str">
        <f>IF(K89&gt;0,"OUI","")</f>
        <v/>
      </c>
      <c r="L91" s="52"/>
      <c r="M91" s="53"/>
      <c r="N91" s="42"/>
      <c r="O91" s="43"/>
      <c r="P91" s="29"/>
    </row>
    <row r="92" spans="1:16" ht="22.5" customHeight="1">
      <c r="A92" s="54" t="s">
        <v>23</v>
      </c>
      <c r="B92" s="55" t="s">
        <v>24</v>
      </c>
      <c r="C92" s="38"/>
      <c r="D92" s="38">
        <v>0.60416666666666663</v>
      </c>
      <c r="E92" s="38"/>
      <c r="F92" s="39"/>
      <c r="G92" s="40"/>
      <c r="H92" s="38"/>
      <c r="I92" s="39"/>
      <c r="J92" s="40"/>
      <c r="K92" s="39"/>
      <c r="L92" s="40"/>
      <c r="M92" s="56"/>
      <c r="N92" s="42"/>
      <c r="O92" s="43"/>
      <c r="P92" s="29"/>
    </row>
    <row r="93" spans="1:16" ht="9.75" customHeight="1">
      <c r="A93" s="57"/>
      <c r="B93" s="58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60"/>
      <c r="N93" s="42"/>
      <c r="O93" s="43"/>
      <c r="P93" s="29"/>
    </row>
    <row r="94" spans="1:16" ht="22.5" customHeight="1">
      <c r="A94" s="61" t="s">
        <v>18</v>
      </c>
      <c r="B94" s="37" t="s">
        <v>19</v>
      </c>
      <c r="C94" s="38"/>
      <c r="D94" s="38"/>
      <c r="E94" s="38"/>
      <c r="F94" s="39"/>
      <c r="G94" s="62"/>
      <c r="H94" s="38"/>
      <c r="I94" s="39"/>
      <c r="J94" s="62"/>
      <c r="K94" s="39"/>
      <c r="L94" s="62"/>
      <c r="M94" s="41"/>
      <c r="N94" s="42"/>
      <c r="O94" s="43"/>
      <c r="P94" s="29"/>
    </row>
    <row r="95" spans="1:16" ht="14.25" customHeight="1">
      <c r="A95" s="44" t="s">
        <v>20</v>
      </c>
      <c r="B95" s="45" t="s">
        <v>21</v>
      </c>
      <c r="C95" s="46">
        <f>IF(C96="oui","00:30",0)</f>
        <v>0</v>
      </c>
      <c r="D95" s="46">
        <f>IF(D96="oui","00:30",0)</f>
        <v>0</v>
      </c>
      <c r="E95" s="46">
        <f>IF(E96="oui","00:30",0)</f>
        <v>0</v>
      </c>
      <c r="F95" s="47">
        <f>IF(F96="oui","00:30",0)</f>
        <v>0</v>
      </c>
      <c r="G95" s="48"/>
      <c r="H95" s="46">
        <f>IF(H96="oui","00:30",0)</f>
        <v>0</v>
      </c>
      <c r="I95" s="47">
        <f>IF(I96="oui","00:30",0)</f>
        <v>0</v>
      </c>
      <c r="J95" s="48"/>
      <c r="K95" s="47">
        <f>IF(K96="oui","00:30",0)</f>
        <v>0</v>
      </c>
      <c r="L95" s="48"/>
      <c r="M95" s="49"/>
      <c r="N95" s="42"/>
      <c r="O95" s="43"/>
      <c r="P95" s="29"/>
    </row>
    <row r="96" spans="1:16" ht="14.25" customHeight="1">
      <c r="A96" s="44"/>
      <c r="B96" s="50" t="s">
        <v>22</v>
      </c>
      <c r="C96" s="51" t="str">
        <f>IF(C94&gt;0,"OUI","")</f>
        <v/>
      </c>
      <c r="D96" s="51" t="str">
        <f>IF(D94&gt;0,"OUI","")</f>
        <v/>
      </c>
      <c r="E96" s="51" t="str">
        <f>IF(E94&gt;0,"OUI","")</f>
        <v/>
      </c>
      <c r="F96" s="47" t="str">
        <f>IF(F94&gt;0,"OUI","")</f>
        <v/>
      </c>
      <c r="G96" s="52"/>
      <c r="H96" s="51" t="str">
        <f>IF(H94&gt;0,"OUI","")</f>
        <v/>
      </c>
      <c r="I96" s="47" t="str">
        <f>IF(I94&gt;0,"OUI","")</f>
        <v/>
      </c>
      <c r="J96" s="52"/>
      <c r="K96" s="47" t="str">
        <f>IF(K94&gt;0,"OUI","")</f>
        <v/>
      </c>
      <c r="L96" s="52"/>
      <c r="M96" s="53"/>
      <c r="N96" s="42"/>
      <c r="O96" s="43"/>
      <c r="P96" s="29"/>
    </row>
    <row r="97" spans="1:16" ht="22.5" customHeight="1">
      <c r="A97" s="54" t="s">
        <v>25</v>
      </c>
      <c r="B97" s="63" t="s">
        <v>24</v>
      </c>
      <c r="C97" s="38"/>
      <c r="D97" s="38"/>
      <c r="E97" s="38"/>
      <c r="F97" s="39"/>
      <c r="G97" s="62"/>
      <c r="H97" s="38"/>
      <c r="I97" s="39"/>
      <c r="J97" s="62"/>
      <c r="K97" s="39"/>
      <c r="L97" s="62"/>
      <c r="M97" s="64"/>
      <c r="N97" s="42"/>
      <c r="O97" s="43"/>
      <c r="P97" s="29"/>
    </row>
    <row r="98" spans="1:16" ht="22.5" customHeight="1">
      <c r="A98" s="65"/>
      <c r="B98" s="23" t="s">
        <v>26</v>
      </c>
      <c r="C98" s="66">
        <f t="shared" ref="C98:L98" si="4">IF(C92&lt;C89,(C92+1-C89)-C90,(C92-C89)-C90)+IF(C97&lt;C94,(C97+1-C94)-C95,(C97-C94)-C95)</f>
        <v>0</v>
      </c>
      <c r="D98" s="66">
        <f t="shared" si="4"/>
        <v>0.1666666666666666</v>
      </c>
      <c r="E98" s="66">
        <f t="shared" si="4"/>
        <v>0</v>
      </c>
      <c r="F98" s="67">
        <f t="shared" si="4"/>
        <v>0</v>
      </c>
      <c r="G98" s="68">
        <f t="shared" si="4"/>
        <v>0</v>
      </c>
      <c r="H98" s="66">
        <f t="shared" si="4"/>
        <v>0</v>
      </c>
      <c r="I98" s="67">
        <f t="shared" si="4"/>
        <v>0</v>
      </c>
      <c r="J98" s="68">
        <f t="shared" si="4"/>
        <v>0</v>
      </c>
      <c r="K98" s="67">
        <f t="shared" si="4"/>
        <v>0</v>
      </c>
      <c r="L98" s="68">
        <f t="shared" si="4"/>
        <v>0</v>
      </c>
      <c r="M98" s="69"/>
      <c r="N98" s="42"/>
      <c r="O98" s="43"/>
      <c r="P98" s="29"/>
    </row>
    <row r="99" spans="1:16" ht="21" customHeight="1">
      <c r="A99" s="70"/>
      <c r="B99" s="23" t="s">
        <v>27</v>
      </c>
      <c r="C99" s="71">
        <f>C98+D98+E98+F98+H98+I98+K98</f>
        <v>0.1666666666666666</v>
      </c>
      <c r="D99" s="72"/>
      <c r="E99" s="72"/>
      <c r="F99" s="72"/>
      <c r="G99" s="72"/>
      <c r="H99" s="72"/>
      <c r="I99" s="72"/>
      <c r="J99" s="72"/>
      <c r="K99" s="72"/>
      <c r="L99" s="73"/>
      <c r="M99" s="70"/>
      <c r="N99" s="74"/>
      <c r="O99" s="74"/>
    </row>
  </sheetData>
  <mergeCells count="210">
    <mergeCell ref="C99:L99"/>
    <mergeCell ref="F97:G97"/>
    <mergeCell ref="I97:J97"/>
    <mergeCell ref="K97:L97"/>
    <mergeCell ref="F98:G98"/>
    <mergeCell ref="I98:J98"/>
    <mergeCell ref="K98:L98"/>
    <mergeCell ref="A95:A96"/>
    <mergeCell ref="F95:G95"/>
    <mergeCell ref="I95:J95"/>
    <mergeCell ref="K95:L95"/>
    <mergeCell ref="F96:G96"/>
    <mergeCell ref="I96:J96"/>
    <mergeCell ref="K96:L96"/>
    <mergeCell ref="F92:G92"/>
    <mergeCell ref="I92:J92"/>
    <mergeCell ref="K92:L92"/>
    <mergeCell ref="B93:M93"/>
    <mergeCell ref="F94:G94"/>
    <mergeCell ref="I94:J94"/>
    <mergeCell ref="K94:L94"/>
    <mergeCell ref="A90:A91"/>
    <mergeCell ref="F90:G90"/>
    <mergeCell ref="I90:J90"/>
    <mergeCell ref="K90:L90"/>
    <mergeCell ref="F91:G91"/>
    <mergeCell ref="I91:J91"/>
    <mergeCell ref="K91:L91"/>
    <mergeCell ref="F88:G88"/>
    <mergeCell ref="I88:J88"/>
    <mergeCell ref="K88:L88"/>
    <mergeCell ref="F89:G89"/>
    <mergeCell ref="I89:J89"/>
    <mergeCell ref="K89:L89"/>
    <mergeCell ref="C83:L83"/>
    <mergeCell ref="A85:D85"/>
    <mergeCell ref="J85:K85"/>
    <mergeCell ref="M85:N85"/>
    <mergeCell ref="N86:O86"/>
    <mergeCell ref="F87:G87"/>
    <mergeCell ref="I87:J87"/>
    <mergeCell ref="K87:L87"/>
    <mergeCell ref="F81:G81"/>
    <mergeCell ref="I81:J81"/>
    <mergeCell ref="K81:L81"/>
    <mergeCell ref="F82:G82"/>
    <mergeCell ref="I82:J82"/>
    <mergeCell ref="K82:L82"/>
    <mergeCell ref="A79:A80"/>
    <mergeCell ref="F79:G79"/>
    <mergeCell ref="I79:J79"/>
    <mergeCell ref="K79:L79"/>
    <mergeCell ref="F80:G80"/>
    <mergeCell ref="I80:J80"/>
    <mergeCell ref="K80:L80"/>
    <mergeCell ref="F76:G76"/>
    <mergeCell ref="I76:J76"/>
    <mergeCell ref="K76:L76"/>
    <mergeCell ref="B77:M77"/>
    <mergeCell ref="F78:G78"/>
    <mergeCell ref="I78:J78"/>
    <mergeCell ref="K78:L78"/>
    <mergeCell ref="F73:G73"/>
    <mergeCell ref="I73:J73"/>
    <mergeCell ref="K73:L73"/>
    <mergeCell ref="A74:A75"/>
    <mergeCell ref="F74:G74"/>
    <mergeCell ref="I74:J74"/>
    <mergeCell ref="K74:L74"/>
    <mergeCell ref="F75:G75"/>
    <mergeCell ref="I75:J75"/>
    <mergeCell ref="K75:L75"/>
    <mergeCell ref="N70:O70"/>
    <mergeCell ref="F71:G71"/>
    <mergeCell ref="I71:J71"/>
    <mergeCell ref="K71:L71"/>
    <mergeCell ref="F72:G72"/>
    <mergeCell ref="I72:J72"/>
    <mergeCell ref="K72:L72"/>
    <mergeCell ref="C64:L64"/>
    <mergeCell ref="N65:O68"/>
    <mergeCell ref="L66:M67"/>
    <mergeCell ref="A69:D69"/>
    <mergeCell ref="J69:K69"/>
    <mergeCell ref="M69:N69"/>
    <mergeCell ref="F62:G62"/>
    <mergeCell ref="I62:J62"/>
    <mergeCell ref="K62:L62"/>
    <mergeCell ref="F63:G63"/>
    <mergeCell ref="I63:J63"/>
    <mergeCell ref="K63:L63"/>
    <mergeCell ref="A60:A61"/>
    <mergeCell ref="F60:G60"/>
    <mergeCell ref="I60:J60"/>
    <mergeCell ref="K60:L60"/>
    <mergeCell ref="F61:G61"/>
    <mergeCell ref="I61:J61"/>
    <mergeCell ref="K61:L61"/>
    <mergeCell ref="F57:G57"/>
    <mergeCell ref="I57:J57"/>
    <mergeCell ref="K57:L57"/>
    <mergeCell ref="B58:M58"/>
    <mergeCell ref="F59:G59"/>
    <mergeCell ref="I59:J59"/>
    <mergeCell ref="K59:L59"/>
    <mergeCell ref="A55:A56"/>
    <mergeCell ref="F55:G55"/>
    <mergeCell ref="I55:J55"/>
    <mergeCell ref="K55:L55"/>
    <mergeCell ref="F56:G56"/>
    <mergeCell ref="I56:J56"/>
    <mergeCell ref="K56:L56"/>
    <mergeCell ref="F53:G53"/>
    <mergeCell ref="I53:J53"/>
    <mergeCell ref="K53:L53"/>
    <mergeCell ref="F54:G54"/>
    <mergeCell ref="I54:J54"/>
    <mergeCell ref="K54:L54"/>
    <mergeCell ref="C48:L48"/>
    <mergeCell ref="A50:D50"/>
    <mergeCell ref="J50:K50"/>
    <mergeCell ref="M50:N50"/>
    <mergeCell ref="N51:O51"/>
    <mergeCell ref="F52:G52"/>
    <mergeCell ref="I52:J52"/>
    <mergeCell ref="K52:L52"/>
    <mergeCell ref="F46:G46"/>
    <mergeCell ref="I46:J46"/>
    <mergeCell ref="K46:L46"/>
    <mergeCell ref="F47:G47"/>
    <mergeCell ref="I47:J47"/>
    <mergeCell ref="K47:L47"/>
    <mergeCell ref="A44:A45"/>
    <mergeCell ref="F44:G44"/>
    <mergeCell ref="I44:J44"/>
    <mergeCell ref="K44:L44"/>
    <mergeCell ref="F45:G45"/>
    <mergeCell ref="I45:J45"/>
    <mergeCell ref="K45:L45"/>
    <mergeCell ref="F41:G41"/>
    <mergeCell ref="I41:J41"/>
    <mergeCell ref="K41:L41"/>
    <mergeCell ref="B42:M42"/>
    <mergeCell ref="F43:G43"/>
    <mergeCell ref="I43:J43"/>
    <mergeCell ref="K43:L43"/>
    <mergeCell ref="F38:G38"/>
    <mergeCell ref="I38:J38"/>
    <mergeCell ref="K38:L38"/>
    <mergeCell ref="A39:A40"/>
    <mergeCell ref="F39:G39"/>
    <mergeCell ref="I39:J39"/>
    <mergeCell ref="K39:L39"/>
    <mergeCell ref="F40:G40"/>
    <mergeCell ref="I40:J40"/>
    <mergeCell ref="K40:L40"/>
    <mergeCell ref="N35:O35"/>
    <mergeCell ref="F36:G36"/>
    <mergeCell ref="I36:J36"/>
    <mergeCell ref="K36:L36"/>
    <mergeCell ref="F37:G37"/>
    <mergeCell ref="I37:J37"/>
    <mergeCell ref="K37:L37"/>
    <mergeCell ref="C29:L29"/>
    <mergeCell ref="N30:O33"/>
    <mergeCell ref="L31:M32"/>
    <mergeCell ref="A34:D34"/>
    <mergeCell ref="J34:K34"/>
    <mergeCell ref="M34:N34"/>
    <mergeCell ref="F27:G27"/>
    <mergeCell ref="I27:J27"/>
    <mergeCell ref="K27:L27"/>
    <mergeCell ref="F28:G28"/>
    <mergeCell ref="I28:J28"/>
    <mergeCell ref="K28:L28"/>
    <mergeCell ref="A25:A26"/>
    <mergeCell ref="F25:G25"/>
    <mergeCell ref="I25:J25"/>
    <mergeCell ref="K25:L25"/>
    <mergeCell ref="F26:G26"/>
    <mergeCell ref="I26:J26"/>
    <mergeCell ref="K26:L26"/>
    <mergeCell ref="F22:G22"/>
    <mergeCell ref="I22:J22"/>
    <mergeCell ref="K22:L22"/>
    <mergeCell ref="B23:M23"/>
    <mergeCell ref="F24:G24"/>
    <mergeCell ref="I24:J24"/>
    <mergeCell ref="K24:L24"/>
    <mergeCell ref="A20:A21"/>
    <mergeCell ref="F20:G20"/>
    <mergeCell ref="I20:J20"/>
    <mergeCell ref="K20:L20"/>
    <mergeCell ref="F21:G21"/>
    <mergeCell ref="I21:J21"/>
    <mergeCell ref="K21:L21"/>
    <mergeCell ref="F18:G18"/>
    <mergeCell ref="I18:J18"/>
    <mergeCell ref="K18:L18"/>
    <mergeCell ref="F19:G19"/>
    <mergeCell ref="I19:J19"/>
    <mergeCell ref="K19:L19"/>
    <mergeCell ref="B13:C13"/>
    <mergeCell ref="A15:D15"/>
    <mergeCell ref="J15:K15"/>
    <mergeCell ref="M15:N15"/>
    <mergeCell ref="N16:O16"/>
    <mergeCell ref="F17:G17"/>
    <mergeCell ref="I17:J17"/>
    <mergeCell ref="K17:L17"/>
  </mergeCells>
  <pageMargins left="0.70866141732283472" right="0.70866141732283472" top="0.74803149606299213" bottom="0.74803149606299213" header="0.31496062992125984" footer="0.31496062992125984"/>
  <pageSetup paperSize="9" scale="57" orientation="landscape" horizontalDpi="4294967293" verticalDpi="0" r:id="rId1"/>
  <rowBreaks count="2" manualBreakCount="2">
    <brk id="48" max="16383" man="1"/>
    <brk id="83" max="14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90BC8-7484-4E60-88C1-B1D91CC44031}">
  <dimension ref="A11:Q99"/>
  <sheetViews>
    <sheetView zoomScaleNormal="100" workbookViewId="0">
      <selection activeCell="D14" sqref="D14"/>
    </sheetView>
  </sheetViews>
  <sheetFormatPr baseColWidth="10" defaultRowHeight="15"/>
  <cols>
    <col min="2" max="2" width="20.7109375" bestFit="1" customWidth="1"/>
    <col min="3" max="5" width="13.7109375" customWidth="1"/>
    <col min="6" max="6" width="3.7109375" customWidth="1"/>
    <col min="7" max="7" width="10.7109375" customWidth="1"/>
    <col min="8" max="8" width="13.7109375" customWidth="1"/>
    <col min="9" max="9" width="3.7109375" customWidth="1"/>
    <col min="10" max="10" width="10.85546875" customWidth="1"/>
    <col min="11" max="11" width="3.85546875" customWidth="1"/>
    <col min="12" max="12" width="10.7109375" customWidth="1"/>
    <col min="13" max="13" width="13.7109375" customWidth="1"/>
  </cols>
  <sheetData>
    <row r="11" spans="1:17" ht="77.25" customHeight="1">
      <c r="A11" s="1" t="s">
        <v>0</v>
      </c>
      <c r="B11" s="2">
        <v>2022</v>
      </c>
      <c r="E11" s="3"/>
      <c r="L11" s="4"/>
      <c r="M11" s="4"/>
      <c r="N11" s="4"/>
      <c r="O11" s="4"/>
      <c r="P11" s="4"/>
      <c r="Q11" s="4"/>
    </row>
    <row r="12" spans="1:17" s="5" customFormat="1" ht="14.25" customHeight="1">
      <c r="B12" s="6"/>
      <c r="D12" s="7"/>
    </row>
    <row r="13" spans="1:17" ht="17.25">
      <c r="A13" s="8" t="s">
        <v>1</v>
      </c>
      <c r="B13" s="9"/>
      <c r="C13" s="9"/>
      <c r="D13" s="10"/>
      <c r="E13" s="10"/>
      <c r="F13" s="10"/>
      <c r="G13" s="11" t="s">
        <v>2</v>
      </c>
      <c r="H13" s="12" t="s">
        <v>43</v>
      </c>
      <c r="I13" s="13"/>
      <c r="J13" s="13"/>
      <c r="K13" s="10"/>
      <c r="L13" s="10"/>
      <c r="M13" s="10"/>
      <c r="N13" s="10"/>
      <c r="O13" s="10"/>
    </row>
    <row r="14" spans="1:17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7" ht="15.75">
      <c r="A15" s="14" t="s">
        <v>3</v>
      </c>
      <c r="B15" s="15"/>
      <c r="C15" s="15"/>
      <c r="D15" s="15"/>
      <c r="E15" s="16" t="s">
        <v>4</v>
      </c>
      <c r="F15" s="17">
        <v>1</v>
      </c>
      <c r="G15" s="16" t="s">
        <v>5</v>
      </c>
      <c r="H15" s="18">
        <f>7*F15+DATE(B$11,1,3)-WEEKDAY(DATE(B$11,1,3))-5</f>
        <v>44564</v>
      </c>
      <c r="I15" s="16" t="s">
        <v>6</v>
      </c>
      <c r="J15" s="19">
        <f>7*F15+DATE(B$11,1,3)-WEEKDAY(DATE(B$11,1,3))+1</f>
        <v>44570</v>
      </c>
      <c r="K15" s="20"/>
      <c r="L15" s="16"/>
      <c r="M15" s="21"/>
      <c r="N15" s="21"/>
      <c r="O15" s="10"/>
    </row>
    <row r="16" spans="1:17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21" t="s">
        <v>7</v>
      </c>
      <c r="O16" s="21"/>
    </row>
    <row r="17" spans="1:16" ht="22.5" customHeight="1">
      <c r="A17" s="22"/>
      <c r="B17" s="23" t="s">
        <v>8</v>
      </c>
      <c r="C17" s="24" t="s">
        <v>9</v>
      </c>
      <c r="D17" s="24" t="s">
        <v>10</v>
      </c>
      <c r="E17" s="24" t="s">
        <v>11</v>
      </c>
      <c r="F17" s="25" t="s">
        <v>12</v>
      </c>
      <c r="G17" s="26"/>
      <c r="H17" s="24" t="s">
        <v>13</v>
      </c>
      <c r="I17" s="25" t="s">
        <v>14</v>
      </c>
      <c r="J17" s="26"/>
      <c r="K17" s="25" t="s">
        <v>15</v>
      </c>
      <c r="L17" s="26"/>
      <c r="M17" s="24" t="s">
        <v>16</v>
      </c>
      <c r="N17" s="27"/>
      <c r="O17" s="28"/>
      <c r="P17" s="29"/>
    </row>
    <row r="18" spans="1:16" ht="8.25" customHeight="1">
      <c r="A18" s="30"/>
      <c r="B18" s="31" t="s">
        <v>17</v>
      </c>
      <c r="C18" s="32">
        <f>7*F15+DATE(B$11,1,3)-WEEKDAY(DATE(B$11,1,3))-5</f>
        <v>44564</v>
      </c>
      <c r="D18" s="32">
        <f>7*F15+DATE(B$11,1,3)-WEEKDAY(DATE(B$11,1,3))-4</f>
        <v>44565</v>
      </c>
      <c r="E18" s="32">
        <f>7*F15+DATE(B$11,1,3)-WEEKDAY(DATE(B$11,1,3))-3</f>
        <v>44566</v>
      </c>
      <c r="F18" s="33">
        <f>7*F15+DATE(B$11,1,3)-WEEKDAY(DATE(B$11,1,3))-2</f>
        <v>44567</v>
      </c>
      <c r="G18" s="34"/>
      <c r="H18" s="32">
        <f>7*F15+DATE(B$11,1,3)-WEEKDAY(DATE(B$11,1,3))-1</f>
        <v>44568</v>
      </c>
      <c r="I18" s="33">
        <f>7*F15+DATE(B$11,1,3)-WEEKDAY(DATE(B$11,1,3))-0</f>
        <v>44569</v>
      </c>
      <c r="J18" s="34"/>
      <c r="K18" s="33">
        <f>7*F15+DATE(B$11,1,3)-WEEKDAY(DATE(B$11,1,3))+1</f>
        <v>44570</v>
      </c>
      <c r="L18" s="34"/>
      <c r="M18" s="35"/>
      <c r="N18" s="27"/>
      <c r="O18" s="28"/>
      <c r="P18" s="29"/>
    </row>
    <row r="19" spans="1:16" ht="22.5" customHeight="1">
      <c r="A19" s="36" t="s">
        <v>18</v>
      </c>
      <c r="B19" s="37" t="s">
        <v>19</v>
      </c>
      <c r="C19" s="38"/>
      <c r="D19" s="38"/>
      <c r="E19" s="38"/>
      <c r="F19" s="39"/>
      <c r="G19" s="40"/>
      <c r="H19" s="38"/>
      <c r="I19" s="39"/>
      <c r="J19" s="40"/>
      <c r="K19" s="39"/>
      <c r="L19" s="40"/>
      <c r="M19" s="41"/>
      <c r="N19" s="42"/>
      <c r="O19" s="43"/>
      <c r="P19" s="29"/>
    </row>
    <row r="20" spans="1:16" ht="14.25" customHeight="1">
      <c r="A20" s="44" t="s">
        <v>20</v>
      </c>
      <c r="B20" s="45" t="s">
        <v>21</v>
      </c>
      <c r="C20" s="46">
        <f>IF(C21="oui","00:30",0)</f>
        <v>0</v>
      </c>
      <c r="D20" s="46">
        <f>IF(D21="oui","00:30",0)</f>
        <v>0</v>
      </c>
      <c r="E20" s="46">
        <f>IF(E21="oui","00:30",0)</f>
        <v>0</v>
      </c>
      <c r="F20" s="47">
        <f>IF(F21="oui","00:30",0)</f>
        <v>0</v>
      </c>
      <c r="G20" s="48"/>
      <c r="H20" s="46">
        <f>IF(H21="oui","00:30",0)</f>
        <v>0</v>
      </c>
      <c r="I20" s="47">
        <f>IF(I21="oui","00:30",0)</f>
        <v>0</v>
      </c>
      <c r="J20" s="48"/>
      <c r="K20" s="47">
        <f>IF(K21="oui","00:30",0)</f>
        <v>0</v>
      </c>
      <c r="L20" s="48"/>
      <c r="M20" s="49"/>
      <c r="N20" s="42"/>
      <c r="O20" s="43"/>
      <c r="P20" s="29"/>
    </row>
    <row r="21" spans="1:16" ht="14.25" customHeight="1">
      <c r="A21" s="44"/>
      <c r="B21" s="50" t="s">
        <v>22</v>
      </c>
      <c r="C21" s="51" t="str">
        <f>IF(C19&gt;0,"OUI","")</f>
        <v/>
      </c>
      <c r="D21" s="51" t="str">
        <f>IF(D19&gt;0,"OUI","")</f>
        <v/>
      </c>
      <c r="E21" s="51" t="str">
        <f>IF(E19&gt;0,"OUI","")</f>
        <v/>
      </c>
      <c r="F21" s="47" t="str">
        <f>IF(F19&gt;0,"OUI","")</f>
        <v/>
      </c>
      <c r="G21" s="52"/>
      <c r="H21" s="51" t="str">
        <f>IF(H19&gt;0,"OUI","")</f>
        <v/>
      </c>
      <c r="I21" s="47" t="str">
        <f>IF(I19&gt;0,"OUI","")</f>
        <v/>
      </c>
      <c r="J21" s="52"/>
      <c r="K21" s="47" t="str">
        <f>IF(K19&gt;0,"OUI","")</f>
        <v/>
      </c>
      <c r="L21" s="52"/>
      <c r="M21" s="53"/>
      <c r="N21" s="42"/>
      <c r="O21" s="43"/>
      <c r="P21" s="29"/>
    </row>
    <row r="22" spans="1:16" ht="22.5" customHeight="1">
      <c r="A22" s="54" t="s">
        <v>23</v>
      </c>
      <c r="B22" s="55" t="s">
        <v>24</v>
      </c>
      <c r="C22" s="38"/>
      <c r="D22" s="38"/>
      <c r="E22" s="38"/>
      <c r="F22" s="39"/>
      <c r="G22" s="40"/>
      <c r="H22" s="38"/>
      <c r="I22" s="39"/>
      <c r="J22" s="40"/>
      <c r="K22" s="39"/>
      <c r="L22" s="40"/>
      <c r="M22" s="56"/>
      <c r="N22" s="42"/>
      <c r="O22" s="43"/>
      <c r="P22" s="29"/>
    </row>
    <row r="23" spans="1:16" ht="9.75" customHeight="1">
      <c r="A23" s="57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60"/>
      <c r="N23" s="42"/>
      <c r="O23" s="43"/>
      <c r="P23" s="29"/>
    </row>
    <row r="24" spans="1:16" ht="22.5" customHeight="1">
      <c r="A24" s="61" t="s">
        <v>18</v>
      </c>
      <c r="B24" s="37" t="s">
        <v>19</v>
      </c>
      <c r="C24" s="38"/>
      <c r="D24" s="38"/>
      <c r="E24" s="38"/>
      <c r="F24" s="39"/>
      <c r="G24" s="62"/>
      <c r="H24" s="38"/>
      <c r="I24" s="39"/>
      <c r="J24" s="62"/>
      <c r="K24" s="39"/>
      <c r="L24" s="62"/>
      <c r="M24" s="41"/>
      <c r="N24" s="42"/>
      <c r="O24" s="43"/>
      <c r="P24" s="29"/>
    </row>
    <row r="25" spans="1:16" ht="14.25" customHeight="1">
      <c r="A25" s="44" t="s">
        <v>20</v>
      </c>
      <c r="B25" s="45" t="s">
        <v>21</v>
      </c>
      <c r="C25" s="46">
        <f>IF(C26="oui","00:30",0)</f>
        <v>0</v>
      </c>
      <c r="D25" s="46">
        <f>IF(D26="oui","00:30",0)</f>
        <v>0</v>
      </c>
      <c r="E25" s="46">
        <f>IF(E26="oui","00:30",0)</f>
        <v>0</v>
      </c>
      <c r="F25" s="47">
        <f>IF(F26="oui","00:30",0)</f>
        <v>0</v>
      </c>
      <c r="G25" s="48"/>
      <c r="H25" s="46">
        <f>IF(H26="oui","00:30",0)</f>
        <v>0</v>
      </c>
      <c r="I25" s="47">
        <f>IF(I26="oui","00:30",0)</f>
        <v>0</v>
      </c>
      <c r="J25" s="48"/>
      <c r="K25" s="47">
        <f>IF(K26="oui","00:30",0)</f>
        <v>0</v>
      </c>
      <c r="L25" s="48"/>
      <c r="M25" s="49"/>
      <c r="N25" s="42"/>
      <c r="O25" s="43"/>
      <c r="P25" s="29"/>
    </row>
    <row r="26" spans="1:16" ht="14.25" customHeight="1">
      <c r="A26" s="44"/>
      <c r="B26" s="50" t="s">
        <v>22</v>
      </c>
      <c r="C26" s="51" t="str">
        <f>IF(C24&gt;0,"OUI","")</f>
        <v/>
      </c>
      <c r="D26" s="51" t="str">
        <f>IF(D24&gt;0,"OUI","")</f>
        <v/>
      </c>
      <c r="E26" s="51" t="str">
        <f>IF(E24&gt;0,"OUI","")</f>
        <v/>
      </c>
      <c r="F26" s="47" t="str">
        <f>IF(F24&gt;0,"OUI","")</f>
        <v/>
      </c>
      <c r="G26" s="52"/>
      <c r="H26" s="51" t="str">
        <f>IF(H24&gt;0,"OUI","")</f>
        <v/>
      </c>
      <c r="I26" s="47" t="str">
        <f>IF(I24&gt;0,"OUI","")</f>
        <v/>
      </c>
      <c r="J26" s="52"/>
      <c r="K26" s="47" t="str">
        <f>IF(K24&gt;0,"OUI","")</f>
        <v/>
      </c>
      <c r="L26" s="52"/>
      <c r="M26" s="53"/>
      <c r="N26" s="42"/>
      <c r="O26" s="43"/>
      <c r="P26" s="29"/>
    </row>
    <row r="27" spans="1:16" ht="22.5" customHeight="1">
      <c r="A27" s="54" t="s">
        <v>25</v>
      </c>
      <c r="B27" s="63" t="s">
        <v>24</v>
      </c>
      <c r="C27" s="38"/>
      <c r="D27" s="38"/>
      <c r="E27" s="38"/>
      <c r="F27" s="39"/>
      <c r="G27" s="62"/>
      <c r="H27" s="38"/>
      <c r="I27" s="39"/>
      <c r="J27" s="62"/>
      <c r="K27" s="39"/>
      <c r="L27" s="62"/>
      <c r="M27" s="64"/>
      <c r="N27" s="42"/>
      <c r="O27" s="43"/>
      <c r="P27" s="29"/>
    </row>
    <row r="28" spans="1:16" ht="22.5" customHeight="1">
      <c r="A28" s="65"/>
      <c r="B28" s="23" t="s">
        <v>26</v>
      </c>
      <c r="C28" s="66">
        <f t="shared" ref="C28:L28" si="0">IF(C22&lt;C19,(C22+1-C19)-C20,(C22-C19)-C20)+IF(C27&lt;C24,(C27+1-C24)-C25,(C27-C24)-C25)</f>
        <v>0</v>
      </c>
      <c r="D28" s="66">
        <f t="shared" si="0"/>
        <v>0</v>
      </c>
      <c r="E28" s="66">
        <f t="shared" si="0"/>
        <v>0</v>
      </c>
      <c r="F28" s="67">
        <f t="shared" si="0"/>
        <v>0</v>
      </c>
      <c r="G28" s="68">
        <f t="shared" si="0"/>
        <v>0</v>
      </c>
      <c r="H28" s="66">
        <f t="shared" si="0"/>
        <v>0</v>
      </c>
      <c r="I28" s="67">
        <f t="shared" si="0"/>
        <v>0</v>
      </c>
      <c r="J28" s="68">
        <f t="shared" si="0"/>
        <v>0</v>
      </c>
      <c r="K28" s="67">
        <f t="shared" si="0"/>
        <v>0</v>
      </c>
      <c r="L28" s="68">
        <f t="shared" si="0"/>
        <v>0</v>
      </c>
      <c r="M28" s="69"/>
      <c r="N28" s="42"/>
      <c r="O28" s="43"/>
      <c r="P28" s="29"/>
    </row>
    <row r="29" spans="1:16" ht="21" customHeight="1">
      <c r="A29" s="70"/>
      <c r="B29" s="23" t="s">
        <v>27</v>
      </c>
      <c r="C29" s="71">
        <f>C28+D28+E28+F28+H28+I28+K28</f>
        <v>0</v>
      </c>
      <c r="D29" s="72"/>
      <c r="E29" s="72"/>
      <c r="F29" s="72"/>
      <c r="G29" s="72"/>
      <c r="H29" s="72"/>
      <c r="I29" s="72"/>
      <c r="J29" s="72"/>
      <c r="K29" s="72"/>
      <c r="L29" s="73"/>
      <c r="M29" s="70"/>
      <c r="N29" s="74"/>
      <c r="O29" s="74"/>
    </row>
    <row r="30" spans="1:16" ht="12.75" customHeight="1">
      <c r="A30" s="75"/>
      <c r="C30" s="76"/>
      <c r="D30" s="76"/>
      <c r="E30" s="76"/>
      <c r="F30" s="77"/>
      <c r="G30" s="78"/>
      <c r="H30" s="76"/>
      <c r="I30" s="76"/>
      <c r="J30" s="78"/>
      <c r="K30" s="76"/>
      <c r="L30" s="78"/>
      <c r="M30" s="79"/>
      <c r="N30" s="80"/>
      <c r="O30" s="81"/>
    </row>
    <row r="31" spans="1:16">
      <c r="A31" s="29"/>
      <c r="L31" s="82" t="s">
        <v>28</v>
      </c>
      <c r="M31" s="83"/>
      <c r="N31" s="84"/>
      <c r="O31" s="85"/>
    </row>
    <row r="32" spans="1:16" ht="16.5" customHeight="1">
      <c r="L32" s="86"/>
      <c r="M32" s="83"/>
      <c r="N32" s="84"/>
      <c r="O32" s="85"/>
    </row>
    <row r="33" spans="1:16">
      <c r="N33" s="87"/>
      <c r="O33" s="88"/>
    </row>
    <row r="34" spans="1:16" ht="15.75">
      <c r="A34" s="15" t="s">
        <v>3</v>
      </c>
      <c r="B34" s="15"/>
      <c r="C34" s="15"/>
      <c r="D34" s="15"/>
      <c r="E34" s="16" t="s">
        <v>4</v>
      </c>
      <c r="F34" s="17">
        <v>2</v>
      </c>
      <c r="G34" s="16" t="s">
        <v>5</v>
      </c>
      <c r="H34" s="18">
        <f>7*F34+DATE(B$11,1,3)-WEEKDAY(DATE(B$11,1,3))-5</f>
        <v>44571</v>
      </c>
      <c r="I34" s="16" t="s">
        <v>6</v>
      </c>
      <c r="J34" s="19">
        <f>7*F34+DATE(B$11,1,3)-WEEKDAY(DATE(B$11,1,3))+1</f>
        <v>44577</v>
      </c>
      <c r="K34" s="20"/>
      <c r="L34" s="16"/>
      <c r="M34" s="21"/>
      <c r="N34" s="21"/>
      <c r="O34" s="10"/>
    </row>
    <row r="35" spans="1:1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21" t="s">
        <v>7</v>
      </c>
      <c r="O35" s="21"/>
    </row>
    <row r="36" spans="1:16" ht="22.5" customHeight="1">
      <c r="A36" s="22"/>
      <c r="B36" s="23" t="s">
        <v>8</v>
      </c>
      <c r="C36" s="24" t="s">
        <v>9</v>
      </c>
      <c r="D36" s="24" t="s">
        <v>10</v>
      </c>
      <c r="E36" s="24" t="s">
        <v>11</v>
      </c>
      <c r="F36" s="25" t="s">
        <v>12</v>
      </c>
      <c r="G36" s="26"/>
      <c r="H36" s="24" t="s">
        <v>13</v>
      </c>
      <c r="I36" s="25" t="s">
        <v>14</v>
      </c>
      <c r="J36" s="26"/>
      <c r="K36" s="25" t="s">
        <v>15</v>
      </c>
      <c r="L36" s="26"/>
      <c r="M36" s="24" t="s">
        <v>16</v>
      </c>
      <c r="N36" s="27"/>
      <c r="O36" s="28"/>
      <c r="P36" s="29"/>
    </row>
    <row r="37" spans="1:16" ht="8.25" customHeight="1">
      <c r="A37" s="30"/>
      <c r="B37" s="31" t="s">
        <v>17</v>
      </c>
      <c r="C37" s="32">
        <f>7*F34+DATE(B$11,1,3)-WEEKDAY(DATE(B$11,1,3))-5</f>
        <v>44571</v>
      </c>
      <c r="D37" s="32">
        <f>7*F34+DATE(B$11,1,3)-WEEKDAY(DATE(B$11,1,3))-4</f>
        <v>44572</v>
      </c>
      <c r="E37" s="32">
        <f>7*F34+DATE(B$11,1,3)-WEEKDAY(DATE(B$11,1,3))-3</f>
        <v>44573</v>
      </c>
      <c r="F37" s="33">
        <f>7*F34+DATE(B$11,1,3)-WEEKDAY(DATE(B$11,1,3))-2</f>
        <v>44574</v>
      </c>
      <c r="G37" s="34"/>
      <c r="H37" s="32">
        <f>7*F34+DATE(B$11,1,3)-WEEKDAY(DATE(B$11,1,3))-1</f>
        <v>44575</v>
      </c>
      <c r="I37" s="33">
        <f>7*F34+DATE(B$11,1,3)-WEEKDAY(DATE(B$11,1,3))-0</f>
        <v>44576</v>
      </c>
      <c r="J37" s="34"/>
      <c r="K37" s="33">
        <f>7*F34+DATE(B$11,1,3)-WEEKDAY(DATE(B$11,1,3))+1</f>
        <v>44577</v>
      </c>
      <c r="L37" s="34"/>
      <c r="M37" s="35"/>
      <c r="N37" s="27"/>
      <c r="O37" s="28"/>
      <c r="P37" s="29"/>
    </row>
    <row r="38" spans="1:16" ht="22.5" customHeight="1">
      <c r="A38" s="36" t="s">
        <v>18</v>
      </c>
      <c r="B38" s="37" t="s">
        <v>19</v>
      </c>
      <c r="C38" s="38"/>
      <c r="D38" s="38"/>
      <c r="E38" s="38"/>
      <c r="F38" s="39"/>
      <c r="G38" s="62"/>
      <c r="H38" s="38"/>
      <c r="I38" s="39"/>
      <c r="J38" s="62"/>
      <c r="K38" s="39"/>
      <c r="L38" s="62"/>
      <c r="M38" s="41"/>
      <c r="N38" s="42"/>
      <c r="O38" s="43"/>
      <c r="P38" s="29"/>
    </row>
    <row r="39" spans="1:16" ht="14.25" customHeight="1">
      <c r="A39" s="44" t="s">
        <v>20</v>
      </c>
      <c r="B39" s="45" t="s">
        <v>21</v>
      </c>
      <c r="C39" s="46">
        <f>IF(C40="oui","00:30",0)</f>
        <v>0</v>
      </c>
      <c r="D39" s="46">
        <f>IF(D40="oui","00:30",0)</f>
        <v>0</v>
      </c>
      <c r="E39" s="46">
        <f>IF(E40="oui","00:30",0)</f>
        <v>0</v>
      </c>
      <c r="F39" s="47">
        <f>IF(F40="oui","00:30",0)</f>
        <v>0</v>
      </c>
      <c r="G39" s="48"/>
      <c r="H39" s="46">
        <f>IF(H40="oui","00:30",0)</f>
        <v>0</v>
      </c>
      <c r="I39" s="47">
        <f>IF(I40="oui","00:30",0)</f>
        <v>0</v>
      </c>
      <c r="J39" s="48"/>
      <c r="K39" s="47">
        <f>IF(K40="oui","00:30",0)</f>
        <v>0</v>
      </c>
      <c r="L39" s="48"/>
      <c r="M39" s="49"/>
      <c r="N39" s="42"/>
      <c r="O39" s="43"/>
      <c r="P39" s="29"/>
    </row>
    <row r="40" spans="1:16" ht="14.25" customHeight="1">
      <c r="A40" s="44"/>
      <c r="B40" s="50" t="s">
        <v>22</v>
      </c>
      <c r="C40" s="51" t="str">
        <f>IF(C38&gt;0,"OUI","")</f>
        <v/>
      </c>
      <c r="D40" s="51" t="str">
        <f>IF(D38&gt;0,"OUI","")</f>
        <v/>
      </c>
      <c r="E40" s="51" t="str">
        <f>IF(E38&gt;0,"OUI","")</f>
        <v/>
      </c>
      <c r="F40" s="47" t="str">
        <f>IF(F38&gt;0,"OUI","")</f>
        <v/>
      </c>
      <c r="G40" s="52"/>
      <c r="H40" s="51" t="str">
        <f>IF(H38&gt;0,"OUI","")</f>
        <v/>
      </c>
      <c r="I40" s="47" t="str">
        <f>IF(I38&gt;0,"OUI","")</f>
        <v/>
      </c>
      <c r="J40" s="52"/>
      <c r="K40" s="47" t="str">
        <f>IF(K38&gt;0,"OUI","")</f>
        <v/>
      </c>
      <c r="L40" s="52"/>
      <c r="M40" s="53"/>
      <c r="N40" s="42"/>
      <c r="O40" s="43"/>
      <c r="P40" s="29"/>
    </row>
    <row r="41" spans="1:16" ht="22.5" customHeight="1">
      <c r="A41" s="54" t="s">
        <v>23</v>
      </c>
      <c r="B41" s="55" t="s">
        <v>24</v>
      </c>
      <c r="C41" s="38"/>
      <c r="D41" s="38"/>
      <c r="E41" s="38"/>
      <c r="F41" s="39"/>
      <c r="G41" s="62"/>
      <c r="H41" s="38"/>
      <c r="I41" s="39"/>
      <c r="J41" s="62"/>
      <c r="K41" s="39"/>
      <c r="L41" s="62"/>
      <c r="M41" s="56"/>
      <c r="N41" s="42"/>
      <c r="O41" s="43"/>
      <c r="P41" s="29"/>
    </row>
    <row r="42" spans="1:16" ht="9.75" customHeight="1">
      <c r="A42" s="57"/>
      <c r="B42" s="58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60"/>
      <c r="N42" s="42"/>
      <c r="O42" s="43"/>
      <c r="P42" s="29"/>
    </row>
    <row r="43" spans="1:16" ht="22.5" customHeight="1">
      <c r="A43" s="61" t="s">
        <v>18</v>
      </c>
      <c r="B43" s="37" t="s">
        <v>19</v>
      </c>
      <c r="C43" s="38"/>
      <c r="D43" s="38"/>
      <c r="E43" s="38"/>
      <c r="F43" s="39"/>
      <c r="G43" s="62"/>
      <c r="H43" s="38"/>
      <c r="I43" s="39"/>
      <c r="J43" s="62"/>
      <c r="K43" s="39"/>
      <c r="L43" s="62"/>
      <c r="M43" s="41"/>
      <c r="N43" s="42"/>
      <c r="O43" s="43"/>
      <c r="P43" s="29"/>
    </row>
    <row r="44" spans="1:16" ht="14.25" customHeight="1">
      <c r="A44" s="44" t="s">
        <v>20</v>
      </c>
      <c r="B44" s="45" t="s">
        <v>21</v>
      </c>
      <c r="C44" s="46">
        <f>IF(C45="oui","00:30",0)</f>
        <v>0</v>
      </c>
      <c r="D44" s="46">
        <f>IF(D45="oui","00:30",0)</f>
        <v>0</v>
      </c>
      <c r="E44" s="46">
        <f>IF(E45="oui","00:30",0)</f>
        <v>0</v>
      </c>
      <c r="F44" s="47">
        <f>IF(F45="oui","00:30",0)</f>
        <v>0</v>
      </c>
      <c r="G44" s="48"/>
      <c r="H44" s="46">
        <f>IF(H45="oui","00:30",0)</f>
        <v>0</v>
      </c>
      <c r="I44" s="47">
        <f>IF(I45="oui","00:30",0)</f>
        <v>0</v>
      </c>
      <c r="J44" s="48"/>
      <c r="K44" s="47">
        <f>IF(K45="oui","00:30",0)</f>
        <v>0</v>
      </c>
      <c r="L44" s="48"/>
      <c r="M44" s="49"/>
      <c r="N44" s="42"/>
      <c r="O44" s="43"/>
      <c r="P44" s="29"/>
    </row>
    <row r="45" spans="1:16" ht="14.25" customHeight="1">
      <c r="A45" s="44"/>
      <c r="B45" s="50" t="s">
        <v>22</v>
      </c>
      <c r="C45" s="51" t="str">
        <f>IF(C43&gt;0,"OUI","")</f>
        <v/>
      </c>
      <c r="D45" s="51" t="str">
        <f>IF(D43&gt;0,"OUI","")</f>
        <v/>
      </c>
      <c r="E45" s="51" t="str">
        <f>IF(E43&gt;0,"OUI","")</f>
        <v/>
      </c>
      <c r="F45" s="47" t="str">
        <f>IF(F43&gt;0,"OUI","")</f>
        <v/>
      </c>
      <c r="G45" s="52"/>
      <c r="H45" s="51" t="str">
        <f>IF(H43&gt;0,"OUI","")</f>
        <v/>
      </c>
      <c r="I45" s="47" t="str">
        <f>IF(I43&gt;0,"OUI","")</f>
        <v/>
      </c>
      <c r="J45" s="52"/>
      <c r="K45" s="47" t="str">
        <f>IF(K43&gt;0,"OUI","")</f>
        <v/>
      </c>
      <c r="L45" s="52"/>
      <c r="M45" s="53"/>
      <c r="N45" s="42"/>
      <c r="O45" s="43"/>
      <c r="P45" s="29"/>
    </row>
    <row r="46" spans="1:16" ht="22.5" customHeight="1">
      <c r="A46" s="54" t="s">
        <v>25</v>
      </c>
      <c r="B46" s="63" t="s">
        <v>24</v>
      </c>
      <c r="C46" s="38"/>
      <c r="D46" s="38"/>
      <c r="E46" s="38"/>
      <c r="F46" s="39"/>
      <c r="G46" s="62"/>
      <c r="H46" s="38"/>
      <c r="I46" s="39"/>
      <c r="J46" s="62"/>
      <c r="K46" s="39"/>
      <c r="L46" s="62"/>
      <c r="M46" s="64"/>
      <c r="N46" s="42"/>
      <c r="O46" s="43"/>
      <c r="P46" s="29"/>
    </row>
    <row r="47" spans="1:16" ht="22.5" customHeight="1">
      <c r="A47" s="65"/>
      <c r="B47" s="23" t="s">
        <v>26</v>
      </c>
      <c r="C47" s="66">
        <f t="shared" ref="C47:L47" si="1">IF(C41&lt;C38,(C41+1-C38)-C39,(C41-C38)-C39)+IF(C46&lt;C43,(C46+1-C43)-C44,(C46-C43)-C44)</f>
        <v>0</v>
      </c>
      <c r="D47" s="66">
        <f t="shared" si="1"/>
        <v>0</v>
      </c>
      <c r="E47" s="66">
        <f t="shared" si="1"/>
        <v>0</v>
      </c>
      <c r="F47" s="67">
        <f t="shared" si="1"/>
        <v>0</v>
      </c>
      <c r="G47" s="68">
        <f t="shared" si="1"/>
        <v>0</v>
      </c>
      <c r="H47" s="66">
        <f t="shared" si="1"/>
        <v>0</v>
      </c>
      <c r="I47" s="67">
        <f t="shared" si="1"/>
        <v>0</v>
      </c>
      <c r="J47" s="68">
        <f t="shared" si="1"/>
        <v>0</v>
      </c>
      <c r="K47" s="67">
        <f t="shared" si="1"/>
        <v>0</v>
      </c>
      <c r="L47" s="68">
        <f t="shared" si="1"/>
        <v>0</v>
      </c>
      <c r="M47" s="69"/>
      <c r="N47" s="42"/>
      <c r="O47" s="43"/>
      <c r="P47" s="29"/>
    </row>
    <row r="48" spans="1:16" ht="21" customHeight="1">
      <c r="A48" s="70"/>
      <c r="B48" s="23" t="s">
        <v>27</v>
      </c>
      <c r="C48" s="71">
        <f>C47+D47+E47+F47+H47+I47+K47</f>
        <v>0</v>
      </c>
      <c r="D48" s="72"/>
      <c r="E48" s="72"/>
      <c r="F48" s="72"/>
      <c r="G48" s="72"/>
      <c r="H48" s="72"/>
      <c r="I48" s="72"/>
      <c r="J48" s="72"/>
      <c r="K48" s="72"/>
      <c r="L48" s="73"/>
      <c r="M48" s="70"/>
      <c r="N48" s="74"/>
      <c r="O48" s="74"/>
    </row>
    <row r="49" spans="1:1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spans="1:16" ht="15.75">
      <c r="A50" s="15" t="s">
        <v>3</v>
      </c>
      <c r="B50" s="15"/>
      <c r="C50" s="15"/>
      <c r="D50" s="15"/>
      <c r="E50" s="16" t="s">
        <v>4</v>
      </c>
      <c r="F50" s="17">
        <v>3</v>
      </c>
      <c r="G50" s="16" t="s">
        <v>5</v>
      </c>
      <c r="H50" s="18">
        <f>7*F50+DATE(B$11,1,3)-WEEKDAY(DATE(B$11,1,3))-5</f>
        <v>44578</v>
      </c>
      <c r="I50" s="16" t="s">
        <v>6</v>
      </c>
      <c r="J50" s="19">
        <f>7*F50+DATE(B$11,1,3)-WEEKDAY(DATE(B$11,1,3))+1</f>
        <v>44584</v>
      </c>
      <c r="K50" s="20"/>
      <c r="L50" s="16"/>
      <c r="M50" s="21"/>
      <c r="N50" s="21"/>
      <c r="O50" s="10"/>
    </row>
    <row r="51" spans="1:1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21" t="s">
        <v>7</v>
      </c>
      <c r="O51" s="21"/>
    </row>
    <row r="52" spans="1:16" ht="22.5" customHeight="1">
      <c r="A52" s="22"/>
      <c r="B52" s="23" t="s">
        <v>8</v>
      </c>
      <c r="C52" s="24" t="s">
        <v>9</v>
      </c>
      <c r="D52" s="24" t="s">
        <v>10</v>
      </c>
      <c r="E52" s="24" t="s">
        <v>11</v>
      </c>
      <c r="F52" s="25" t="s">
        <v>12</v>
      </c>
      <c r="G52" s="26"/>
      <c r="H52" s="24" t="s">
        <v>13</v>
      </c>
      <c r="I52" s="25" t="s">
        <v>14</v>
      </c>
      <c r="J52" s="26"/>
      <c r="K52" s="25" t="s">
        <v>15</v>
      </c>
      <c r="L52" s="26"/>
      <c r="M52" s="24" t="s">
        <v>16</v>
      </c>
      <c r="N52" s="27"/>
      <c r="O52" s="28"/>
      <c r="P52" s="29"/>
    </row>
    <row r="53" spans="1:16" ht="8.25" customHeight="1">
      <c r="A53" s="30"/>
      <c r="B53" s="31" t="s">
        <v>17</v>
      </c>
      <c r="C53" s="32">
        <f>7*F50+DATE(B$11,1,3)-WEEKDAY(DATE(B$11,1,3))-5</f>
        <v>44578</v>
      </c>
      <c r="D53" s="32">
        <f>7*F50+DATE(B$11,1,3)-WEEKDAY(DATE(B$11,1,3))-4</f>
        <v>44579</v>
      </c>
      <c r="E53" s="32">
        <f>7*F50+DATE(B$11,1,3)-WEEKDAY(DATE(B$11,1,3))-3</f>
        <v>44580</v>
      </c>
      <c r="F53" s="33">
        <f>7*F50+DATE(B$11,1,3)-WEEKDAY(DATE(B$11,1,3))-2</f>
        <v>44581</v>
      </c>
      <c r="G53" s="34"/>
      <c r="H53" s="32">
        <f>7*F50+DATE(B$11,1,3)-WEEKDAY(DATE(B$11,1,3))-1</f>
        <v>44582</v>
      </c>
      <c r="I53" s="33">
        <f>7*F50+DATE(B$11,1,3)-WEEKDAY(DATE(B$11,1,3))-0</f>
        <v>44583</v>
      </c>
      <c r="J53" s="34"/>
      <c r="K53" s="33">
        <f>7*F50+DATE(B$11,1,3)-WEEKDAY(DATE(B$11,1,3))+1</f>
        <v>44584</v>
      </c>
      <c r="L53" s="34"/>
      <c r="M53" s="35"/>
      <c r="N53" s="27"/>
      <c r="O53" s="28"/>
      <c r="P53" s="29"/>
    </row>
    <row r="54" spans="1:16" ht="22.5" customHeight="1">
      <c r="A54" s="36" t="s">
        <v>18</v>
      </c>
      <c r="B54" s="37" t="s">
        <v>19</v>
      </c>
      <c r="C54" s="38"/>
      <c r="D54" s="38"/>
      <c r="E54" s="38"/>
      <c r="F54" s="39"/>
      <c r="G54" s="40"/>
      <c r="H54" s="38"/>
      <c r="I54" s="39"/>
      <c r="J54" s="40"/>
      <c r="K54" s="39"/>
      <c r="L54" s="40"/>
      <c r="M54" s="41"/>
      <c r="N54" s="42"/>
      <c r="O54" s="43"/>
      <c r="P54" s="29"/>
    </row>
    <row r="55" spans="1:16" ht="14.25" customHeight="1">
      <c r="A55" s="44" t="s">
        <v>20</v>
      </c>
      <c r="B55" s="45" t="s">
        <v>21</v>
      </c>
      <c r="C55" s="46">
        <f>IF(C56="oui","00:30",0)</f>
        <v>0</v>
      </c>
      <c r="D55" s="46">
        <f>IF(D56="oui","00:30",0)</f>
        <v>0</v>
      </c>
      <c r="E55" s="46">
        <f>IF(E56="oui","00:30",0)</f>
        <v>0</v>
      </c>
      <c r="F55" s="47">
        <f>IF(F56="oui","00:30",0)</f>
        <v>0</v>
      </c>
      <c r="G55" s="48"/>
      <c r="H55" s="46">
        <f>IF(H56="oui","00:30",0)</f>
        <v>0</v>
      </c>
      <c r="I55" s="47">
        <f>IF(I56="oui","00:30",0)</f>
        <v>0</v>
      </c>
      <c r="J55" s="48"/>
      <c r="K55" s="47">
        <f>IF(K56="oui","00:30",0)</f>
        <v>0</v>
      </c>
      <c r="L55" s="48"/>
      <c r="M55" s="49"/>
      <c r="N55" s="42"/>
      <c r="O55" s="43"/>
      <c r="P55" s="29"/>
    </row>
    <row r="56" spans="1:16" ht="14.25" customHeight="1">
      <c r="A56" s="44"/>
      <c r="B56" s="50" t="s">
        <v>22</v>
      </c>
      <c r="C56" s="51" t="str">
        <f>IF(C54&gt;0,"OUI","")</f>
        <v/>
      </c>
      <c r="D56" s="51" t="str">
        <f>IF(D54&gt;0,"OUI","")</f>
        <v/>
      </c>
      <c r="E56" s="51" t="str">
        <f>IF(E54&gt;0,"OUI","")</f>
        <v/>
      </c>
      <c r="F56" s="47" t="str">
        <f>IF(F54&gt;0,"OUI","")</f>
        <v/>
      </c>
      <c r="G56" s="52"/>
      <c r="H56" s="51" t="str">
        <f>IF(H54&gt;0,"OUI","")</f>
        <v/>
      </c>
      <c r="I56" s="47" t="str">
        <f>IF(I54&gt;0,"OUI","")</f>
        <v/>
      </c>
      <c r="J56" s="52"/>
      <c r="K56" s="47" t="str">
        <f>IF(K54&gt;0,"OUI","")</f>
        <v/>
      </c>
      <c r="L56" s="52"/>
      <c r="M56" s="53"/>
      <c r="N56" s="42"/>
      <c r="O56" s="43"/>
      <c r="P56" s="29"/>
    </row>
    <row r="57" spans="1:16" ht="22.5" customHeight="1">
      <c r="A57" s="54" t="s">
        <v>23</v>
      </c>
      <c r="B57" s="55" t="s">
        <v>24</v>
      </c>
      <c r="C57" s="38"/>
      <c r="D57" s="38"/>
      <c r="E57" s="38"/>
      <c r="F57" s="39"/>
      <c r="G57" s="40"/>
      <c r="H57" s="38"/>
      <c r="I57" s="39"/>
      <c r="J57" s="40"/>
      <c r="K57" s="39"/>
      <c r="L57" s="40"/>
      <c r="M57" s="56"/>
      <c r="N57" s="42"/>
      <c r="O57" s="43"/>
      <c r="P57" s="29"/>
    </row>
    <row r="58" spans="1:16" ht="9.75" customHeight="1">
      <c r="A58" s="57"/>
      <c r="B58" s="58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60"/>
      <c r="N58" s="42"/>
      <c r="O58" s="43"/>
      <c r="P58" s="29"/>
    </row>
    <row r="59" spans="1:16" ht="22.5" customHeight="1">
      <c r="A59" s="61" t="s">
        <v>18</v>
      </c>
      <c r="B59" s="37" t="s">
        <v>19</v>
      </c>
      <c r="C59" s="38"/>
      <c r="D59" s="38"/>
      <c r="E59" s="38"/>
      <c r="F59" s="39"/>
      <c r="G59" s="62"/>
      <c r="H59" s="38"/>
      <c r="I59" s="39"/>
      <c r="J59" s="62"/>
      <c r="K59" s="39"/>
      <c r="L59" s="62"/>
      <c r="M59" s="41"/>
      <c r="N59" s="42"/>
      <c r="O59" s="43"/>
      <c r="P59" s="29"/>
    </row>
    <row r="60" spans="1:16" ht="14.25" customHeight="1">
      <c r="A60" s="44" t="s">
        <v>20</v>
      </c>
      <c r="B60" s="45" t="s">
        <v>21</v>
      </c>
      <c r="C60" s="46">
        <f>IF(C61="oui","00:30",0)</f>
        <v>0</v>
      </c>
      <c r="D60" s="46">
        <f>IF(D61="oui","00:30",0)</f>
        <v>0</v>
      </c>
      <c r="E60" s="46">
        <f>IF(E61="oui","00:30",0)</f>
        <v>0</v>
      </c>
      <c r="F60" s="47">
        <f>IF(F61="oui","00:30",0)</f>
        <v>0</v>
      </c>
      <c r="G60" s="48"/>
      <c r="H60" s="46">
        <f>IF(H61="oui","00:30",0)</f>
        <v>0</v>
      </c>
      <c r="I60" s="47">
        <f>IF(I61="oui","00:30",0)</f>
        <v>0</v>
      </c>
      <c r="J60" s="48"/>
      <c r="K60" s="47">
        <f>IF(K61="oui","00:30",0)</f>
        <v>0</v>
      </c>
      <c r="L60" s="48"/>
      <c r="M60" s="49"/>
      <c r="N60" s="42"/>
      <c r="O60" s="43"/>
      <c r="P60" s="29"/>
    </row>
    <row r="61" spans="1:16" ht="14.25" customHeight="1">
      <c r="A61" s="44"/>
      <c r="B61" s="50" t="s">
        <v>22</v>
      </c>
      <c r="C61" s="51" t="str">
        <f>IF(C59&gt;0,"OUI","")</f>
        <v/>
      </c>
      <c r="D61" s="51" t="str">
        <f>IF(D59&gt;0,"OUI","")</f>
        <v/>
      </c>
      <c r="E61" s="51" t="str">
        <f>IF(E59&gt;0,"OUI","")</f>
        <v/>
      </c>
      <c r="F61" s="47" t="str">
        <f>IF(F59&gt;0,"OUI","")</f>
        <v/>
      </c>
      <c r="G61" s="52"/>
      <c r="H61" s="51" t="str">
        <f>IF(H59&gt;0,"OUI","")</f>
        <v/>
      </c>
      <c r="I61" s="47" t="str">
        <f>IF(I59&gt;0,"OUI","")</f>
        <v/>
      </c>
      <c r="J61" s="52"/>
      <c r="K61" s="47" t="str">
        <f>IF(K59&gt;0,"OUI","")</f>
        <v/>
      </c>
      <c r="L61" s="52"/>
      <c r="M61" s="53"/>
      <c r="N61" s="42"/>
      <c r="O61" s="43"/>
      <c r="P61" s="29"/>
    </row>
    <row r="62" spans="1:16" ht="22.5" customHeight="1">
      <c r="A62" s="54" t="s">
        <v>25</v>
      </c>
      <c r="B62" s="63" t="s">
        <v>24</v>
      </c>
      <c r="C62" s="38"/>
      <c r="D62" s="38"/>
      <c r="E62" s="38"/>
      <c r="F62" s="39"/>
      <c r="G62" s="62"/>
      <c r="H62" s="38"/>
      <c r="I62" s="39"/>
      <c r="J62" s="62"/>
      <c r="K62" s="39"/>
      <c r="L62" s="62"/>
      <c r="M62" s="64"/>
      <c r="N62" s="42"/>
      <c r="O62" s="43"/>
      <c r="P62" s="29"/>
    </row>
    <row r="63" spans="1:16" ht="22.5" customHeight="1">
      <c r="A63" s="65"/>
      <c r="B63" s="23" t="s">
        <v>26</v>
      </c>
      <c r="C63" s="66">
        <f t="shared" ref="C63:L63" si="2">IF(C57&lt;C54,(C57+1-C54)-C55,(C57-C54)-C55)+IF(C62&lt;C59,(C62+1-C59)-C60,(C62-C59)-C60)</f>
        <v>0</v>
      </c>
      <c r="D63" s="66">
        <f t="shared" si="2"/>
        <v>0</v>
      </c>
      <c r="E63" s="66">
        <f t="shared" si="2"/>
        <v>0</v>
      </c>
      <c r="F63" s="67">
        <f t="shared" si="2"/>
        <v>0</v>
      </c>
      <c r="G63" s="68">
        <f t="shared" si="2"/>
        <v>0</v>
      </c>
      <c r="H63" s="66">
        <f t="shared" si="2"/>
        <v>0</v>
      </c>
      <c r="I63" s="67">
        <f t="shared" si="2"/>
        <v>0</v>
      </c>
      <c r="J63" s="68">
        <f t="shared" si="2"/>
        <v>0</v>
      </c>
      <c r="K63" s="67">
        <f t="shared" si="2"/>
        <v>0</v>
      </c>
      <c r="L63" s="68">
        <f t="shared" si="2"/>
        <v>0</v>
      </c>
      <c r="M63" s="69"/>
      <c r="N63" s="42"/>
      <c r="O63" s="43"/>
      <c r="P63" s="29"/>
    </row>
    <row r="64" spans="1:16" ht="21" customHeight="1">
      <c r="A64" s="70"/>
      <c r="B64" s="23" t="s">
        <v>27</v>
      </c>
      <c r="C64" s="71">
        <f>C63+D63+E63+F63+H63+I63+K63</f>
        <v>0</v>
      </c>
      <c r="D64" s="72"/>
      <c r="E64" s="72"/>
      <c r="F64" s="72"/>
      <c r="G64" s="72"/>
      <c r="H64" s="72"/>
      <c r="I64" s="72"/>
      <c r="J64" s="72"/>
      <c r="K64" s="72"/>
      <c r="L64" s="73"/>
      <c r="M64" s="70"/>
      <c r="N64" s="74"/>
      <c r="O64" s="74"/>
    </row>
    <row r="65" spans="1:16" ht="12.75" customHeight="1">
      <c r="A65" s="75"/>
      <c r="C65" s="76"/>
      <c r="D65" s="76"/>
      <c r="E65" s="76"/>
      <c r="F65" s="77"/>
      <c r="G65" s="78"/>
      <c r="H65" s="76"/>
      <c r="I65" s="76"/>
      <c r="J65" s="78"/>
      <c r="K65" s="76"/>
      <c r="L65" s="78"/>
      <c r="M65" s="79"/>
      <c r="N65" s="80"/>
      <c r="O65" s="81"/>
    </row>
    <row r="66" spans="1:16">
      <c r="A66" s="29"/>
      <c r="L66" s="82" t="s">
        <v>28</v>
      </c>
      <c r="M66" s="83"/>
      <c r="N66" s="84"/>
      <c r="O66" s="85"/>
    </row>
    <row r="67" spans="1:16" ht="16.5" customHeight="1">
      <c r="L67" s="86"/>
      <c r="M67" s="83"/>
      <c r="N67" s="84"/>
      <c r="O67" s="85"/>
    </row>
    <row r="68" spans="1:16">
      <c r="N68" s="87"/>
      <c r="O68" s="88"/>
    </row>
    <row r="69" spans="1:16" ht="15.75">
      <c r="A69" s="15" t="s">
        <v>3</v>
      </c>
      <c r="B69" s="15"/>
      <c r="C69" s="15"/>
      <c r="D69" s="15"/>
      <c r="E69" s="16" t="s">
        <v>4</v>
      </c>
      <c r="F69" s="17">
        <v>4</v>
      </c>
      <c r="G69" s="16" t="s">
        <v>5</v>
      </c>
      <c r="H69" s="18">
        <f>7*F69+DATE(B$11,1,3)-WEEKDAY(DATE(B$11,1,3))-5</f>
        <v>44585</v>
      </c>
      <c r="I69" s="16" t="s">
        <v>6</v>
      </c>
      <c r="J69" s="19">
        <f>7*F69+DATE(B$11,1,3)-WEEKDAY(DATE(B$11,1,3))+1</f>
        <v>44591</v>
      </c>
      <c r="K69" s="20"/>
      <c r="L69" s="16"/>
      <c r="M69" s="21"/>
      <c r="N69" s="21"/>
      <c r="O69" s="10"/>
    </row>
    <row r="70" spans="1:1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21" t="s">
        <v>7</v>
      </c>
      <c r="O70" s="21"/>
    </row>
    <row r="71" spans="1:16" ht="22.5" customHeight="1">
      <c r="A71" s="22"/>
      <c r="B71" s="23" t="s">
        <v>8</v>
      </c>
      <c r="C71" s="24" t="s">
        <v>9</v>
      </c>
      <c r="D71" s="24" t="s">
        <v>10</v>
      </c>
      <c r="E71" s="24" t="s">
        <v>11</v>
      </c>
      <c r="F71" s="25" t="s">
        <v>12</v>
      </c>
      <c r="G71" s="26"/>
      <c r="H71" s="24" t="s">
        <v>13</v>
      </c>
      <c r="I71" s="25" t="s">
        <v>14</v>
      </c>
      <c r="J71" s="26"/>
      <c r="K71" s="25" t="s">
        <v>15</v>
      </c>
      <c r="L71" s="26"/>
      <c r="M71" s="24" t="s">
        <v>16</v>
      </c>
      <c r="N71" s="27"/>
      <c r="O71" s="28"/>
      <c r="P71" s="29"/>
    </row>
    <row r="72" spans="1:16" ht="8.25" customHeight="1">
      <c r="A72" s="30"/>
      <c r="B72" s="31" t="s">
        <v>17</v>
      </c>
      <c r="C72" s="32">
        <f>7*F69+DATE(B$11,1,3)-WEEKDAY(DATE(B$11,1,3))-5</f>
        <v>44585</v>
      </c>
      <c r="D72" s="32">
        <f>7*F69+DATE(B$11,1,3)-WEEKDAY(DATE(B$11,1,3))-4</f>
        <v>44586</v>
      </c>
      <c r="E72" s="32">
        <f>7*F69+DATE(B$11,1,3)-WEEKDAY(DATE(B$11,1,3))-3</f>
        <v>44587</v>
      </c>
      <c r="F72" s="33">
        <f>7*F69+DATE(B$11,1,3)-WEEKDAY(DATE(B$11,1,3))-2</f>
        <v>44588</v>
      </c>
      <c r="G72" s="34"/>
      <c r="H72" s="32">
        <f>7*F69+DATE(B$11,1,3)-WEEKDAY(DATE(B$11,1,3))-1</f>
        <v>44589</v>
      </c>
      <c r="I72" s="33">
        <f>7*F69+DATE(B$11,1,3)-WEEKDAY(DATE(B$11,1,3))-0</f>
        <v>44590</v>
      </c>
      <c r="J72" s="34"/>
      <c r="K72" s="33">
        <f>7*F69+DATE(B$11,1,3)-WEEKDAY(DATE(B$11,1,3))+1</f>
        <v>44591</v>
      </c>
      <c r="L72" s="34"/>
      <c r="M72" s="35"/>
      <c r="N72" s="27"/>
      <c r="O72" s="28"/>
      <c r="P72" s="29"/>
    </row>
    <row r="73" spans="1:16" ht="22.5" customHeight="1">
      <c r="A73" s="36" t="s">
        <v>18</v>
      </c>
      <c r="B73" s="37" t="s">
        <v>19</v>
      </c>
      <c r="C73" s="38"/>
      <c r="D73" s="38"/>
      <c r="E73" s="38"/>
      <c r="F73" s="39"/>
      <c r="G73" s="62"/>
      <c r="H73" s="38"/>
      <c r="I73" s="39"/>
      <c r="J73" s="62"/>
      <c r="K73" s="39"/>
      <c r="L73" s="62"/>
      <c r="M73" s="41"/>
      <c r="N73" s="42"/>
      <c r="O73" s="43"/>
      <c r="P73" s="29"/>
    </row>
    <row r="74" spans="1:16" ht="14.25" customHeight="1">
      <c r="A74" s="44" t="s">
        <v>20</v>
      </c>
      <c r="B74" s="45" t="s">
        <v>21</v>
      </c>
      <c r="C74" s="46">
        <f>IF(C75="oui","00:30",0)</f>
        <v>0</v>
      </c>
      <c r="D74" s="46">
        <f>IF(D75="oui","00:30",0)</f>
        <v>0</v>
      </c>
      <c r="E74" s="46">
        <f>IF(E75="oui","00:30",0)</f>
        <v>0</v>
      </c>
      <c r="F74" s="47">
        <f>IF(F75="oui","00:30",0)</f>
        <v>0</v>
      </c>
      <c r="G74" s="48"/>
      <c r="H74" s="46">
        <f>IF(H75="oui","00:30",0)</f>
        <v>0</v>
      </c>
      <c r="I74" s="47">
        <f>IF(I75="oui","00:30",0)</f>
        <v>0</v>
      </c>
      <c r="J74" s="48"/>
      <c r="K74" s="47">
        <f>IF(K75="oui","00:30",0)</f>
        <v>0</v>
      </c>
      <c r="L74" s="48"/>
      <c r="M74" s="49"/>
      <c r="N74" s="42"/>
      <c r="O74" s="43"/>
      <c r="P74" s="29"/>
    </row>
    <row r="75" spans="1:16" ht="14.25" customHeight="1">
      <c r="A75" s="44"/>
      <c r="B75" s="50" t="s">
        <v>22</v>
      </c>
      <c r="C75" s="51" t="str">
        <f>IF(C73&gt;0,"OUI","")</f>
        <v/>
      </c>
      <c r="D75" s="51" t="str">
        <f>IF(D73&gt;0,"OUI","")</f>
        <v/>
      </c>
      <c r="E75" s="51" t="str">
        <f>IF(E73&gt;0,"OUI","")</f>
        <v/>
      </c>
      <c r="F75" s="47" t="str">
        <f>IF(F73&gt;0,"OUI","")</f>
        <v/>
      </c>
      <c r="G75" s="52"/>
      <c r="H75" s="51" t="str">
        <f>IF(H73&gt;0,"OUI","")</f>
        <v/>
      </c>
      <c r="I75" s="47" t="str">
        <f>IF(I73&gt;0,"OUI","")</f>
        <v/>
      </c>
      <c r="J75" s="52"/>
      <c r="K75" s="47" t="str">
        <f>IF(K73&gt;0,"OUI","")</f>
        <v/>
      </c>
      <c r="L75" s="52"/>
      <c r="M75" s="53"/>
      <c r="N75" s="42"/>
      <c r="O75" s="43"/>
      <c r="P75" s="29"/>
    </row>
    <row r="76" spans="1:16" ht="22.5" customHeight="1">
      <c r="A76" s="54" t="s">
        <v>23</v>
      </c>
      <c r="B76" s="55" t="s">
        <v>24</v>
      </c>
      <c r="C76" s="38"/>
      <c r="D76" s="38"/>
      <c r="E76" s="38"/>
      <c r="F76" s="39"/>
      <c r="G76" s="62"/>
      <c r="H76" s="38"/>
      <c r="I76" s="39"/>
      <c r="J76" s="62"/>
      <c r="K76" s="39"/>
      <c r="L76" s="62"/>
      <c r="M76" s="56"/>
      <c r="N76" s="42"/>
      <c r="O76" s="43"/>
      <c r="P76" s="29"/>
    </row>
    <row r="77" spans="1:16" ht="9.75" customHeight="1">
      <c r="A77" s="57"/>
      <c r="B77" s="58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60"/>
      <c r="N77" s="42"/>
      <c r="O77" s="43"/>
      <c r="P77" s="29"/>
    </row>
    <row r="78" spans="1:16" ht="22.5" customHeight="1">
      <c r="A78" s="61" t="s">
        <v>18</v>
      </c>
      <c r="B78" s="37" t="s">
        <v>19</v>
      </c>
      <c r="C78" s="38"/>
      <c r="D78" s="38"/>
      <c r="E78" s="38"/>
      <c r="F78" s="39"/>
      <c r="G78" s="62"/>
      <c r="H78" s="38"/>
      <c r="I78" s="39"/>
      <c r="J78" s="62"/>
      <c r="K78" s="39"/>
      <c r="L78" s="62"/>
      <c r="M78" s="41"/>
      <c r="N78" s="42"/>
      <c r="O78" s="43"/>
      <c r="P78" s="29"/>
    </row>
    <row r="79" spans="1:16" ht="14.25" customHeight="1">
      <c r="A79" s="44" t="s">
        <v>20</v>
      </c>
      <c r="B79" s="45" t="s">
        <v>21</v>
      </c>
      <c r="C79" s="46">
        <f>IF(C80="oui","00:30",0)</f>
        <v>0</v>
      </c>
      <c r="D79" s="46">
        <f>IF(D80="oui","00:30",0)</f>
        <v>0</v>
      </c>
      <c r="E79" s="46">
        <f>IF(E80="oui","00:30",0)</f>
        <v>0</v>
      </c>
      <c r="F79" s="47">
        <f>IF(F80="oui","00:30",0)</f>
        <v>0</v>
      </c>
      <c r="G79" s="48"/>
      <c r="H79" s="46">
        <f>IF(H80="oui","00:30",0)</f>
        <v>0</v>
      </c>
      <c r="I79" s="47">
        <f>IF(I80="oui","00:30",0)</f>
        <v>0</v>
      </c>
      <c r="J79" s="48"/>
      <c r="K79" s="47">
        <f>IF(K80="oui","00:30",0)</f>
        <v>0</v>
      </c>
      <c r="L79" s="48"/>
      <c r="M79" s="49"/>
      <c r="N79" s="42"/>
      <c r="O79" s="43"/>
      <c r="P79" s="29"/>
    </row>
    <row r="80" spans="1:16" ht="14.25" customHeight="1">
      <c r="A80" s="44"/>
      <c r="B80" s="50" t="s">
        <v>22</v>
      </c>
      <c r="C80" s="51" t="str">
        <f>IF(C78&gt;0,"OUI","")</f>
        <v/>
      </c>
      <c r="D80" s="51" t="str">
        <f>IF(D78&gt;0,"OUI","")</f>
        <v/>
      </c>
      <c r="E80" s="51" t="str">
        <f>IF(E78&gt;0,"OUI","")</f>
        <v/>
      </c>
      <c r="F80" s="47" t="str">
        <f>IF(F78&gt;0,"OUI","")</f>
        <v/>
      </c>
      <c r="G80" s="52"/>
      <c r="H80" s="51" t="str">
        <f>IF(H78&gt;0,"OUI","")</f>
        <v/>
      </c>
      <c r="I80" s="47" t="str">
        <f>IF(I78&gt;0,"OUI","")</f>
        <v/>
      </c>
      <c r="J80" s="52"/>
      <c r="K80" s="47" t="str">
        <f>IF(K78&gt;0,"OUI","")</f>
        <v/>
      </c>
      <c r="L80" s="52"/>
      <c r="M80" s="53"/>
      <c r="N80" s="42"/>
      <c r="O80" s="43"/>
      <c r="P80" s="29"/>
    </row>
    <row r="81" spans="1:16" ht="22.5" customHeight="1">
      <c r="A81" s="54" t="s">
        <v>25</v>
      </c>
      <c r="B81" s="63" t="s">
        <v>24</v>
      </c>
      <c r="C81" s="38"/>
      <c r="D81" s="38"/>
      <c r="E81" s="38"/>
      <c r="F81" s="39"/>
      <c r="G81" s="62"/>
      <c r="H81" s="38"/>
      <c r="I81" s="39"/>
      <c r="J81" s="62"/>
      <c r="K81" s="39"/>
      <c r="L81" s="62"/>
      <c r="M81" s="64"/>
      <c r="N81" s="42"/>
      <c r="O81" s="43"/>
      <c r="P81" s="29"/>
    </row>
    <row r="82" spans="1:16" ht="22.5" customHeight="1">
      <c r="A82" s="65"/>
      <c r="B82" s="23" t="s">
        <v>26</v>
      </c>
      <c r="C82" s="66">
        <f t="shared" ref="C82:L82" si="3">IF(C76&lt;C73,(C76+1-C73)-C74,(C76-C73)-C74)+IF(C81&lt;C78,(C81+1-C78)-C79,(C81-C78)-C79)</f>
        <v>0</v>
      </c>
      <c r="D82" s="66">
        <f t="shared" si="3"/>
        <v>0</v>
      </c>
      <c r="E82" s="66">
        <f t="shared" si="3"/>
        <v>0</v>
      </c>
      <c r="F82" s="67">
        <f t="shared" si="3"/>
        <v>0</v>
      </c>
      <c r="G82" s="68">
        <f t="shared" si="3"/>
        <v>0</v>
      </c>
      <c r="H82" s="66">
        <f t="shared" si="3"/>
        <v>0</v>
      </c>
      <c r="I82" s="67">
        <f t="shared" si="3"/>
        <v>0</v>
      </c>
      <c r="J82" s="68">
        <f t="shared" si="3"/>
        <v>0</v>
      </c>
      <c r="K82" s="67">
        <f t="shared" si="3"/>
        <v>0</v>
      </c>
      <c r="L82" s="68">
        <f t="shared" si="3"/>
        <v>0</v>
      </c>
      <c r="M82" s="69"/>
      <c r="N82" s="42"/>
      <c r="O82" s="43"/>
      <c r="P82" s="29"/>
    </row>
    <row r="83" spans="1:16" ht="21" customHeight="1">
      <c r="A83" s="70"/>
      <c r="B83" s="23" t="s">
        <v>27</v>
      </c>
      <c r="C83" s="71">
        <f>C82+D82+E82+F82+H82+I82+K82</f>
        <v>0</v>
      </c>
      <c r="D83" s="72"/>
      <c r="E83" s="72"/>
      <c r="F83" s="72"/>
      <c r="G83" s="72"/>
      <c r="H83" s="72"/>
      <c r="I83" s="72"/>
      <c r="J83" s="72"/>
      <c r="K83" s="72"/>
      <c r="L83" s="73"/>
      <c r="M83" s="70"/>
      <c r="N83" s="74"/>
      <c r="O83" s="74"/>
    </row>
    <row r="84" spans="1:1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spans="1:16" ht="15.75">
      <c r="A85" s="15" t="s">
        <v>3</v>
      </c>
      <c r="B85" s="15"/>
      <c r="C85" s="15"/>
      <c r="D85" s="15"/>
      <c r="E85" s="16" t="s">
        <v>4</v>
      </c>
      <c r="F85" s="17">
        <v>5</v>
      </c>
      <c r="G85" s="16" t="s">
        <v>5</v>
      </c>
      <c r="H85" s="18">
        <f>7*F85+DATE(B$11,1,3)-WEEKDAY(DATE(B$11,1,3))-5</f>
        <v>44592</v>
      </c>
      <c r="I85" s="16" t="s">
        <v>6</v>
      </c>
      <c r="J85" s="19">
        <f>7*F85+DATE(B$11,1,3)-WEEKDAY(DATE(B$11,1,3))+1</f>
        <v>44598</v>
      </c>
      <c r="K85" s="20"/>
      <c r="L85" s="16"/>
      <c r="M85" s="21"/>
      <c r="N85" s="21"/>
      <c r="O85" s="10"/>
    </row>
    <row r="86" spans="1:1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21" t="s">
        <v>7</v>
      </c>
      <c r="O86" s="21"/>
    </row>
    <row r="87" spans="1:16" ht="22.5" customHeight="1">
      <c r="A87" s="22"/>
      <c r="B87" s="23" t="s">
        <v>8</v>
      </c>
      <c r="C87" s="24" t="s">
        <v>9</v>
      </c>
      <c r="D87" s="24" t="s">
        <v>10</v>
      </c>
      <c r="E87" s="24" t="s">
        <v>11</v>
      </c>
      <c r="F87" s="25" t="s">
        <v>12</v>
      </c>
      <c r="G87" s="26"/>
      <c r="H87" s="24" t="s">
        <v>13</v>
      </c>
      <c r="I87" s="25" t="s">
        <v>14</v>
      </c>
      <c r="J87" s="26"/>
      <c r="K87" s="25" t="s">
        <v>15</v>
      </c>
      <c r="L87" s="26"/>
      <c r="M87" s="24" t="s">
        <v>16</v>
      </c>
      <c r="N87" s="27"/>
      <c r="O87" s="28"/>
      <c r="P87" s="29"/>
    </row>
    <row r="88" spans="1:16" ht="8.25" customHeight="1">
      <c r="A88" s="30"/>
      <c r="B88" s="31" t="s">
        <v>17</v>
      </c>
      <c r="C88" s="32">
        <f>7*F85+DATE(B$11,1,3)-WEEKDAY(DATE(B$11,1,3))-5</f>
        <v>44592</v>
      </c>
      <c r="D88" s="32">
        <f>7*F85+DATE(B$11,1,3)-WEEKDAY(DATE(B$11,1,3))-4</f>
        <v>44593</v>
      </c>
      <c r="E88" s="32">
        <f>7*F85+DATE(B$11,1,3)-WEEKDAY(DATE(B$11,1,3))-3</f>
        <v>44594</v>
      </c>
      <c r="F88" s="33">
        <f>7*F85+DATE(B$11,1,3)-WEEKDAY(DATE(B$11,1,3))-2</f>
        <v>44595</v>
      </c>
      <c r="G88" s="34"/>
      <c r="H88" s="32">
        <f>7*F85+DATE(B$11,1,3)-WEEKDAY(DATE(B$11,1,3))-1</f>
        <v>44596</v>
      </c>
      <c r="I88" s="33">
        <f>7*F85+DATE(B$11,1,3)-WEEKDAY(DATE(B$11,1,3))-0</f>
        <v>44597</v>
      </c>
      <c r="J88" s="34"/>
      <c r="K88" s="33">
        <f>7*F85+DATE(B$11,1,3)-WEEKDAY(DATE(B$11,1,3))+1</f>
        <v>44598</v>
      </c>
      <c r="L88" s="34"/>
      <c r="M88" s="35"/>
      <c r="N88" s="27"/>
      <c r="O88" s="28"/>
      <c r="P88" s="29"/>
    </row>
    <row r="89" spans="1:16" ht="22.5" customHeight="1">
      <c r="A89" s="36" t="s">
        <v>18</v>
      </c>
      <c r="B89" s="37" t="s">
        <v>19</v>
      </c>
      <c r="C89" s="38"/>
      <c r="D89" s="38"/>
      <c r="E89" s="38"/>
      <c r="F89" s="39"/>
      <c r="G89" s="40"/>
      <c r="H89" s="38"/>
      <c r="I89" s="39"/>
      <c r="J89" s="40"/>
      <c r="K89" s="39"/>
      <c r="L89" s="40"/>
      <c r="M89" s="41"/>
      <c r="N89" s="42"/>
      <c r="O89" s="43"/>
      <c r="P89" s="29"/>
    </row>
    <row r="90" spans="1:16" ht="14.25" customHeight="1">
      <c r="A90" s="44" t="s">
        <v>20</v>
      </c>
      <c r="B90" s="45" t="s">
        <v>21</v>
      </c>
      <c r="C90" s="46">
        <f>IF(C91="oui","00:30",0)</f>
        <v>0</v>
      </c>
      <c r="D90" s="46">
        <f>IF(D91="oui","00:30",0)</f>
        <v>0</v>
      </c>
      <c r="E90" s="46">
        <f>IF(E91="oui","00:30",0)</f>
        <v>0</v>
      </c>
      <c r="F90" s="47">
        <f>IF(F91="oui","00:30",0)</f>
        <v>0</v>
      </c>
      <c r="G90" s="48"/>
      <c r="H90" s="46">
        <f>IF(H91="oui","00:30",0)</f>
        <v>0</v>
      </c>
      <c r="I90" s="47">
        <f>IF(I91="oui","00:30",0)</f>
        <v>0</v>
      </c>
      <c r="J90" s="48"/>
      <c r="K90" s="47">
        <f>IF(K91="oui","00:30",0)</f>
        <v>0</v>
      </c>
      <c r="L90" s="48"/>
      <c r="M90" s="49"/>
      <c r="N90" s="42"/>
      <c r="O90" s="43"/>
      <c r="P90" s="29"/>
    </row>
    <row r="91" spans="1:16" ht="14.25" customHeight="1">
      <c r="A91" s="44"/>
      <c r="B91" s="50" t="s">
        <v>22</v>
      </c>
      <c r="C91" s="51" t="str">
        <f>IF(C89&gt;0,"OUI","")</f>
        <v/>
      </c>
      <c r="D91" s="51" t="str">
        <f>IF(D89&gt;0,"OUI","")</f>
        <v/>
      </c>
      <c r="E91" s="51" t="str">
        <f>IF(E89&gt;0,"OUI","")</f>
        <v/>
      </c>
      <c r="F91" s="47" t="str">
        <f>IF(F89&gt;0,"OUI","")</f>
        <v/>
      </c>
      <c r="G91" s="52"/>
      <c r="H91" s="51" t="str">
        <f>IF(H89&gt;0,"OUI","")</f>
        <v/>
      </c>
      <c r="I91" s="47" t="str">
        <f>IF(I89&gt;0,"OUI","")</f>
        <v/>
      </c>
      <c r="J91" s="52"/>
      <c r="K91" s="47" t="str">
        <f>IF(K89&gt;0,"OUI","")</f>
        <v/>
      </c>
      <c r="L91" s="52"/>
      <c r="M91" s="53"/>
      <c r="N91" s="42"/>
      <c r="O91" s="43"/>
      <c r="P91" s="29"/>
    </row>
    <row r="92" spans="1:16" ht="22.5" customHeight="1">
      <c r="A92" s="54" t="s">
        <v>23</v>
      </c>
      <c r="B92" s="55" t="s">
        <v>24</v>
      </c>
      <c r="C92" s="38"/>
      <c r="D92" s="38"/>
      <c r="E92" s="38"/>
      <c r="F92" s="39"/>
      <c r="G92" s="40"/>
      <c r="H92" s="38"/>
      <c r="I92" s="39"/>
      <c r="J92" s="40"/>
      <c r="K92" s="39"/>
      <c r="L92" s="40"/>
      <c r="M92" s="56"/>
      <c r="N92" s="42"/>
      <c r="O92" s="43"/>
      <c r="P92" s="29"/>
    </row>
    <row r="93" spans="1:16" ht="9.75" customHeight="1">
      <c r="A93" s="57"/>
      <c r="B93" s="58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60"/>
      <c r="N93" s="42"/>
      <c r="O93" s="43"/>
      <c r="P93" s="29"/>
    </row>
    <row r="94" spans="1:16" ht="22.5" customHeight="1">
      <c r="A94" s="61" t="s">
        <v>18</v>
      </c>
      <c r="B94" s="37" t="s">
        <v>19</v>
      </c>
      <c r="C94" s="38"/>
      <c r="D94" s="38"/>
      <c r="E94" s="38"/>
      <c r="F94" s="39"/>
      <c r="G94" s="62"/>
      <c r="H94" s="38"/>
      <c r="I94" s="39"/>
      <c r="J94" s="62"/>
      <c r="K94" s="39"/>
      <c r="L94" s="62"/>
      <c r="M94" s="41"/>
      <c r="N94" s="42"/>
      <c r="O94" s="43"/>
      <c r="P94" s="29"/>
    </row>
    <row r="95" spans="1:16" ht="14.25" customHeight="1">
      <c r="A95" s="44" t="s">
        <v>20</v>
      </c>
      <c r="B95" s="45" t="s">
        <v>21</v>
      </c>
      <c r="C95" s="46">
        <f>IF(C96="oui","00:30",0)</f>
        <v>0</v>
      </c>
      <c r="D95" s="46">
        <f>IF(D96="oui","00:30",0)</f>
        <v>0</v>
      </c>
      <c r="E95" s="46">
        <f>IF(E96="oui","00:30",0)</f>
        <v>0</v>
      </c>
      <c r="F95" s="47">
        <f>IF(F96="oui","00:30",0)</f>
        <v>0</v>
      </c>
      <c r="G95" s="48"/>
      <c r="H95" s="46">
        <f>IF(H96="oui","00:30",0)</f>
        <v>0</v>
      </c>
      <c r="I95" s="47">
        <f>IF(I96="oui","00:30",0)</f>
        <v>0</v>
      </c>
      <c r="J95" s="48"/>
      <c r="K95" s="47">
        <f>IF(K96="oui","00:30",0)</f>
        <v>0</v>
      </c>
      <c r="L95" s="48"/>
      <c r="M95" s="49"/>
      <c r="N95" s="42"/>
      <c r="O95" s="43"/>
      <c r="P95" s="29"/>
    </row>
    <row r="96" spans="1:16" ht="14.25" customHeight="1">
      <c r="A96" s="44"/>
      <c r="B96" s="50" t="s">
        <v>22</v>
      </c>
      <c r="C96" s="51" t="str">
        <f>IF(C94&gt;0,"OUI","")</f>
        <v/>
      </c>
      <c r="D96" s="51" t="str">
        <f>IF(D94&gt;0,"OUI","")</f>
        <v/>
      </c>
      <c r="E96" s="51" t="str">
        <f>IF(E94&gt;0,"OUI","")</f>
        <v/>
      </c>
      <c r="F96" s="47" t="str">
        <f>IF(F94&gt;0,"OUI","")</f>
        <v/>
      </c>
      <c r="G96" s="52"/>
      <c r="H96" s="51" t="str">
        <f>IF(H94&gt;0,"OUI","")</f>
        <v/>
      </c>
      <c r="I96" s="47" t="str">
        <f>IF(I94&gt;0,"OUI","")</f>
        <v/>
      </c>
      <c r="J96" s="52"/>
      <c r="K96" s="47" t="str">
        <f>IF(K94&gt;0,"OUI","")</f>
        <v/>
      </c>
      <c r="L96" s="52"/>
      <c r="M96" s="53"/>
      <c r="N96" s="42"/>
      <c r="O96" s="43"/>
      <c r="P96" s="29"/>
    </row>
    <row r="97" spans="1:16" ht="22.5" customHeight="1">
      <c r="A97" s="54" t="s">
        <v>25</v>
      </c>
      <c r="B97" s="63" t="s">
        <v>24</v>
      </c>
      <c r="C97" s="38"/>
      <c r="D97" s="38"/>
      <c r="E97" s="38"/>
      <c r="F97" s="39"/>
      <c r="G97" s="62"/>
      <c r="H97" s="38"/>
      <c r="I97" s="39"/>
      <c r="J97" s="62"/>
      <c r="K97" s="39"/>
      <c r="L97" s="62"/>
      <c r="M97" s="64"/>
      <c r="N97" s="42"/>
      <c r="O97" s="43"/>
      <c r="P97" s="29"/>
    </row>
    <row r="98" spans="1:16" ht="22.5" customHeight="1">
      <c r="A98" s="65"/>
      <c r="B98" s="23" t="s">
        <v>26</v>
      </c>
      <c r="C98" s="66">
        <f t="shared" ref="C98:L98" si="4">IF(C92&lt;C89,(C92+1-C89)-C90,(C92-C89)-C90)+IF(C97&lt;C94,(C97+1-C94)-C95,(C97-C94)-C95)</f>
        <v>0</v>
      </c>
      <c r="D98" s="66">
        <f t="shared" si="4"/>
        <v>0</v>
      </c>
      <c r="E98" s="66">
        <f t="shared" si="4"/>
        <v>0</v>
      </c>
      <c r="F98" s="67">
        <f t="shared" si="4"/>
        <v>0</v>
      </c>
      <c r="G98" s="68">
        <f t="shared" si="4"/>
        <v>0</v>
      </c>
      <c r="H98" s="66">
        <f t="shared" si="4"/>
        <v>0</v>
      </c>
      <c r="I98" s="67">
        <f t="shared" si="4"/>
        <v>0</v>
      </c>
      <c r="J98" s="68">
        <f t="shared" si="4"/>
        <v>0</v>
      </c>
      <c r="K98" s="67">
        <f t="shared" si="4"/>
        <v>0</v>
      </c>
      <c r="L98" s="68">
        <f t="shared" si="4"/>
        <v>0</v>
      </c>
      <c r="M98" s="69"/>
      <c r="N98" s="42"/>
      <c r="O98" s="43"/>
      <c r="P98" s="29"/>
    </row>
    <row r="99" spans="1:16" ht="21" customHeight="1">
      <c r="A99" s="70"/>
      <c r="B99" s="23" t="s">
        <v>27</v>
      </c>
      <c r="C99" s="71">
        <f>C98+D98+E98+F98+H98+I98+K98</f>
        <v>0</v>
      </c>
      <c r="D99" s="72"/>
      <c r="E99" s="72"/>
      <c r="F99" s="72"/>
      <c r="G99" s="72"/>
      <c r="H99" s="72"/>
      <c r="I99" s="72"/>
      <c r="J99" s="72"/>
      <c r="K99" s="72"/>
      <c r="L99" s="73"/>
      <c r="M99" s="70"/>
      <c r="N99" s="74"/>
      <c r="O99" s="74"/>
    </row>
  </sheetData>
  <mergeCells count="210">
    <mergeCell ref="C99:L99"/>
    <mergeCell ref="F97:G97"/>
    <mergeCell ref="I97:J97"/>
    <mergeCell ref="K97:L97"/>
    <mergeCell ref="F98:G98"/>
    <mergeCell ref="I98:J98"/>
    <mergeCell ref="K98:L98"/>
    <mergeCell ref="A95:A96"/>
    <mergeCell ref="F95:G95"/>
    <mergeCell ref="I95:J95"/>
    <mergeCell ref="K95:L95"/>
    <mergeCell ref="F96:G96"/>
    <mergeCell ref="I96:J96"/>
    <mergeCell ref="K96:L96"/>
    <mergeCell ref="F92:G92"/>
    <mergeCell ref="I92:J92"/>
    <mergeCell ref="K92:L92"/>
    <mergeCell ref="B93:M93"/>
    <mergeCell ref="F94:G94"/>
    <mergeCell ref="I94:J94"/>
    <mergeCell ref="K94:L94"/>
    <mergeCell ref="A90:A91"/>
    <mergeCell ref="F90:G90"/>
    <mergeCell ref="I90:J90"/>
    <mergeCell ref="K90:L90"/>
    <mergeCell ref="F91:G91"/>
    <mergeCell ref="I91:J91"/>
    <mergeCell ref="K91:L91"/>
    <mergeCell ref="F88:G88"/>
    <mergeCell ref="I88:J88"/>
    <mergeCell ref="K88:L88"/>
    <mergeCell ref="F89:G89"/>
    <mergeCell ref="I89:J89"/>
    <mergeCell ref="K89:L89"/>
    <mergeCell ref="C83:L83"/>
    <mergeCell ref="A85:D85"/>
    <mergeCell ref="J85:K85"/>
    <mergeCell ref="M85:N85"/>
    <mergeCell ref="N86:O86"/>
    <mergeCell ref="F87:G87"/>
    <mergeCell ref="I87:J87"/>
    <mergeCell ref="K87:L87"/>
    <mergeCell ref="F81:G81"/>
    <mergeCell ref="I81:J81"/>
    <mergeCell ref="K81:L81"/>
    <mergeCell ref="F82:G82"/>
    <mergeCell ref="I82:J82"/>
    <mergeCell ref="K82:L82"/>
    <mergeCell ref="A79:A80"/>
    <mergeCell ref="F79:G79"/>
    <mergeCell ref="I79:J79"/>
    <mergeCell ref="K79:L79"/>
    <mergeCell ref="F80:G80"/>
    <mergeCell ref="I80:J80"/>
    <mergeCell ref="K80:L80"/>
    <mergeCell ref="F76:G76"/>
    <mergeCell ref="I76:J76"/>
    <mergeCell ref="K76:L76"/>
    <mergeCell ref="B77:M77"/>
    <mergeCell ref="F78:G78"/>
    <mergeCell ref="I78:J78"/>
    <mergeCell ref="K78:L78"/>
    <mergeCell ref="F73:G73"/>
    <mergeCell ref="I73:J73"/>
    <mergeCell ref="K73:L73"/>
    <mergeCell ref="A74:A75"/>
    <mergeCell ref="F74:G74"/>
    <mergeCell ref="I74:J74"/>
    <mergeCell ref="K74:L74"/>
    <mergeCell ref="F75:G75"/>
    <mergeCell ref="I75:J75"/>
    <mergeCell ref="K75:L75"/>
    <mergeCell ref="N70:O70"/>
    <mergeCell ref="F71:G71"/>
    <mergeCell ref="I71:J71"/>
    <mergeCell ref="K71:L71"/>
    <mergeCell ref="F72:G72"/>
    <mergeCell ref="I72:J72"/>
    <mergeCell ref="K72:L72"/>
    <mergeCell ref="C64:L64"/>
    <mergeCell ref="N65:O68"/>
    <mergeCell ref="L66:M67"/>
    <mergeCell ref="A69:D69"/>
    <mergeCell ref="J69:K69"/>
    <mergeCell ref="M69:N69"/>
    <mergeCell ref="F62:G62"/>
    <mergeCell ref="I62:J62"/>
    <mergeCell ref="K62:L62"/>
    <mergeCell ref="F63:G63"/>
    <mergeCell ref="I63:J63"/>
    <mergeCell ref="K63:L63"/>
    <mergeCell ref="A60:A61"/>
    <mergeCell ref="F60:G60"/>
    <mergeCell ref="I60:J60"/>
    <mergeCell ref="K60:L60"/>
    <mergeCell ref="F61:G61"/>
    <mergeCell ref="I61:J61"/>
    <mergeCell ref="K61:L61"/>
    <mergeCell ref="F57:G57"/>
    <mergeCell ref="I57:J57"/>
    <mergeCell ref="K57:L57"/>
    <mergeCell ref="B58:M58"/>
    <mergeCell ref="F59:G59"/>
    <mergeCell ref="I59:J59"/>
    <mergeCell ref="K59:L59"/>
    <mergeCell ref="A55:A56"/>
    <mergeCell ref="F55:G55"/>
    <mergeCell ref="I55:J55"/>
    <mergeCell ref="K55:L55"/>
    <mergeCell ref="F56:G56"/>
    <mergeCell ref="I56:J56"/>
    <mergeCell ref="K56:L56"/>
    <mergeCell ref="F53:G53"/>
    <mergeCell ref="I53:J53"/>
    <mergeCell ref="K53:L53"/>
    <mergeCell ref="F54:G54"/>
    <mergeCell ref="I54:J54"/>
    <mergeCell ref="K54:L54"/>
    <mergeCell ref="C48:L48"/>
    <mergeCell ref="A50:D50"/>
    <mergeCell ref="J50:K50"/>
    <mergeCell ref="M50:N50"/>
    <mergeCell ref="N51:O51"/>
    <mergeCell ref="F52:G52"/>
    <mergeCell ref="I52:J52"/>
    <mergeCell ref="K52:L52"/>
    <mergeCell ref="F46:G46"/>
    <mergeCell ref="I46:J46"/>
    <mergeCell ref="K46:L46"/>
    <mergeCell ref="F47:G47"/>
    <mergeCell ref="I47:J47"/>
    <mergeCell ref="K47:L47"/>
    <mergeCell ref="A44:A45"/>
    <mergeCell ref="F44:G44"/>
    <mergeCell ref="I44:J44"/>
    <mergeCell ref="K44:L44"/>
    <mergeCell ref="F45:G45"/>
    <mergeCell ref="I45:J45"/>
    <mergeCell ref="K45:L45"/>
    <mergeCell ref="F41:G41"/>
    <mergeCell ref="I41:J41"/>
    <mergeCell ref="K41:L41"/>
    <mergeCell ref="B42:M42"/>
    <mergeCell ref="F43:G43"/>
    <mergeCell ref="I43:J43"/>
    <mergeCell ref="K43:L43"/>
    <mergeCell ref="F38:G38"/>
    <mergeCell ref="I38:J38"/>
    <mergeCell ref="K38:L38"/>
    <mergeCell ref="A39:A40"/>
    <mergeCell ref="F39:G39"/>
    <mergeCell ref="I39:J39"/>
    <mergeCell ref="K39:L39"/>
    <mergeCell ref="F40:G40"/>
    <mergeCell ref="I40:J40"/>
    <mergeCell ref="K40:L40"/>
    <mergeCell ref="N35:O35"/>
    <mergeCell ref="F36:G36"/>
    <mergeCell ref="I36:J36"/>
    <mergeCell ref="K36:L36"/>
    <mergeCell ref="F37:G37"/>
    <mergeCell ref="I37:J37"/>
    <mergeCell ref="K37:L37"/>
    <mergeCell ref="C29:L29"/>
    <mergeCell ref="N30:O33"/>
    <mergeCell ref="L31:M32"/>
    <mergeCell ref="A34:D34"/>
    <mergeCell ref="J34:K34"/>
    <mergeCell ref="M34:N34"/>
    <mergeCell ref="F27:G27"/>
    <mergeCell ref="I27:J27"/>
    <mergeCell ref="K27:L27"/>
    <mergeCell ref="F28:G28"/>
    <mergeCell ref="I28:J28"/>
    <mergeCell ref="K28:L28"/>
    <mergeCell ref="A25:A26"/>
    <mergeCell ref="F25:G25"/>
    <mergeCell ref="I25:J25"/>
    <mergeCell ref="K25:L25"/>
    <mergeCell ref="F26:G26"/>
    <mergeCell ref="I26:J26"/>
    <mergeCell ref="K26:L26"/>
    <mergeCell ref="F22:G22"/>
    <mergeCell ref="I22:J22"/>
    <mergeCell ref="K22:L22"/>
    <mergeCell ref="B23:M23"/>
    <mergeCell ref="F24:G24"/>
    <mergeCell ref="I24:J24"/>
    <mergeCell ref="K24:L24"/>
    <mergeCell ref="A20:A21"/>
    <mergeCell ref="F20:G20"/>
    <mergeCell ref="I20:J20"/>
    <mergeCell ref="K20:L20"/>
    <mergeCell ref="F21:G21"/>
    <mergeCell ref="I21:J21"/>
    <mergeCell ref="K21:L21"/>
    <mergeCell ref="F18:G18"/>
    <mergeCell ref="I18:J18"/>
    <mergeCell ref="K18:L18"/>
    <mergeCell ref="F19:G19"/>
    <mergeCell ref="I19:J19"/>
    <mergeCell ref="K19:L19"/>
    <mergeCell ref="B13:C13"/>
    <mergeCell ref="A15:D15"/>
    <mergeCell ref="J15:K15"/>
    <mergeCell ref="M15:N15"/>
    <mergeCell ref="N16:O16"/>
    <mergeCell ref="F17:G17"/>
    <mergeCell ref="I17:J17"/>
    <mergeCell ref="K17:L17"/>
  </mergeCells>
  <pageMargins left="0.70866141732283472" right="0.70866141732283472" top="0.74803149606299213" bottom="0.74803149606299213" header="0.31496062992125984" footer="0.31496062992125984"/>
  <pageSetup paperSize="9" scale="57" orientation="landscape" horizontalDpi="4294967293" verticalDpi="0" r:id="rId1"/>
  <rowBreaks count="2" manualBreakCount="2">
    <brk id="48" max="16383" man="1"/>
    <brk id="83" max="1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HEURE TRAVAILLÉ</vt:lpstr>
      <vt:lpstr>Riri</vt:lpstr>
      <vt:lpstr>Fifi</vt:lpstr>
      <vt:lpstr>Fifi!Zone_d_impression</vt:lpstr>
      <vt:lpstr>'RECAP HEURE TRAVAILLÉ'!Zone_d_impression</vt:lpstr>
      <vt:lpstr>Riri!Zone_d_impression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dcterms:created xsi:type="dcterms:W3CDTF">2022-06-01T21:42:41Z</dcterms:created>
  <dcterms:modified xsi:type="dcterms:W3CDTF">2022-06-01T22:11:07Z</dcterms:modified>
</cp:coreProperties>
</file>