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3960" windowHeight="6720" tabRatio="607" activeTab="3"/>
  </bookViews>
  <sheets>
    <sheet name="Accueil" sheetId="11" r:id="rId1"/>
    <sheet name="Export Elec" sheetId="1" r:id="rId2"/>
    <sheet name="Données Elec" sheetId="3" r:id="rId3"/>
    <sheet name="Etude conso Elec TC" sheetId="13" r:id="rId4"/>
  </sheets>
  <definedNames>
    <definedName name="_xlnm._FilterDatabase" localSheetId="1" hidden="1">'Export Elec'!$A$15:$K$99</definedName>
  </definedNames>
  <calcPr calcId="125725"/>
</workbook>
</file>

<file path=xl/calcChain.xml><?xml version="1.0" encoding="utf-8"?>
<calcChain xmlns="http://schemas.openxmlformats.org/spreadsheetml/2006/main">
  <c r="J15" i="13"/>
  <c r="H49"/>
  <c r="J49" s="1"/>
  <c r="G49"/>
  <c r="I49" s="1"/>
  <c r="E49"/>
  <c r="D49"/>
  <c r="M49" s="1"/>
  <c r="C49"/>
  <c r="B49"/>
  <c r="A49"/>
  <c r="H48"/>
  <c r="J48" s="1"/>
  <c r="G48"/>
  <c r="I48" s="1"/>
  <c r="E48"/>
  <c r="D48"/>
  <c r="C48"/>
  <c r="B48"/>
  <c r="A48"/>
  <c r="H47"/>
  <c r="J47" s="1"/>
  <c r="G47"/>
  <c r="I47" s="1"/>
  <c r="E47"/>
  <c r="D47"/>
  <c r="M47" s="1"/>
  <c r="C47"/>
  <c r="B47"/>
  <c r="A47"/>
  <c r="H46"/>
  <c r="J46" s="1"/>
  <c r="G46"/>
  <c r="I46" s="1"/>
  <c r="E46"/>
  <c r="D46"/>
  <c r="C46"/>
  <c r="B46"/>
  <c r="A46"/>
  <c r="H45"/>
  <c r="J45" s="1"/>
  <c r="G45"/>
  <c r="I45" s="1"/>
  <c r="E45"/>
  <c r="D45"/>
  <c r="M45" s="1"/>
  <c r="C45"/>
  <c r="B45"/>
  <c r="A45"/>
  <c r="H44"/>
  <c r="J44" s="1"/>
  <c r="G44"/>
  <c r="I44" s="1"/>
  <c r="E44"/>
  <c r="D44"/>
  <c r="C44"/>
  <c r="B44"/>
  <c r="A44"/>
  <c r="H43"/>
  <c r="J43" s="1"/>
  <c r="G43"/>
  <c r="I43" s="1"/>
  <c r="E43"/>
  <c r="D43"/>
  <c r="M43" s="1"/>
  <c r="C43"/>
  <c r="B43"/>
  <c r="A43"/>
  <c r="H42"/>
  <c r="J42" s="1"/>
  <c r="G42"/>
  <c r="I42" s="1"/>
  <c r="E42"/>
  <c r="D42"/>
  <c r="C42"/>
  <c r="B42"/>
  <c r="A42"/>
  <c r="H41"/>
  <c r="J41" s="1"/>
  <c r="G41"/>
  <c r="I41" s="1"/>
  <c r="E41"/>
  <c r="D41"/>
  <c r="M41" s="1"/>
  <c r="C41"/>
  <c r="B41"/>
  <c r="A41"/>
  <c r="H40"/>
  <c r="J40" s="1"/>
  <c r="G40"/>
  <c r="I40" s="1"/>
  <c r="E40"/>
  <c r="D40"/>
  <c r="C40"/>
  <c r="B40"/>
  <c r="A40"/>
  <c r="H39"/>
  <c r="J39" s="1"/>
  <c r="G39"/>
  <c r="I39" s="1"/>
  <c r="E39"/>
  <c r="D39"/>
  <c r="M39" s="1"/>
  <c r="C39"/>
  <c r="B39"/>
  <c r="A39"/>
  <c r="H38"/>
  <c r="J38" s="1"/>
  <c r="G38"/>
  <c r="I38" s="1"/>
  <c r="E38"/>
  <c r="D38"/>
  <c r="C38"/>
  <c r="B38"/>
  <c r="A38"/>
  <c r="H37"/>
  <c r="J37" s="1"/>
  <c r="G37"/>
  <c r="I37" s="1"/>
  <c r="E37"/>
  <c r="D37"/>
  <c r="M37" s="1"/>
  <c r="C37"/>
  <c r="B37"/>
  <c r="A37"/>
  <c r="H36"/>
  <c r="J36" s="1"/>
  <c r="G36"/>
  <c r="I36" s="1"/>
  <c r="E36"/>
  <c r="D36"/>
  <c r="C36"/>
  <c r="B36"/>
  <c r="A36"/>
  <c r="H35"/>
  <c r="J35" s="1"/>
  <c r="G35"/>
  <c r="I35" s="1"/>
  <c r="E35"/>
  <c r="D35"/>
  <c r="M35" s="1"/>
  <c r="C35"/>
  <c r="B35"/>
  <c r="A35"/>
  <c r="H34"/>
  <c r="J34" s="1"/>
  <c r="G34"/>
  <c r="I34" s="1"/>
  <c r="E34"/>
  <c r="D34"/>
  <c r="C34"/>
  <c r="B34"/>
  <c r="A34"/>
  <c r="H33"/>
  <c r="J33" s="1"/>
  <c r="G33"/>
  <c r="I33" s="1"/>
  <c r="E33"/>
  <c r="D33"/>
  <c r="M33" s="1"/>
  <c r="C33"/>
  <c r="B33"/>
  <c r="A33"/>
  <c r="H32"/>
  <c r="J32" s="1"/>
  <c r="G32"/>
  <c r="I32" s="1"/>
  <c r="E32"/>
  <c r="D32"/>
  <c r="C32"/>
  <c r="B32"/>
  <c r="A32"/>
  <c r="H31"/>
  <c r="J31" s="1"/>
  <c r="G31"/>
  <c r="I31" s="1"/>
  <c r="E31"/>
  <c r="D31"/>
  <c r="M31" s="1"/>
  <c r="C31"/>
  <c r="B31"/>
  <c r="A31"/>
  <c r="H30"/>
  <c r="J30" s="1"/>
  <c r="G30"/>
  <c r="I30" s="1"/>
  <c r="E30"/>
  <c r="D30"/>
  <c r="C30"/>
  <c r="B30"/>
  <c r="A30"/>
  <c r="H29"/>
  <c r="J29" s="1"/>
  <c r="G29"/>
  <c r="I29" s="1"/>
  <c r="E29"/>
  <c r="D29"/>
  <c r="M29" s="1"/>
  <c r="C29"/>
  <c r="B29"/>
  <c r="A29"/>
  <c r="H28"/>
  <c r="J28" s="1"/>
  <c r="G28"/>
  <c r="I28" s="1"/>
  <c r="E28"/>
  <c r="D28"/>
  <c r="C28"/>
  <c r="B28"/>
  <c r="A28"/>
  <c r="H27"/>
  <c r="J27" s="1"/>
  <c r="G27"/>
  <c r="I27" s="1"/>
  <c r="E27"/>
  <c r="D27"/>
  <c r="M27" s="1"/>
  <c r="C27"/>
  <c r="B27"/>
  <c r="A27"/>
  <c r="H26"/>
  <c r="J26" s="1"/>
  <c r="G26"/>
  <c r="I26" s="1"/>
  <c r="E26"/>
  <c r="D26"/>
  <c r="C26"/>
  <c r="B26"/>
  <c r="A26"/>
  <c r="H25"/>
  <c r="G25"/>
  <c r="E25"/>
  <c r="D25"/>
  <c r="M25" s="1"/>
  <c r="C25"/>
  <c r="B25"/>
  <c r="A25"/>
  <c r="H24"/>
  <c r="G24"/>
  <c r="E24"/>
  <c r="D24"/>
  <c r="C24"/>
  <c r="B24"/>
  <c r="A24"/>
  <c r="H23"/>
  <c r="J23" s="1"/>
  <c r="G23"/>
  <c r="E23"/>
  <c r="D23"/>
  <c r="C23"/>
  <c r="B23"/>
  <c r="A23"/>
  <c r="H22"/>
  <c r="G22"/>
  <c r="E22"/>
  <c r="D22"/>
  <c r="C22"/>
  <c r="B22"/>
  <c r="A22"/>
  <c r="H21"/>
  <c r="G21"/>
  <c r="E21"/>
  <c r="D21"/>
  <c r="C21"/>
  <c r="B21"/>
  <c r="A21"/>
  <c r="H20"/>
  <c r="G20"/>
  <c r="E20"/>
  <c r="D20"/>
  <c r="C20"/>
  <c r="B20"/>
  <c r="A20"/>
  <c r="H19"/>
  <c r="G19"/>
  <c r="E19"/>
  <c r="D19"/>
  <c r="C19"/>
  <c r="B19"/>
  <c r="A19"/>
  <c r="H18"/>
  <c r="J18" s="1"/>
  <c r="G18"/>
  <c r="E18"/>
  <c r="D18"/>
  <c r="C18"/>
  <c r="B18"/>
  <c r="A18"/>
  <c r="H17"/>
  <c r="J17" s="1"/>
  <c r="G17"/>
  <c r="E17"/>
  <c r="D17"/>
  <c r="C17"/>
  <c r="B17"/>
  <c r="A17"/>
  <c r="H16"/>
  <c r="J16" s="1"/>
  <c r="G16"/>
  <c r="E16"/>
  <c r="D16"/>
  <c r="C16"/>
  <c r="B16"/>
  <c r="A16"/>
  <c r="H15"/>
  <c r="G15"/>
  <c r="E15"/>
  <c r="D15"/>
  <c r="C15"/>
  <c r="B15"/>
  <c r="A15"/>
  <c r="H14"/>
  <c r="J14" s="1"/>
  <c r="G14"/>
  <c r="E14"/>
  <c r="D14"/>
  <c r="C14"/>
  <c r="B14"/>
  <c r="A14"/>
  <c r="H13"/>
  <c r="J13" s="1"/>
  <c r="G13"/>
  <c r="E13"/>
  <c r="D13"/>
  <c r="C13"/>
  <c r="B13"/>
  <c r="A13"/>
  <c r="H12"/>
  <c r="J12" s="1"/>
  <c r="G12"/>
  <c r="I12" s="1"/>
  <c r="E12"/>
  <c r="D12"/>
  <c r="C12"/>
  <c r="B12"/>
  <c r="A12"/>
  <c r="H11"/>
  <c r="J11" s="1"/>
  <c r="G11"/>
  <c r="E11"/>
  <c r="D11"/>
  <c r="C11"/>
  <c r="B11"/>
  <c r="A11"/>
  <c r="H10"/>
  <c r="G10"/>
  <c r="I10" s="1"/>
  <c r="E10"/>
  <c r="D10"/>
  <c r="C10"/>
  <c r="B10"/>
  <c r="A10"/>
  <c r="H9"/>
  <c r="G9"/>
  <c r="E9"/>
  <c r="D9"/>
  <c r="B9"/>
  <c r="A9"/>
  <c r="I25" l="1"/>
  <c r="J25"/>
  <c r="J24"/>
  <c r="I24"/>
  <c r="I23"/>
  <c r="J22"/>
  <c r="I22"/>
  <c r="I21"/>
  <c r="J21"/>
  <c r="I20"/>
  <c r="I19"/>
  <c r="I18"/>
  <c r="I17"/>
  <c r="I15"/>
  <c r="I14"/>
  <c r="I11"/>
  <c r="I13"/>
  <c r="I16"/>
  <c r="J10"/>
  <c r="J20"/>
  <c r="J19"/>
  <c r="F11"/>
  <c r="F13"/>
  <c r="F15"/>
  <c r="F17"/>
  <c r="F19"/>
  <c r="F21"/>
  <c r="F23"/>
  <c r="F25"/>
  <c r="M26"/>
  <c r="F27"/>
  <c r="M28"/>
  <c r="F29"/>
  <c r="M30"/>
  <c r="F31"/>
  <c r="M32"/>
  <c r="F33"/>
  <c r="M34"/>
  <c r="F35"/>
  <c r="M36"/>
  <c r="F37"/>
  <c r="M38"/>
  <c r="F39"/>
  <c r="M40"/>
  <c r="F41"/>
  <c r="M42"/>
  <c r="F43"/>
  <c r="M44"/>
  <c r="F45"/>
  <c r="M46"/>
  <c r="F47"/>
  <c r="M48"/>
  <c r="F49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L46" l="1"/>
  <c r="K46"/>
  <c r="L42"/>
  <c r="K42"/>
  <c r="L38"/>
  <c r="K38"/>
  <c r="L34"/>
  <c r="K34"/>
  <c r="L30"/>
  <c r="K30"/>
  <c r="L26"/>
  <c r="K26"/>
  <c r="L22"/>
  <c r="K22"/>
  <c r="L18"/>
  <c r="K18"/>
  <c r="L14"/>
  <c r="K14"/>
  <c r="L10"/>
  <c r="K10"/>
  <c r="K49"/>
  <c r="L49"/>
  <c r="K45"/>
  <c r="L45"/>
  <c r="K41"/>
  <c r="L41"/>
  <c r="K37"/>
  <c r="L37"/>
  <c r="K33"/>
  <c r="L33"/>
  <c r="K29"/>
  <c r="L29"/>
  <c r="K25"/>
  <c r="L25"/>
  <c r="K21"/>
  <c r="L21"/>
  <c r="K17"/>
  <c r="L17"/>
  <c r="K13"/>
  <c r="L13"/>
  <c r="L48"/>
  <c r="K48"/>
  <c r="L44"/>
  <c r="K44"/>
  <c r="L40"/>
  <c r="K40"/>
  <c r="L36"/>
  <c r="K36"/>
  <c r="L32"/>
  <c r="K32"/>
  <c r="L28"/>
  <c r="K28"/>
  <c r="L24"/>
  <c r="K24"/>
  <c r="L20"/>
  <c r="K20"/>
  <c r="L16"/>
  <c r="K16"/>
  <c r="L12"/>
  <c r="K12"/>
  <c r="K47"/>
  <c r="L47"/>
  <c r="K43"/>
  <c r="L43"/>
  <c r="K39"/>
  <c r="L39"/>
  <c r="K35"/>
  <c r="L35"/>
  <c r="K31"/>
  <c r="L31"/>
  <c r="K27"/>
  <c r="L27"/>
  <c r="K23"/>
  <c r="L23"/>
  <c r="K19"/>
  <c r="L19"/>
  <c r="K15"/>
  <c r="L15"/>
  <c r="K11"/>
  <c r="L11"/>
  <c r="K50" l="1"/>
  <c r="M23"/>
  <c r="M21"/>
  <c r="M11"/>
  <c r="M17"/>
  <c r="M13"/>
  <c r="M19"/>
  <c r="M15"/>
  <c r="L50"/>
  <c r="M10"/>
  <c r="M12"/>
  <c r="M16"/>
  <c r="M20"/>
  <c r="M24"/>
  <c r="M14"/>
  <c r="M18"/>
  <c r="M22"/>
  <c r="M50" l="1"/>
</calcChain>
</file>

<file path=xl/sharedStrings.xml><?xml version="1.0" encoding="utf-8"?>
<sst xmlns="http://schemas.openxmlformats.org/spreadsheetml/2006/main" count="438" uniqueCount="84">
  <si>
    <t>CCD</t>
  </si>
  <si>
    <t>NOM CLIENT</t>
  </si>
  <si>
    <t>REF</t>
  </si>
  <si>
    <t>PDL</t>
  </si>
  <si>
    <t>ENERGIE</t>
  </si>
  <si>
    <t>DATE</t>
  </si>
  <si>
    <t>MAT</t>
  </si>
  <si>
    <t>TARIF</t>
  </si>
  <si>
    <t>INDEX HC</t>
  </si>
  <si>
    <t>INDEX HP</t>
  </si>
  <si>
    <t>ORIGINE</t>
  </si>
  <si>
    <t>Du</t>
  </si>
  <si>
    <t>Au</t>
  </si>
  <si>
    <t>Nombre de jours</t>
  </si>
  <si>
    <t>Matricule compteur</t>
  </si>
  <si>
    <t>Moyenne journalière HC</t>
  </si>
  <si>
    <t>Moyenne journalière HP</t>
  </si>
  <si>
    <t>Moyenne mensuelle</t>
  </si>
  <si>
    <t>Consommation totale HP</t>
  </si>
  <si>
    <t>Consommation totale HC</t>
  </si>
  <si>
    <t>Nom du client</t>
  </si>
  <si>
    <t>Type de relevé</t>
  </si>
  <si>
    <t>Index          HC</t>
  </si>
  <si>
    <t>Index     HP</t>
  </si>
  <si>
    <t>Moyennes constatées</t>
  </si>
  <si>
    <t>Etude de l'évolution des consommations Electriques
Usage TC</t>
  </si>
  <si>
    <t>MME PERRIER LEA</t>
  </si>
  <si>
    <t>E</t>
  </si>
  <si>
    <t>RELEVE NORMALE</t>
  </si>
  <si>
    <t>MME PERIER LEA</t>
  </si>
  <si>
    <t>INDEX RELEVE SPECIALE</t>
  </si>
  <si>
    <t>INDEX AUTORELEVE</t>
  </si>
  <si>
    <t>MR PERIER ROBERT</t>
  </si>
  <si>
    <t>INDEX DE DEPART</t>
  </si>
  <si>
    <t>AVANT CHANG. DE TARIF</t>
  </si>
  <si>
    <t>INDEX INTERM. ESTIME</t>
  </si>
  <si>
    <t>ABSENT SANS AUTORELEVE</t>
  </si>
  <si>
    <t>M MAZUREK SEBASTIEN</t>
  </si>
  <si>
    <t>234</t>
  </si>
  <si>
    <t>147151110109</t>
  </si>
  <si>
    <t>23445151944244</t>
  </si>
  <si>
    <t>436</t>
  </si>
  <si>
    <t>1500</t>
  </si>
  <si>
    <t>00000</t>
  </si>
  <si>
    <t>54048</t>
  </si>
  <si>
    <t>55412</t>
  </si>
  <si>
    <t>85423</t>
  </si>
  <si>
    <t>93330</t>
  </si>
  <si>
    <t>12760</t>
  </si>
  <si>
    <t>18334</t>
  </si>
  <si>
    <t>35113</t>
  </si>
  <si>
    <t>44972</t>
  </si>
  <si>
    <t>60953</t>
  </si>
  <si>
    <t>69022</t>
  </si>
  <si>
    <t>147151110710</t>
  </si>
  <si>
    <t>0140</t>
  </si>
  <si>
    <t>83000</t>
  </si>
  <si>
    <t>83231</t>
  </si>
  <si>
    <t>83509</t>
  </si>
  <si>
    <t>83603</t>
  </si>
  <si>
    <t>82864</t>
  </si>
  <si>
    <t>147151110431</t>
  </si>
  <si>
    <t>670</t>
  </si>
  <si>
    <t>6264</t>
  </si>
  <si>
    <t>00738</t>
  </si>
  <si>
    <t>00990</t>
  </si>
  <si>
    <t>00366</t>
  </si>
  <si>
    <t>00869</t>
  </si>
  <si>
    <t>01252</t>
  </si>
  <si>
    <t>02058</t>
  </si>
  <si>
    <t>02148</t>
  </si>
  <si>
    <t>03261</t>
  </si>
  <si>
    <t>02056</t>
  </si>
  <si>
    <t>02670</t>
  </si>
  <si>
    <t>02268</t>
  </si>
  <si>
    <t>02946</t>
  </si>
  <si>
    <t>02533</t>
  </si>
  <si>
    <t>03290</t>
  </si>
  <si>
    <t>03381</t>
  </si>
  <si>
    <t>04418</t>
  </si>
  <si>
    <t>04060</t>
  </si>
  <si>
    <t>05216</t>
  </si>
  <si>
    <t>04691</t>
  </si>
  <si>
    <t>05957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</si>
</sst>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46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20" fontId="0" fillId="0" borderId="0" xfId="0" applyNumberFormat="1"/>
    <xf numFmtId="0" fontId="0" fillId="35" borderId="0" xfId="0" quotePrefix="1" applyFill="1"/>
    <xf numFmtId="20" fontId="0" fillId="0" borderId="0" xfId="0" quotePrefix="1" applyNumberFormat="1"/>
    <xf numFmtId="14" fontId="0" fillId="36" borderId="0" xfId="0" applyNumberFormat="1" applyFill="1"/>
    <xf numFmtId="0" fontId="0" fillId="0" borderId="0" xfId="0" quotePrefix="1"/>
    <xf numFmtId="2" fontId="18" fillId="0" borderId="0" xfId="0" applyNumberFormat="1" applyFont="1" applyBorder="1"/>
    <xf numFmtId="0" fontId="18" fillId="0" borderId="0" xfId="0" applyFont="1" applyBorder="1"/>
    <xf numFmtId="0" fontId="18" fillId="0" borderId="0" xfId="0" applyFont="1" applyFill="1" applyAlignment="1">
      <alignment horizontal="center" vertical="center"/>
    </xf>
    <xf numFmtId="2" fontId="18" fillId="0" borderId="0" xfId="0" applyNumberFormat="1" applyFont="1" applyFill="1"/>
    <xf numFmtId="2" fontId="18" fillId="0" borderId="0" xfId="0" applyNumberFormat="1" applyFont="1"/>
    <xf numFmtId="0" fontId="18" fillId="0" borderId="0" xfId="0" applyFont="1"/>
    <xf numFmtId="0" fontId="18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 wrapText="1"/>
    </xf>
    <xf numFmtId="2" fontId="18" fillId="33" borderId="0" xfId="0" applyNumberFormat="1" applyFont="1" applyFill="1" applyAlignment="1">
      <alignment horizontal="center" vertical="center" wrapText="1"/>
    </xf>
    <xf numFmtId="1" fontId="18" fillId="33" borderId="0" xfId="0" applyNumberFormat="1" applyFont="1" applyFill="1" applyAlignment="1">
      <alignment horizontal="center" vertical="center" wrapText="1"/>
    </xf>
    <xf numFmtId="2" fontId="18" fillId="34" borderId="0" xfId="0" applyNumberFormat="1" applyFont="1" applyFill="1"/>
    <xf numFmtId="14" fontId="18" fillId="0" borderId="0" xfId="0" applyNumberFormat="1" applyFont="1" applyFill="1" applyAlignment="1">
      <alignment horizontal="center" vertical="center"/>
    </xf>
    <xf numFmtId="2" fontId="18" fillId="0" borderId="0" xfId="0" applyNumberFormat="1" applyFont="1" applyFill="1" applyAlignment="1">
      <alignment horizontal="center" vertical="center"/>
    </xf>
    <xf numFmtId="1" fontId="18" fillId="0" borderId="0" xfId="0" applyNumberFormat="1" applyFont="1" applyFill="1" applyAlignment="1">
      <alignment horizontal="center" vertical="center"/>
    </xf>
    <xf numFmtId="14" fontId="18" fillId="34" borderId="0" xfId="0" applyNumberFormat="1" applyFont="1" applyFill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18" fillId="34" borderId="0" xfId="0" applyFont="1" applyFill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1" fontId="18" fillId="34" borderId="0" xfId="0" applyNumberFormat="1" applyFont="1" applyFill="1" applyAlignment="1">
      <alignment horizontal="center" vertical="center"/>
    </xf>
    <xf numFmtId="2" fontId="18" fillId="34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38" borderId="0" xfId="0" applyFont="1" applyFill="1" applyAlignment="1">
      <alignment horizontal="center" vertical="center"/>
    </xf>
    <xf numFmtId="1" fontId="19" fillId="39" borderId="0" xfId="0" applyNumberFormat="1" applyFont="1" applyFill="1" applyAlignment="1">
      <alignment horizontal="center" vertical="center"/>
    </xf>
    <xf numFmtId="1" fontId="19" fillId="39" borderId="0" xfId="0" applyNumberFormat="1" applyFont="1" applyFill="1"/>
    <xf numFmtId="0" fontId="0" fillId="0" borderId="0" xfId="0" quotePrefix="1" applyFill="1"/>
    <xf numFmtId="14" fontId="0" fillId="0" borderId="0" xfId="0" applyNumberFormat="1" applyFill="1"/>
    <xf numFmtId="0" fontId="0" fillId="40" borderId="0" xfId="0" applyFill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18" fillId="37" borderId="0" xfId="0" applyFont="1" applyFill="1" applyBorder="1" applyAlignment="1">
      <alignment horizontal="center" vertical="center" wrapText="1"/>
    </xf>
    <xf numFmtId="0" fontId="18" fillId="37" borderId="0" xfId="0" applyFont="1" applyFill="1" applyBorder="1" applyAlignment="1">
      <alignment horizontal="center" vertical="center"/>
    </xf>
    <xf numFmtId="0" fontId="19" fillId="36" borderId="0" xfId="0" applyFont="1" applyFill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4">
  <dgm:title val=""/>
  <dgm:desc val=""/>
  <dgm:catLst>
    <dgm:cat type="colorful" pri="10400"/>
  </dgm:catLst>
  <dgm:styleLbl name="node0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/>
      <a:schemeClr val="accent5"/>
    </dgm:fillClrLst>
    <dgm:linClrLst>
      <a:schemeClr val="accent4"/>
      <a:schemeClr val="accent5"/>
    </dgm:linClrLst>
    <dgm:effectClrLst/>
    <dgm:txLinClrLst/>
    <dgm:txFillClrLst/>
    <dgm:txEffectClrLst/>
  </dgm:styleLbl>
  <dgm:styleLbl name="ln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alpha val="50000"/>
      </a:schemeClr>
      <a:schemeClr val="accent5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</a:schemeClr>
      <a:schemeClr val="accent5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4"/>
      <a:schemeClr val="accent5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6C6DAB0-0F98-4997-8A47-ADAB98AA6F7D}" type="doc">
      <dgm:prSet loTypeId="urn:microsoft.com/office/officeart/2005/8/layout/arrow5" loCatId="process" qsTypeId="urn:microsoft.com/office/officeart/2005/8/quickstyle/3d6" qsCatId="3D" csTypeId="urn:microsoft.com/office/officeart/2005/8/colors/colorful4" csCatId="colorful" phldr="1"/>
      <dgm:spPr/>
      <dgm:t>
        <a:bodyPr/>
        <a:lstStyle/>
        <a:p>
          <a:endParaRPr lang="fr-FR"/>
        </a:p>
      </dgm:t>
    </dgm:pt>
    <dgm:pt modelId="{DE1222F5-5D8C-4946-9BAB-1CA85BB01AC7}">
      <dgm:prSet phldrT="[Texte]"/>
      <dgm:spPr/>
      <dgm:t>
        <a:bodyPr/>
        <a:lstStyle/>
        <a:p>
          <a:r>
            <a:rPr lang="fr-FR"/>
            <a:t>Etude Consommation Electrique</a:t>
          </a:r>
        </a:p>
      </dgm:t>
    </dgm:pt>
    <dgm:pt modelId="{220A238B-D7D4-4A9C-8982-2EA58EC44FAB}" type="parTrans" cxnId="{89E37CC1-0578-4D66-A685-A1A46C462FC2}">
      <dgm:prSet/>
      <dgm:spPr/>
      <dgm:t>
        <a:bodyPr/>
        <a:lstStyle/>
        <a:p>
          <a:endParaRPr lang="fr-FR"/>
        </a:p>
      </dgm:t>
    </dgm:pt>
    <dgm:pt modelId="{6E6C324E-BF7D-4A6A-A286-70978D89EF75}" type="sibTrans" cxnId="{89E37CC1-0578-4D66-A685-A1A46C462FC2}">
      <dgm:prSet/>
      <dgm:spPr/>
      <dgm:t>
        <a:bodyPr/>
        <a:lstStyle/>
        <a:p>
          <a:endParaRPr lang="fr-FR"/>
        </a:p>
      </dgm:t>
    </dgm:pt>
    <dgm:pt modelId="{8BD82494-31E8-4E98-8C34-3250964F18B7}">
      <dgm:prSet phldrT="[Texte]"/>
      <dgm:spPr/>
      <dgm:t>
        <a:bodyPr/>
        <a:lstStyle/>
        <a:p>
          <a:r>
            <a:rPr lang="fr-FR"/>
            <a:t>Etude Consommation Gaz</a:t>
          </a:r>
        </a:p>
      </dgm:t>
    </dgm:pt>
    <dgm:pt modelId="{F0845744-7F05-4FDD-A3E3-66FBA347A784}" type="parTrans" cxnId="{39BFA1CB-A1CA-4F26-8C6D-3E7A6D688878}">
      <dgm:prSet/>
      <dgm:spPr/>
      <dgm:t>
        <a:bodyPr/>
        <a:lstStyle/>
        <a:p>
          <a:endParaRPr lang="fr-FR"/>
        </a:p>
      </dgm:t>
    </dgm:pt>
    <dgm:pt modelId="{A0604F0C-BE69-4F3B-9695-AF7AB094CDCD}" type="sibTrans" cxnId="{39BFA1CB-A1CA-4F26-8C6D-3E7A6D688878}">
      <dgm:prSet/>
      <dgm:spPr/>
      <dgm:t>
        <a:bodyPr/>
        <a:lstStyle/>
        <a:p>
          <a:endParaRPr lang="fr-FR"/>
        </a:p>
      </dgm:t>
    </dgm:pt>
    <dgm:pt modelId="{DFC24975-30A5-4873-AF8C-34ACBD6619E0}" type="pres">
      <dgm:prSet presAssocID="{96C6DAB0-0F98-4997-8A47-ADAB98AA6F7D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69E75A35-34EF-49D5-AADC-F91B4518EAFE}" type="pres">
      <dgm:prSet presAssocID="{DE1222F5-5D8C-4946-9BAB-1CA85BB01AC7}" presName="arrow" presStyleLbl="node1" presStyleIdx="0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DD66E4E-B662-4D0D-873C-0EE1F8E18664}" type="pres">
      <dgm:prSet presAssocID="{8BD82494-31E8-4E98-8C34-3250964F18B7}" presName="arrow" presStyleLbl="node1" presStyleIdx="1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7AF0D110-43B0-472C-940E-9A6FEBFE371E}" type="presOf" srcId="{8BD82494-31E8-4E98-8C34-3250964F18B7}" destId="{ADD66E4E-B662-4D0D-873C-0EE1F8E18664}" srcOrd="0" destOrd="0" presId="urn:microsoft.com/office/officeart/2005/8/layout/arrow5"/>
    <dgm:cxn modelId="{1FAF3566-531A-4961-A62F-53FCEB7468D7}" type="presOf" srcId="{DE1222F5-5D8C-4946-9BAB-1CA85BB01AC7}" destId="{69E75A35-34EF-49D5-AADC-F91B4518EAFE}" srcOrd="0" destOrd="0" presId="urn:microsoft.com/office/officeart/2005/8/layout/arrow5"/>
    <dgm:cxn modelId="{89E37CC1-0578-4D66-A685-A1A46C462FC2}" srcId="{96C6DAB0-0F98-4997-8A47-ADAB98AA6F7D}" destId="{DE1222F5-5D8C-4946-9BAB-1CA85BB01AC7}" srcOrd="0" destOrd="0" parTransId="{220A238B-D7D4-4A9C-8982-2EA58EC44FAB}" sibTransId="{6E6C324E-BF7D-4A6A-A286-70978D89EF75}"/>
    <dgm:cxn modelId="{CF954E2E-1CB4-4AE2-9762-76EB5C113E63}" type="presOf" srcId="{96C6DAB0-0F98-4997-8A47-ADAB98AA6F7D}" destId="{DFC24975-30A5-4873-AF8C-34ACBD6619E0}" srcOrd="0" destOrd="0" presId="urn:microsoft.com/office/officeart/2005/8/layout/arrow5"/>
    <dgm:cxn modelId="{39BFA1CB-A1CA-4F26-8C6D-3E7A6D688878}" srcId="{96C6DAB0-0F98-4997-8A47-ADAB98AA6F7D}" destId="{8BD82494-31E8-4E98-8C34-3250964F18B7}" srcOrd="1" destOrd="0" parTransId="{F0845744-7F05-4FDD-A3E3-66FBA347A784}" sibTransId="{A0604F0C-BE69-4F3B-9695-AF7AB094CDCD}"/>
    <dgm:cxn modelId="{D871FBF6-030E-4EC8-BAED-38A3F24369D8}" type="presParOf" srcId="{DFC24975-30A5-4873-AF8C-34ACBD6619E0}" destId="{69E75A35-34EF-49D5-AADC-F91B4518EAFE}" srcOrd="0" destOrd="0" presId="urn:microsoft.com/office/officeart/2005/8/layout/arrow5"/>
    <dgm:cxn modelId="{A48E8163-9207-4950-AFF2-7B154321C4EA}" type="presParOf" srcId="{DFC24975-30A5-4873-AF8C-34ACBD6619E0}" destId="{ADD66E4E-B662-4D0D-873C-0EE1F8E18664}" srcOrd="1" destOrd="0" presId="urn:microsoft.com/office/officeart/2005/8/layout/arrow5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69E75A35-34EF-49D5-AADC-F91B4518EAFE}">
      <dsp:nvSpPr>
        <dsp:cNvPr id="0" name=""/>
        <dsp:cNvSpPr/>
      </dsp:nvSpPr>
      <dsp:spPr>
        <a:xfrm rot="16200000">
          <a:off x="2140" y="167"/>
          <a:ext cx="3943015" cy="3943015"/>
        </a:xfrm>
        <a:prstGeom prst="downArrow">
          <a:avLst>
            <a:gd name="adj1" fmla="val 50000"/>
            <a:gd name="adj2" fmla="val 35000"/>
          </a:avLst>
        </a:prstGeom>
        <a:solidFill>
          <a:schemeClr val="accent4">
            <a:hueOff val="0"/>
            <a:satOff val="0"/>
            <a:lumOff val="0"/>
            <a:alphaOff val="0"/>
          </a:scheme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p3d prstMaterial="plastic">
          <a:bevelT w="50800" h="50800"/>
          <a:bevelB w="50800" h="50800"/>
        </a:sp3d>
      </dsp:spPr>
      <dsp:style>
        <a:lnRef idx="0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48920" tIns="248920" rIns="248920" bIns="248920" numCol="1" spcCol="1270" anchor="ctr" anchorCtr="0">
          <a:noAutofit/>
        </a:bodyPr>
        <a:lstStyle/>
        <a:p>
          <a:pPr lvl="0" algn="ctr" defTabSz="15557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3500" kern="1200"/>
            <a:t>Etude Consommation Electrique</a:t>
          </a:r>
        </a:p>
      </dsp:txBody>
      <dsp:txXfrm rot="16200000">
        <a:off x="2140" y="167"/>
        <a:ext cx="3943015" cy="3943015"/>
      </dsp:txXfrm>
    </dsp:sp>
    <dsp:sp modelId="{ADD66E4E-B662-4D0D-873C-0EE1F8E18664}">
      <dsp:nvSpPr>
        <dsp:cNvPr id="0" name=""/>
        <dsp:cNvSpPr/>
      </dsp:nvSpPr>
      <dsp:spPr>
        <a:xfrm rot="5400000">
          <a:off x="4627344" y="167"/>
          <a:ext cx="3943015" cy="3943015"/>
        </a:xfrm>
        <a:prstGeom prst="downArrow">
          <a:avLst>
            <a:gd name="adj1" fmla="val 50000"/>
            <a:gd name="adj2" fmla="val 35000"/>
          </a:avLst>
        </a:prstGeom>
        <a:solidFill>
          <a:schemeClr val="accent4">
            <a:hueOff val="-4464770"/>
            <a:satOff val="26899"/>
            <a:lumOff val="2156"/>
            <a:alphaOff val="0"/>
          </a:scheme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p3d prstMaterial="plastic">
          <a:bevelT w="50800" h="50800"/>
          <a:bevelB w="50800" h="50800"/>
        </a:sp3d>
      </dsp:spPr>
      <dsp:style>
        <a:lnRef idx="0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48920" tIns="248920" rIns="248920" bIns="248920" numCol="1" spcCol="1270" anchor="ctr" anchorCtr="0">
          <a:noAutofit/>
        </a:bodyPr>
        <a:lstStyle/>
        <a:p>
          <a:pPr lvl="0" algn="ctr" defTabSz="15557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3500" kern="1200"/>
            <a:t>Etude Consommation Gaz</a:t>
          </a:r>
        </a:p>
      </dsp:txBody>
      <dsp:txXfrm rot="5400000">
        <a:off x="4627344" y="167"/>
        <a:ext cx="3943015" cy="394301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arrow5">
  <dgm:title val=""/>
  <dgm:desc val=""/>
  <dgm:catLst>
    <dgm:cat type="relationship" pri="6000"/>
    <dgm:cat type="process" pri="3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4" srcId="0" destId="1" srcOrd="0" destOrd="0"/>
        <dgm:cxn modelId="5" srcId="0" destId="2" srcOrd="1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axis="ch" ptType="node" func="cnt" op="equ" val="2">
        <dgm:choose name="Name2">
          <dgm:if name="Name3" func="var" arg="dir" op="equ" val="norm">
            <dgm:alg type="cycle">
              <dgm:param type="rotPath" val="alongPath"/>
              <dgm:param type="stAng" val="270"/>
            </dgm:alg>
          </dgm:if>
          <dgm:else name="Name4">
            <dgm:alg type="cycle">
              <dgm:param type="rotPath" val="alongPath"/>
              <dgm:param type="stAng" val="90"/>
              <dgm:param type="spanAng" val="-360"/>
            </dgm:alg>
          </dgm:else>
        </dgm:choose>
      </dgm:if>
      <dgm:else name="Name5">
        <dgm:choose name="Name6">
          <dgm:if name="Name7" func="var" arg="dir" op="equ" val="norm">
            <dgm:alg type="cycle">
              <dgm:param type="rotPath" val="alongPath"/>
            </dgm:alg>
          </dgm:if>
          <dgm:else name="Name8">
            <dgm:alg type="cycle">
              <dgm:param type="rotPath" val="alongPath"/>
              <dgm:param type="spanAng" val="-360"/>
            </dgm:alg>
          </dgm:else>
        </dgm:choose>
      </dgm:else>
    </dgm:choose>
    <dgm:shape xmlns:r="http://schemas.openxmlformats.org/officeDocument/2006/relationships" r:blip="">
      <dgm:adjLst/>
    </dgm:shape>
    <dgm:presOf/>
    <dgm:choose name="Name9">
      <dgm:if name="Name10" axis="ch" ptType="node" func="cnt" op="lte" val="2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0.1"/>
          <dgm:constr type="sibSp" refType="h" op="lte" fact="0.1"/>
          <dgm:constr type="diam" refType="w" refFor="ch" refPtType="node" op="equ" fact="1.1"/>
        </dgm:constrLst>
      </dgm:if>
      <dgm:if name="Name11" axis="ch" ptType="node" func="cnt" op="equ" val="5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2"/>
          <dgm:constr type="sibSp" refType="h" op="lte" fact="0.1"/>
        </dgm:constrLst>
      </dgm:if>
      <dgm:if name="Name12" axis="ch" ptType="node" func="cnt" op="equ" val="6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1"/>
          <dgm:constr type="sibSp" refType="h" op="lte" fact="0.1"/>
        </dgm:constrLst>
      </dgm:if>
      <dgm:if name="Name13" axis="ch" ptType="node" func="cnt" op="equ" val="7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1"/>
          <dgm:constr type="sibSp" refType="h" op="lte" fact="0.1"/>
        </dgm:constrLst>
      </dgm:if>
      <dgm:if name="Name14" axis="ch" ptType="node" func="cnt" op="equ" val="8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/>
          <dgm:constr type="sibSp" refType="h" op="lte" fact="0.1"/>
        </dgm:constrLst>
      </dgm:if>
      <dgm:if name="Name15" axis="ch" ptType="node" func="cnt" op="gte" val="9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1"/>
          <dgm:constr type="sibSp" refType="h" op="lte" fact="0.1"/>
        </dgm:constrLst>
      </dgm:if>
      <dgm:else name="Name16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35"/>
        </dgm:constrLst>
      </dgm:else>
    </dgm:choose>
    <dgm:ruleLst/>
    <dgm:forEach name="Name17" axis="ch" ptType="node">
      <dgm:layoutNode name="arrow">
        <dgm:varLst>
          <dgm:bulletEnabled val="1"/>
        </dgm:varLst>
        <dgm:alg type="tx"/>
        <dgm:shape xmlns:r="http://schemas.openxmlformats.org/officeDocument/2006/relationships" type="downArrow" r:blip="">
          <dgm:adjLst>
            <dgm:adj idx="2" val="0.35"/>
          </dgm:adjLst>
        </dgm:shape>
        <dgm:presOf axis="desOrSelf" ptType="node"/>
        <dgm:constrLst/>
        <dgm:ruleLst>
          <dgm:rule type="primFontSz" val="5" fact="NaN" max="NaN"/>
        </dgm:ruleLst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6">
  <dgm:title val=""/>
  <dgm:desc val=""/>
  <dgm:catLst>
    <dgm:cat type="3D" pri="11600"/>
  </dgm:catLst>
  <dgm:scene3d>
    <a:camera prst="perspectiveRelaxedModerately" zoom="92000"/>
    <a:lightRig rig="balanced" dir="t">
      <a:rot lat="0" lon="0" rev="12700000"/>
    </a:lightRig>
  </dgm:scene3d>
  <dgm:styleLbl name="node0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 z="50080"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 z="-54000"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 z="-2540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 z="-54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 z="-25400" prstMaterial="plastic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75000" prstMaterial="plastic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 z="-2540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 z="-2540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 z="-2540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 z="-2540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 z="-25400" prstMaterial="plastic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parChTrans1D2">
    <dgm:scene3d>
      <a:camera prst="orthographicFront"/>
      <a:lightRig rig="threePt" dir="t"/>
    </dgm:scene3d>
    <dgm:sp3d z="-25400" prstMaterial="plastic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parChTrans1D3">
    <dgm:scene3d>
      <a:camera prst="orthographicFront"/>
      <a:lightRig rig="threePt" dir="t"/>
    </dgm:scene3d>
    <dgm:sp3d z="-25400" prstMaterial="plastic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parChTrans1D4">
    <dgm:scene3d>
      <a:camera prst="orthographicFront"/>
      <a:lightRig rig="threePt" dir="t"/>
    </dgm:scene3d>
    <dgm:sp3d z="-25400" prstMaterial="plastic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fgAcc1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 z="-15240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 z="-15240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 z="15240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 z="-15240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 z="-15240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 z="50080" prstMaterial="plastic">
      <a:bevelT w="25400" h="25400"/>
      <a:bevelB w="25400" h="254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 z="-152400" prstMaterial="plastic">
      <a:bevelT w="25400" h="25400"/>
      <a:bevelB w="25400" h="254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 z="-10400" extrusionH="12700" prstMaterial="plastic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 z="50080" prstMaterial="plastic">
      <a:bevelT w="50800" h="50800"/>
      <a:bevelB w="50800" h="508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</xdr:row>
      <xdr:rowOff>133350</xdr:rowOff>
    </xdr:from>
    <xdr:to>
      <xdr:col>4</xdr:col>
      <xdr:colOff>666750</xdr:colOff>
      <xdr:row>9</xdr:row>
      <xdr:rowOff>57150</xdr:rowOff>
    </xdr:to>
    <xdr:sp macro="[0]!BoutonExportelec" textlink="">
      <xdr:nvSpPr>
        <xdr:cNvPr id="6" name="Ellipse 5"/>
        <xdr:cNvSpPr/>
      </xdr:nvSpPr>
      <xdr:spPr>
        <a:xfrm>
          <a:off x="2438400" y="514350"/>
          <a:ext cx="1276350" cy="12573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495300</xdr:colOff>
      <xdr:row>2</xdr:row>
      <xdr:rowOff>142875</xdr:rowOff>
    </xdr:from>
    <xdr:to>
      <xdr:col>13</xdr:col>
      <xdr:colOff>219075</xdr:colOff>
      <xdr:row>9</xdr:row>
      <xdr:rowOff>9525</xdr:rowOff>
    </xdr:to>
    <xdr:sp macro="[0]!BoutonExportGaz" textlink="">
      <xdr:nvSpPr>
        <xdr:cNvPr id="5" name="Ellipse 4"/>
        <xdr:cNvSpPr/>
      </xdr:nvSpPr>
      <xdr:spPr>
        <a:xfrm>
          <a:off x="8877300" y="523875"/>
          <a:ext cx="1247775" cy="120015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371475</xdr:colOff>
      <xdr:row>4</xdr:row>
      <xdr:rowOff>47625</xdr:rowOff>
    </xdr:from>
    <xdr:to>
      <xdr:col>12</xdr:col>
      <xdr:colOff>561975</xdr:colOff>
      <xdr:row>24</xdr:row>
      <xdr:rowOff>180975</xdr:rowOff>
    </xdr:to>
    <xdr:graphicFrame macro="">
      <xdr:nvGraphicFramePr>
        <xdr:cNvPr id="7" name="Diagramme 6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oneCellAnchor>
    <xdr:from>
      <xdr:col>3</xdr:col>
      <xdr:colOff>127760</xdr:colOff>
      <xdr:row>0</xdr:row>
      <xdr:rowOff>124364</xdr:rowOff>
    </xdr:from>
    <xdr:ext cx="7059690" cy="937629"/>
    <xdr:sp macro="" textlink="">
      <xdr:nvSpPr>
        <xdr:cNvPr id="8" name="Rectangle 7"/>
        <xdr:cNvSpPr/>
      </xdr:nvSpPr>
      <xdr:spPr>
        <a:xfrm>
          <a:off x="2413760" y="124364"/>
          <a:ext cx="705969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"RAPID' ETUDE CONSO"</a:t>
          </a:r>
          <a:endParaRPr lang="fr-FR" sz="54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1</xdr:col>
      <xdr:colOff>590550</xdr:colOff>
      <xdr:row>11</xdr:row>
      <xdr:rowOff>66675</xdr:rowOff>
    </xdr:from>
    <xdr:to>
      <xdr:col>6</xdr:col>
      <xdr:colOff>285750</xdr:colOff>
      <xdr:row>18</xdr:row>
      <xdr:rowOff>95250</xdr:rowOff>
    </xdr:to>
    <xdr:sp macro="[0]!ExportElec" textlink="">
      <xdr:nvSpPr>
        <xdr:cNvPr id="9" name="Rectangle à coins arrondis 8"/>
        <xdr:cNvSpPr/>
      </xdr:nvSpPr>
      <xdr:spPr>
        <a:xfrm>
          <a:off x="1352550" y="2162175"/>
          <a:ext cx="3505200" cy="136207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695325</xdr:colOff>
      <xdr:row>11</xdr:row>
      <xdr:rowOff>0</xdr:rowOff>
    </xdr:from>
    <xdr:to>
      <xdr:col>12</xdr:col>
      <xdr:colOff>257175</xdr:colOff>
      <xdr:row>18</xdr:row>
      <xdr:rowOff>171450</xdr:rowOff>
    </xdr:to>
    <xdr:sp macro="[0]!ExportGaz" textlink="">
      <xdr:nvSpPr>
        <xdr:cNvPr id="10" name="Rectangle 9"/>
        <xdr:cNvSpPr/>
      </xdr:nvSpPr>
      <xdr:spPr>
        <a:xfrm>
          <a:off x="6029325" y="2095500"/>
          <a:ext cx="3371850" cy="1504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0</xdr:row>
      <xdr:rowOff>152400</xdr:rowOff>
    </xdr:from>
    <xdr:to>
      <xdr:col>4</xdr:col>
      <xdr:colOff>257175</xdr:colOff>
      <xdr:row>10</xdr:row>
      <xdr:rowOff>180975</xdr:rowOff>
    </xdr:to>
    <xdr:sp macro="[0]!rechercheelec" textlink="">
      <xdr:nvSpPr>
        <xdr:cNvPr id="2" name="Rectangle à coins arrondis 1"/>
        <xdr:cNvSpPr/>
      </xdr:nvSpPr>
      <xdr:spPr>
        <a:xfrm>
          <a:off x="200024" y="152400"/>
          <a:ext cx="4171951" cy="19335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2">
                  <a:lumMod val="50000"/>
                </a:schemeClr>
              </a:solidFill>
            </a:rPr>
            <a:t>Etude consommation Elec</a:t>
          </a:r>
        </a:p>
        <a:p>
          <a:pPr algn="ctr"/>
          <a:r>
            <a:rPr lang="fr-FR" sz="1100">
              <a:solidFill>
                <a:schemeClr val="tx2">
                  <a:lumMod val="50000"/>
                </a:schemeClr>
              </a:solidFill>
            </a:rPr>
            <a:t>Usage</a:t>
          </a:r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TC</a:t>
          </a:r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10</xdr:col>
      <xdr:colOff>495301</xdr:colOff>
      <xdr:row>1</xdr:row>
      <xdr:rowOff>142875</xdr:rowOff>
    </xdr:from>
    <xdr:to>
      <xdr:col>10</xdr:col>
      <xdr:colOff>1695451</xdr:colOff>
      <xdr:row>8</xdr:row>
      <xdr:rowOff>45469</xdr:rowOff>
    </xdr:to>
    <xdr:pic macro="[0]!Module10.Boutonretouraccueil">
      <xdr:nvPicPr>
        <xdr:cNvPr id="3" name="Image 2" descr="retour_menu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82101" y="333375"/>
          <a:ext cx="1200150" cy="1236094"/>
        </a:xfrm>
        <a:prstGeom prst="rect">
          <a:avLst/>
        </a:prstGeom>
      </xdr:spPr>
    </xdr:pic>
    <xdr:clientData/>
  </xdr:twoCellAnchor>
  <xdr:twoCellAnchor>
    <xdr:from>
      <xdr:col>4</xdr:col>
      <xdr:colOff>647700</xdr:colOff>
      <xdr:row>1</xdr:row>
      <xdr:rowOff>19050</xdr:rowOff>
    </xdr:from>
    <xdr:to>
      <xdr:col>10</xdr:col>
      <xdr:colOff>247651</xdr:colOff>
      <xdr:row>11</xdr:row>
      <xdr:rowOff>47625</xdr:rowOff>
    </xdr:to>
    <xdr:sp macro="[0]!rechercheelecclients" textlink="">
      <xdr:nvSpPr>
        <xdr:cNvPr id="4" name="Rectangle à coins arrondis 3"/>
        <xdr:cNvSpPr/>
      </xdr:nvSpPr>
      <xdr:spPr>
        <a:xfrm>
          <a:off x="4762500" y="209550"/>
          <a:ext cx="4171951" cy="193357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2">
                  <a:lumMod val="50000"/>
                </a:schemeClr>
              </a:solidFill>
            </a:rPr>
            <a:t>Etude consommation Elec</a:t>
          </a:r>
        </a:p>
        <a:p>
          <a:pPr algn="ctr"/>
          <a:r>
            <a:rPr lang="fr-FR" sz="1100">
              <a:solidFill>
                <a:schemeClr val="tx2">
                  <a:lumMod val="50000"/>
                </a:schemeClr>
              </a:solidFill>
            </a:rPr>
            <a:t>Usage</a:t>
          </a:r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 Client</a:t>
          </a:r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923925</xdr:colOff>
      <xdr:row>5</xdr:row>
      <xdr:rowOff>63218</xdr:rowOff>
    </xdr:to>
    <xdr:pic macro="[0]!Boutonretourexportelec">
      <xdr:nvPicPr>
        <xdr:cNvPr id="3" name="Image 2" descr="retour_menu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23925" cy="872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showGridLines="0" showRowColHeaders="0" workbookViewId="0">
      <selection activeCell="N5" sqref="N5"/>
    </sheetView>
  </sheetViews>
  <sheetFormatPr baseColWidth="10" defaultRowHeight="15"/>
  <cols>
    <col min="1" max="16384" width="11.42578125" style="3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4:K85"/>
  <sheetViews>
    <sheetView workbookViewId="0">
      <selection activeCell="A16" sqref="A16:K45"/>
    </sheetView>
  </sheetViews>
  <sheetFormatPr baseColWidth="10" defaultRowHeight="15"/>
  <cols>
    <col min="1" max="1" width="11.42578125" style="3"/>
    <col min="2" max="2" width="27.42578125" style="3" customWidth="1"/>
    <col min="3" max="5" width="11.42578125" style="3"/>
    <col min="6" max="6" width="11.42578125" style="4"/>
    <col min="7" max="10" width="11.42578125" style="3"/>
    <col min="11" max="11" width="26.140625" style="3" customWidth="1"/>
    <col min="12" max="16384" width="11.42578125" style="3"/>
  </cols>
  <sheetData>
    <row r="14" spans="1:11">
      <c r="G14" s="7"/>
    </row>
    <row r="15" spans="1:11">
      <c r="A15" s="5" t="s">
        <v>0</v>
      </c>
      <c r="B15" s="5" t="s">
        <v>1</v>
      </c>
      <c r="C15" s="5" t="s">
        <v>2</v>
      </c>
      <c r="D15" s="5" t="s">
        <v>3</v>
      </c>
      <c r="E15" s="5" t="s">
        <v>4</v>
      </c>
      <c r="F15" s="9" t="s">
        <v>5</v>
      </c>
      <c r="G15" s="5" t="s">
        <v>6</v>
      </c>
      <c r="H15" s="5" t="s">
        <v>7</v>
      </c>
      <c r="I15" s="5" t="s">
        <v>8</v>
      </c>
      <c r="J15" s="5" t="s">
        <v>9</v>
      </c>
      <c r="K15" s="5" t="s">
        <v>10</v>
      </c>
    </row>
    <row r="16" spans="1:11">
      <c r="A16" s="41" t="s">
        <v>0</v>
      </c>
      <c r="B16" s="41" t="s">
        <v>1</v>
      </c>
      <c r="C16" s="41" t="s">
        <v>2</v>
      </c>
      <c r="D16" s="41" t="s">
        <v>3</v>
      </c>
      <c r="E16" s="41" t="s">
        <v>4</v>
      </c>
      <c r="F16" s="41" t="s">
        <v>5</v>
      </c>
      <c r="G16" s="41" t="s">
        <v>6</v>
      </c>
      <c r="H16" s="41" t="s">
        <v>7</v>
      </c>
      <c r="I16" s="41" t="s">
        <v>8</v>
      </c>
      <c r="J16" s="41" t="s">
        <v>9</v>
      </c>
      <c r="K16" s="41" t="s">
        <v>10</v>
      </c>
    </row>
    <row r="17" spans="1:11">
      <c r="A17" s="10" t="s">
        <v>38</v>
      </c>
      <c r="B17" s="41" t="s">
        <v>26</v>
      </c>
      <c r="C17" s="10" t="s">
        <v>39</v>
      </c>
      <c r="D17" s="10" t="s">
        <v>40</v>
      </c>
      <c r="E17" s="41" t="s">
        <v>27</v>
      </c>
      <c r="F17" s="42">
        <v>38159</v>
      </c>
      <c r="G17" s="10" t="s">
        <v>41</v>
      </c>
      <c r="H17" s="10" t="s">
        <v>42</v>
      </c>
      <c r="I17" s="10" t="s">
        <v>43</v>
      </c>
      <c r="J17" s="10" t="s">
        <v>44</v>
      </c>
      <c r="K17" s="41" t="s">
        <v>28</v>
      </c>
    </row>
    <row r="18" spans="1:11">
      <c r="A18" s="10" t="s">
        <v>38</v>
      </c>
      <c r="B18" s="41" t="s">
        <v>26</v>
      </c>
      <c r="C18" s="10" t="s">
        <v>39</v>
      </c>
      <c r="D18" s="10" t="s">
        <v>40</v>
      </c>
      <c r="E18" s="41" t="s">
        <v>27</v>
      </c>
      <c r="F18" s="42">
        <v>38343</v>
      </c>
      <c r="G18" s="10" t="s">
        <v>41</v>
      </c>
      <c r="H18" s="10" t="s">
        <v>42</v>
      </c>
      <c r="I18" s="10" t="s">
        <v>43</v>
      </c>
      <c r="J18" s="10" t="s">
        <v>45</v>
      </c>
      <c r="K18" s="41" t="s">
        <v>28</v>
      </c>
    </row>
    <row r="19" spans="1:11">
      <c r="A19" s="10" t="s">
        <v>38</v>
      </c>
      <c r="B19" s="41" t="s">
        <v>29</v>
      </c>
      <c r="C19" s="10" t="s">
        <v>39</v>
      </c>
      <c r="D19" s="10" t="s">
        <v>40</v>
      </c>
      <c r="E19" s="41" t="s">
        <v>27</v>
      </c>
      <c r="F19" s="42">
        <v>38517</v>
      </c>
      <c r="G19" s="10" t="s">
        <v>41</v>
      </c>
      <c r="H19" s="10" t="s">
        <v>42</v>
      </c>
      <c r="I19" s="10" t="s">
        <v>43</v>
      </c>
      <c r="J19" s="10" t="s">
        <v>46</v>
      </c>
      <c r="K19" s="41" t="s">
        <v>30</v>
      </c>
    </row>
    <row r="20" spans="1:11">
      <c r="A20" s="10" t="s">
        <v>38</v>
      </c>
      <c r="B20" s="41" t="s">
        <v>29</v>
      </c>
      <c r="C20" s="10" t="s">
        <v>39</v>
      </c>
      <c r="D20" s="10" t="s">
        <v>40</v>
      </c>
      <c r="E20" s="41" t="s">
        <v>27</v>
      </c>
      <c r="F20" s="42">
        <v>38701</v>
      </c>
      <c r="G20" s="10" t="s">
        <v>41</v>
      </c>
      <c r="H20" s="10" t="s">
        <v>42</v>
      </c>
      <c r="I20" s="10" t="s">
        <v>43</v>
      </c>
      <c r="J20" s="10" t="s">
        <v>47</v>
      </c>
      <c r="K20" s="41" t="s">
        <v>31</v>
      </c>
    </row>
    <row r="21" spans="1:11">
      <c r="A21" s="10" t="s">
        <v>38</v>
      </c>
      <c r="B21" s="41" t="s">
        <v>29</v>
      </c>
      <c r="C21" s="10" t="s">
        <v>39</v>
      </c>
      <c r="D21" s="10" t="s">
        <v>40</v>
      </c>
      <c r="E21" s="41" t="s">
        <v>27</v>
      </c>
      <c r="F21" s="42">
        <v>38884</v>
      </c>
      <c r="G21" s="10" t="s">
        <v>41</v>
      </c>
      <c r="H21" s="10" t="s">
        <v>42</v>
      </c>
      <c r="I21" s="10" t="s">
        <v>43</v>
      </c>
      <c r="J21" s="10" t="s">
        <v>48</v>
      </c>
      <c r="K21" s="41" t="s">
        <v>28</v>
      </c>
    </row>
    <row r="22" spans="1:11">
      <c r="A22" s="10" t="s">
        <v>38</v>
      </c>
      <c r="B22" s="41" t="s">
        <v>29</v>
      </c>
      <c r="C22" s="10" t="s">
        <v>39</v>
      </c>
      <c r="D22" s="10" t="s">
        <v>40</v>
      </c>
      <c r="E22" s="41" t="s">
        <v>27</v>
      </c>
      <c r="F22" s="42">
        <v>39069</v>
      </c>
      <c r="G22" s="10" t="s">
        <v>41</v>
      </c>
      <c r="H22" s="10" t="s">
        <v>42</v>
      </c>
      <c r="I22" s="10" t="s">
        <v>43</v>
      </c>
      <c r="J22" s="10" t="s">
        <v>49</v>
      </c>
      <c r="K22" s="41" t="s">
        <v>31</v>
      </c>
    </row>
    <row r="23" spans="1:11">
      <c r="A23" s="10" t="s">
        <v>38</v>
      </c>
      <c r="B23" s="41" t="s">
        <v>29</v>
      </c>
      <c r="C23" s="10" t="s">
        <v>39</v>
      </c>
      <c r="D23" s="10" t="s">
        <v>40</v>
      </c>
      <c r="E23" s="41" t="s">
        <v>27</v>
      </c>
      <c r="F23" s="42">
        <v>39248</v>
      </c>
      <c r="G23" s="10" t="s">
        <v>41</v>
      </c>
      <c r="H23" s="10" t="s">
        <v>42</v>
      </c>
      <c r="I23" s="10" t="s">
        <v>43</v>
      </c>
      <c r="J23" s="10" t="s">
        <v>50</v>
      </c>
      <c r="K23" s="41" t="s">
        <v>28</v>
      </c>
    </row>
    <row r="24" spans="1:11">
      <c r="A24" s="10" t="s">
        <v>38</v>
      </c>
      <c r="B24" s="41" t="s">
        <v>29</v>
      </c>
      <c r="C24" s="10" t="s">
        <v>39</v>
      </c>
      <c r="D24" s="10" t="s">
        <v>40</v>
      </c>
      <c r="E24" s="41" t="s">
        <v>27</v>
      </c>
      <c r="F24" s="42">
        <v>39438</v>
      </c>
      <c r="G24" s="10" t="s">
        <v>41</v>
      </c>
      <c r="H24" s="10" t="s">
        <v>42</v>
      </c>
      <c r="I24" s="10" t="s">
        <v>43</v>
      </c>
      <c r="J24" s="10" t="s">
        <v>51</v>
      </c>
      <c r="K24" s="41" t="s">
        <v>31</v>
      </c>
    </row>
    <row r="25" spans="1:11">
      <c r="A25" s="10" t="s">
        <v>38</v>
      </c>
      <c r="B25" s="41" t="s">
        <v>29</v>
      </c>
      <c r="C25" s="10" t="s">
        <v>39</v>
      </c>
      <c r="D25" s="10" t="s">
        <v>40</v>
      </c>
      <c r="E25" s="41" t="s">
        <v>27</v>
      </c>
      <c r="F25" s="42">
        <v>39618</v>
      </c>
      <c r="G25" s="10" t="s">
        <v>41</v>
      </c>
      <c r="H25" s="10" t="s">
        <v>42</v>
      </c>
      <c r="I25" s="10" t="s">
        <v>43</v>
      </c>
      <c r="J25" s="10" t="s">
        <v>52</v>
      </c>
      <c r="K25" s="41" t="s">
        <v>28</v>
      </c>
    </row>
    <row r="26" spans="1:11">
      <c r="A26" s="10" t="s">
        <v>38</v>
      </c>
      <c r="B26" s="41" t="s">
        <v>29</v>
      </c>
      <c r="C26" s="10" t="s">
        <v>39</v>
      </c>
      <c r="D26" s="10" t="s">
        <v>40</v>
      </c>
      <c r="E26" s="41" t="s">
        <v>27</v>
      </c>
      <c r="F26" s="42">
        <v>39805</v>
      </c>
      <c r="G26" s="10" t="s">
        <v>41</v>
      </c>
      <c r="H26" s="10" t="s">
        <v>42</v>
      </c>
      <c r="I26" s="10" t="s">
        <v>43</v>
      </c>
      <c r="J26" s="10" t="s">
        <v>53</v>
      </c>
      <c r="K26" s="41" t="s">
        <v>31</v>
      </c>
    </row>
    <row r="27" spans="1:11">
      <c r="A27" s="10" t="s">
        <v>38</v>
      </c>
      <c r="B27" s="41" t="s">
        <v>32</v>
      </c>
      <c r="C27" s="10" t="s">
        <v>54</v>
      </c>
      <c r="D27" s="10" t="s">
        <v>40</v>
      </c>
      <c r="E27" s="41" t="s">
        <v>27</v>
      </c>
      <c r="F27" s="42">
        <v>40007</v>
      </c>
      <c r="G27" s="10" t="s">
        <v>41</v>
      </c>
      <c r="H27" s="10" t="s">
        <v>55</v>
      </c>
      <c r="I27" s="10" t="s">
        <v>43</v>
      </c>
      <c r="J27" s="10" t="s">
        <v>56</v>
      </c>
      <c r="K27" s="41" t="s">
        <v>33</v>
      </c>
    </row>
    <row r="28" spans="1:11">
      <c r="A28" s="10" t="s">
        <v>38</v>
      </c>
      <c r="B28" s="41" t="s">
        <v>32</v>
      </c>
      <c r="C28" s="10" t="s">
        <v>54</v>
      </c>
      <c r="D28" s="10" t="s">
        <v>40</v>
      </c>
      <c r="E28" s="41" t="s">
        <v>27</v>
      </c>
      <c r="F28" s="42">
        <v>40014</v>
      </c>
      <c r="G28" s="10" t="s">
        <v>41</v>
      </c>
      <c r="H28" s="10" t="s">
        <v>55</v>
      </c>
      <c r="I28" s="10" t="s">
        <v>43</v>
      </c>
      <c r="J28" s="10" t="s">
        <v>56</v>
      </c>
      <c r="K28" s="41" t="s">
        <v>34</v>
      </c>
    </row>
    <row r="29" spans="1:11">
      <c r="A29" s="10" t="s">
        <v>38</v>
      </c>
      <c r="B29" s="41" t="s">
        <v>32</v>
      </c>
      <c r="C29" s="10" t="s">
        <v>54</v>
      </c>
      <c r="D29" s="10" t="s">
        <v>40</v>
      </c>
      <c r="E29" s="41" t="s">
        <v>27</v>
      </c>
      <c r="F29" s="42">
        <v>40014</v>
      </c>
      <c r="G29" s="10" t="s">
        <v>41</v>
      </c>
      <c r="H29" s="10" t="s">
        <v>55</v>
      </c>
      <c r="I29" s="10" t="s">
        <v>43</v>
      </c>
      <c r="J29" s="10" t="s">
        <v>56</v>
      </c>
      <c r="K29" s="41" t="s">
        <v>34</v>
      </c>
    </row>
    <row r="30" spans="1:11">
      <c r="A30" s="10" t="s">
        <v>38</v>
      </c>
      <c r="B30" s="41" t="s">
        <v>32</v>
      </c>
      <c r="C30" s="10" t="s">
        <v>54</v>
      </c>
      <c r="D30" s="10" t="s">
        <v>40</v>
      </c>
      <c r="E30" s="41" t="s">
        <v>27</v>
      </c>
      <c r="F30" s="42">
        <v>40105</v>
      </c>
      <c r="G30" s="10" t="s">
        <v>41</v>
      </c>
      <c r="H30" s="10" t="s">
        <v>55</v>
      </c>
      <c r="I30" s="10" t="s">
        <v>43</v>
      </c>
      <c r="J30" s="10" t="s">
        <v>57</v>
      </c>
      <c r="K30" s="41" t="s">
        <v>35</v>
      </c>
    </row>
    <row r="31" spans="1:11">
      <c r="A31" s="10" t="s">
        <v>38</v>
      </c>
      <c r="B31" s="41" t="s">
        <v>32</v>
      </c>
      <c r="C31" s="10" t="s">
        <v>54</v>
      </c>
      <c r="D31" s="10" t="s">
        <v>40</v>
      </c>
      <c r="E31" s="41" t="s">
        <v>27</v>
      </c>
      <c r="F31" s="42">
        <v>40182</v>
      </c>
      <c r="G31" s="10" t="s">
        <v>41</v>
      </c>
      <c r="H31" s="10" t="s">
        <v>55</v>
      </c>
      <c r="I31" s="10" t="s">
        <v>43</v>
      </c>
      <c r="J31" s="10" t="s">
        <v>58</v>
      </c>
      <c r="K31" s="41" t="s">
        <v>36</v>
      </c>
    </row>
    <row r="32" spans="1:11">
      <c r="A32" s="10" t="s">
        <v>38</v>
      </c>
      <c r="B32" s="41" t="s">
        <v>32</v>
      </c>
      <c r="C32" s="10" t="s">
        <v>54</v>
      </c>
      <c r="D32" s="10" t="s">
        <v>40</v>
      </c>
      <c r="E32" s="41" t="s">
        <v>27</v>
      </c>
      <c r="F32" s="42">
        <v>40196</v>
      </c>
      <c r="G32" s="10" t="s">
        <v>41</v>
      </c>
      <c r="H32" s="10" t="s">
        <v>55</v>
      </c>
      <c r="I32" s="10" t="s">
        <v>43</v>
      </c>
      <c r="J32" s="10" t="s">
        <v>56</v>
      </c>
      <c r="K32" s="41" t="s">
        <v>31</v>
      </c>
    </row>
    <row r="33" spans="1:11">
      <c r="A33" s="10" t="s">
        <v>38</v>
      </c>
      <c r="B33" s="41" t="s">
        <v>32</v>
      </c>
      <c r="C33" s="10" t="s">
        <v>54</v>
      </c>
      <c r="D33" s="10" t="s">
        <v>40</v>
      </c>
      <c r="E33" s="41" t="s">
        <v>27</v>
      </c>
      <c r="F33" s="42">
        <v>40360</v>
      </c>
      <c r="G33" s="10" t="s">
        <v>41</v>
      </c>
      <c r="H33" s="10" t="s">
        <v>55</v>
      </c>
      <c r="I33" s="10" t="s">
        <v>43</v>
      </c>
      <c r="J33" s="10" t="s">
        <v>59</v>
      </c>
      <c r="K33" s="41" t="s">
        <v>36</v>
      </c>
    </row>
    <row r="34" spans="1:11">
      <c r="A34" s="10" t="s">
        <v>38</v>
      </c>
      <c r="B34" s="41" t="s">
        <v>32</v>
      </c>
      <c r="C34" s="10" t="s">
        <v>54</v>
      </c>
      <c r="D34" s="10" t="s">
        <v>40</v>
      </c>
      <c r="E34" s="41" t="s">
        <v>27</v>
      </c>
      <c r="F34" s="42">
        <v>40534</v>
      </c>
      <c r="G34" s="10" t="s">
        <v>41</v>
      </c>
      <c r="H34" s="10" t="s">
        <v>55</v>
      </c>
      <c r="I34" s="10" t="s">
        <v>43</v>
      </c>
      <c r="J34" s="10" t="s">
        <v>60</v>
      </c>
      <c r="K34" s="41" t="s">
        <v>31</v>
      </c>
    </row>
    <row r="35" spans="1:11">
      <c r="A35" s="10" t="s">
        <v>38</v>
      </c>
      <c r="B35" s="41" t="s">
        <v>32</v>
      </c>
      <c r="C35" s="10" t="s">
        <v>54</v>
      </c>
      <c r="D35" s="10" t="s">
        <v>40</v>
      </c>
      <c r="E35" s="41" t="s">
        <v>27</v>
      </c>
      <c r="F35" s="42">
        <v>40716</v>
      </c>
      <c r="G35" s="10" t="s">
        <v>41</v>
      </c>
      <c r="H35" s="10" t="s">
        <v>55</v>
      </c>
      <c r="I35" s="10" t="s">
        <v>43</v>
      </c>
      <c r="J35" s="10" t="s">
        <v>60</v>
      </c>
      <c r="K35" s="41" t="s">
        <v>28</v>
      </c>
    </row>
    <row r="36" spans="1:11">
      <c r="A36" s="10" t="s">
        <v>38</v>
      </c>
      <c r="B36" s="41" t="s">
        <v>37</v>
      </c>
      <c r="C36" s="10" t="s">
        <v>61</v>
      </c>
      <c r="D36" s="10" t="s">
        <v>40</v>
      </c>
      <c r="E36" s="41" t="s">
        <v>27</v>
      </c>
      <c r="F36" s="42">
        <v>41199</v>
      </c>
      <c r="G36" s="10" t="s">
        <v>62</v>
      </c>
      <c r="H36" s="10" t="s">
        <v>63</v>
      </c>
      <c r="I36" s="10" t="s">
        <v>64</v>
      </c>
      <c r="J36" s="10" t="s">
        <v>65</v>
      </c>
      <c r="K36" s="41" t="s">
        <v>35</v>
      </c>
    </row>
    <row r="37" spans="1:11">
      <c r="A37" s="10" t="s">
        <v>38</v>
      </c>
      <c r="B37" s="41" t="s">
        <v>37</v>
      </c>
      <c r="C37" s="10" t="s">
        <v>61</v>
      </c>
      <c r="D37" s="10" t="s">
        <v>40</v>
      </c>
      <c r="E37" s="41" t="s">
        <v>27</v>
      </c>
      <c r="F37" s="42">
        <v>41262</v>
      </c>
      <c r="G37" s="10" t="s">
        <v>62</v>
      </c>
      <c r="H37" s="10" t="s">
        <v>63</v>
      </c>
      <c r="I37" s="10" t="s">
        <v>66</v>
      </c>
      <c r="J37" s="10" t="s">
        <v>67</v>
      </c>
      <c r="K37" s="41" t="s">
        <v>28</v>
      </c>
    </row>
    <row r="38" spans="1:11">
      <c r="A38" s="10" t="s">
        <v>38</v>
      </c>
      <c r="B38" s="41" t="s">
        <v>37</v>
      </c>
      <c r="C38" s="10" t="s">
        <v>61</v>
      </c>
      <c r="D38" s="10" t="s">
        <v>40</v>
      </c>
      <c r="E38" s="41" t="s">
        <v>27</v>
      </c>
      <c r="F38" s="42">
        <v>41320</v>
      </c>
      <c r="G38" s="10" t="s">
        <v>62</v>
      </c>
      <c r="H38" s="10" t="s">
        <v>63</v>
      </c>
      <c r="I38" s="10" t="s">
        <v>68</v>
      </c>
      <c r="J38" s="10" t="s">
        <v>69</v>
      </c>
      <c r="K38" s="41" t="s">
        <v>35</v>
      </c>
    </row>
    <row r="39" spans="1:11">
      <c r="A39" s="10" t="s">
        <v>38</v>
      </c>
      <c r="B39" s="41" t="s">
        <v>37</v>
      </c>
      <c r="C39" s="10" t="s">
        <v>61</v>
      </c>
      <c r="D39" s="10" t="s">
        <v>40</v>
      </c>
      <c r="E39" s="41" t="s">
        <v>27</v>
      </c>
      <c r="F39" s="42">
        <v>41380</v>
      </c>
      <c r="G39" s="10" t="s">
        <v>62</v>
      </c>
      <c r="H39" s="10" t="s">
        <v>63</v>
      </c>
      <c r="I39" s="10" t="s">
        <v>70</v>
      </c>
      <c r="J39" s="10" t="s">
        <v>71</v>
      </c>
      <c r="K39" s="41" t="s">
        <v>35</v>
      </c>
    </row>
    <row r="40" spans="1:11">
      <c r="A40" s="10" t="s">
        <v>38</v>
      </c>
      <c r="B40" s="41" t="s">
        <v>37</v>
      </c>
      <c r="C40" s="10" t="s">
        <v>61</v>
      </c>
      <c r="D40" s="10" t="s">
        <v>40</v>
      </c>
      <c r="E40" s="41" t="s">
        <v>27</v>
      </c>
      <c r="F40" s="42">
        <v>41444</v>
      </c>
      <c r="G40" s="10" t="s">
        <v>62</v>
      </c>
      <c r="H40" s="10" t="s">
        <v>63</v>
      </c>
      <c r="I40" s="10" t="s">
        <v>72</v>
      </c>
      <c r="J40" s="10" t="s">
        <v>73</v>
      </c>
      <c r="K40" s="41" t="s">
        <v>28</v>
      </c>
    </row>
    <row r="41" spans="1:11">
      <c r="A41" s="10" t="s">
        <v>38</v>
      </c>
      <c r="B41" s="41" t="s">
        <v>37</v>
      </c>
      <c r="C41" s="10" t="s">
        <v>61</v>
      </c>
      <c r="D41" s="10" t="s">
        <v>40</v>
      </c>
      <c r="E41" s="41" t="s">
        <v>27</v>
      </c>
      <c r="F41" s="42">
        <v>41502</v>
      </c>
      <c r="G41" s="10" t="s">
        <v>62</v>
      </c>
      <c r="H41" s="10" t="s">
        <v>63</v>
      </c>
      <c r="I41" s="10" t="s">
        <v>74</v>
      </c>
      <c r="J41" s="10" t="s">
        <v>75</v>
      </c>
      <c r="K41" s="41" t="s">
        <v>35</v>
      </c>
    </row>
    <row r="42" spans="1:11">
      <c r="A42" s="10" t="s">
        <v>38</v>
      </c>
      <c r="B42" s="41" t="s">
        <v>37</v>
      </c>
      <c r="C42" s="10" t="s">
        <v>61</v>
      </c>
      <c r="D42" s="10" t="s">
        <v>40</v>
      </c>
      <c r="E42" s="41" t="s">
        <v>27</v>
      </c>
      <c r="F42" s="42">
        <v>41564</v>
      </c>
      <c r="G42" s="10" t="s">
        <v>62</v>
      </c>
      <c r="H42" s="10" t="s">
        <v>63</v>
      </c>
      <c r="I42" s="10" t="s">
        <v>76</v>
      </c>
      <c r="J42" s="10" t="s">
        <v>77</v>
      </c>
      <c r="K42" s="41" t="s">
        <v>35</v>
      </c>
    </row>
    <row r="43" spans="1:11">
      <c r="A43" s="10" t="s">
        <v>38</v>
      </c>
      <c r="B43" s="41" t="s">
        <v>37</v>
      </c>
      <c r="C43" s="10" t="s">
        <v>61</v>
      </c>
      <c r="D43" s="10" t="s">
        <v>40</v>
      </c>
      <c r="E43" s="41" t="s">
        <v>27</v>
      </c>
      <c r="F43" s="42">
        <v>41627</v>
      </c>
      <c r="G43" s="10" t="s">
        <v>62</v>
      </c>
      <c r="H43" s="10" t="s">
        <v>63</v>
      </c>
      <c r="I43" s="10" t="s">
        <v>78</v>
      </c>
      <c r="J43" s="10" t="s">
        <v>79</v>
      </c>
      <c r="K43" s="41" t="s">
        <v>28</v>
      </c>
    </row>
    <row r="44" spans="1:11">
      <c r="A44" s="10" t="s">
        <v>38</v>
      </c>
      <c r="B44" s="41" t="s">
        <v>37</v>
      </c>
      <c r="C44" s="10" t="s">
        <v>61</v>
      </c>
      <c r="D44" s="10" t="s">
        <v>40</v>
      </c>
      <c r="E44" s="41" t="s">
        <v>27</v>
      </c>
      <c r="F44" s="42">
        <v>41687</v>
      </c>
      <c r="G44" s="10" t="s">
        <v>62</v>
      </c>
      <c r="H44" s="10" t="s">
        <v>63</v>
      </c>
      <c r="I44" s="10" t="s">
        <v>80</v>
      </c>
      <c r="J44" s="10" t="s">
        <v>81</v>
      </c>
      <c r="K44" s="41" t="s">
        <v>35</v>
      </c>
    </row>
    <row r="45" spans="1:11">
      <c r="A45" s="10" t="s">
        <v>38</v>
      </c>
      <c r="B45" s="41" t="s">
        <v>37</v>
      </c>
      <c r="C45" s="10" t="s">
        <v>61</v>
      </c>
      <c r="D45" s="10" t="s">
        <v>40</v>
      </c>
      <c r="E45" s="41" t="s">
        <v>27</v>
      </c>
      <c r="F45" s="42">
        <v>41744</v>
      </c>
      <c r="G45" s="10" t="s">
        <v>62</v>
      </c>
      <c r="H45" s="10" t="s">
        <v>63</v>
      </c>
      <c r="I45" s="10" t="s">
        <v>82</v>
      </c>
      <c r="J45" s="10" t="s">
        <v>83</v>
      </c>
      <c r="K45" s="41" t="s">
        <v>35</v>
      </c>
    </row>
    <row r="46" spans="1:11">
      <c r="A46" s="10"/>
      <c r="B46" s="39"/>
      <c r="C46" s="10"/>
      <c r="D46" s="10"/>
      <c r="E46" s="39"/>
      <c r="F46" s="40"/>
      <c r="G46" s="10"/>
      <c r="H46" s="10"/>
      <c r="I46" s="10"/>
      <c r="J46" s="10"/>
      <c r="K46" s="39"/>
    </row>
    <row r="47" spans="1:11">
      <c r="A47" s="10"/>
      <c r="B47" s="39"/>
      <c r="C47" s="10"/>
      <c r="D47" s="10"/>
      <c r="E47" s="39"/>
      <c r="F47" s="40"/>
      <c r="G47" s="10"/>
      <c r="H47" s="10"/>
      <c r="I47" s="10"/>
      <c r="J47" s="10"/>
      <c r="K47" s="39"/>
    </row>
    <row r="48" spans="1:11">
      <c r="A48" s="10"/>
      <c r="B48" s="39"/>
      <c r="C48" s="10"/>
      <c r="D48" s="10"/>
      <c r="E48" s="39"/>
      <c r="F48" s="40"/>
      <c r="G48" s="10"/>
      <c r="H48" s="10"/>
      <c r="I48" s="10"/>
      <c r="J48" s="10"/>
      <c r="K48" s="39"/>
    </row>
    <row r="49" spans="1:11">
      <c r="A49" s="10"/>
      <c r="B49" s="39"/>
      <c r="C49" s="10"/>
      <c r="D49" s="10"/>
      <c r="E49" s="39"/>
      <c r="F49" s="40"/>
      <c r="G49" s="10"/>
      <c r="H49" s="10"/>
      <c r="I49" s="10"/>
      <c r="J49" s="10"/>
      <c r="K49" s="39"/>
    </row>
    <row r="50" spans="1:11">
      <c r="A50" s="10"/>
      <c r="B50" s="39"/>
      <c r="C50" s="10"/>
      <c r="D50" s="10"/>
      <c r="E50" s="39"/>
      <c r="F50" s="40"/>
      <c r="G50" s="10"/>
      <c r="H50" s="10"/>
      <c r="I50" s="10"/>
      <c r="J50" s="10"/>
      <c r="K50" s="39"/>
    </row>
    <row r="51" spans="1:11">
      <c r="A51" s="10"/>
      <c r="B51" s="39"/>
      <c r="C51" s="10"/>
      <c r="D51" s="10"/>
      <c r="E51" s="39"/>
      <c r="F51" s="40"/>
      <c r="G51" s="10"/>
      <c r="H51" s="10"/>
      <c r="I51" s="10"/>
      <c r="J51" s="10"/>
      <c r="K51" s="39"/>
    </row>
    <row r="52" spans="1:11">
      <c r="A52" s="10"/>
      <c r="B52" s="39"/>
      <c r="C52" s="10"/>
      <c r="D52" s="10"/>
      <c r="E52" s="39"/>
      <c r="F52" s="40"/>
      <c r="G52" s="10"/>
      <c r="H52" s="10"/>
      <c r="I52" s="10"/>
      <c r="J52" s="10"/>
      <c r="K52" s="39"/>
    </row>
    <row r="53" spans="1:11">
      <c r="A53" s="10"/>
      <c r="B53" s="39"/>
      <c r="C53" s="10"/>
      <c r="D53" s="10"/>
      <c r="E53" s="39"/>
      <c r="F53" s="40"/>
      <c r="G53" s="10"/>
      <c r="H53" s="10"/>
      <c r="I53" s="10"/>
      <c r="J53" s="10"/>
      <c r="K53" s="39"/>
    </row>
    <row r="54" spans="1:11">
      <c r="A54" s="10"/>
      <c r="B54" s="39"/>
      <c r="C54" s="10"/>
      <c r="D54" s="10"/>
      <c r="E54" s="39"/>
      <c r="F54" s="40"/>
      <c r="G54" s="10"/>
      <c r="H54" s="10"/>
      <c r="I54" s="10"/>
      <c r="J54" s="10"/>
      <c r="K54" s="39"/>
    </row>
    <row r="55" spans="1:11">
      <c r="A55" s="10"/>
      <c r="B55" s="39"/>
      <c r="C55" s="10"/>
      <c r="D55" s="10"/>
      <c r="E55" s="39"/>
      <c r="F55" s="40"/>
      <c r="G55" s="10"/>
      <c r="H55" s="10"/>
      <c r="I55" s="10"/>
      <c r="J55" s="10"/>
      <c r="K55" s="39"/>
    </row>
    <row r="56" spans="1:11">
      <c r="A56" s="10"/>
      <c r="B56" s="39"/>
      <c r="C56" s="10"/>
      <c r="D56" s="10"/>
      <c r="E56" s="39"/>
      <c r="F56" s="40"/>
      <c r="G56" s="10"/>
      <c r="H56" s="10"/>
      <c r="I56" s="10"/>
      <c r="J56" s="10"/>
      <c r="K56" s="39"/>
    </row>
    <row r="57" spans="1:11">
      <c r="A57" s="10"/>
      <c r="B57" s="39"/>
      <c r="C57" s="10"/>
      <c r="D57" s="10"/>
      <c r="E57" s="39"/>
      <c r="F57" s="40"/>
      <c r="G57" s="10"/>
      <c r="H57" s="10"/>
      <c r="I57" s="10"/>
      <c r="J57" s="10"/>
      <c r="K57" s="39"/>
    </row>
    <row r="58" spans="1:11">
      <c r="A58" s="10"/>
      <c r="B58" s="39"/>
      <c r="C58" s="10"/>
      <c r="D58" s="10"/>
      <c r="E58" s="39"/>
      <c r="F58" s="40"/>
      <c r="G58" s="10"/>
      <c r="H58" s="10"/>
      <c r="I58" s="10"/>
      <c r="J58" s="10"/>
      <c r="K58" s="39"/>
    </row>
    <row r="59" spans="1:11">
      <c r="A59" s="10"/>
      <c r="B59" s="39"/>
      <c r="C59" s="10"/>
      <c r="D59" s="10"/>
      <c r="E59" s="39"/>
      <c r="F59" s="40"/>
      <c r="G59" s="10"/>
      <c r="H59" s="10"/>
      <c r="I59" s="10"/>
      <c r="J59" s="10"/>
      <c r="K59" s="39"/>
    </row>
    <row r="60" spans="1:11">
      <c r="A60" s="10"/>
      <c r="B60" s="39"/>
      <c r="C60" s="10"/>
      <c r="D60" s="10"/>
      <c r="E60" s="39"/>
      <c r="F60" s="40"/>
      <c r="G60" s="10"/>
      <c r="H60" s="10"/>
      <c r="I60" s="10"/>
      <c r="J60" s="10"/>
      <c r="K60" s="39"/>
    </row>
    <row r="61" spans="1:11">
      <c r="A61" s="10"/>
      <c r="B61" s="39"/>
      <c r="C61" s="10"/>
      <c r="D61" s="10"/>
      <c r="E61" s="39"/>
      <c r="F61" s="40"/>
      <c r="G61" s="10"/>
      <c r="H61" s="10"/>
      <c r="I61" s="10"/>
      <c r="J61" s="10"/>
      <c r="K61" s="39"/>
    </row>
    <row r="62" spans="1:11">
      <c r="A62" s="10"/>
      <c r="B62" s="39"/>
      <c r="C62" s="10"/>
      <c r="D62" s="10"/>
      <c r="E62" s="39"/>
      <c r="F62" s="40"/>
      <c r="G62" s="10"/>
      <c r="H62" s="10"/>
      <c r="I62" s="10"/>
      <c r="J62" s="10"/>
      <c r="K62" s="39"/>
    </row>
    <row r="63" spans="1:11">
      <c r="A63" s="10"/>
      <c r="B63" s="39"/>
      <c r="C63" s="10"/>
      <c r="D63" s="10"/>
      <c r="E63" s="39"/>
      <c r="F63" s="40"/>
      <c r="G63" s="10"/>
      <c r="H63" s="10"/>
      <c r="I63" s="10"/>
      <c r="J63" s="10"/>
      <c r="K63" s="39"/>
    </row>
    <row r="64" spans="1:11">
      <c r="A64" s="10"/>
      <c r="B64" s="39"/>
      <c r="C64" s="10"/>
      <c r="D64" s="10"/>
      <c r="E64" s="39"/>
      <c r="F64" s="40"/>
      <c r="G64" s="10"/>
      <c r="H64" s="10"/>
      <c r="I64" s="10"/>
      <c r="J64" s="10"/>
      <c r="K64" s="39"/>
    </row>
    <row r="65" spans="1:11">
      <c r="A65" s="10"/>
      <c r="B65" s="39"/>
      <c r="C65" s="10"/>
      <c r="D65" s="10"/>
      <c r="E65" s="39"/>
      <c r="F65" s="40"/>
      <c r="G65" s="10"/>
      <c r="H65" s="10"/>
      <c r="I65" s="10"/>
      <c r="J65" s="10"/>
      <c r="K65" s="39"/>
    </row>
    <row r="66" spans="1:11">
      <c r="A66" s="10"/>
      <c r="B66" s="39"/>
      <c r="C66" s="10"/>
      <c r="D66" s="10"/>
      <c r="E66" s="39"/>
      <c r="F66" s="40"/>
      <c r="G66" s="10"/>
      <c r="H66" s="10"/>
      <c r="I66" s="10"/>
      <c r="J66" s="10"/>
      <c r="K66" s="39"/>
    </row>
    <row r="67" spans="1:11">
      <c r="A67" s="10"/>
      <c r="B67" s="39"/>
      <c r="C67" s="10"/>
      <c r="D67" s="10"/>
      <c r="E67" s="39"/>
      <c r="F67" s="40"/>
      <c r="G67" s="10"/>
      <c r="H67" s="10"/>
      <c r="I67" s="10"/>
      <c r="J67" s="10"/>
      <c r="K67" s="39"/>
    </row>
    <row r="68" spans="1:11">
      <c r="A68" s="10"/>
      <c r="B68" s="39"/>
      <c r="C68" s="10"/>
      <c r="D68" s="10"/>
      <c r="E68" s="39"/>
      <c r="F68" s="40"/>
      <c r="G68" s="10"/>
      <c r="H68" s="10"/>
      <c r="I68" s="10"/>
      <c r="J68" s="10"/>
      <c r="K68" s="39"/>
    </row>
    <row r="69" spans="1:11">
      <c r="A69" s="10"/>
      <c r="B69" s="39"/>
      <c r="C69" s="10"/>
      <c r="D69" s="10"/>
      <c r="E69" s="39"/>
      <c r="F69" s="40"/>
      <c r="G69" s="10"/>
      <c r="H69" s="10"/>
      <c r="I69" s="10"/>
      <c r="J69" s="10"/>
      <c r="K69" s="39"/>
    </row>
    <row r="70" spans="1:11">
      <c r="A70" s="10"/>
      <c r="B70" s="39"/>
      <c r="C70" s="10"/>
      <c r="D70" s="10"/>
      <c r="E70" s="39"/>
      <c r="F70" s="40"/>
      <c r="G70" s="10"/>
      <c r="H70" s="10"/>
      <c r="I70" s="10"/>
      <c r="J70" s="10"/>
      <c r="K70" s="39"/>
    </row>
    <row r="71" spans="1:11">
      <c r="A71" s="10"/>
      <c r="B71" s="39"/>
      <c r="C71" s="10"/>
      <c r="D71" s="10"/>
      <c r="E71" s="39"/>
      <c r="F71" s="40"/>
      <c r="G71" s="10"/>
      <c r="H71" s="10"/>
      <c r="I71" s="10"/>
      <c r="J71" s="10"/>
      <c r="K71" s="39"/>
    </row>
    <row r="72" spans="1:11">
      <c r="A72" s="8"/>
      <c r="B72" s="6"/>
      <c r="C72" s="8"/>
      <c r="D72" s="8"/>
      <c r="E72" s="6"/>
      <c r="F72" s="1"/>
      <c r="G72" s="8"/>
      <c r="H72" s="8"/>
      <c r="I72" s="8"/>
      <c r="J72" s="8"/>
      <c r="K72" s="6"/>
    </row>
    <row r="73" spans="1:11">
      <c r="A73" s="8"/>
      <c r="B73" s="6"/>
      <c r="C73" s="8"/>
      <c r="D73" s="8"/>
      <c r="E73" s="6"/>
      <c r="F73" s="1"/>
      <c r="G73" s="8"/>
      <c r="H73" s="8"/>
      <c r="I73" s="8"/>
      <c r="J73" s="8"/>
      <c r="K73" s="6"/>
    </row>
    <row r="74" spans="1:11">
      <c r="A74" s="8"/>
      <c r="B74" s="6"/>
      <c r="C74" s="8"/>
      <c r="D74" s="8"/>
      <c r="E74" s="6"/>
      <c r="F74" s="1"/>
      <c r="G74" s="8"/>
      <c r="H74" s="8"/>
      <c r="I74" s="8"/>
      <c r="J74" s="8"/>
      <c r="K74" s="6"/>
    </row>
    <row r="75" spans="1:11">
      <c r="A75" s="8"/>
      <c r="B75" s="6"/>
      <c r="C75" s="8"/>
      <c r="D75" s="8"/>
      <c r="E75" s="6"/>
      <c r="F75" s="1"/>
      <c r="G75" s="8"/>
      <c r="H75" s="8"/>
      <c r="I75" s="8"/>
      <c r="J75" s="8"/>
      <c r="K75" s="6"/>
    </row>
    <row r="76" spans="1:11">
      <c r="A76" s="8"/>
      <c r="B76" s="6"/>
      <c r="C76" s="8"/>
      <c r="D76" s="8"/>
      <c r="E76" s="6"/>
      <c r="F76" s="1"/>
      <c r="G76" s="8"/>
      <c r="H76" s="8"/>
      <c r="I76" s="8"/>
      <c r="J76" s="8"/>
      <c r="K76" s="6"/>
    </row>
    <row r="77" spans="1:11">
      <c r="A77" s="8"/>
      <c r="B77" s="6"/>
      <c r="C77" s="8"/>
      <c r="D77" s="8"/>
      <c r="E77" s="6"/>
      <c r="F77" s="1"/>
      <c r="G77" s="8"/>
      <c r="H77" s="8"/>
      <c r="I77" s="8"/>
      <c r="J77" s="8"/>
      <c r="K77" s="6"/>
    </row>
    <row r="78" spans="1:11">
      <c r="A78" s="8"/>
      <c r="B78" s="6"/>
      <c r="C78" s="8"/>
      <c r="D78" s="8"/>
      <c r="E78" s="6"/>
      <c r="F78" s="1"/>
      <c r="G78" s="8"/>
      <c r="H78" s="8"/>
      <c r="I78" s="8"/>
      <c r="J78" s="8"/>
      <c r="K78" s="6"/>
    </row>
    <row r="79" spans="1:11">
      <c r="A79" s="8"/>
      <c r="B79" s="6"/>
      <c r="C79" s="8"/>
      <c r="D79" s="8"/>
      <c r="E79" s="6"/>
      <c r="F79" s="1"/>
      <c r="G79" s="8"/>
      <c r="H79" s="8"/>
      <c r="I79" s="8"/>
      <c r="J79" s="8"/>
      <c r="K79" s="6"/>
    </row>
    <row r="80" spans="1:11">
      <c r="A80" s="8"/>
      <c r="B80" s="6"/>
      <c r="C80" s="8"/>
      <c r="D80" s="8"/>
      <c r="E80" s="6"/>
      <c r="F80" s="1"/>
      <c r="G80" s="8"/>
      <c r="H80" s="8"/>
      <c r="I80" s="8"/>
      <c r="J80" s="8"/>
      <c r="K80" s="6"/>
    </row>
    <row r="81" spans="1:11">
      <c r="A81" s="8"/>
      <c r="B81" s="6"/>
      <c r="C81" s="8"/>
      <c r="D81" s="8"/>
      <c r="E81" s="6"/>
      <c r="F81" s="1"/>
      <c r="G81" s="8"/>
      <c r="H81" s="8"/>
      <c r="I81" s="8"/>
      <c r="J81" s="8"/>
      <c r="K81" s="6"/>
    </row>
    <row r="82" spans="1:11">
      <c r="A82" s="8"/>
      <c r="B82" s="6"/>
      <c r="C82" s="8"/>
      <c r="D82" s="8"/>
      <c r="E82" s="6"/>
      <c r="F82" s="1"/>
      <c r="G82" s="8"/>
      <c r="H82" s="8"/>
      <c r="I82" s="8"/>
      <c r="J82" s="8"/>
      <c r="K82" s="6"/>
    </row>
    <row r="83" spans="1:11">
      <c r="A83" s="8"/>
      <c r="B83" s="6"/>
      <c r="C83" s="8"/>
      <c r="D83" s="8"/>
      <c r="E83" s="6"/>
      <c r="F83" s="1"/>
      <c r="G83" s="8"/>
      <c r="H83" s="8"/>
      <c r="I83" s="8"/>
      <c r="J83" s="8"/>
      <c r="K83" s="6"/>
    </row>
    <row r="84" spans="1:11">
      <c r="A84" s="8"/>
      <c r="B84" s="6"/>
      <c r="C84" s="8"/>
      <c r="D84" s="8"/>
      <c r="E84" s="6"/>
      <c r="F84" s="1"/>
      <c r="G84" s="8"/>
      <c r="H84" s="8"/>
      <c r="I84" s="8"/>
      <c r="J84" s="8"/>
      <c r="K84" s="6"/>
    </row>
    <row r="85" spans="1:11">
      <c r="A85" s="8"/>
      <c r="B85" s="6"/>
      <c r="C85" s="8"/>
      <c r="D85" s="8"/>
      <c r="E85" s="6"/>
      <c r="F85" s="1"/>
      <c r="G85" s="8"/>
      <c r="H85" s="8"/>
      <c r="I85" s="8"/>
      <c r="J85" s="8"/>
      <c r="K85" s="6"/>
    </row>
  </sheetData>
  <autoFilter ref="A15:K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25"/>
  <sheetViews>
    <sheetView workbookViewId="0">
      <selection activeCell="A3" sqref="A3"/>
    </sheetView>
  </sheetViews>
  <sheetFormatPr baseColWidth="10" defaultRowHeight="15"/>
  <cols>
    <col min="1" max="1" width="16.7109375" style="2" customWidth="1"/>
    <col min="2" max="2" width="23.5703125" style="2" customWidth="1"/>
    <col min="3" max="3" width="11.42578125" style="2"/>
    <col min="4" max="4" width="17.7109375" style="37" customWidth="1"/>
    <col min="5" max="10" width="11.42578125" style="2"/>
    <col min="11" max="11" width="25.28515625" style="2" customWidth="1"/>
    <col min="12" max="16384" width="11.42578125" style="2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9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s="3" customFormat="1">
      <c r="A2" s="10" t="s">
        <v>38</v>
      </c>
      <c r="B2" s="41" t="s">
        <v>26</v>
      </c>
      <c r="C2" s="10" t="s">
        <v>39</v>
      </c>
      <c r="D2" s="10" t="s">
        <v>40</v>
      </c>
      <c r="E2" s="41" t="s">
        <v>27</v>
      </c>
      <c r="F2" s="42">
        <v>38159</v>
      </c>
      <c r="G2" s="10" t="s">
        <v>41</v>
      </c>
      <c r="H2" s="10" t="s">
        <v>42</v>
      </c>
      <c r="I2" s="10" t="s">
        <v>43</v>
      </c>
      <c r="J2" s="10" t="s">
        <v>44</v>
      </c>
      <c r="K2" s="41" t="s">
        <v>28</v>
      </c>
    </row>
    <row r="3" spans="1:11" s="3" customFormat="1">
      <c r="A3" s="10" t="s">
        <v>38</v>
      </c>
      <c r="B3" s="41" t="s">
        <v>26</v>
      </c>
      <c r="C3" s="10" t="s">
        <v>39</v>
      </c>
      <c r="D3" s="10" t="s">
        <v>40</v>
      </c>
      <c r="E3" s="41" t="s">
        <v>27</v>
      </c>
      <c r="F3" s="42">
        <v>38343</v>
      </c>
      <c r="G3" s="10" t="s">
        <v>41</v>
      </c>
      <c r="H3" s="10" t="s">
        <v>42</v>
      </c>
      <c r="I3" s="10" t="s">
        <v>43</v>
      </c>
      <c r="J3" s="10" t="s">
        <v>45</v>
      </c>
      <c r="K3" s="41" t="s">
        <v>28</v>
      </c>
    </row>
    <row r="4" spans="1:11" s="3" customFormat="1">
      <c r="A4" s="10" t="s">
        <v>38</v>
      </c>
      <c r="B4" s="41" t="s">
        <v>29</v>
      </c>
      <c r="C4" s="10" t="s">
        <v>39</v>
      </c>
      <c r="D4" s="10" t="s">
        <v>40</v>
      </c>
      <c r="E4" s="41" t="s">
        <v>27</v>
      </c>
      <c r="F4" s="42">
        <v>38884</v>
      </c>
      <c r="G4" s="10" t="s">
        <v>41</v>
      </c>
      <c r="H4" s="10" t="s">
        <v>42</v>
      </c>
      <c r="I4" s="10" t="s">
        <v>43</v>
      </c>
      <c r="J4" s="10" t="s">
        <v>48</v>
      </c>
      <c r="K4" s="41" t="s">
        <v>28</v>
      </c>
    </row>
    <row r="5" spans="1:11" s="3" customFormat="1">
      <c r="A5" s="10" t="s">
        <v>38</v>
      </c>
      <c r="B5" s="41" t="s">
        <v>29</v>
      </c>
      <c r="C5" s="10" t="s">
        <v>39</v>
      </c>
      <c r="D5" s="10" t="s">
        <v>40</v>
      </c>
      <c r="E5" s="41" t="s">
        <v>27</v>
      </c>
      <c r="F5" s="42">
        <v>39248</v>
      </c>
      <c r="G5" s="10" t="s">
        <v>41</v>
      </c>
      <c r="H5" s="10" t="s">
        <v>42</v>
      </c>
      <c r="I5" s="10" t="s">
        <v>43</v>
      </c>
      <c r="J5" s="10" t="s">
        <v>50</v>
      </c>
      <c r="K5" s="41" t="s">
        <v>28</v>
      </c>
    </row>
    <row r="6" spans="1:11" s="3" customFormat="1">
      <c r="A6" s="10" t="s">
        <v>38</v>
      </c>
      <c r="B6" s="41" t="s">
        <v>29</v>
      </c>
      <c r="C6" s="10" t="s">
        <v>39</v>
      </c>
      <c r="D6" s="10" t="s">
        <v>40</v>
      </c>
      <c r="E6" s="41" t="s">
        <v>27</v>
      </c>
      <c r="F6" s="42">
        <v>39618</v>
      </c>
      <c r="G6" s="10" t="s">
        <v>41</v>
      </c>
      <c r="H6" s="10" t="s">
        <v>42</v>
      </c>
      <c r="I6" s="10" t="s">
        <v>43</v>
      </c>
      <c r="J6" s="10" t="s">
        <v>52</v>
      </c>
      <c r="K6" s="41" t="s">
        <v>28</v>
      </c>
    </row>
    <row r="7" spans="1:11" s="3" customFormat="1">
      <c r="A7" s="10" t="s">
        <v>38</v>
      </c>
      <c r="B7" s="41" t="s">
        <v>32</v>
      </c>
      <c r="C7" s="10" t="s">
        <v>54</v>
      </c>
      <c r="D7" s="10" t="s">
        <v>40</v>
      </c>
      <c r="E7" s="41" t="s">
        <v>27</v>
      </c>
      <c r="F7" s="42">
        <v>40007</v>
      </c>
      <c r="G7" s="10" t="s">
        <v>41</v>
      </c>
      <c r="H7" s="10" t="s">
        <v>55</v>
      </c>
      <c r="I7" s="10" t="s">
        <v>43</v>
      </c>
      <c r="J7" s="10" t="s">
        <v>56</v>
      </c>
      <c r="K7" s="41" t="s">
        <v>33</v>
      </c>
    </row>
    <row r="8" spans="1:11" s="3" customFormat="1">
      <c r="A8" s="10" t="s">
        <v>38</v>
      </c>
      <c r="B8" s="41" t="s">
        <v>32</v>
      </c>
      <c r="C8" s="10" t="s">
        <v>54</v>
      </c>
      <c r="D8" s="10" t="s">
        <v>40</v>
      </c>
      <c r="E8" s="41" t="s">
        <v>27</v>
      </c>
      <c r="F8" s="42">
        <v>40716</v>
      </c>
      <c r="G8" s="10" t="s">
        <v>41</v>
      </c>
      <c r="H8" s="10" t="s">
        <v>55</v>
      </c>
      <c r="I8" s="10" t="s">
        <v>43</v>
      </c>
      <c r="J8" s="10" t="s">
        <v>60</v>
      </c>
      <c r="K8" s="41" t="s">
        <v>28</v>
      </c>
    </row>
    <row r="9" spans="1:11" s="3" customFormat="1">
      <c r="A9" s="10" t="s">
        <v>38</v>
      </c>
      <c r="B9" s="41" t="s">
        <v>37</v>
      </c>
      <c r="C9" s="10" t="s">
        <v>61</v>
      </c>
      <c r="D9" s="10" t="s">
        <v>40</v>
      </c>
      <c r="E9" s="41" t="s">
        <v>27</v>
      </c>
      <c r="F9" s="42">
        <v>41262</v>
      </c>
      <c r="G9" s="10" t="s">
        <v>62</v>
      </c>
      <c r="H9" s="10" t="s">
        <v>63</v>
      </c>
      <c r="I9" s="10" t="s">
        <v>66</v>
      </c>
      <c r="J9" s="10" t="s">
        <v>67</v>
      </c>
      <c r="K9" s="41" t="s">
        <v>28</v>
      </c>
    </row>
    <row r="10" spans="1:11" s="3" customFormat="1">
      <c r="A10" s="10" t="s">
        <v>38</v>
      </c>
      <c r="B10" s="41" t="s">
        <v>37</v>
      </c>
      <c r="C10" s="10" t="s">
        <v>61</v>
      </c>
      <c r="D10" s="10" t="s">
        <v>40</v>
      </c>
      <c r="E10" s="41" t="s">
        <v>27</v>
      </c>
      <c r="F10" s="42">
        <v>41444</v>
      </c>
      <c r="G10" s="10" t="s">
        <v>62</v>
      </c>
      <c r="H10" s="10" t="s">
        <v>63</v>
      </c>
      <c r="I10" s="10" t="s">
        <v>72</v>
      </c>
      <c r="J10" s="10" t="s">
        <v>73</v>
      </c>
      <c r="K10" s="41" t="s">
        <v>28</v>
      </c>
    </row>
    <row r="11" spans="1:11" s="3" customFormat="1">
      <c r="A11" s="10" t="s">
        <v>38</v>
      </c>
      <c r="B11" s="41" t="s">
        <v>37</v>
      </c>
      <c r="C11" s="10" t="s">
        <v>61</v>
      </c>
      <c r="D11" s="10" t="s">
        <v>40</v>
      </c>
      <c r="E11" s="41" t="s">
        <v>27</v>
      </c>
      <c r="F11" s="42">
        <v>41627</v>
      </c>
      <c r="G11" s="10" t="s">
        <v>62</v>
      </c>
      <c r="H11" s="10" t="s">
        <v>63</v>
      </c>
      <c r="I11" s="10" t="s">
        <v>78</v>
      </c>
      <c r="J11" s="10" t="s">
        <v>79</v>
      </c>
      <c r="K11" s="41" t="s">
        <v>28</v>
      </c>
    </row>
    <row r="12" spans="1:11" s="3" customFormat="1">
      <c r="A12" s="10"/>
      <c r="B12" s="39"/>
      <c r="C12" s="10"/>
      <c r="D12" s="10"/>
      <c r="E12" s="39"/>
      <c r="F12" s="40"/>
      <c r="G12" s="10"/>
      <c r="H12" s="10"/>
      <c r="I12" s="10"/>
      <c r="J12" s="10"/>
      <c r="K12" s="39"/>
    </row>
    <row r="13" spans="1:11" s="3" customFormat="1">
      <c r="A13" s="10"/>
      <c r="B13" s="39"/>
      <c r="C13" s="10"/>
      <c r="D13" s="10"/>
      <c r="E13" s="39"/>
      <c r="F13" s="40"/>
      <c r="G13" s="10"/>
      <c r="H13" s="10"/>
      <c r="I13" s="10"/>
      <c r="J13" s="10"/>
      <c r="K13" s="39"/>
    </row>
    <row r="14" spans="1:11" s="3" customFormat="1">
      <c r="A14" s="10"/>
      <c r="B14" s="39"/>
      <c r="C14" s="10"/>
      <c r="D14" s="10"/>
      <c r="E14" s="39"/>
      <c r="F14" s="40"/>
      <c r="G14" s="10"/>
      <c r="H14" s="10"/>
      <c r="I14" s="10"/>
      <c r="J14" s="10"/>
      <c r="K14" s="39"/>
    </row>
    <row r="15" spans="1:11" s="3" customFormat="1">
      <c r="A15" s="10"/>
      <c r="B15" s="39"/>
      <c r="C15" s="10"/>
      <c r="D15" s="10"/>
      <c r="E15" s="39"/>
      <c r="F15" s="40"/>
      <c r="G15" s="10"/>
      <c r="H15" s="10"/>
      <c r="I15" s="10"/>
      <c r="J15" s="10"/>
      <c r="K15" s="39"/>
    </row>
    <row r="16" spans="1:11" s="3" customFormat="1">
      <c r="A16" s="10"/>
      <c r="B16" s="39"/>
      <c r="C16" s="10"/>
      <c r="D16" s="10"/>
      <c r="E16" s="39"/>
      <c r="F16" s="40"/>
      <c r="G16" s="10"/>
      <c r="H16" s="10"/>
      <c r="I16" s="10"/>
      <c r="J16" s="10"/>
      <c r="K16" s="39"/>
    </row>
    <row r="17" spans="1:11" s="3" customFormat="1">
      <c r="A17" s="10"/>
      <c r="B17" s="39"/>
      <c r="C17" s="10"/>
      <c r="D17" s="10"/>
      <c r="E17" s="39"/>
      <c r="F17" s="40"/>
      <c r="G17" s="10"/>
      <c r="H17" s="10"/>
      <c r="I17" s="10"/>
      <c r="J17" s="10"/>
      <c r="K17" s="39"/>
    </row>
    <row r="18" spans="1:11" s="3" customFormat="1">
      <c r="A18" s="10"/>
      <c r="B18" s="39"/>
      <c r="C18" s="10"/>
      <c r="D18" s="10"/>
      <c r="E18" s="39"/>
      <c r="F18" s="40"/>
      <c r="G18" s="10"/>
      <c r="H18" s="10"/>
      <c r="I18" s="10"/>
      <c r="J18" s="10"/>
      <c r="K18" s="39"/>
    </row>
    <row r="19" spans="1:11">
      <c r="A19"/>
      <c r="B19"/>
      <c r="C19"/>
      <c r="D19"/>
      <c r="E19"/>
      <c r="F19"/>
      <c r="G19"/>
      <c r="H19"/>
      <c r="I19"/>
      <c r="J19"/>
      <c r="K19"/>
    </row>
    <row r="20" spans="1:11">
      <c r="D20" s="2"/>
    </row>
    <row r="21" spans="1:11">
      <c r="D21" s="2"/>
    </row>
    <row r="22" spans="1:11">
      <c r="D22" s="2"/>
    </row>
    <row r="23" spans="1:11">
      <c r="D23" s="2"/>
    </row>
    <row r="24" spans="1:11">
      <c r="D24" s="2"/>
    </row>
    <row r="25" spans="1:11">
      <c r="D25" s="2"/>
    </row>
    <row r="26" spans="1:11">
      <c r="D26" s="2"/>
    </row>
    <row r="27" spans="1:11">
      <c r="D27" s="2"/>
      <c r="F27" s="37"/>
      <c r="G27" s="36"/>
      <c r="H27" s="36"/>
      <c r="I27" s="36"/>
      <c r="J27" s="36"/>
    </row>
    <row r="28" spans="1:11">
      <c r="D28" s="2"/>
      <c r="F28" s="37"/>
      <c r="G28" s="36"/>
      <c r="H28" s="36"/>
      <c r="I28" s="36"/>
      <c r="J28" s="36"/>
    </row>
    <row r="29" spans="1:11">
      <c r="D29" s="2"/>
      <c r="F29" s="37"/>
      <c r="G29" s="36"/>
      <c r="H29" s="36"/>
      <c r="I29" s="36"/>
      <c r="J29" s="36"/>
    </row>
    <row r="30" spans="1:11">
      <c r="D30" s="2"/>
      <c r="F30" s="37"/>
      <c r="G30" s="36"/>
      <c r="H30" s="36"/>
      <c r="I30" s="36"/>
      <c r="J30" s="36"/>
    </row>
    <row r="31" spans="1:11">
      <c r="D31" s="2"/>
      <c r="F31" s="37"/>
      <c r="G31" s="36"/>
      <c r="H31" s="36"/>
      <c r="I31" s="36"/>
      <c r="J31" s="36"/>
    </row>
    <row r="32" spans="1:11">
      <c r="D32" s="2"/>
    </row>
    <row r="33" spans="4:10">
      <c r="D33" s="2"/>
    </row>
    <row r="34" spans="4:10">
      <c r="D34" s="2"/>
    </row>
    <row r="35" spans="4:10">
      <c r="D35" s="2"/>
    </row>
    <row r="36" spans="4:10">
      <c r="D36" s="2"/>
    </row>
    <row r="37" spans="4:10">
      <c r="D37" s="2"/>
    </row>
    <row r="38" spans="4:10">
      <c r="D38" s="2"/>
    </row>
    <row r="39" spans="4:10">
      <c r="D39" s="2"/>
    </row>
    <row r="40" spans="4:10">
      <c r="D40" s="2"/>
    </row>
    <row r="41" spans="4:10">
      <c r="D41" s="2"/>
    </row>
    <row r="42" spans="4:10">
      <c r="D42" s="2"/>
      <c r="F42" s="37"/>
      <c r="G42" s="36"/>
      <c r="H42" s="36"/>
      <c r="I42" s="36"/>
      <c r="J42" s="36"/>
    </row>
    <row r="43" spans="4:10">
      <c r="D43" s="2"/>
      <c r="F43" s="37"/>
      <c r="G43" s="36"/>
      <c r="H43" s="36"/>
      <c r="I43" s="36"/>
      <c r="J43" s="36"/>
    </row>
    <row r="44" spans="4:10">
      <c r="D44" s="2"/>
      <c r="F44" s="37"/>
      <c r="G44" s="36"/>
      <c r="H44" s="36"/>
      <c r="I44" s="36"/>
      <c r="J44" s="36"/>
    </row>
    <row r="45" spans="4:10">
      <c r="D45" s="2"/>
      <c r="F45" s="37"/>
      <c r="G45" s="36"/>
      <c r="H45" s="36"/>
      <c r="I45" s="36"/>
      <c r="J45" s="36"/>
    </row>
    <row r="46" spans="4:10">
      <c r="D46" s="2"/>
      <c r="F46" s="37"/>
      <c r="G46" s="36"/>
      <c r="H46" s="36"/>
      <c r="I46" s="36"/>
      <c r="J46" s="36"/>
    </row>
    <row r="47" spans="4:10">
      <c r="D47" s="2"/>
    </row>
    <row r="48" spans="4:10">
      <c r="D48" s="2"/>
    </row>
    <row r="49" spans="4:10">
      <c r="D49" s="2"/>
    </row>
    <row r="50" spans="4:10">
      <c r="D50" s="2"/>
    </row>
    <row r="51" spans="4:10">
      <c r="D51" s="2"/>
    </row>
    <row r="52" spans="4:10">
      <c r="D52" s="2"/>
    </row>
    <row r="53" spans="4:10">
      <c r="D53" s="2"/>
    </row>
    <row r="54" spans="4:10">
      <c r="D54" s="2"/>
    </row>
    <row r="55" spans="4:10">
      <c r="D55" s="2"/>
    </row>
    <row r="56" spans="4:10">
      <c r="D56" s="2"/>
    </row>
    <row r="57" spans="4:10">
      <c r="D57" s="2"/>
      <c r="F57" s="37"/>
      <c r="G57" s="36"/>
      <c r="H57" s="36"/>
      <c r="I57" s="36"/>
      <c r="J57" s="36"/>
    </row>
    <row r="58" spans="4:10">
      <c r="D58" s="2"/>
      <c r="F58" s="37"/>
      <c r="G58" s="36"/>
      <c r="H58" s="36"/>
      <c r="I58" s="36"/>
      <c r="J58" s="36"/>
    </row>
    <row r="59" spans="4:10">
      <c r="D59" s="2"/>
      <c r="F59" s="37"/>
      <c r="G59" s="36"/>
      <c r="H59" s="36"/>
      <c r="I59" s="36"/>
      <c r="J59" s="36"/>
    </row>
    <row r="60" spans="4:10">
      <c r="D60" s="2"/>
      <c r="F60" s="37"/>
      <c r="G60" s="36"/>
      <c r="H60" s="36"/>
      <c r="I60" s="36"/>
      <c r="J60" s="36"/>
    </row>
    <row r="61" spans="4:10">
      <c r="D61" s="2"/>
      <c r="F61" s="37"/>
      <c r="G61" s="36"/>
      <c r="H61" s="36"/>
      <c r="I61" s="36"/>
      <c r="J61" s="36"/>
    </row>
    <row r="62" spans="4:10">
      <c r="D62" s="2"/>
    </row>
    <row r="63" spans="4:10">
      <c r="D63" s="2"/>
    </row>
    <row r="64" spans="4:10">
      <c r="D64" s="2"/>
    </row>
    <row r="65" spans="4:10">
      <c r="D65" s="2"/>
    </row>
    <row r="66" spans="4:10">
      <c r="D66" s="2"/>
    </row>
    <row r="67" spans="4:10">
      <c r="D67" s="2"/>
    </row>
    <row r="68" spans="4:10">
      <c r="D68" s="2"/>
    </row>
    <row r="69" spans="4:10">
      <c r="D69" s="2"/>
    </row>
    <row r="70" spans="4:10">
      <c r="D70" s="2"/>
    </row>
    <row r="71" spans="4:10">
      <c r="D71" s="2"/>
    </row>
    <row r="72" spans="4:10">
      <c r="D72" s="2"/>
      <c r="F72" s="37"/>
      <c r="G72" s="36"/>
      <c r="H72" s="36"/>
      <c r="I72" s="36"/>
      <c r="J72" s="36"/>
    </row>
    <row r="73" spans="4:10">
      <c r="D73" s="2"/>
      <c r="F73" s="37"/>
      <c r="G73" s="36"/>
      <c r="H73" s="36"/>
      <c r="I73" s="36"/>
      <c r="J73" s="36"/>
    </row>
    <row r="74" spans="4:10">
      <c r="D74" s="2"/>
      <c r="F74" s="37"/>
      <c r="G74" s="36"/>
      <c r="H74" s="36"/>
      <c r="I74" s="36"/>
      <c r="J74" s="36"/>
    </row>
    <row r="75" spans="4:10">
      <c r="D75" s="2"/>
      <c r="F75" s="37"/>
      <c r="G75" s="36"/>
      <c r="H75" s="36"/>
      <c r="I75" s="36"/>
      <c r="J75" s="36"/>
    </row>
    <row r="76" spans="4:10">
      <c r="D76" s="2"/>
      <c r="F76" s="37"/>
      <c r="G76" s="36"/>
      <c r="H76" s="36"/>
      <c r="I76" s="36"/>
      <c r="J76" s="36"/>
    </row>
    <row r="77" spans="4:10">
      <c r="D77" s="2"/>
    </row>
    <row r="78" spans="4:10">
      <c r="D78" s="2"/>
    </row>
    <row r="79" spans="4:10">
      <c r="D79" s="2"/>
    </row>
    <row r="80" spans="4:10">
      <c r="D80" s="2"/>
    </row>
    <row r="81" spans="4:10">
      <c r="D81" s="2"/>
    </row>
    <row r="82" spans="4:10">
      <c r="D82" s="2"/>
    </row>
    <row r="83" spans="4:10">
      <c r="D83" s="2"/>
    </row>
    <row r="84" spans="4:10">
      <c r="D84" s="2"/>
    </row>
    <row r="85" spans="4:10">
      <c r="D85" s="2"/>
    </row>
    <row r="86" spans="4:10">
      <c r="D86" s="2"/>
    </row>
    <row r="87" spans="4:10">
      <c r="D87" s="2"/>
      <c r="F87" s="37"/>
      <c r="G87" s="36"/>
      <c r="H87" s="36"/>
      <c r="I87" s="36"/>
      <c r="J87" s="36"/>
    </row>
    <row r="88" spans="4:10">
      <c r="D88" s="2"/>
      <c r="F88" s="37"/>
      <c r="G88" s="36"/>
      <c r="H88" s="36"/>
      <c r="I88" s="36"/>
      <c r="J88" s="36"/>
    </row>
    <row r="89" spans="4:10">
      <c r="D89" s="2"/>
      <c r="F89" s="37"/>
      <c r="G89" s="36"/>
      <c r="H89" s="36"/>
      <c r="I89" s="36"/>
      <c r="J89" s="36"/>
    </row>
    <row r="90" spans="4:10">
      <c r="D90" s="2"/>
      <c r="F90" s="37"/>
      <c r="G90" s="36"/>
      <c r="H90" s="36"/>
      <c r="I90" s="36"/>
      <c r="J90" s="36"/>
    </row>
    <row r="91" spans="4:10">
      <c r="D91" s="2"/>
      <c r="F91" s="37"/>
      <c r="G91" s="36"/>
      <c r="H91" s="36"/>
      <c r="I91" s="36"/>
      <c r="J91" s="36"/>
    </row>
    <row r="92" spans="4:10">
      <c r="D92" s="2"/>
    </row>
    <row r="93" spans="4:10">
      <c r="D93" s="2"/>
    </row>
    <row r="94" spans="4:10">
      <c r="D94" s="2"/>
    </row>
    <row r="95" spans="4:10">
      <c r="D95" s="2"/>
    </row>
    <row r="96" spans="4:10">
      <c r="D96" s="2"/>
    </row>
    <row r="97" spans="4:10">
      <c r="D97" s="2"/>
    </row>
    <row r="98" spans="4:10">
      <c r="D98" s="2"/>
    </row>
    <row r="99" spans="4:10">
      <c r="D99" s="2"/>
    </row>
    <row r="100" spans="4:10">
      <c r="D100" s="2"/>
    </row>
    <row r="101" spans="4:10">
      <c r="D101" s="2"/>
    </row>
    <row r="102" spans="4:10">
      <c r="D102" s="2"/>
      <c r="F102" s="37"/>
      <c r="G102" s="36"/>
      <c r="H102" s="36"/>
      <c r="I102" s="36"/>
      <c r="J102" s="36"/>
    </row>
    <row r="103" spans="4:10">
      <c r="D103" s="2"/>
      <c r="F103" s="37"/>
      <c r="G103" s="36"/>
      <c r="H103" s="36"/>
      <c r="I103" s="36"/>
      <c r="J103" s="36"/>
    </row>
    <row r="104" spans="4:10">
      <c r="D104" s="2"/>
      <c r="F104" s="37"/>
      <c r="G104" s="36"/>
      <c r="H104" s="36"/>
      <c r="I104" s="36"/>
      <c r="J104" s="36"/>
    </row>
    <row r="105" spans="4:10">
      <c r="D105" s="2"/>
      <c r="F105" s="37"/>
      <c r="G105" s="36"/>
      <c r="H105" s="36"/>
      <c r="I105" s="36"/>
      <c r="J105" s="36"/>
    </row>
    <row r="106" spans="4:10">
      <c r="D106" s="2"/>
      <c r="F106" s="37"/>
      <c r="G106" s="36"/>
      <c r="H106" s="36"/>
      <c r="I106" s="36"/>
      <c r="J106" s="36"/>
    </row>
    <row r="107" spans="4:10">
      <c r="D107" s="2"/>
    </row>
    <row r="108" spans="4:10">
      <c r="D108" s="2"/>
    </row>
    <row r="109" spans="4:10">
      <c r="D109" s="2"/>
    </row>
    <row r="110" spans="4:10">
      <c r="D110" s="2"/>
    </row>
    <row r="111" spans="4:10">
      <c r="D111" s="2"/>
    </row>
    <row r="112" spans="4:10">
      <c r="D112" s="2"/>
    </row>
    <row r="113" spans="4:10">
      <c r="D113" s="2"/>
    </row>
    <row r="114" spans="4:10">
      <c r="D114" s="2"/>
    </row>
    <row r="115" spans="4:10">
      <c r="D115" s="2"/>
    </row>
    <row r="116" spans="4:10">
      <c r="D116" s="2"/>
    </row>
    <row r="117" spans="4:10">
      <c r="D117" s="2"/>
      <c r="F117" s="37"/>
      <c r="G117" s="36"/>
      <c r="H117" s="36"/>
      <c r="I117" s="36"/>
      <c r="J117" s="36"/>
    </row>
    <row r="118" spans="4:10">
      <c r="D118" s="2"/>
      <c r="F118" s="37"/>
      <c r="G118" s="36"/>
      <c r="H118" s="36"/>
      <c r="I118" s="36"/>
      <c r="J118" s="36"/>
    </row>
    <row r="119" spans="4:10">
      <c r="D119" s="2"/>
      <c r="F119" s="37"/>
      <c r="G119" s="36"/>
      <c r="H119" s="36"/>
      <c r="I119" s="36"/>
      <c r="J119" s="36"/>
    </row>
    <row r="120" spans="4:10">
      <c r="D120" s="2"/>
      <c r="F120" s="37"/>
      <c r="G120" s="36"/>
      <c r="H120" s="36"/>
      <c r="I120" s="36"/>
      <c r="J120" s="36"/>
    </row>
    <row r="121" spans="4:10">
      <c r="D121" s="2"/>
      <c r="F121" s="37"/>
      <c r="G121" s="36"/>
      <c r="H121" s="36"/>
      <c r="I121" s="36"/>
      <c r="J121" s="36"/>
    </row>
    <row r="122" spans="4:10">
      <c r="D122" s="2"/>
    </row>
    <row r="123" spans="4:10">
      <c r="D123" s="2"/>
    </row>
    <row r="124" spans="4:10">
      <c r="D124" s="2"/>
    </row>
    <row r="125" spans="4:10">
      <c r="D125" s="2"/>
    </row>
    <row r="126" spans="4:10">
      <c r="D126" s="2"/>
    </row>
    <row r="127" spans="4:10">
      <c r="D127" s="2"/>
    </row>
    <row r="128" spans="4:10">
      <c r="D128" s="2"/>
    </row>
    <row r="129" spans="4:10">
      <c r="D129" s="2"/>
    </row>
    <row r="130" spans="4:10">
      <c r="D130" s="2"/>
    </row>
    <row r="131" spans="4:10">
      <c r="D131" s="2"/>
    </row>
    <row r="132" spans="4:10">
      <c r="D132" s="2"/>
      <c r="F132" s="37"/>
      <c r="G132" s="36"/>
      <c r="H132" s="36"/>
      <c r="I132" s="36"/>
      <c r="J132" s="36"/>
    </row>
    <row r="133" spans="4:10">
      <c r="D133" s="2"/>
      <c r="F133" s="37"/>
      <c r="G133" s="36"/>
      <c r="H133" s="36"/>
      <c r="I133" s="36"/>
      <c r="J133" s="36"/>
    </row>
    <row r="134" spans="4:10">
      <c r="D134" s="2"/>
      <c r="F134" s="37"/>
      <c r="G134" s="36"/>
      <c r="H134" s="36"/>
      <c r="I134" s="36"/>
      <c r="J134" s="36"/>
    </row>
    <row r="135" spans="4:10">
      <c r="D135" s="2"/>
      <c r="F135" s="37"/>
      <c r="G135" s="36"/>
      <c r="H135" s="36"/>
      <c r="I135" s="36"/>
      <c r="J135" s="36"/>
    </row>
    <row r="136" spans="4:10">
      <c r="D136" s="2"/>
      <c r="F136" s="37"/>
      <c r="G136" s="36"/>
      <c r="H136" s="36"/>
      <c r="I136" s="36"/>
      <c r="J136" s="36"/>
    </row>
    <row r="137" spans="4:10">
      <c r="D137" s="2"/>
    </row>
    <row r="138" spans="4:10">
      <c r="D138" s="2"/>
    </row>
    <row r="139" spans="4:10">
      <c r="D139" s="2"/>
    </row>
    <row r="140" spans="4:10">
      <c r="D140" s="2"/>
    </row>
    <row r="141" spans="4:10">
      <c r="D141" s="2"/>
    </row>
    <row r="142" spans="4:10">
      <c r="D142" s="2"/>
    </row>
    <row r="143" spans="4:10">
      <c r="D143" s="2"/>
    </row>
    <row r="144" spans="4:10">
      <c r="D144" s="2"/>
    </row>
    <row r="145" spans="4:10">
      <c r="D145" s="2"/>
    </row>
    <row r="146" spans="4:10">
      <c r="D146" s="2"/>
    </row>
    <row r="147" spans="4:10">
      <c r="D147" s="2"/>
      <c r="F147" s="37"/>
      <c r="G147" s="36"/>
      <c r="H147" s="36"/>
      <c r="I147" s="36"/>
      <c r="J147" s="36"/>
    </row>
    <row r="148" spans="4:10">
      <c r="D148" s="2"/>
      <c r="F148" s="37"/>
      <c r="G148" s="36"/>
      <c r="H148" s="36"/>
      <c r="I148" s="36"/>
      <c r="J148" s="36"/>
    </row>
    <row r="149" spans="4:10">
      <c r="D149" s="2"/>
      <c r="F149" s="37"/>
      <c r="G149" s="36"/>
      <c r="H149" s="36"/>
      <c r="I149" s="36"/>
      <c r="J149" s="36"/>
    </row>
    <row r="150" spans="4:10">
      <c r="D150" s="2"/>
      <c r="F150" s="37"/>
      <c r="G150" s="36"/>
      <c r="H150" s="36"/>
      <c r="I150" s="36"/>
      <c r="J150" s="36"/>
    </row>
    <row r="151" spans="4:10">
      <c r="D151" s="2"/>
      <c r="F151" s="37"/>
      <c r="G151" s="36"/>
      <c r="H151" s="36"/>
      <c r="I151" s="36"/>
      <c r="J151" s="36"/>
    </row>
    <row r="152" spans="4:10">
      <c r="D152" s="2"/>
    </row>
    <row r="153" spans="4:10">
      <c r="D153" s="2"/>
    </row>
    <row r="154" spans="4:10">
      <c r="D154" s="2"/>
    </row>
    <row r="155" spans="4:10">
      <c r="D155" s="2"/>
    </row>
    <row r="156" spans="4:10">
      <c r="D156" s="2"/>
    </row>
    <row r="157" spans="4:10">
      <c r="D157" s="2"/>
    </row>
    <row r="158" spans="4:10">
      <c r="D158" s="2"/>
    </row>
    <row r="159" spans="4:10">
      <c r="D159" s="2"/>
    </row>
    <row r="160" spans="4:10">
      <c r="D160" s="2"/>
    </row>
    <row r="161" spans="4:10">
      <c r="D161" s="2"/>
    </row>
    <row r="162" spans="4:10">
      <c r="D162" s="2"/>
      <c r="F162" s="37"/>
      <c r="G162" s="36"/>
      <c r="H162" s="36"/>
      <c r="I162" s="36"/>
      <c r="J162" s="36"/>
    </row>
    <row r="163" spans="4:10">
      <c r="D163" s="2"/>
      <c r="F163" s="37"/>
      <c r="G163" s="36"/>
      <c r="H163" s="36"/>
      <c r="I163" s="36"/>
      <c r="J163" s="36"/>
    </row>
    <row r="164" spans="4:10">
      <c r="D164" s="2"/>
      <c r="F164" s="37"/>
      <c r="G164" s="36"/>
      <c r="H164" s="36"/>
      <c r="I164" s="36"/>
      <c r="J164" s="36"/>
    </row>
    <row r="165" spans="4:10">
      <c r="D165" s="2"/>
      <c r="F165" s="37"/>
      <c r="G165" s="36"/>
      <c r="H165" s="36"/>
      <c r="I165" s="36"/>
      <c r="J165" s="36"/>
    </row>
    <row r="166" spans="4:10">
      <c r="D166" s="2"/>
      <c r="F166" s="37"/>
      <c r="G166" s="36"/>
      <c r="H166" s="36"/>
      <c r="I166" s="36"/>
      <c r="J166" s="36"/>
    </row>
    <row r="167" spans="4:10">
      <c r="D167" s="2"/>
    </row>
    <row r="168" spans="4:10">
      <c r="D168" s="2"/>
    </row>
    <row r="169" spans="4:10">
      <c r="D169" s="2"/>
    </row>
    <row r="170" spans="4:10">
      <c r="D170" s="2"/>
    </row>
    <row r="171" spans="4:10">
      <c r="D171" s="2"/>
    </row>
    <row r="172" spans="4:10">
      <c r="D172" s="2"/>
    </row>
    <row r="173" spans="4:10">
      <c r="D173" s="2"/>
    </row>
    <row r="174" spans="4:10">
      <c r="D174" s="2"/>
    </row>
    <row r="175" spans="4:10">
      <c r="D175" s="2"/>
    </row>
    <row r="176" spans="4:10">
      <c r="D176" s="2"/>
    </row>
    <row r="177" spans="4:10">
      <c r="D177" s="2"/>
      <c r="F177" s="37"/>
      <c r="G177" s="36"/>
      <c r="H177" s="36"/>
      <c r="I177" s="36"/>
      <c r="J177" s="36"/>
    </row>
    <row r="178" spans="4:10">
      <c r="D178" s="2"/>
      <c r="F178" s="37"/>
      <c r="G178" s="36"/>
      <c r="H178" s="36"/>
      <c r="I178" s="36"/>
      <c r="J178" s="36"/>
    </row>
    <row r="179" spans="4:10">
      <c r="D179" s="2"/>
      <c r="F179" s="37"/>
      <c r="G179" s="36"/>
      <c r="H179" s="36"/>
      <c r="I179" s="36"/>
      <c r="J179" s="36"/>
    </row>
    <row r="180" spans="4:10">
      <c r="D180" s="2"/>
      <c r="F180" s="37"/>
      <c r="G180" s="36"/>
      <c r="H180" s="36"/>
      <c r="I180" s="36"/>
      <c r="J180" s="36"/>
    </row>
    <row r="181" spans="4:10">
      <c r="D181" s="2"/>
      <c r="F181" s="37"/>
      <c r="G181" s="36"/>
      <c r="H181" s="36"/>
      <c r="I181" s="36"/>
      <c r="J181" s="36"/>
    </row>
    <row r="182" spans="4:10">
      <c r="D182" s="2"/>
    </row>
    <row r="183" spans="4:10">
      <c r="D183" s="2"/>
    </row>
    <row r="184" spans="4:10">
      <c r="D184" s="2"/>
    </row>
    <row r="185" spans="4:10">
      <c r="D185" s="2"/>
    </row>
    <row r="186" spans="4:10">
      <c r="D186" s="2"/>
    </row>
    <row r="187" spans="4:10">
      <c r="D187" s="2"/>
    </row>
    <row r="188" spans="4:10">
      <c r="D188" s="2"/>
    </row>
    <row r="189" spans="4:10">
      <c r="D189" s="2"/>
    </row>
    <row r="190" spans="4:10">
      <c r="D190" s="2"/>
    </row>
    <row r="191" spans="4:10">
      <c r="D191" s="2"/>
    </row>
    <row r="192" spans="4:10">
      <c r="D192" s="2"/>
      <c r="F192" s="37"/>
      <c r="G192" s="36"/>
      <c r="H192" s="36"/>
      <c r="I192" s="36"/>
      <c r="J192" s="36"/>
    </row>
    <row r="193" spans="4:10">
      <c r="D193" s="2"/>
      <c r="F193" s="37"/>
      <c r="G193" s="36"/>
      <c r="H193" s="36"/>
      <c r="I193" s="36"/>
      <c r="J193" s="36"/>
    </row>
    <row r="194" spans="4:10">
      <c r="D194" s="2"/>
      <c r="F194" s="37"/>
      <c r="G194" s="36"/>
      <c r="H194" s="36"/>
      <c r="I194" s="36"/>
      <c r="J194" s="36"/>
    </row>
    <row r="195" spans="4:10">
      <c r="D195" s="2"/>
      <c r="F195" s="37"/>
      <c r="G195" s="36"/>
      <c r="H195" s="36"/>
      <c r="I195" s="36"/>
      <c r="J195" s="36"/>
    </row>
    <row r="196" spans="4:10">
      <c r="D196" s="2"/>
      <c r="F196" s="37"/>
      <c r="G196" s="36"/>
      <c r="H196" s="36"/>
      <c r="I196" s="36"/>
      <c r="J196" s="36"/>
    </row>
    <row r="197" spans="4:10">
      <c r="D197" s="2"/>
    </row>
    <row r="198" spans="4:10">
      <c r="D198" s="2"/>
    </row>
    <row r="199" spans="4:10">
      <c r="D199" s="2"/>
    </row>
    <row r="200" spans="4:10">
      <c r="D200" s="2"/>
    </row>
    <row r="201" spans="4:10">
      <c r="D201" s="2"/>
    </row>
    <row r="202" spans="4:10">
      <c r="D202" s="2"/>
    </row>
    <row r="203" spans="4:10">
      <c r="D203" s="2"/>
    </row>
    <row r="204" spans="4:10">
      <c r="D204" s="2"/>
    </row>
    <row r="205" spans="4:10">
      <c r="D205" s="2"/>
    </row>
    <row r="206" spans="4:10">
      <c r="D206" s="2"/>
    </row>
    <row r="207" spans="4:10">
      <c r="D207" s="2"/>
      <c r="F207" s="37"/>
      <c r="G207" s="36"/>
      <c r="H207" s="36"/>
      <c r="I207" s="36"/>
      <c r="J207" s="36"/>
    </row>
    <row r="208" spans="4:10">
      <c r="D208" s="2"/>
      <c r="F208" s="37"/>
      <c r="G208" s="36"/>
      <c r="H208" s="36"/>
      <c r="I208" s="36"/>
      <c r="J208" s="36"/>
    </row>
    <row r="209" spans="4:10">
      <c r="D209" s="2"/>
      <c r="F209" s="37"/>
      <c r="G209" s="36"/>
      <c r="H209" s="36"/>
      <c r="I209" s="36"/>
      <c r="J209" s="36"/>
    </row>
    <row r="210" spans="4:10">
      <c r="D210" s="2"/>
      <c r="F210" s="37"/>
      <c r="G210" s="36"/>
      <c r="H210" s="36"/>
      <c r="I210" s="36"/>
      <c r="J210" s="36"/>
    </row>
    <row r="211" spans="4:10">
      <c r="D211" s="2"/>
      <c r="F211" s="37"/>
      <c r="G211" s="36"/>
      <c r="H211" s="36"/>
      <c r="I211" s="36"/>
      <c r="J211" s="36"/>
    </row>
    <row r="212" spans="4:10">
      <c r="D212" s="2"/>
    </row>
    <row r="213" spans="4:10">
      <c r="D213" s="2"/>
    </row>
    <row r="214" spans="4:10">
      <c r="D214" s="2"/>
    </row>
    <row r="215" spans="4:10">
      <c r="D215" s="2"/>
    </row>
    <row r="216" spans="4:10">
      <c r="D216" s="2"/>
    </row>
    <row r="217" spans="4:10">
      <c r="D217" s="2"/>
    </row>
    <row r="218" spans="4:10">
      <c r="D218" s="2"/>
    </row>
    <row r="219" spans="4:10">
      <c r="D219" s="2"/>
    </row>
    <row r="220" spans="4:10">
      <c r="D220" s="2"/>
    </row>
    <row r="221" spans="4:10">
      <c r="D221" s="2"/>
    </row>
    <row r="222" spans="4:10">
      <c r="D222" s="2"/>
      <c r="F222" s="37"/>
      <c r="G222" s="36"/>
      <c r="H222" s="36"/>
      <c r="I222" s="36"/>
      <c r="J222" s="36"/>
    </row>
    <row r="223" spans="4:10">
      <c r="D223" s="2"/>
      <c r="F223" s="37"/>
      <c r="G223" s="36"/>
      <c r="H223" s="36"/>
      <c r="I223" s="36"/>
      <c r="J223" s="36"/>
    </row>
    <row r="224" spans="4:10">
      <c r="D224" s="2"/>
      <c r="F224" s="37"/>
      <c r="G224" s="36"/>
      <c r="H224" s="36"/>
      <c r="I224" s="36"/>
      <c r="J224" s="36"/>
    </row>
    <row r="225" spans="4:10">
      <c r="D225" s="2"/>
      <c r="F225" s="37"/>
      <c r="G225" s="36"/>
      <c r="H225" s="36"/>
      <c r="I225" s="36"/>
      <c r="J225" s="3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/>
  <dimension ref="A1:N50"/>
  <sheetViews>
    <sheetView showGridLines="0" tabSelected="1" showRuler="0" view="pageLayout" zoomScaleNormal="100" workbookViewId="0">
      <selection activeCell="J16" sqref="J16"/>
    </sheetView>
  </sheetViews>
  <sheetFormatPr baseColWidth="10" defaultRowHeight="12.75"/>
  <cols>
    <col min="1" max="1" width="31.7109375" style="31" bestFit="1" customWidth="1"/>
    <col min="2" max="2" width="21.7109375" style="31" bestFit="1" customWidth="1"/>
    <col min="3" max="4" width="10.42578125" style="31" bestFit="1" customWidth="1"/>
    <col min="5" max="5" width="8.7109375" style="31" bestFit="1" customWidth="1"/>
    <col min="6" max="6" width="9.42578125" style="31" bestFit="1" customWidth="1"/>
    <col min="7" max="7" width="6" style="28" bestFit="1" customWidth="1"/>
    <col min="8" max="8" width="6" style="31" bestFit="1" customWidth="1"/>
    <col min="9" max="10" width="12.85546875" style="32" bestFit="1" customWidth="1"/>
    <col min="11" max="12" width="12.42578125" style="28" bestFit="1" customWidth="1"/>
    <col min="13" max="13" width="11.7109375" style="15" customWidth="1"/>
    <col min="14" max="14" width="12.28515625" style="15" customWidth="1"/>
    <col min="15" max="16384" width="11.42578125" style="16"/>
  </cols>
  <sheetData>
    <row r="1" spans="1:14" s="12" customFormat="1">
      <c r="A1" s="43" t="s">
        <v>25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11"/>
    </row>
    <row r="2" spans="1:14" s="12" customFormat="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11"/>
    </row>
    <row r="3" spans="1:14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4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4">
      <c r="A5" s="13"/>
      <c r="B5" s="13"/>
      <c r="C5" s="22"/>
      <c r="D5" s="22"/>
      <c r="E5" s="22"/>
      <c r="F5" s="13"/>
      <c r="G5" s="23"/>
      <c r="H5" s="22"/>
      <c r="I5" s="24"/>
      <c r="J5" s="24"/>
      <c r="K5" s="23"/>
      <c r="L5" s="23"/>
      <c r="M5" s="14"/>
    </row>
    <row r="6" spans="1:14">
      <c r="A6" s="13"/>
      <c r="B6" s="13"/>
      <c r="C6" s="22"/>
      <c r="D6" s="22"/>
      <c r="E6" s="22"/>
      <c r="F6" s="13"/>
      <c r="G6" s="23"/>
      <c r="H6" s="22"/>
      <c r="I6" s="24"/>
      <c r="J6" s="24"/>
      <c r="K6" s="23"/>
      <c r="L6" s="23"/>
      <c r="M6" s="14"/>
    </row>
    <row r="7" spans="1:14">
      <c r="A7" s="13"/>
      <c r="B7" s="13"/>
      <c r="C7" s="22"/>
      <c r="D7" s="22"/>
      <c r="E7" s="22"/>
      <c r="F7" s="13"/>
      <c r="G7" s="23"/>
      <c r="H7" s="22"/>
      <c r="I7" s="24"/>
      <c r="J7" s="24"/>
      <c r="K7" s="23"/>
      <c r="L7" s="23"/>
      <c r="M7" s="14"/>
    </row>
    <row r="8" spans="1:14" ht="25.5">
      <c r="A8" s="17" t="s">
        <v>20</v>
      </c>
      <c r="B8" s="17" t="s">
        <v>21</v>
      </c>
      <c r="C8" s="17" t="s">
        <v>11</v>
      </c>
      <c r="D8" s="17" t="s">
        <v>12</v>
      </c>
      <c r="E8" s="18" t="s">
        <v>14</v>
      </c>
      <c r="F8" s="18" t="s">
        <v>13</v>
      </c>
      <c r="G8" s="19" t="s">
        <v>22</v>
      </c>
      <c r="H8" s="19" t="s">
        <v>23</v>
      </c>
      <c r="I8" s="20" t="s">
        <v>19</v>
      </c>
      <c r="J8" s="20" t="s">
        <v>18</v>
      </c>
      <c r="K8" s="19" t="s">
        <v>15</v>
      </c>
      <c r="L8" s="19" t="s">
        <v>16</v>
      </c>
      <c r="M8" s="19" t="s">
        <v>17</v>
      </c>
    </row>
    <row r="9" spans="1:14">
      <c r="A9" s="33" t="str">
        <f>IF('Données Elec'!B2="","",'Données Elec'!B2)</f>
        <v>MME PERRIER LEA</v>
      </c>
      <c r="B9" s="33" t="str">
        <f>IF('Données Elec'!K2="","",'Données Elec'!K2)</f>
        <v>RELEVE NORMALE</v>
      </c>
      <c r="C9" s="25"/>
      <c r="D9" s="26">
        <f>IF('Données Elec'!F3="","",'Données Elec'!F3)</f>
        <v>38343</v>
      </c>
      <c r="E9" s="26" t="str">
        <f>IF('Données Elec'!G2="","",'Données Elec'!G2)</f>
        <v>436</v>
      </c>
      <c r="F9" s="27"/>
      <c r="G9" s="28" t="str">
        <f>IF('Données Elec'!I2="","",'Données Elec'!I2)</f>
        <v>00000</v>
      </c>
      <c r="H9" s="26" t="str">
        <f>IF('Données Elec'!J2="","",'Données Elec'!J2)</f>
        <v>54048</v>
      </c>
      <c r="I9" s="29"/>
      <c r="J9" s="29"/>
      <c r="K9" s="30"/>
      <c r="L9" s="30"/>
      <c r="M9" s="21"/>
    </row>
    <row r="10" spans="1:14">
      <c r="A10" s="33" t="str">
        <f>IF('Données Elec'!B3="","",'Données Elec'!B3)</f>
        <v>MME PERRIER LEA</v>
      </c>
      <c r="B10" s="33" t="str">
        <f>IF('Données Elec'!K3="","",'Données Elec'!K3)</f>
        <v>RELEVE NORMALE</v>
      </c>
      <c r="C10" s="26">
        <f>IF('Données Elec'!F3="","",'Données Elec'!F3)</f>
        <v>38343</v>
      </c>
      <c r="D10" s="26">
        <f>IF('Données Elec'!F4="","",'Données Elec'!F4)</f>
        <v>38884</v>
      </c>
      <c r="E10" s="26" t="str">
        <f>IF('Données Elec'!G3="","",'Données Elec'!G3)</f>
        <v>436</v>
      </c>
      <c r="F10" s="31">
        <f t="shared" ref="F10:F49" si="0">IF(D10="","",(D10-C10))</f>
        <v>541</v>
      </c>
      <c r="G10" s="28" t="str">
        <f>IF('Données Elec'!I3="","",'Données Elec'!I3)</f>
        <v>00000</v>
      </c>
      <c r="H10" s="26" t="str">
        <f>IF('Données Elec'!J3="","",'Données Elec'!J3)</f>
        <v>55412</v>
      </c>
      <c r="I10" s="32" t="str">
        <f>IF(G10="","",IF(G11="00000","0",IF(G10&lt;G9,99999-G9+G10-0,IF(G10&gt;G9,G10-G9,0))))</f>
        <v>0</v>
      </c>
      <c r="J10" s="32">
        <f>IF(H10="","",IF(H10&lt;H9,99999-H9+H10-0,IF(H10&gt;H9,H10-H9,0)))</f>
        <v>1364</v>
      </c>
      <c r="K10" s="28">
        <f>IF(F10="","",IF(F10=0,(I10/1),(I10/F10)))</f>
        <v>0</v>
      </c>
      <c r="L10" s="28">
        <f t="shared" ref="L10:L49" si="1">IF(F10="","",IF(F10=0,(J10/1),(J10/F10)))</f>
        <v>2.521256931608133</v>
      </c>
      <c r="M10" s="15">
        <f>IF($D10="","",((K10+L10)*30))</f>
        <v>75.637707948243985</v>
      </c>
    </row>
    <row r="11" spans="1:14">
      <c r="A11" s="33" t="str">
        <f>IF('Données Elec'!B4="","",'Données Elec'!B4)</f>
        <v>MME PERIER LEA</v>
      </c>
      <c r="B11" s="33" t="str">
        <f>IF('Données Elec'!K4="","",'Données Elec'!K4)</f>
        <v>RELEVE NORMALE</v>
      </c>
      <c r="C11" s="26">
        <f>IF('Données Elec'!F4="","",'Données Elec'!F4)</f>
        <v>38884</v>
      </c>
      <c r="D11" s="26">
        <f>IF('Données Elec'!F5="","",'Données Elec'!F5)</f>
        <v>39248</v>
      </c>
      <c r="E11" s="26" t="str">
        <f>IF('Données Elec'!G4="","",'Données Elec'!G4)</f>
        <v>436</v>
      </c>
      <c r="F11" s="31">
        <f t="shared" si="0"/>
        <v>364</v>
      </c>
      <c r="G11" s="28" t="str">
        <f>IF('Données Elec'!I4="","",'Données Elec'!I4)</f>
        <v>00000</v>
      </c>
      <c r="H11" s="26" t="str">
        <f>IF('Données Elec'!J4="","",'Données Elec'!J4)</f>
        <v>12760</v>
      </c>
      <c r="I11" s="32" t="str">
        <f t="shared" ref="I11:I49" si="2">IF(G11="","",IF(G12="00000","0",IF(G11&lt;G10,99999-G10+G11-0,IF(G11&gt;G10,G11-G10,0))))</f>
        <v>0</v>
      </c>
      <c r="J11" s="32">
        <f t="shared" ref="J11:J18" si="3">IF(H11="","",IF(H11&lt;H10,99999-H10+H11-0,IF(H11&gt;H10,H11-H10,0)))</f>
        <v>57347</v>
      </c>
      <c r="K11" s="28">
        <f t="shared" ref="K11:K49" si="4">IF(F11="","",IF(F11=0,(I11/1),(I11/F11)))</f>
        <v>0</v>
      </c>
      <c r="L11" s="28">
        <f t="shared" si="1"/>
        <v>157.5467032967033</v>
      </c>
      <c r="M11" s="15">
        <f t="shared" ref="M11:M49" si="5">IF($D11="","",((K11+L11)*30))</f>
        <v>4726.4010989010985</v>
      </c>
    </row>
    <row r="12" spans="1:14">
      <c r="A12" s="33" t="str">
        <f>IF('Données Elec'!B5="","",'Données Elec'!B5)</f>
        <v>MME PERIER LEA</v>
      </c>
      <c r="B12" s="33" t="str">
        <f>IF('Données Elec'!K5="","",'Données Elec'!K5)</f>
        <v>RELEVE NORMALE</v>
      </c>
      <c r="C12" s="26">
        <f>IF('Données Elec'!F5="","",'Données Elec'!F5)</f>
        <v>39248</v>
      </c>
      <c r="D12" s="26">
        <f>IF('Données Elec'!F6="","",'Données Elec'!F6)</f>
        <v>39618</v>
      </c>
      <c r="E12" s="26" t="str">
        <f>IF('Données Elec'!G5="","",'Données Elec'!G5)</f>
        <v>436</v>
      </c>
      <c r="F12" s="31">
        <f t="shared" si="0"/>
        <v>370</v>
      </c>
      <c r="G12" s="28" t="str">
        <f>IF('Données Elec'!I5="","",'Données Elec'!I5)</f>
        <v>00000</v>
      </c>
      <c r="H12" s="26" t="str">
        <f>IF('Données Elec'!J5="","",'Données Elec'!J5)</f>
        <v>35113</v>
      </c>
      <c r="I12" s="32" t="str">
        <f t="shared" si="2"/>
        <v>0</v>
      </c>
      <c r="J12" s="32">
        <f t="shared" si="3"/>
        <v>22353</v>
      </c>
      <c r="K12" s="28">
        <f t="shared" si="4"/>
        <v>0</v>
      </c>
      <c r="L12" s="28">
        <f t="shared" si="1"/>
        <v>60.413513513513514</v>
      </c>
      <c r="M12" s="15">
        <f t="shared" si="5"/>
        <v>1812.4054054054054</v>
      </c>
    </row>
    <row r="13" spans="1:14">
      <c r="A13" s="33" t="str">
        <f>IF('Données Elec'!B6="","",'Données Elec'!B6)</f>
        <v>MME PERIER LEA</v>
      </c>
      <c r="B13" s="33" t="str">
        <f>IF('Données Elec'!K6="","",'Données Elec'!K6)</f>
        <v>RELEVE NORMALE</v>
      </c>
      <c r="C13" s="26">
        <f>IF('Données Elec'!F6="","",'Données Elec'!F6)</f>
        <v>39618</v>
      </c>
      <c r="D13" s="26">
        <f>IF('Données Elec'!F7="","",'Données Elec'!F7)</f>
        <v>40007</v>
      </c>
      <c r="E13" s="26" t="str">
        <f>IF('Données Elec'!G6="","",'Données Elec'!G6)</f>
        <v>436</v>
      </c>
      <c r="F13" s="31">
        <f t="shared" si="0"/>
        <v>389</v>
      </c>
      <c r="G13" s="28" t="str">
        <f>IF('Données Elec'!I6="","",'Données Elec'!I6)</f>
        <v>00000</v>
      </c>
      <c r="H13" s="26" t="str">
        <f>IF('Données Elec'!J6="","",'Données Elec'!J6)</f>
        <v>60953</v>
      </c>
      <c r="I13" s="32" t="str">
        <f t="shared" si="2"/>
        <v>0</v>
      </c>
      <c r="J13" s="32">
        <f t="shared" si="3"/>
        <v>25840</v>
      </c>
      <c r="K13" s="28">
        <f t="shared" si="4"/>
        <v>0</v>
      </c>
      <c r="L13" s="28">
        <f t="shared" si="1"/>
        <v>66.426735218508995</v>
      </c>
      <c r="M13" s="15">
        <f t="shared" si="5"/>
        <v>1992.8020565552699</v>
      </c>
    </row>
    <row r="14" spans="1:14">
      <c r="A14" s="33" t="str">
        <f>IF('Données Elec'!B7="","",'Données Elec'!B7)</f>
        <v>MR PERIER ROBERT</v>
      </c>
      <c r="B14" s="33" t="str">
        <f>IF('Données Elec'!K7="","",'Données Elec'!K7)</f>
        <v>INDEX DE DEPART</v>
      </c>
      <c r="C14" s="26">
        <f>IF('Données Elec'!F7="","",'Données Elec'!F7)</f>
        <v>40007</v>
      </c>
      <c r="D14" s="26">
        <f>IF('Données Elec'!F8="","",'Données Elec'!F8)</f>
        <v>40716</v>
      </c>
      <c r="E14" s="26" t="str">
        <f>IF('Données Elec'!G7="","",'Données Elec'!G7)</f>
        <v>436</v>
      </c>
      <c r="F14" s="31">
        <f t="shared" si="0"/>
        <v>709</v>
      </c>
      <c r="G14" s="28" t="str">
        <f>IF('Données Elec'!I7="","",'Données Elec'!I7)</f>
        <v>00000</v>
      </c>
      <c r="H14" s="26" t="str">
        <f>IF('Données Elec'!J7="","",'Données Elec'!J7)</f>
        <v>83000</v>
      </c>
      <c r="I14" s="32" t="str">
        <f t="shared" si="2"/>
        <v>0</v>
      </c>
      <c r="J14" s="32">
        <f t="shared" si="3"/>
        <v>22047</v>
      </c>
      <c r="K14" s="28">
        <f t="shared" si="4"/>
        <v>0</v>
      </c>
      <c r="L14" s="28">
        <f t="shared" si="1"/>
        <v>31.095909732016924</v>
      </c>
      <c r="M14" s="15">
        <f t="shared" si="5"/>
        <v>932.8772919605077</v>
      </c>
    </row>
    <row r="15" spans="1:14">
      <c r="A15" s="33" t="str">
        <f>IF('Données Elec'!B8="","",'Données Elec'!B8)</f>
        <v>MR PERIER ROBERT</v>
      </c>
      <c r="B15" s="33" t="str">
        <f>IF('Données Elec'!K8="","",'Données Elec'!K8)</f>
        <v>RELEVE NORMALE</v>
      </c>
      <c r="C15" s="26">
        <f>IF('Données Elec'!F8="","",'Données Elec'!F8)</f>
        <v>40716</v>
      </c>
      <c r="D15" s="26">
        <f>IF('Données Elec'!F9="","",'Données Elec'!F9)</f>
        <v>41262</v>
      </c>
      <c r="E15" s="26" t="str">
        <f>IF('Données Elec'!G8="","",'Données Elec'!G8)</f>
        <v>436</v>
      </c>
      <c r="F15" s="31">
        <f t="shared" si="0"/>
        <v>546</v>
      </c>
      <c r="G15" s="28" t="str">
        <f>IF('Données Elec'!I8="","",'Données Elec'!I8)</f>
        <v>00000</v>
      </c>
      <c r="H15" s="26" t="str">
        <f>IF('Données Elec'!J8="","",'Données Elec'!J8)</f>
        <v>82864</v>
      </c>
      <c r="I15" s="32">
        <f t="shared" si="2"/>
        <v>0</v>
      </c>
      <c r="J15" s="32">
        <f>IF(H15="","",IF(H15&lt;H14,99999-H14+H15-0,IF(H15&gt;H14,H15-H14,0)))</f>
        <v>99863</v>
      </c>
      <c r="K15" s="28">
        <f t="shared" si="4"/>
        <v>0</v>
      </c>
      <c r="L15" s="28">
        <f t="shared" si="1"/>
        <v>182.89926739926739</v>
      </c>
      <c r="M15" s="15">
        <f t="shared" si="5"/>
        <v>5486.9780219780214</v>
      </c>
    </row>
    <row r="16" spans="1:14">
      <c r="A16" s="33" t="str">
        <f>IF('Données Elec'!B9="","",'Données Elec'!B9)</f>
        <v>M MAZUREK SEBASTIEN</v>
      </c>
      <c r="B16" s="33" t="str">
        <f>IF('Données Elec'!K9="","",'Données Elec'!K9)</f>
        <v>RELEVE NORMALE</v>
      </c>
      <c r="C16" s="26">
        <f>IF('Données Elec'!F9="","",'Données Elec'!F9)</f>
        <v>41262</v>
      </c>
      <c r="D16" s="26">
        <f>IF('Données Elec'!F10="","",'Données Elec'!F10)</f>
        <v>41444</v>
      </c>
      <c r="E16" s="26" t="str">
        <f>IF('Données Elec'!G9="","",'Données Elec'!G9)</f>
        <v>670</v>
      </c>
      <c r="F16" s="31">
        <f t="shared" si="0"/>
        <v>182</v>
      </c>
      <c r="G16" s="28" t="str">
        <f>IF('Données Elec'!I9="","",'Données Elec'!I9)</f>
        <v>00366</v>
      </c>
      <c r="H16" s="26" t="str">
        <f>IF('Données Elec'!J9="","",'Données Elec'!J9)</f>
        <v>00869</v>
      </c>
      <c r="I16" s="32">
        <f t="shared" si="2"/>
        <v>366</v>
      </c>
      <c r="J16" s="32">
        <f t="shared" si="3"/>
        <v>18004</v>
      </c>
      <c r="K16" s="28">
        <f t="shared" si="4"/>
        <v>2.0109890109890109</v>
      </c>
      <c r="L16" s="28">
        <f t="shared" si="1"/>
        <v>98.92307692307692</v>
      </c>
      <c r="M16" s="15">
        <f t="shared" si="5"/>
        <v>3028.0219780219777</v>
      </c>
    </row>
    <row r="17" spans="1:13">
      <c r="A17" s="33" t="str">
        <f>IF('Données Elec'!B10="","",'Données Elec'!B10)</f>
        <v>M MAZUREK SEBASTIEN</v>
      </c>
      <c r="B17" s="33" t="str">
        <f>IF('Données Elec'!K10="","",'Données Elec'!K10)</f>
        <v>RELEVE NORMALE</v>
      </c>
      <c r="C17" s="26">
        <f>IF('Données Elec'!F10="","",'Données Elec'!F10)</f>
        <v>41444</v>
      </c>
      <c r="D17" s="26">
        <f>IF('Données Elec'!F11="","",'Données Elec'!F11)</f>
        <v>41627</v>
      </c>
      <c r="E17" s="26" t="str">
        <f>IF('Données Elec'!G10="","",'Données Elec'!G10)</f>
        <v>670</v>
      </c>
      <c r="F17" s="31">
        <f t="shared" si="0"/>
        <v>183</v>
      </c>
      <c r="G17" s="28" t="str">
        <f>IF('Données Elec'!I10="","",'Données Elec'!I10)</f>
        <v>02056</v>
      </c>
      <c r="H17" s="26" t="str">
        <f>IF('Données Elec'!J10="","",'Données Elec'!J10)</f>
        <v>02670</v>
      </c>
      <c r="I17" s="32">
        <f t="shared" si="2"/>
        <v>1690</v>
      </c>
      <c r="J17" s="32">
        <f t="shared" si="3"/>
        <v>1801</v>
      </c>
      <c r="K17" s="28">
        <f t="shared" si="4"/>
        <v>9.2349726775956285</v>
      </c>
      <c r="L17" s="28">
        <f t="shared" si="1"/>
        <v>9.8415300546448083</v>
      </c>
      <c r="M17" s="15">
        <f t="shared" si="5"/>
        <v>572.29508196721304</v>
      </c>
    </row>
    <row r="18" spans="1:13">
      <c r="A18" s="33" t="str">
        <f>IF('Données Elec'!B11="","",'Données Elec'!B11)</f>
        <v>M MAZUREK SEBASTIEN</v>
      </c>
      <c r="B18" s="33" t="str">
        <f>IF('Données Elec'!K11="","",'Données Elec'!K11)</f>
        <v>RELEVE NORMALE</v>
      </c>
      <c r="C18" s="26">
        <f>IF('Données Elec'!F11="","",'Données Elec'!F11)</f>
        <v>41627</v>
      </c>
      <c r="D18" s="26" t="str">
        <f>IF('Données Elec'!F12="","",'Données Elec'!F12)</f>
        <v/>
      </c>
      <c r="E18" s="26" t="str">
        <f>IF('Données Elec'!G11="","",'Données Elec'!G11)</f>
        <v>670</v>
      </c>
      <c r="F18" s="31" t="str">
        <f t="shared" si="0"/>
        <v/>
      </c>
      <c r="G18" s="28" t="str">
        <f>IF('Données Elec'!I11="","",'Données Elec'!I11)</f>
        <v>03381</v>
      </c>
      <c r="H18" s="26" t="str">
        <f>IF('Données Elec'!J11="","",'Données Elec'!J11)</f>
        <v>04418</v>
      </c>
      <c r="I18" s="32">
        <f t="shared" si="2"/>
        <v>1325</v>
      </c>
      <c r="J18" s="32">
        <f t="shared" si="3"/>
        <v>1748</v>
      </c>
      <c r="K18" s="28" t="str">
        <f t="shared" si="4"/>
        <v/>
      </c>
      <c r="L18" s="28" t="str">
        <f t="shared" si="1"/>
        <v/>
      </c>
      <c r="M18" s="15" t="str">
        <f t="shared" si="5"/>
        <v/>
      </c>
    </row>
    <row r="19" spans="1:13">
      <c r="A19" s="33" t="str">
        <f>IF('Données Elec'!B12="","",'Données Elec'!B12)</f>
        <v/>
      </c>
      <c r="B19" s="33" t="str">
        <f>IF('Données Elec'!K12="","",'Données Elec'!K12)</f>
        <v/>
      </c>
      <c r="C19" s="26" t="str">
        <f>IF('Données Elec'!F12="","",'Données Elec'!F12)</f>
        <v/>
      </c>
      <c r="D19" s="26" t="str">
        <f>IF('Données Elec'!F13="","",'Données Elec'!F13)</f>
        <v/>
      </c>
      <c r="E19" s="26" t="str">
        <f>IF('Données Elec'!G12="","",'Données Elec'!G12)</f>
        <v/>
      </c>
      <c r="F19" s="31" t="str">
        <f t="shared" si="0"/>
        <v/>
      </c>
      <c r="G19" s="28" t="str">
        <f>IF('Données Elec'!I12="","",'Données Elec'!I12)</f>
        <v/>
      </c>
      <c r="H19" s="26" t="str">
        <f>IF('Données Elec'!J12="","",'Données Elec'!J12)</f>
        <v/>
      </c>
      <c r="I19" s="32" t="str">
        <f t="shared" si="2"/>
        <v/>
      </c>
      <c r="J19" s="32" t="str">
        <f t="shared" ref="J19:J49" si="6">IF(H19="","",IF(H19&lt;H18,99999-H18+H19-0,IF(H19&gt;H18,H19-H18,0)))</f>
        <v/>
      </c>
      <c r="K19" s="28" t="str">
        <f t="shared" si="4"/>
        <v/>
      </c>
      <c r="L19" s="28" t="str">
        <f t="shared" si="1"/>
        <v/>
      </c>
      <c r="M19" s="15" t="str">
        <f t="shared" si="5"/>
        <v/>
      </c>
    </row>
    <row r="20" spans="1:13">
      <c r="A20" s="33" t="str">
        <f>IF('Données Elec'!B13="","",'Données Elec'!B13)</f>
        <v/>
      </c>
      <c r="B20" s="33" t="str">
        <f>IF('Données Elec'!K13="","",'Données Elec'!K13)</f>
        <v/>
      </c>
      <c r="C20" s="26" t="str">
        <f>IF('Données Elec'!F13="","",'Données Elec'!F13)</f>
        <v/>
      </c>
      <c r="D20" s="26" t="str">
        <f>IF('Données Elec'!F14="","",'Données Elec'!F14)</f>
        <v/>
      </c>
      <c r="E20" s="26" t="str">
        <f>IF('Données Elec'!G13="","",'Données Elec'!G13)</f>
        <v/>
      </c>
      <c r="F20" s="31" t="str">
        <f t="shared" si="0"/>
        <v/>
      </c>
      <c r="G20" s="28" t="str">
        <f>IF('Données Elec'!I13="","",'Données Elec'!I13)</f>
        <v/>
      </c>
      <c r="H20" s="26" t="str">
        <f>IF('Données Elec'!J13="","",'Données Elec'!J13)</f>
        <v/>
      </c>
      <c r="I20" s="32" t="str">
        <f t="shared" si="2"/>
        <v/>
      </c>
      <c r="J20" s="32" t="str">
        <f t="shared" si="6"/>
        <v/>
      </c>
      <c r="K20" s="28" t="str">
        <f t="shared" si="4"/>
        <v/>
      </c>
      <c r="L20" s="28" t="str">
        <f t="shared" si="1"/>
        <v/>
      </c>
      <c r="M20" s="15" t="str">
        <f t="shared" si="5"/>
        <v/>
      </c>
    </row>
    <row r="21" spans="1:13">
      <c r="A21" s="33" t="str">
        <f>IF('Données Elec'!B14="","",'Données Elec'!B14)</f>
        <v/>
      </c>
      <c r="B21" s="33" t="str">
        <f>IF('Données Elec'!K14="","",'Données Elec'!K14)</f>
        <v/>
      </c>
      <c r="C21" s="26" t="str">
        <f>IF('Données Elec'!F14="","",'Données Elec'!F14)</f>
        <v/>
      </c>
      <c r="D21" s="26" t="str">
        <f>IF('Données Elec'!F15="","",'Données Elec'!F15)</f>
        <v/>
      </c>
      <c r="E21" s="26" t="str">
        <f>IF('Données Elec'!G14="","",'Données Elec'!G14)</f>
        <v/>
      </c>
      <c r="F21" s="31" t="str">
        <f t="shared" si="0"/>
        <v/>
      </c>
      <c r="G21" s="28" t="str">
        <f>IF('Données Elec'!I14="","",'Données Elec'!I14)</f>
        <v/>
      </c>
      <c r="H21" s="26" t="str">
        <f>IF('Données Elec'!J14="","",'Données Elec'!J14)</f>
        <v/>
      </c>
      <c r="I21" s="32" t="str">
        <f t="shared" si="2"/>
        <v/>
      </c>
      <c r="J21" s="32" t="str">
        <f t="shared" si="6"/>
        <v/>
      </c>
      <c r="K21" s="28" t="str">
        <f t="shared" si="4"/>
        <v/>
      </c>
      <c r="L21" s="28" t="str">
        <f t="shared" si="1"/>
        <v/>
      </c>
      <c r="M21" s="15" t="str">
        <f t="shared" si="5"/>
        <v/>
      </c>
    </row>
    <row r="22" spans="1:13">
      <c r="A22" s="33" t="str">
        <f>IF('Données Elec'!B15="","",'Données Elec'!B15)</f>
        <v/>
      </c>
      <c r="B22" s="33" t="str">
        <f>IF('Données Elec'!K15="","",'Données Elec'!K15)</f>
        <v/>
      </c>
      <c r="C22" s="26" t="str">
        <f>IF('Données Elec'!F15="","",'Données Elec'!F15)</f>
        <v/>
      </c>
      <c r="D22" s="26" t="str">
        <f>IF('Données Elec'!F16="","",'Données Elec'!F16)</f>
        <v/>
      </c>
      <c r="E22" s="26" t="str">
        <f>IF('Données Elec'!G15="","",'Données Elec'!G15)</f>
        <v/>
      </c>
      <c r="F22" s="31" t="str">
        <f t="shared" si="0"/>
        <v/>
      </c>
      <c r="G22" s="28" t="str">
        <f>IF('Données Elec'!I15="","",'Données Elec'!I15)</f>
        <v/>
      </c>
      <c r="H22" s="26" t="str">
        <f>IF('Données Elec'!J15="","",'Données Elec'!J15)</f>
        <v/>
      </c>
      <c r="I22" s="32" t="str">
        <f t="shared" si="2"/>
        <v/>
      </c>
      <c r="J22" s="32" t="str">
        <f t="shared" si="6"/>
        <v/>
      </c>
      <c r="K22" s="28" t="str">
        <f t="shared" si="4"/>
        <v/>
      </c>
      <c r="L22" s="28" t="str">
        <f t="shared" si="1"/>
        <v/>
      </c>
      <c r="M22" s="15" t="str">
        <f t="shared" si="5"/>
        <v/>
      </c>
    </row>
    <row r="23" spans="1:13">
      <c r="A23" s="33" t="str">
        <f>IF('Données Elec'!B16="","",'Données Elec'!B16)</f>
        <v/>
      </c>
      <c r="B23" s="33" t="str">
        <f>IF('Données Elec'!K16="","",'Données Elec'!K16)</f>
        <v/>
      </c>
      <c r="C23" s="26" t="str">
        <f>IF('Données Elec'!F16="","",'Données Elec'!F16)</f>
        <v/>
      </c>
      <c r="D23" s="26" t="str">
        <f>IF('Données Elec'!F17="","",'Données Elec'!F17)</f>
        <v/>
      </c>
      <c r="E23" s="26" t="str">
        <f>IF('Données Elec'!G16="","",'Données Elec'!G16)</f>
        <v/>
      </c>
      <c r="F23" s="31" t="str">
        <f t="shared" si="0"/>
        <v/>
      </c>
      <c r="G23" s="28" t="str">
        <f>IF('Données Elec'!I16="","",'Données Elec'!I16)</f>
        <v/>
      </c>
      <c r="H23" s="26" t="str">
        <f>IF('Données Elec'!J16="","",'Données Elec'!J16)</f>
        <v/>
      </c>
      <c r="I23" s="32" t="str">
        <f t="shared" si="2"/>
        <v/>
      </c>
      <c r="J23" s="32" t="str">
        <f t="shared" si="6"/>
        <v/>
      </c>
      <c r="K23" s="28" t="str">
        <f t="shared" si="4"/>
        <v/>
      </c>
      <c r="L23" s="28" t="str">
        <f t="shared" si="1"/>
        <v/>
      </c>
      <c r="M23" s="15" t="str">
        <f t="shared" si="5"/>
        <v/>
      </c>
    </row>
    <row r="24" spans="1:13">
      <c r="A24" s="33" t="str">
        <f>IF('Données Elec'!B17="","",'Données Elec'!B17)</f>
        <v/>
      </c>
      <c r="B24" s="33" t="str">
        <f>IF('Données Elec'!K17="","",'Données Elec'!K17)</f>
        <v/>
      </c>
      <c r="C24" s="26" t="str">
        <f>IF('Données Elec'!F17="","",'Données Elec'!F17)</f>
        <v/>
      </c>
      <c r="D24" s="26" t="str">
        <f>IF('Données Elec'!F18="","",'Données Elec'!F18)</f>
        <v/>
      </c>
      <c r="E24" s="26" t="str">
        <f>IF('Données Elec'!G17="","",'Données Elec'!G17)</f>
        <v/>
      </c>
      <c r="F24" s="31" t="str">
        <f t="shared" si="0"/>
        <v/>
      </c>
      <c r="G24" s="28" t="str">
        <f>IF('Données Elec'!I17="","",'Données Elec'!I17)</f>
        <v/>
      </c>
      <c r="H24" s="26" t="str">
        <f>IF('Données Elec'!J17="","",'Données Elec'!J17)</f>
        <v/>
      </c>
      <c r="I24" s="32" t="str">
        <f t="shared" si="2"/>
        <v/>
      </c>
      <c r="J24" s="32" t="str">
        <f t="shared" si="6"/>
        <v/>
      </c>
      <c r="K24" s="28" t="str">
        <f t="shared" si="4"/>
        <v/>
      </c>
      <c r="L24" s="28" t="str">
        <f t="shared" si="1"/>
        <v/>
      </c>
      <c r="M24" s="15" t="str">
        <f t="shared" si="5"/>
        <v/>
      </c>
    </row>
    <row r="25" spans="1:13">
      <c r="A25" s="33" t="str">
        <f>IF('Données Elec'!B18="","",'Données Elec'!B18)</f>
        <v/>
      </c>
      <c r="B25" s="33" t="str">
        <f>IF('Données Elec'!K18="","",'Données Elec'!K18)</f>
        <v/>
      </c>
      <c r="C25" s="26" t="str">
        <f>IF('Données Elec'!F18="","",'Données Elec'!F18)</f>
        <v/>
      </c>
      <c r="D25" s="26" t="str">
        <f>IF('Données Elec'!F19="","",'Données Elec'!F19)</f>
        <v/>
      </c>
      <c r="E25" s="26" t="str">
        <f>IF('Données Elec'!G18="","",'Données Elec'!G18)</f>
        <v/>
      </c>
      <c r="F25" s="31" t="str">
        <f t="shared" si="0"/>
        <v/>
      </c>
      <c r="G25" s="28" t="str">
        <f>IF('Données Elec'!I18="","",'Données Elec'!I18)</f>
        <v/>
      </c>
      <c r="H25" s="26" t="str">
        <f>IF('Données Elec'!J18="","",'Données Elec'!J18)</f>
        <v/>
      </c>
      <c r="I25" s="32" t="str">
        <f t="shared" si="2"/>
        <v/>
      </c>
      <c r="J25" s="32" t="str">
        <f t="shared" si="6"/>
        <v/>
      </c>
      <c r="K25" s="28" t="str">
        <f t="shared" si="4"/>
        <v/>
      </c>
      <c r="L25" s="28" t="str">
        <f t="shared" si="1"/>
        <v/>
      </c>
      <c r="M25" s="15" t="str">
        <f t="shared" si="5"/>
        <v/>
      </c>
    </row>
    <row r="26" spans="1:13">
      <c r="A26" s="33" t="str">
        <f>IF('Données Elec'!B19="","",'Données Elec'!B19)</f>
        <v/>
      </c>
      <c r="B26" s="33" t="str">
        <f>IF('Données Elec'!K19="","",'Données Elec'!K19)</f>
        <v/>
      </c>
      <c r="C26" s="26" t="str">
        <f>IF('Données Elec'!F19="","",'Données Elec'!F19)</f>
        <v/>
      </c>
      <c r="D26" s="26" t="str">
        <f>IF('Données Elec'!F20="","",'Données Elec'!F20)</f>
        <v/>
      </c>
      <c r="E26" s="26" t="str">
        <f>IF('Données Elec'!G19="","",'Données Elec'!G19)</f>
        <v/>
      </c>
      <c r="F26" s="31" t="str">
        <f t="shared" si="0"/>
        <v/>
      </c>
      <c r="G26" s="28" t="str">
        <f>IF('Données Elec'!I19="","",'Données Elec'!I19)</f>
        <v/>
      </c>
      <c r="H26" s="26" t="str">
        <f>IF('Données Elec'!J19="","",'Données Elec'!J19)</f>
        <v/>
      </c>
      <c r="I26" s="32" t="str">
        <f t="shared" si="2"/>
        <v/>
      </c>
      <c r="J26" s="32" t="str">
        <f t="shared" si="6"/>
        <v/>
      </c>
      <c r="K26" s="28" t="str">
        <f t="shared" si="4"/>
        <v/>
      </c>
      <c r="L26" s="28" t="str">
        <f t="shared" si="1"/>
        <v/>
      </c>
      <c r="M26" s="15" t="str">
        <f t="shared" si="5"/>
        <v/>
      </c>
    </row>
    <row r="27" spans="1:13">
      <c r="A27" s="33" t="str">
        <f>IF('Données Elec'!B20="","",'Données Elec'!B20)</f>
        <v/>
      </c>
      <c r="B27" s="33" t="str">
        <f>IF('Données Elec'!K20="","",'Données Elec'!K20)</f>
        <v/>
      </c>
      <c r="C27" s="26" t="str">
        <f>IF('Données Elec'!F20="","",'Données Elec'!F20)</f>
        <v/>
      </c>
      <c r="D27" s="26" t="str">
        <f>IF('Données Elec'!F21="","",'Données Elec'!F21)</f>
        <v/>
      </c>
      <c r="E27" s="26" t="str">
        <f>IF('Données Elec'!G20="","",'Données Elec'!G20)</f>
        <v/>
      </c>
      <c r="F27" s="31" t="str">
        <f t="shared" si="0"/>
        <v/>
      </c>
      <c r="G27" s="28" t="str">
        <f>IF('Données Elec'!I20="","",'Données Elec'!I20)</f>
        <v/>
      </c>
      <c r="H27" s="26" t="str">
        <f>IF('Données Elec'!J20="","",'Données Elec'!J20)</f>
        <v/>
      </c>
      <c r="I27" s="32" t="str">
        <f t="shared" si="2"/>
        <v/>
      </c>
      <c r="J27" s="32" t="str">
        <f t="shared" si="6"/>
        <v/>
      </c>
      <c r="K27" s="28" t="str">
        <f t="shared" si="4"/>
        <v/>
      </c>
      <c r="L27" s="28" t="str">
        <f t="shared" si="1"/>
        <v/>
      </c>
      <c r="M27" s="15" t="str">
        <f t="shared" si="5"/>
        <v/>
      </c>
    </row>
    <row r="28" spans="1:13">
      <c r="A28" s="33" t="str">
        <f>IF('Données Elec'!B21="","",'Données Elec'!B21)</f>
        <v/>
      </c>
      <c r="B28" s="33" t="str">
        <f>IF('Données Elec'!K21="","",'Données Elec'!K21)</f>
        <v/>
      </c>
      <c r="C28" s="26" t="str">
        <f>IF('Données Elec'!F21="","",'Données Elec'!F21)</f>
        <v/>
      </c>
      <c r="D28" s="26" t="str">
        <f>IF('Données Elec'!F22="","",'Données Elec'!F22)</f>
        <v/>
      </c>
      <c r="E28" s="26" t="str">
        <f>IF('Données Elec'!G21="","",'Données Elec'!G21)</f>
        <v/>
      </c>
      <c r="F28" s="31" t="str">
        <f t="shared" si="0"/>
        <v/>
      </c>
      <c r="G28" s="28" t="str">
        <f>IF('Données Elec'!I21="","",'Données Elec'!I21)</f>
        <v/>
      </c>
      <c r="H28" s="26" t="str">
        <f>IF('Données Elec'!J21="","",'Données Elec'!J21)</f>
        <v/>
      </c>
      <c r="I28" s="32" t="str">
        <f t="shared" si="2"/>
        <v/>
      </c>
      <c r="J28" s="32" t="str">
        <f t="shared" si="6"/>
        <v/>
      </c>
      <c r="K28" s="28" t="str">
        <f t="shared" si="4"/>
        <v/>
      </c>
      <c r="L28" s="28" t="str">
        <f t="shared" si="1"/>
        <v/>
      </c>
      <c r="M28" s="15" t="str">
        <f t="shared" si="5"/>
        <v/>
      </c>
    </row>
    <row r="29" spans="1:13">
      <c r="A29" s="33" t="str">
        <f>IF('Données Elec'!B22="","",'Données Elec'!B22)</f>
        <v/>
      </c>
      <c r="B29" s="33" t="str">
        <f>IF('Données Elec'!K22="","",'Données Elec'!K22)</f>
        <v/>
      </c>
      <c r="C29" s="26" t="str">
        <f>IF('Données Elec'!F22="","",'Données Elec'!F22)</f>
        <v/>
      </c>
      <c r="D29" s="26" t="str">
        <f>IF('Données Elec'!F23="","",'Données Elec'!F23)</f>
        <v/>
      </c>
      <c r="E29" s="26" t="str">
        <f>IF('Données Elec'!G22="","",'Données Elec'!G22)</f>
        <v/>
      </c>
      <c r="F29" s="31" t="str">
        <f t="shared" si="0"/>
        <v/>
      </c>
      <c r="G29" s="28" t="str">
        <f>IF('Données Elec'!I22="","",'Données Elec'!I22)</f>
        <v/>
      </c>
      <c r="H29" s="26" t="str">
        <f>IF('Données Elec'!J22="","",'Données Elec'!J22)</f>
        <v/>
      </c>
      <c r="I29" s="32" t="str">
        <f t="shared" si="2"/>
        <v/>
      </c>
      <c r="J29" s="32" t="str">
        <f t="shared" si="6"/>
        <v/>
      </c>
      <c r="K29" s="28" t="str">
        <f t="shared" si="4"/>
        <v/>
      </c>
      <c r="L29" s="28" t="str">
        <f t="shared" si="1"/>
        <v/>
      </c>
      <c r="M29" s="15" t="str">
        <f t="shared" si="5"/>
        <v/>
      </c>
    </row>
    <row r="30" spans="1:13">
      <c r="A30" s="33" t="str">
        <f>IF('Données Elec'!B23="","",'Données Elec'!B23)</f>
        <v/>
      </c>
      <c r="B30" s="33" t="str">
        <f>IF('Données Elec'!K23="","",'Données Elec'!K23)</f>
        <v/>
      </c>
      <c r="C30" s="26" t="str">
        <f>IF('Données Elec'!F23="","",'Données Elec'!F23)</f>
        <v/>
      </c>
      <c r="D30" s="26" t="str">
        <f>IF('Données Elec'!F24="","",'Données Elec'!F24)</f>
        <v/>
      </c>
      <c r="E30" s="26" t="str">
        <f>IF('Données Elec'!G23="","",'Données Elec'!G23)</f>
        <v/>
      </c>
      <c r="F30" s="31" t="str">
        <f t="shared" si="0"/>
        <v/>
      </c>
      <c r="G30" s="28" t="str">
        <f>IF('Données Elec'!I23="","",'Données Elec'!I23)</f>
        <v/>
      </c>
      <c r="H30" s="26" t="str">
        <f>IF('Données Elec'!J23="","",'Données Elec'!J23)</f>
        <v/>
      </c>
      <c r="I30" s="32" t="str">
        <f t="shared" si="2"/>
        <v/>
      </c>
      <c r="J30" s="32" t="str">
        <f t="shared" si="6"/>
        <v/>
      </c>
      <c r="K30" s="28" t="str">
        <f t="shared" si="4"/>
        <v/>
      </c>
      <c r="L30" s="28" t="str">
        <f t="shared" si="1"/>
        <v/>
      </c>
      <c r="M30" s="15" t="str">
        <f t="shared" si="5"/>
        <v/>
      </c>
    </row>
    <row r="31" spans="1:13">
      <c r="A31" s="33" t="str">
        <f>IF('Données Elec'!B24="","",'Données Elec'!B24)</f>
        <v/>
      </c>
      <c r="B31" s="33" t="str">
        <f>IF('Données Elec'!K24="","",'Données Elec'!K24)</f>
        <v/>
      </c>
      <c r="C31" s="26" t="str">
        <f>IF('Données Elec'!F24="","",'Données Elec'!F24)</f>
        <v/>
      </c>
      <c r="D31" s="26" t="str">
        <f>IF('Données Elec'!F25="","",'Données Elec'!F25)</f>
        <v/>
      </c>
      <c r="E31" s="26" t="str">
        <f>IF('Données Elec'!G24="","",'Données Elec'!G24)</f>
        <v/>
      </c>
      <c r="F31" s="31" t="str">
        <f t="shared" si="0"/>
        <v/>
      </c>
      <c r="G31" s="28" t="str">
        <f>IF('Données Elec'!I24="","",'Données Elec'!I24)</f>
        <v/>
      </c>
      <c r="H31" s="26" t="str">
        <f>IF('Données Elec'!J24="","",'Données Elec'!J24)</f>
        <v/>
      </c>
      <c r="I31" s="32" t="str">
        <f t="shared" si="2"/>
        <v/>
      </c>
      <c r="J31" s="32" t="str">
        <f t="shared" si="6"/>
        <v/>
      </c>
      <c r="K31" s="28" t="str">
        <f t="shared" si="4"/>
        <v/>
      </c>
      <c r="L31" s="28" t="str">
        <f t="shared" si="1"/>
        <v/>
      </c>
      <c r="M31" s="15" t="str">
        <f t="shared" si="5"/>
        <v/>
      </c>
    </row>
    <row r="32" spans="1:13">
      <c r="A32" s="33" t="str">
        <f>IF('Données Elec'!B25="","",'Données Elec'!B25)</f>
        <v/>
      </c>
      <c r="B32" s="33" t="str">
        <f>IF('Données Elec'!K25="","",'Données Elec'!K25)</f>
        <v/>
      </c>
      <c r="C32" s="26" t="str">
        <f>IF('Données Elec'!F25="","",'Données Elec'!F25)</f>
        <v/>
      </c>
      <c r="D32" s="26" t="str">
        <f>IF('Données Elec'!F26="","",'Données Elec'!F26)</f>
        <v/>
      </c>
      <c r="E32" s="26" t="str">
        <f>IF('Données Elec'!G25="","",'Données Elec'!G25)</f>
        <v/>
      </c>
      <c r="F32" s="31" t="str">
        <f t="shared" si="0"/>
        <v/>
      </c>
      <c r="G32" s="28" t="str">
        <f>IF('Données Elec'!I25="","",'Données Elec'!I25)</f>
        <v/>
      </c>
      <c r="H32" s="26" t="str">
        <f>IF('Données Elec'!J25="","",'Données Elec'!J25)</f>
        <v/>
      </c>
      <c r="I32" s="32" t="str">
        <f t="shared" si="2"/>
        <v/>
      </c>
      <c r="J32" s="32" t="str">
        <f t="shared" si="6"/>
        <v/>
      </c>
      <c r="K32" s="28" t="str">
        <f t="shared" si="4"/>
        <v/>
      </c>
      <c r="L32" s="28" t="str">
        <f t="shared" si="1"/>
        <v/>
      </c>
      <c r="M32" s="15" t="str">
        <f t="shared" si="5"/>
        <v/>
      </c>
    </row>
    <row r="33" spans="1:13">
      <c r="A33" s="33" t="str">
        <f>IF('Données Elec'!B26="","",'Données Elec'!B26)</f>
        <v/>
      </c>
      <c r="B33" s="33" t="str">
        <f>IF('Données Elec'!K26="","",'Données Elec'!K26)</f>
        <v/>
      </c>
      <c r="C33" s="26" t="str">
        <f>IF('Données Elec'!F26="","",'Données Elec'!F26)</f>
        <v/>
      </c>
      <c r="D33" s="26" t="str">
        <f>IF('Données Elec'!F27="","",'Données Elec'!F27)</f>
        <v/>
      </c>
      <c r="E33" s="26" t="str">
        <f>IF('Données Elec'!G26="","",'Données Elec'!G26)</f>
        <v/>
      </c>
      <c r="F33" s="31" t="str">
        <f t="shared" si="0"/>
        <v/>
      </c>
      <c r="G33" s="28" t="str">
        <f>IF('Données Elec'!I26="","",'Données Elec'!I26)</f>
        <v/>
      </c>
      <c r="H33" s="26" t="str">
        <f>IF('Données Elec'!J26="","",'Données Elec'!J26)</f>
        <v/>
      </c>
      <c r="I33" s="32" t="str">
        <f t="shared" si="2"/>
        <v/>
      </c>
      <c r="J33" s="32" t="str">
        <f t="shared" si="6"/>
        <v/>
      </c>
      <c r="K33" s="28" t="str">
        <f t="shared" si="4"/>
        <v/>
      </c>
      <c r="L33" s="28" t="str">
        <f t="shared" si="1"/>
        <v/>
      </c>
      <c r="M33" s="15" t="str">
        <f t="shared" si="5"/>
        <v/>
      </c>
    </row>
    <row r="34" spans="1:13">
      <c r="A34" s="33" t="str">
        <f>IF('Données Elec'!B27="","",'Données Elec'!B27)</f>
        <v/>
      </c>
      <c r="B34" s="33" t="str">
        <f>IF('Données Elec'!K27="","",'Données Elec'!K27)</f>
        <v/>
      </c>
      <c r="C34" s="26" t="str">
        <f>IF('Données Elec'!F27="","",'Données Elec'!F27)</f>
        <v/>
      </c>
      <c r="D34" s="26" t="str">
        <f>IF('Données Elec'!F28="","",'Données Elec'!F28)</f>
        <v/>
      </c>
      <c r="E34" s="26" t="str">
        <f>IF('Données Elec'!G27="","",'Données Elec'!G27)</f>
        <v/>
      </c>
      <c r="F34" s="31" t="str">
        <f t="shared" si="0"/>
        <v/>
      </c>
      <c r="G34" s="28" t="str">
        <f>IF('Données Elec'!I27="","",'Données Elec'!I27)</f>
        <v/>
      </c>
      <c r="H34" s="26" t="str">
        <f>IF('Données Elec'!J27="","",'Données Elec'!J27)</f>
        <v/>
      </c>
      <c r="I34" s="32" t="str">
        <f t="shared" si="2"/>
        <v/>
      </c>
      <c r="J34" s="32" t="str">
        <f t="shared" si="6"/>
        <v/>
      </c>
      <c r="K34" s="28" t="str">
        <f t="shared" si="4"/>
        <v/>
      </c>
      <c r="L34" s="28" t="str">
        <f t="shared" si="1"/>
        <v/>
      </c>
      <c r="M34" s="15" t="str">
        <f t="shared" si="5"/>
        <v/>
      </c>
    </row>
    <row r="35" spans="1:13">
      <c r="A35" s="33" t="str">
        <f>IF('Données Elec'!B28="","",'Données Elec'!B28)</f>
        <v/>
      </c>
      <c r="B35" s="33" t="str">
        <f>IF('Données Elec'!K28="","",'Données Elec'!K28)</f>
        <v/>
      </c>
      <c r="C35" s="26" t="str">
        <f>IF('Données Elec'!F28="","",'Données Elec'!F28)</f>
        <v/>
      </c>
      <c r="D35" s="26" t="str">
        <f>IF('Données Elec'!F29="","",'Données Elec'!F29)</f>
        <v/>
      </c>
      <c r="E35" s="26" t="str">
        <f>IF('Données Elec'!G28="","",'Données Elec'!G28)</f>
        <v/>
      </c>
      <c r="F35" s="31" t="str">
        <f t="shared" si="0"/>
        <v/>
      </c>
      <c r="G35" s="28" t="str">
        <f>IF('Données Elec'!I28="","",'Données Elec'!I28)</f>
        <v/>
      </c>
      <c r="H35" s="26" t="str">
        <f>IF('Données Elec'!J28="","",'Données Elec'!J28)</f>
        <v/>
      </c>
      <c r="I35" s="32" t="str">
        <f t="shared" si="2"/>
        <v/>
      </c>
      <c r="J35" s="32" t="str">
        <f t="shared" si="6"/>
        <v/>
      </c>
      <c r="K35" s="28" t="str">
        <f t="shared" si="4"/>
        <v/>
      </c>
      <c r="L35" s="28" t="str">
        <f t="shared" si="1"/>
        <v/>
      </c>
      <c r="M35" s="15" t="str">
        <f t="shared" si="5"/>
        <v/>
      </c>
    </row>
    <row r="36" spans="1:13">
      <c r="A36" s="33" t="str">
        <f>IF('Données Elec'!B29="","",'Données Elec'!B29)</f>
        <v/>
      </c>
      <c r="B36" s="33" t="str">
        <f>IF('Données Elec'!K29="","",'Données Elec'!K29)</f>
        <v/>
      </c>
      <c r="C36" s="26" t="str">
        <f>IF('Données Elec'!F29="","",'Données Elec'!F29)</f>
        <v/>
      </c>
      <c r="D36" s="26" t="str">
        <f>IF('Données Elec'!F30="","",'Données Elec'!F30)</f>
        <v/>
      </c>
      <c r="E36" s="26" t="str">
        <f>IF('Données Elec'!G29="","",'Données Elec'!G29)</f>
        <v/>
      </c>
      <c r="F36" s="31" t="str">
        <f t="shared" si="0"/>
        <v/>
      </c>
      <c r="G36" s="28" t="str">
        <f>IF('Données Elec'!I29="","",'Données Elec'!I29)</f>
        <v/>
      </c>
      <c r="H36" s="26" t="str">
        <f>IF('Données Elec'!J29="","",'Données Elec'!J29)</f>
        <v/>
      </c>
      <c r="I36" s="32" t="str">
        <f t="shared" si="2"/>
        <v/>
      </c>
      <c r="J36" s="32" t="str">
        <f t="shared" si="6"/>
        <v/>
      </c>
      <c r="K36" s="28" t="str">
        <f t="shared" si="4"/>
        <v/>
      </c>
      <c r="L36" s="28" t="str">
        <f t="shared" si="1"/>
        <v/>
      </c>
      <c r="M36" s="15" t="str">
        <f t="shared" si="5"/>
        <v/>
      </c>
    </row>
    <row r="37" spans="1:13">
      <c r="A37" s="33" t="str">
        <f>IF('Données Elec'!B30="","",'Données Elec'!B30)</f>
        <v/>
      </c>
      <c r="B37" s="33" t="str">
        <f>IF('Données Elec'!K30="","",'Données Elec'!K30)</f>
        <v/>
      </c>
      <c r="C37" s="26" t="str">
        <f>IF('Données Elec'!F30="","",'Données Elec'!F30)</f>
        <v/>
      </c>
      <c r="D37" s="26" t="str">
        <f>IF('Données Elec'!F31="","",'Données Elec'!F31)</f>
        <v/>
      </c>
      <c r="E37" s="26" t="str">
        <f>IF('Données Elec'!G30="","",'Données Elec'!G30)</f>
        <v/>
      </c>
      <c r="F37" s="31" t="str">
        <f t="shared" si="0"/>
        <v/>
      </c>
      <c r="G37" s="28" t="str">
        <f>IF('Données Elec'!I30="","",'Données Elec'!I30)</f>
        <v/>
      </c>
      <c r="H37" s="26" t="str">
        <f>IF('Données Elec'!J30="","",'Données Elec'!J30)</f>
        <v/>
      </c>
      <c r="I37" s="32" t="str">
        <f t="shared" si="2"/>
        <v/>
      </c>
      <c r="J37" s="32" t="str">
        <f t="shared" si="6"/>
        <v/>
      </c>
      <c r="K37" s="28" t="str">
        <f t="shared" si="4"/>
        <v/>
      </c>
      <c r="L37" s="28" t="str">
        <f t="shared" si="1"/>
        <v/>
      </c>
      <c r="M37" s="15" t="str">
        <f t="shared" si="5"/>
        <v/>
      </c>
    </row>
    <row r="38" spans="1:13">
      <c r="A38" s="33" t="str">
        <f>IF('Données Elec'!B31="","",'Données Elec'!B31)</f>
        <v/>
      </c>
      <c r="B38" s="33" t="str">
        <f>IF('Données Elec'!K31="","",'Données Elec'!K31)</f>
        <v/>
      </c>
      <c r="C38" s="26" t="str">
        <f>IF('Données Elec'!F31="","",'Données Elec'!F31)</f>
        <v/>
      </c>
      <c r="D38" s="26" t="str">
        <f>IF('Données Elec'!F32="","",'Données Elec'!F32)</f>
        <v/>
      </c>
      <c r="E38" s="26" t="str">
        <f>IF('Données Elec'!G31="","",'Données Elec'!G31)</f>
        <v/>
      </c>
      <c r="F38" s="31" t="str">
        <f t="shared" si="0"/>
        <v/>
      </c>
      <c r="G38" s="28" t="str">
        <f>IF('Données Elec'!I31="","",'Données Elec'!I31)</f>
        <v/>
      </c>
      <c r="H38" s="26" t="str">
        <f>IF('Données Elec'!J31="","",'Données Elec'!J31)</f>
        <v/>
      </c>
      <c r="I38" s="32" t="str">
        <f t="shared" si="2"/>
        <v/>
      </c>
      <c r="J38" s="32" t="str">
        <f t="shared" si="6"/>
        <v/>
      </c>
      <c r="K38" s="28" t="str">
        <f t="shared" si="4"/>
        <v/>
      </c>
      <c r="L38" s="28" t="str">
        <f t="shared" si="1"/>
        <v/>
      </c>
      <c r="M38" s="15" t="str">
        <f t="shared" si="5"/>
        <v/>
      </c>
    </row>
    <row r="39" spans="1:13">
      <c r="A39" s="33" t="str">
        <f>IF('Données Elec'!B32="","",'Données Elec'!B32)</f>
        <v/>
      </c>
      <c r="B39" s="33" t="str">
        <f>IF('Données Elec'!K32="","",'Données Elec'!K32)</f>
        <v/>
      </c>
      <c r="C39" s="26" t="str">
        <f>IF('Données Elec'!F32="","",'Données Elec'!F32)</f>
        <v/>
      </c>
      <c r="D39" s="26" t="str">
        <f>IF('Données Elec'!F33="","",'Données Elec'!F33)</f>
        <v/>
      </c>
      <c r="E39" s="26" t="str">
        <f>IF('Données Elec'!G32="","",'Données Elec'!G32)</f>
        <v/>
      </c>
      <c r="F39" s="31" t="str">
        <f t="shared" si="0"/>
        <v/>
      </c>
      <c r="G39" s="28" t="str">
        <f>IF('Données Elec'!I32="","",'Données Elec'!I32)</f>
        <v/>
      </c>
      <c r="H39" s="26" t="str">
        <f>IF('Données Elec'!J32="","",'Données Elec'!J32)</f>
        <v/>
      </c>
      <c r="I39" s="32" t="str">
        <f t="shared" si="2"/>
        <v/>
      </c>
      <c r="J39" s="32" t="str">
        <f t="shared" si="6"/>
        <v/>
      </c>
      <c r="K39" s="28" t="str">
        <f t="shared" si="4"/>
        <v/>
      </c>
      <c r="L39" s="28" t="str">
        <f t="shared" si="1"/>
        <v/>
      </c>
      <c r="M39" s="15" t="str">
        <f t="shared" si="5"/>
        <v/>
      </c>
    </row>
    <row r="40" spans="1:13">
      <c r="A40" s="33" t="str">
        <f>IF('Données Elec'!B33="","",'Données Elec'!B33)</f>
        <v/>
      </c>
      <c r="B40" s="33" t="str">
        <f>IF('Données Elec'!K33="","",'Données Elec'!K33)</f>
        <v/>
      </c>
      <c r="C40" s="26" t="str">
        <f>IF('Données Elec'!F33="","",'Données Elec'!F33)</f>
        <v/>
      </c>
      <c r="D40" s="26" t="str">
        <f>IF('Données Elec'!F34="","",'Données Elec'!F34)</f>
        <v/>
      </c>
      <c r="E40" s="26" t="str">
        <f>IF('Données Elec'!G33="","",'Données Elec'!G33)</f>
        <v/>
      </c>
      <c r="F40" s="31" t="str">
        <f t="shared" si="0"/>
        <v/>
      </c>
      <c r="G40" s="28" t="str">
        <f>IF('Données Elec'!I33="","",'Données Elec'!I33)</f>
        <v/>
      </c>
      <c r="H40" s="26" t="str">
        <f>IF('Données Elec'!J33="","",'Données Elec'!J33)</f>
        <v/>
      </c>
      <c r="I40" s="32" t="str">
        <f t="shared" si="2"/>
        <v/>
      </c>
      <c r="J40" s="32" t="str">
        <f t="shared" si="6"/>
        <v/>
      </c>
      <c r="K40" s="28" t="str">
        <f t="shared" si="4"/>
        <v/>
      </c>
      <c r="L40" s="28" t="str">
        <f t="shared" si="1"/>
        <v/>
      </c>
      <c r="M40" s="15" t="str">
        <f t="shared" si="5"/>
        <v/>
      </c>
    </row>
    <row r="41" spans="1:13">
      <c r="A41" s="33" t="str">
        <f>IF('Données Elec'!B34="","",'Données Elec'!B34)</f>
        <v/>
      </c>
      <c r="B41" s="33" t="str">
        <f>IF('Données Elec'!K34="","",'Données Elec'!K34)</f>
        <v/>
      </c>
      <c r="C41" s="26" t="str">
        <f>IF('Données Elec'!F34="","",'Données Elec'!F34)</f>
        <v/>
      </c>
      <c r="D41" s="26" t="str">
        <f>IF('Données Elec'!F35="","",'Données Elec'!F35)</f>
        <v/>
      </c>
      <c r="E41" s="26" t="str">
        <f>IF('Données Elec'!G34="","",'Données Elec'!G34)</f>
        <v/>
      </c>
      <c r="F41" s="31" t="str">
        <f t="shared" si="0"/>
        <v/>
      </c>
      <c r="G41" s="28" t="str">
        <f>IF('Données Elec'!I34="","",'Données Elec'!I34)</f>
        <v/>
      </c>
      <c r="H41" s="26" t="str">
        <f>IF('Données Elec'!J34="","",'Données Elec'!J34)</f>
        <v/>
      </c>
      <c r="I41" s="32" t="str">
        <f t="shared" si="2"/>
        <v/>
      </c>
      <c r="J41" s="32" t="str">
        <f t="shared" si="6"/>
        <v/>
      </c>
      <c r="K41" s="28" t="str">
        <f t="shared" si="4"/>
        <v/>
      </c>
      <c r="L41" s="28" t="str">
        <f t="shared" si="1"/>
        <v/>
      </c>
      <c r="M41" s="15" t="str">
        <f t="shared" si="5"/>
        <v/>
      </c>
    </row>
    <row r="42" spans="1:13">
      <c r="A42" s="33" t="str">
        <f>IF('Données Elec'!B35="","",'Données Elec'!B35)</f>
        <v/>
      </c>
      <c r="B42" s="33" t="str">
        <f>IF('Données Elec'!K35="","",'Données Elec'!K35)</f>
        <v/>
      </c>
      <c r="C42" s="26" t="str">
        <f>IF('Données Elec'!F35="","",'Données Elec'!F35)</f>
        <v/>
      </c>
      <c r="D42" s="26" t="str">
        <f>IF('Données Elec'!F36="","",'Données Elec'!F36)</f>
        <v/>
      </c>
      <c r="E42" s="26" t="str">
        <f>IF('Données Elec'!G35="","",'Données Elec'!G35)</f>
        <v/>
      </c>
      <c r="F42" s="31" t="str">
        <f t="shared" si="0"/>
        <v/>
      </c>
      <c r="G42" s="28" t="str">
        <f>IF('Données Elec'!I35="","",'Données Elec'!I35)</f>
        <v/>
      </c>
      <c r="H42" s="26" t="str">
        <f>IF('Données Elec'!J35="","",'Données Elec'!J35)</f>
        <v/>
      </c>
      <c r="I42" s="32" t="str">
        <f t="shared" si="2"/>
        <v/>
      </c>
      <c r="J42" s="32" t="str">
        <f t="shared" si="6"/>
        <v/>
      </c>
      <c r="K42" s="28" t="str">
        <f t="shared" si="4"/>
        <v/>
      </c>
      <c r="L42" s="28" t="str">
        <f t="shared" si="1"/>
        <v/>
      </c>
      <c r="M42" s="15" t="str">
        <f t="shared" si="5"/>
        <v/>
      </c>
    </row>
    <row r="43" spans="1:13">
      <c r="A43" s="33" t="str">
        <f>IF('Données Elec'!B36="","",'Données Elec'!B36)</f>
        <v/>
      </c>
      <c r="B43" s="33" t="str">
        <f>IF('Données Elec'!K36="","",'Données Elec'!K36)</f>
        <v/>
      </c>
      <c r="C43" s="26" t="str">
        <f>IF('Données Elec'!F36="","",'Données Elec'!F36)</f>
        <v/>
      </c>
      <c r="D43" s="26" t="str">
        <f>IF('Données Elec'!F37="","",'Données Elec'!F37)</f>
        <v/>
      </c>
      <c r="E43" s="26" t="str">
        <f>IF('Données Elec'!G36="","",'Données Elec'!G36)</f>
        <v/>
      </c>
      <c r="F43" s="31" t="str">
        <f t="shared" si="0"/>
        <v/>
      </c>
      <c r="G43" s="28" t="str">
        <f>IF('Données Elec'!I36="","",'Données Elec'!I36)</f>
        <v/>
      </c>
      <c r="H43" s="26" t="str">
        <f>IF('Données Elec'!J36="","",'Données Elec'!J36)</f>
        <v/>
      </c>
      <c r="I43" s="32" t="str">
        <f t="shared" si="2"/>
        <v/>
      </c>
      <c r="J43" s="32" t="str">
        <f t="shared" si="6"/>
        <v/>
      </c>
      <c r="K43" s="28" t="str">
        <f t="shared" si="4"/>
        <v/>
      </c>
      <c r="L43" s="28" t="str">
        <f t="shared" si="1"/>
        <v/>
      </c>
      <c r="M43" s="15" t="str">
        <f t="shared" si="5"/>
        <v/>
      </c>
    </row>
    <row r="44" spans="1:13">
      <c r="A44" s="33" t="str">
        <f>IF('Données Elec'!B37="","",'Données Elec'!B37)</f>
        <v/>
      </c>
      <c r="B44" s="33" t="str">
        <f>IF('Données Elec'!K37="","",'Données Elec'!K37)</f>
        <v/>
      </c>
      <c r="C44" s="26" t="str">
        <f>IF('Données Elec'!F37="","",'Données Elec'!F37)</f>
        <v/>
      </c>
      <c r="D44" s="26" t="str">
        <f>IF('Données Elec'!F38="","",'Données Elec'!F38)</f>
        <v/>
      </c>
      <c r="E44" s="26" t="str">
        <f>IF('Données Elec'!G37="","",'Données Elec'!G37)</f>
        <v/>
      </c>
      <c r="F44" s="31" t="str">
        <f t="shared" si="0"/>
        <v/>
      </c>
      <c r="G44" s="28" t="str">
        <f>IF('Données Elec'!I37="","",'Données Elec'!I37)</f>
        <v/>
      </c>
      <c r="H44" s="26" t="str">
        <f>IF('Données Elec'!J37="","",'Données Elec'!J37)</f>
        <v/>
      </c>
      <c r="I44" s="32" t="str">
        <f t="shared" si="2"/>
        <v/>
      </c>
      <c r="J44" s="32" t="str">
        <f t="shared" si="6"/>
        <v/>
      </c>
      <c r="K44" s="28" t="str">
        <f t="shared" si="4"/>
        <v/>
      </c>
      <c r="L44" s="28" t="str">
        <f t="shared" si="1"/>
        <v/>
      </c>
      <c r="M44" s="15" t="str">
        <f t="shared" si="5"/>
        <v/>
      </c>
    </row>
    <row r="45" spans="1:13">
      <c r="A45" s="33" t="str">
        <f>IF('Données Elec'!B38="","",'Données Elec'!B38)</f>
        <v/>
      </c>
      <c r="B45" s="33" t="str">
        <f>IF('Données Elec'!K38="","",'Données Elec'!K38)</f>
        <v/>
      </c>
      <c r="C45" s="26" t="str">
        <f>IF('Données Elec'!F38="","",'Données Elec'!F38)</f>
        <v/>
      </c>
      <c r="D45" s="26" t="str">
        <f>IF('Données Elec'!F39="","",'Données Elec'!F39)</f>
        <v/>
      </c>
      <c r="E45" s="26" t="str">
        <f>IF('Données Elec'!G38="","",'Données Elec'!G38)</f>
        <v/>
      </c>
      <c r="F45" s="31" t="str">
        <f t="shared" si="0"/>
        <v/>
      </c>
      <c r="G45" s="28" t="str">
        <f>IF('Données Elec'!I38="","",'Données Elec'!I38)</f>
        <v/>
      </c>
      <c r="H45" s="26" t="str">
        <f>IF('Données Elec'!J38="","",'Données Elec'!J38)</f>
        <v/>
      </c>
      <c r="I45" s="32" t="str">
        <f t="shared" si="2"/>
        <v/>
      </c>
      <c r="J45" s="32" t="str">
        <f t="shared" si="6"/>
        <v/>
      </c>
      <c r="K45" s="28" t="str">
        <f t="shared" si="4"/>
        <v/>
      </c>
      <c r="L45" s="28" t="str">
        <f t="shared" si="1"/>
        <v/>
      </c>
      <c r="M45" s="15" t="str">
        <f t="shared" si="5"/>
        <v/>
      </c>
    </row>
    <row r="46" spans="1:13">
      <c r="A46" s="33" t="str">
        <f>IF('Données Elec'!B39="","",'Données Elec'!B39)</f>
        <v/>
      </c>
      <c r="B46" s="33" t="str">
        <f>IF('Données Elec'!K39="","",'Données Elec'!K39)</f>
        <v/>
      </c>
      <c r="C46" s="26" t="str">
        <f>IF('Données Elec'!F39="","",'Données Elec'!F39)</f>
        <v/>
      </c>
      <c r="D46" s="26" t="str">
        <f>IF('Données Elec'!F40="","",'Données Elec'!F40)</f>
        <v/>
      </c>
      <c r="E46" s="26" t="str">
        <f>IF('Données Elec'!G39="","",'Données Elec'!G39)</f>
        <v/>
      </c>
      <c r="F46" s="31" t="str">
        <f t="shared" si="0"/>
        <v/>
      </c>
      <c r="G46" s="28" t="str">
        <f>IF('Données Elec'!I39="","",'Données Elec'!I39)</f>
        <v/>
      </c>
      <c r="H46" s="26" t="str">
        <f>IF('Données Elec'!J39="","",'Données Elec'!J39)</f>
        <v/>
      </c>
      <c r="I46" s="32" t="str">
        <f t="shared" si="2"/>
        <v/>
      </c>
      <c r="J46" s="32" t="str">
        <f t="shared" si="6"/>
        <v/>
      </c>
      <c r="K46" s="28" t="str">
        <f t="shared" si="4"/>
        <v/>
      </c>
      <c r="L46" s="28" t="str">
        <f t="shared" si="1"/>
        <v/>
      </c>
      <c r="M46" s="15" t="str">
        <f t="shared" si="5"/>
        <v/>
      </c>
    </row>
    <row r="47" spans="1:13">
      <c r="A47" s="33" t="str">
        <f>IF('Données Elec'!B40="","",'Données Elec'!B40)</f>
        <v/>
      </c>
      <c r="B47" s="33" t="str">
        <f>IF('Données Elec'!K40="","",'Données Elec'!K40)</f>
        <v/>
      </c>
      <c r="C47" s="26" t="str">
        <f>IF('Données Elec'!F40="","",'Données Elec'!F40)</f>
        <v/>
      </c>
      <c r="D47" s="26" t="str">
        <f>IF('Données Elec'!F41="","",'Données Elec'!F41)</f>
        <v/>
      </c>
      <c r="E47" s="26" t="str">
        <f>IF('Données Elec'!G40="","",'Données Elec'!G40)</f>
        <v/>
      </c>
      <c r="F47" s="31" t="str">
        <f t="shared" si="0"/>
        <v/>
      </c>
      <c r="G47" s="28" t="str">
        <f>IF('Données Elec'!I40="","",'Données Elec'!I40)</f>
        <v/>
      </c>
      <c r="H47" s="26" t="str">
        <f>IF('Données Elec'!J40="","",'Données Elec'!J40)</f>
        <v/>
      </c>
      <c r="I47" s="32" t="str">
        <f t="shared" si="2"/>
        <v/>
      </c>
      <c r="J47" s="32" t="str">
        <f t="shared" si="6"/>
        <v/>
      </c>
      <c r="K47" s="28" t="str">
        <f t="shared" si="4"/>
        <v/>
      </c>
      <c r="L47" s="28" t="str">
        <f t="shared" si="1"/>
        <v/>
      </c>
      <c r="M47" s="15" t="str">
        <f t="shared" si="5"/>
        <v/>
      </c>
    </row>
    <row r="48" spans="1:13">
      <c r="A48" s="33" t="str">
        <f>IF('Données Elec'!B41="","",'Données Elec'!B41)</f>
        <v/>
      </c>
      <c r="B48" s="33" t="str">
        <f>IF('Données Elec'!K41="","",'Données Elec'!K41)</f>
        <v/>
      </c>
      <c r="C48" s="26" t="str">
        <f>IF('Données Elec'!F41="","",'Données Elec'!F41)</f>
        <v/>
      </c>
      <c r="D48" s="26" t="str">
        <f>IF('Données Elec'!F42="","",'Données Elec'!F42)</f>
        <v/>
      </c>
      <c r="E48" s="26" t="str">
        <f>IF('Données Elec'!G41="","",'Données Elec'!G41)</f>
        <v/>
      </c>
      <c r="F48" s="31" t="str">
        <f t="shared" si="0"/>
        <v/>
      </c>
      <c r="G48" s="28" t="str">
        <f>IF('Données Elec'!I41="","",'Données Elec'!I41)</f>
        <v/>
      </c>
      <c r="H48" s="26" t="str">
        <f>IF('Données Elec'!J41="","",'Données Elec'!J41)</f>
        <v/>
      </c>
      <c r="I48" s="32" t="str">
        <f t="shared" si="2"/>
        <v/>
      </c>
      <c r="J48" s="32" t="str">
        <f t="shared" si="6"/>
        <v/>
      </c>
      <c r="K48" s="28" t="str">
        <f t="shared" si="4"/>
        <v/>
      </c>
      <c r="L48" s="28" t="str">
        <f t="shared" si="1"/>
        <v/>
      </c>
      <c r="M48" s="15" t="str">
        <f t="shared" si="5"/>
        <v/>
      </c>
    </row>
    <row r="49" spans="1:13">
      <c r="A49" s="33" t="str">
        <f>IF('Données Elec'!B42="","",'Données Elec'!B42)</f>
        <v/>
      </c>
      <c r="B49" s="33" t="str">
        <f>IF('Données Elec'!K42="","",'Données Elec'!K42)</f>
        <v/>
      </c>
      <c r="C49" s="26" t="str">
        <f>IF('Données Elec'!F42="","",'Données Elec'!F42)</f>
        <v/>
      </c>
      <c r="D49" s="26" t="str">
        <f>IF('Données Elec'!F43="","",'Données Elec'!F43)</f>
        <v/>
      </c>
      <c r="E49" s="26" t="str">
        <f>IF('Données Elec'!G42="","",'Données Elec'!G42)</f>
        <v/>
      </c>
      <c r="F49" s="31" t="str">
        <f t="shared" si="0"/>
        <v/>
      </c>
      <c r="G49" s="28" t="str">
        <f>IF('Données Elec'!I42="","",'Données Elec'!I42)</f>
        <v/>
      </c>
      <c r="H49" s="26" t="str">
        <f>IF('Données Elec'!J42="","",'Données Elec'!J42)</f>
        <v/>
      </c>
      <c r="I49" s="32" t="str">
        <f t="shared" si="2"/>
        <v/>
      </c>
      <c r="J49" s="32" t="str">
        <f t="shared" si="6"/>
        <v/>
      </c>
      <c r="K49" s="28" t="str">
        <f t="shared" si="4"/>
        <v/>
      </c>
      <c r="L49" s="28" t="str">
        <f t="shared" si="1"/>
        <v/>
      </c>
      <c r="M49" s="15" t="str">
        <f t="shared" si="5"/>
        <v/>
      </c>
    </row>
    <row r="50" spans="1:13">
      <c r="A50" s="45" t="s">
        <v>24</v>
      </c>
      <c r="B50" s="45"/>
      <c r="C50" s="45"/>
      <c r="D50" s="45"/>
      <c r="E50" s="45"/>
      <c r="F50" s="45"/>
      <c r="G50" s="45"/>
      <c r="H50" s="45"/>
      <c r="I50" s="45"/>
      <c r="J50" s="45"/>
      <c r="K50" s="34">
        <f>AVERAGE(K3:K49)</f>
        <v>1.4057452110730799</v>
      </c>
      <c r="L50" s="34">
        <f>AVERAGE(L3:L49)</f>
        <v>76.208499133667502</v>
      </c>
      <c r="M50" s="35">
        <f>AVERAGE(M3:M49)</f>
        <v>2328.4273303422169</v>
      </c>
    </row>
  </sheetData>
  <mergeCells count="2">
    <mergeCell ref="A1:M4"/>
    <mergeCell ref="A50:J50"/>
  </mergeCells>
  <conditionalFormatting sqref="F1:F1048576">
    <cfRule type="colorScale" priority="2">
      <colorScale>
        <cfvo type="min" val="0"/>
        <cfvo type="max" val="0"/>
        <color rgb="FFFFEF9C"/>
        <color rgb="FF63BE7B"/>
      </colorScale>
    </cfRule>
    <cfRule type="dataBar" priority="1">
      <dataBar>
        <cfvo type="min" val="0"/>
        <cfvo type="max" val="0"/>
        <color rgb="FF008AEF"/>
      </dataBar>
    </cfRule>
  </conditionalFormatting>
  <pageMargins left="0" right="0" top="0" bottom="0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Export Elec</vt:lpstr>
      <vt:lpstr>Données Elec</vt:lpstr>
      <vt:lpstr>Etude conso Elec TC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I81774</dc:creator>
  <cp:lastModifiedBy>I81774</cp:lastModifiedBy>
  <cp:lastPrinted>2014-04-23T12:13:54Z</cp:lastPrinted>
  <dcterms:created xsi:type="dcterms:W3CDTF">2014-04-04T09:11:13Z</dcterms:created>
  <dcterms:modified xsi:type="dcterms:W3CDTF">2014-07-21T19:43:00Z</dcterms:modified>
</cp:coreProperties>
</file>