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 yWindow="105" windowWidth="12165" windowHeight="11010" activeTab="1"/>
  </bookViews>
  <sheets>
    <sheet name="Feuil2" sheetId="2" r:id="rId1"/>
    <sheet name="Feuil1" sheetId="1" r:id="rId2"/>
  </sheets>
  <calcPr calcId="145621"/>
</workbook>
</file>

<file path=xl/calcChain.xml><?xml version="1.0" encoding="utf-8"?>
<calcChain xmlns="http://schemas.openxmlformats.org/spreadsheetml/2006/main">
  <c r="C48" i="1" l="1"/>
  <c r="B48" i="1"/>
  <c r="A48" i="1"/>
  <c r="C47" i="1"/>
  <c r="B47" i="1"/>
  <c r="A47" i="1"/>
  <c r="C46" i="1"/>
  <c r="B46" i="1"/>
  <c r="A46" i="1"/>
  <c r="C45" i="1"/>
  <c r="B45" i="1"/>
  <c r="A45" i="1"/>
  <c r="C44" i="1"/>
  <c r="B44" i="1"/>
  <c r="A44" i="1"/>
  <c r="C43" i="1"/>
  <c r="B43" i="1"/>
  <c r="A43" i="1"/>
  <c r="C42" i="1"/>
  <c r="B42" i="1"/>
  <c r="A42" i="1"/>
  <c r="C41" i="1"/>
  <c r="B41" i="1"/>
  <c r="A41" i="1"/>
  <c r="C40" i="1"/>
  <c r="B40" i="1"/>
  <c r="A40" i="1"/>
  <c r="C39" i="1"/>
  <c r="B39" i="1"/>
  <c r="A39" i="1"/>
  <c r="C38" i="1"/>
  <c r="B38" i="1"/>
  <c r="A38" i="1"/>
  <c r="C37" i="1"/>
  <c r="B37" i="1"/>
  <c r="A37" i="1"/>
  <c r="C36" i="1"/>
  <c r="B36" i="1"/>
  <c r="A36" i="1"/>
  <c r="C35" i="1"/>
  <c r="B35" i="1"/>
  <c r="A35" i="1"/>
  <c r="C34" i="1"/>
  <c r="B34" i="1"/>
  <c r="A34" i="1"/>
  <c r="C33" i="1"/>
  <c r="B33" i="1"/>
  <c r="A33" i="1"/>
  <c r="C32" i="1"/>
  <c r="B32" i="1"/>
  <c r="A32" i="1"/>
  <c r="C31" i="1"/>
  <c r="B31" i="1"/>
  <c r="A31" i="1"/>
  <c r="C30" i="1"/>
  <c r="B30" i="1"/>
  <c r="A30" i="1"/>
  <c r="C29" i="1"/>
  <c r="B29" i="1"/>
  <c r="A29" i="1"/>
  <c r="C28" i="1"/>
  <c r="B28" i="1"/>
  <c r="A28" i="1"/>
  <c r="B27" i="1"/>
  <c r="A27" i="1"/>
  <c r="C26" i="1"/>
  <c r="B26" i="1"/>
  <c r="A26" i="1"/>
  <c r="A25" i="1"/>
  <c r="C24" i="1" l="1"/>
  <c r="B24" i="1"/>
  <c r="A24" i="1"/>
  <c r="C23" i="1"/>
  <c r="B23" i="1"/>
  <c r="A23" i="1"/>
  <c r="C22" i="1"/>
  <c r="B22" i="1"/>
  <c r="A22" i="1"/>
  <c r="B21" i="1"/>
  <c r="A21" i="1"/>
  <c r="C20" i="1"/>
  <c r="B20" i="1"/>
  <c r="A20" i="1"/>
  <c r="C19" i="1"/>
  <c r="B19" i="1"/>
  <c r="A19" i="1"/>
  <c r="C18" i="1"/>
  <c r="B18" i="1"/>
  <c r="A18" i="1"/>
  <c r="C16" i="1"/>
  <c r="B16" i="1"/>
  <c r="A16" i="1"/>
  <c r="C15" i="1"/>
  <c r="B15" i="1"/>
  <c r="A15" i="1"/>
  <c r="B14" i="1"/>
  <c r="A14" i="1"/>
  <c r="C13" i="1"/>
  <c r="B13" i="1"/>
  <c r="A13" i="1"/>
  <c r="C12" i="1"/>
  <c r="B12" i="1"/>
  <c r="A12" i="1"/>
  <c r="C11" i="1"/>
  <c r="B11" i="1"/>
  <c r="A11" i="1"/>
  <c r="A17" i="1"/>
  <c r="A1" i="1"/>
  <c r="A10" i="1"/>
  <c r="C9" i="1"/>
  <c r="C7" i="1"/>
  <c r="C6" i="1"/>
  <c r="C5" i="1"/>
  <c r="B9" i="1"/>
  <c r="B8" i="1"/>
  <c r="B7" i="1"/>
  <c r="B6" i="1"/>
  <c r="B5" i="1"/>
  <c r="A9" i="1"/>
  <c r="A8" i="1"/>
  <c r="A7" i="1"/>
  <c r="A6" i="1"/>
  <c r="A5" i="1"/>
  <c r="A3" i="1"/>
  <c r="B3" i="1"/>
  <c r="C3" i="1"/>
  <c r="A4" i="1"/>
  <c r="B4" i="1"/>
  <c r="C4" i="1"/>
  <c r="A2" i="1"/>
  <c r="B2" i="1"/>
</calcChain>
</file>

<file path=xl/sharedStrings.xml><?xml version="1.0" encoding="utf-8"?>
<sst xmlns="http://schemas.openxmlformats.org/spreadsheetml/2006/main" count="256" uniqueCount="181">
  <si>
    <t>Chaussée de Wavre 107</t>
  </si>
  <si>
    <t>La police de la zone des Ardennes brabançonnes ouvre ses portes. Venez y faire un tour</t>
  </si>
  <si>
    <t>Ardennes brabançonnes</t>
  </si>
  <si>
    <t>Divers</t>
  </si>
  <si>
    <t>ecoledebonlez@hotmail.com</t>
  </si>
  <si>
    <t>L'école de Bonlez est en fête! Un spectacle des enfants à 11h est suivi par un barbecue puis par un après-midi jeux.</t>
  </si>
  <si>
    <t>Fête de l'école</t>
  </si>
  <si>
    <t>Chaumont-Gistoux</t>
  </si>
  <si>
    <t>Rue du Brocsous 3</t>
  </si>
  <si>
    <t>Marie-Claire et Guy Peeters font découvrir l'Espagne sous un nouveau jour. La conférence débute à 20h à la salle de l'Amitié.</t>
  </si>
  <si>
    <t>010/22.70.93</t>
  </si>
  <si>
    <t>Conférence</t>
  </si>
  <si>
    <t>info@livre-echange.be</t>
  </si>
  <si>
    <t>Rue Zaine 9</t>
  </si>
  <si>
    <t>Chaque matin du 3e mercredi du mois, venez renouveler votre bibliothèque pour la modique somme de 2€.</t>
  </si>
  <si>
    <t>0475/82.89.41</t>
  </si>
  <si>
    <t>Livre échange-citoyen</t>
  </si>
  <si>
    <t>Littérature</t>
  </si>
  <si>
    <t>Avenue des Combattants 2</t>
  </si>
  <si>
    <t>Chaque 2e mercredi du mois, des activités pour les tout-petits ! Lire, c’est bon pour les bébés (0 à 3 ans), une demi-heure de lecture vivante d’albums soigneusement choisis, comptines et marionnettes de 10h30 à 11h. Les enfants de plus de 3 ans ne sont pas en reste car une animation de livres contés est aussi prévue pour eux entre 15 et 16h à la bibliothèque publique d’Ottignies.</t>
  </si>
  <si>
    <t>010/41.02.42</t>
  </si>
  <si>
    <t>Lire fait grandir</t>
  </si>
  <si>
    <t>Ottignies-Louvain-La-Neuve</t>
  </si>
  <si>
    <t>Clairy Borremans</t>
  </si>
  <si>
    <t>010/22.63.59</t>
  </si>
  <si>
    <t>gigi.vandenabeele@skynet.be</t>
  </si>
  <si>
    <t>Place Communale (Dion-le-Val)</t>
  </si>
  <si>
    <r>
      <t xml:space="preserve">L'Ensemble vocal </t>
    </r>
    <r>
      <rPr>
        <i/>
        <sz val="11"/>
        <color theme="1"/>
        <rFont val="Calibri"/>
        <family val="2"/>
        <scheme val="minor"/>
      </rPr>
      <t>Equissonance</t>
    </r>
    <r>
      <rPr>
        <sz val="11"/>
        <color theme="1"/>
        <rFont val="Calibri"/>
        <family val="2"/>
        <scheme val="minor"/>
      </rPr>
      <t xml:space="preserve"> interprète des musiques traditionnelles d'Angleterre à 20h à l'église de Dion-le-Val</t>
    </r>
  </si>
  <si>
    <t>010/68.81.32</t>
  </si>
  <si>
    <t>Music from England</t>
  </si>
  <si>
    <t>Concert</t>
  </si>
  <si>
    <t>010/68.72.50</t>
  </si>
  <si>
    <t>Portes ouvertes au CPAS</t>
  </si>
  <si>
    <t>Avenue du Ronvau 8</t>
  </si>
  <si>
    <t>Dès 17h, les équipes féminines entrent en compétition au centre sportif Albert Docquier</t>
  </si>
  <si>
    <t>Tournoi de foot féminin</t>
  </si>
  <si>
    <t>Sport</t>
  </si>
  <si>
    <t>v.gillet@ecoledegistoux.be</t>
  </si>
  <si>
    <t>Rue Zaine 1</t>
  </si>
  <si>
    <t>L’école de Gistoux ouvre ses portes de 15h10 à 19h. Une chouette manière de découvrir l’école.</t>
  </si>
  <si>
    <t>010/68.72.38</t>
  </si>
  <si>
    <t>www.groupesentiers.be</t>
  </si>
  <si>
    <t>Rue de Brocsous 3</t>
  </si>
  <si>
    <t>Le second jeudi de chaque mois, le Groupe Sentiers organise sa traditionnelle marche de 10 kilomètres. Le rendez-vous est fixé, à 13h45, au parking de la Salle de l’Amitié de Dion-le-Mont.</t>
  </si>
  <si>
    <t>010/84.03.17</t>
  </si>
  <si>
    <t>info.musique.lln@gmail.com</t>
  </si>
  <si>
    <t>Avenue du Jardin botanique</t>
  </si>
  <si>
    <t>Le Pro Arte Quartet, dans le cadre de sa tournée du centernaire joue de 13h à 13h50 à la Ferme du Biéreau.</t>
  </si>
  <si>
    <t>010/47.48.76</t>
  </si>
  <si>
    <t>Concert de midi</t>
  </si>
  <si>
    <t>lessentiersmacas@gmail.com</t>
  </si>
  <si>
    <t xml:space="preserve">Avenue du Centre Sportif 22 </t>
  </si>
  <si>
    <t>Les sentiers Macas organisent un jogging dans le cadre du Challenge du Brabant Wallon. Un nouveau parcours champêtre de 13,1 km sera prévu pour cette édition. Le départ et l’arrivée se feront à proximité du centre sportif.</t>
  </si>
  <si>
    <t>0475/62.01.27</t>
  </si>
  <si>
    <t>Jogging</t>
  </si>
  <si>
    <t>Wavre</t>
  </si>
  <si>
    <t>www.chaumont-gistoux.be</t>
  </si>
  <si>
    <t>Rue Colleau 2</t>
  </si>
  <si>
    <t>Je Lis dans ma commune</t>
  </si>
  <si>
    <t>Le Groupe Sentiers organise une marche de 20 kilomètres. Le rendez-vous est fixé, à 9h45, au parking de la Salle de l’Amitié de Dion-le-Mont.</t>
  </si>
  <si>
    <t>0486/98.86.24</t>
  </si>
  <si>
    <t>www.festivaldurirebierges.be</t>
  </si>
  <si>
    <t xml:space="preserve">Avenue des Combattants 16 </t>
  </si>
  <si>
    <t>0497/22.27.00</t>
  </si>
  <si>
    <t>Soirée Manu Motte</t>
  </si>
  <si>
    <t>Festival du rire</t>
  </si>
  <si>
    <t>www.jschaumont.be</t>
  </si>
  <si>
    <t>800 jeunes joueurs répartis dans plus de 60 équipes concourent lors d’un tournoi de  football. La compétition a lieu au centre sportif Albert Docquier les week-ends des 3-4 mai et 9-11 mai.</t>
  </si>
  <si>
    <t>0475/44.33.66</t>
  </si>
  <si>
    <t>Tournoi de foot</t>
  </si>
  <si>
    <t>Soirée Krystyna Flara</t>
  </si>
  <si>
    <t>Place de Trémentines</t>
  </si>
  <si>
    <t>Agnès Peresan</t>
  </si>
  <si>
    <t xml:space="preserve">010/84.18.43 </t>
  </si>
  <si>
    <t>J'aime pas la pizza</t>
  </si>
  <si>
    <t>Grez-Doiceau</t>
  </si>
  <si>
    <t>Théâtre</t>
  </si>
  <si>
    <t xml:space="preserve">www.sofya.be </t>
  </si>
  <si>
    <t xml:space="preserve">Place de la Cure </t>
  </si>
  <si>
    <t>Le Sofya, Symfonic Orchestra Youth &amp; Amateurs interprète des morceaux de Rachmaninov, Mozart et Ives. Le concert a lieu à l’église Saint-Jean-Baptiste à 20h.</t>
  </si>
  <si>
    <t>Classique</t>
  </si>
  <si>
    <r>
      <t>Parce que rire c’est bon pour la santé, venez écouter des spectacles désopilants lors de cette 24</t>
    </r>
    <r>
      <rPr>
        <vertAlign val="superscript"/>
        <sz val="12"/>
        <color theme="1"/>
        <rFont val="Calibri"/>
        <family val="2"/>
        <scheme val="minor"/>
      </rPr>
      <t>e</t>
    </r>
    <r>
      <rPr>
        <sz val="12"/>
        <color theme="1"/>
        <rFont val="Calibri"/>
        <family val="2"/>
        <scheme val="minor"/>
      </rPr>
      <t xml:space="preserve"> édition du festival.  A la salle Jules Collette à 20h.</t>
    </r>
  </si>
  <si>
    <t xml:space="preserve">0497/22.27.00 </t>
  </si>
  <si>
    <t>Richard Ruben</t>
  </si>
  <si>
    <t xml:space="preserve">bibliocareme@wavre.be </t>
  </si>
  <si>
    <t xml:space="preserve">Galerie des Carmes 47 </t>
  </si>
  <si>
    <r>
      <t>Cette opération vise à la promotion des livres et de la lecture par des acteurs locaux. Pour la 13</t>
    </r>
    <r>
      <rPr>
        <vertAlign val="superscript"/>
        <sz val="12"/>
        <color theme="1"/>
        <rFont val="Calibri"/>
        <family val="2"/>
        <scheme val="minor"/>
      </rPr>
      <t>e</t>
    </r>
    <r>
      <rPr>
        <sz val="12"/>
        <color theme="1"/>
        <rFont val="Calibri"/>
        <family val="2"/>
        <scheme val="minor"/>
      </rPr>
      <t xml:space="preserve"> édition, le thème est </t>
    </r>
    <r>
      <rPr>
        <i/>
        <sz val="12"/>
        <color theme="1"/>
        <rFont val="Calibri"/>
        <family val="2"/>
        <scheme val="minor"/>
      </rPr>
      <t>Lectures en mouvement</t>
    </r>
    <r>
      <rPr>
        <sz val="12"/>
        <color theme="1"/>
        <rFont val="Calibri"/>
        <family val="2"/>
        <scheme val="minor"/>
      </rPr>
      <t>. Durant les 10 jours de l’opération, diverses activités seront organisées.</t>
    </r>
  </si>
  <si>
    <t>Catherine Pirart</t>
  </si>
  <si>
    <t xml:space="preserve">010/23.04.15 </t>
  </si>
  <si>
    <t xml:space="preserve">Rue de l’Ermitage 23 </t>
  </si>
  <si>
    <t>Les peintures de cinq élèves de l’Ecole des Beaux-Arts de Wavre – Andrée Vanderlinden, Nicole Moyson, Maria Silvia Dell Aiera, Martine Frix et Claudine Boucq – seront exposées au château de l’Ermitage. Les lieux sont ouverts de 14h à 17h.</t>
  </si>
  <si>
    <t>Maria Silvia Dell Aiera</t>
  </si>
  <si>
    <t>010/24.69.30</t>
  </si>
  <si>
    <t>Peinture</t>
  </si>
  <si>
    <t>Exposition</t>
  </si>
  <si>
    <t>Rue du Meunier</t>
  </si>
  <si>
    <r>
      <t>Les Amis des 4 Chemins organisent la 15e édition de la brocante qui a lieu dans le quartier éponyme toute la journée. L'</t>
    </r>
    <r>
      <rPr>
        <i/>
        <sz val="11"/>
        <color theme="1"/>
        <rFont val="Calibri"/>
        <family val="2"/>
        <scheme val="minor"/>
      </rPr>
      <t>Accord des sons</t>
    </r>
    <r>
      <rPr>
        <sz val="11"/>
        <color theme="1"/>
        <rFont val="Calibri"/>
        <family val="2"/>
        <scheme val="minor"/>
      </rPr>
      <t xml:space="preserve"> animera les festivités en musique.</t>
    </r>
  </si>
  <si>
    <t>010/22.66.51</t>
  </si>
  <si>
    <t>Brocante des 4 Chemins</t>
  </si>
  <si>
    <t>Rues Massons, curien Destrée…</t>
  </si>
  <si>
    <t>Une grande brocante se tiendra toute la journée dans les rues de Céroux-Mousty.</t>
  </si>
  <si>
    <t>Carine Swinnen</t>
  </si>
  <si>
    <t>0476/23.17.80</t>
  </si>
  <si>
    <t>Brocante du Bon Air</t>
  </si>
  <si>
    <t xml:space="preserve">www.poleculturel.be </t>
  </si>
  <si>
    <t>Avenue des Combattants 41</t>
  </si>
  <si>
    <t xml:space="preserve">A l’occasion des 50 ans d’immigration marocaine, le centre culturel expose des portraits photographiques d’immigrés, pris par Christohpe Smets et Frédéric Pauwels, ainsi que des témoignages récoltés par Jeanouche Zafirenios. </t>
  </si>
  <si>
    <t>Michel Geerts</t>
  </si>
  <si>
    <t>010/28.04.01</t>
  </si>
  <si>
    <t>D'ici et d'ailleurs</t>
  </si>
  <si>
    <t>Web</t>
  </si>
  <si>
    <t>Adresse</t>
  </si>
  <si>
    <t>Description</t>
  </si>
  <si>
    <t>Colonne1</t>
  </si>
  <si>
    <t>contact</t>
  </si>
  <si>
    <t xml:space="preserve">Titre de l'activité </t>
  </si>
  <si>
    <t>Commune</t>
  </si>
  <si>
    <t>type d'activité</t>
  </si>
  <si>
    <t>L'Espagne moins connue</t>
  </si>
  <si>
    <t>01 02 03 04 05 06 07</t>
  </si>
  <si>
    <t>Jour(s)</t>
  </si>
  <si>
    <t>01 02 03 05 06 07 08 09 10</t>
  </si>
  <si>
    <r>
      <t>Cette opération vise à la promotion des livres et de la lecture par des acteurs locaux. Pour la 13</t>
    </r>
    <r>
      <rPr>
        <vertAlign val="superscript"/>
        <sz val="12"/>
        <color theme="1"/>
        <rFont val="Calibri"/>
        <family val="2"/>
        <scheme val="minor"/>
      </rPr>
      <t>e</t>
    </r>
    <r>
      <rPr>
        <sz val="12"/>
        <color theme="1"/>
        <rFont val="Calibri"/>
        <family val="2"/>
        <scheme val="minor"/>
      </rPr>
      <t xml:space="preserve"> édition, le thème est </t>
    </r>
    <r>
      <rPr>
        <i/>
        <sz val="12"/>
        <color theme="1"/>
        <rFont val="Calibri"/>
        <family val="2"/>
        <scheme val="minor"/>
      </rPr>
      <t>Lectures en mouvement</t>
    </r>
    <r>
      <rPr>
        <sz val="12"/>
        <color theme="1"/>
        <rFont val="Calibri"/>
        <family val="2"/>
        <scheme val="minor"/>
      </rPr>
      <t>. Durant les 10 jours de l’opération, diverses initiatives seront organisées partout dans la commune. Le dimanche, de 9h30 à 13h, une rencontre-échanges littéraires est organisée dans la salle des Mariages de la Maison communale à l’occasion de l’action « Je lis dans ma commune ». Un lâcher de ballon suivra l’animation.</t>
    </r>
  </si>
  <si>
    <t>01</t>
  </si>
  <si>
    <t>02</t>
  </si>
  <si>
    <t>03</t>
  </si>
  <si>
    <t>04</t>
  </si>
  <si>
    <t>01 02 03 04</t>
  </si>
  <si>
    <t>07</t>
  </si>
  <si>
    <t>Spectacle</t>
  </si>
  <si>
    <t>02 03 04 09 10</t>
  </si>
  <si>
    <t>La Trémentine montera sur les planches pour cette comédie aux 1000 rebondissements. La romance entre Marc et Nathalie pourrait être simple mais l’opposition entre leurs parents complique leur relation, surtout quand celle-ci est bousculée par l’arrivée d’autres acteurs. Les vendredis et samedis, le spectacle commence à 20h à l’espace culturel de Nethen. Le dimanche, les acteurs sont sur les planches à 15h.</t>
  </si>
  <si>
    <t>03 04 09 10 11</t>
  </si>
  <si>
    <t>Promenade dominicale</t>
  </si>
  <si>
    <t>08</t>
  </si>
  <si>
    <t>Promenade à Chaumont-Gistoux</t>
  </si>
  <si>
    <t>09</t>
  </si>
  <si>
    <t>Portes ouvertes à l'école de Gistoux</t>
  </si>
  <si>
    <t>10</t>
  </si>
  <si>
    <t>14</t>
  </si>
  <si>
    <t>17</t>
  </si>
  <si>
    <t>Portes ouvertes à la police</t>
  </si>
  <si>
    <t>18</t>
  </si>
  <si>
    <t>La Croix-Rouge réalise une collecte de sang au CPAS de 17h à 20h le 14 mai, et de 16h30 à 20h à l'Espace Perez le 19 mai.</t>
  </si>
  <si>
    <t>Collecte de sang</t>
  </si>
  <si>
    <t xml:space="preserve"> CPAS : Rue Zaine 9 et Espace Perez : rue du Village 5 (Dion-le-Mont)</t>
  </si>
  <si>
    <t>010/68.80.59</t>
  </si>
  <si>
    <t>Françoise Doms</t>
  </si>
  <si>
    <t>14 19</t>
  </si>
  <si>
    <t>Marie-Claire et Guy Peeters</t>
  </si>
  <si>
    <t>21</t>
  </si>
  <si>
    <t>Promenade de 8-10 km</t>
  </si>
  <si>
    <t>Le troisième mercredi de chaque mois, le Groupe Sentiers organise une marche de 8 à 10 kilomètres. Le rendez-vous est fixé à 13h45, au parking de la salle de l’Amitié de Dion-le-Mont.</t>
  </si>
  <si>
    <t>010/68.99.54</t>
  </si>
  <si>
    <t>22</t>
  </si>
  <si>
    <t>Bibliobus</t>
  </si>
  <si>
    <t>081/60.19.60</t>
  </si>
  <si>
    <t>Olivier Convens</t>
  </si>
  <si>
    <t xml:space="preserve">Toutes les trois semaines le bibliobus est de passage dans la commune de Chaumont-Gistoux. </t>
  </si>
  <si>
    <t>www.escapages.be</t>
  </si>
  <si>
    <t>Promenade de 4-5km</t>
  </si>
  <si>
    <t>0497/03.88.52</t>
  </si>
  <si>
    <t>23</t>
  </si>
  <si>
    <t>C'est ma tournée</t>
  </si>
  <si>
    <t>Vincent Pagé raconte avec une bonne dose d’humour ses aventures de facteur. C'est à la Salle de l'Amitié à 20h que vous pourrez écouter ce seul en scène.</t>
  </si>
  <si>
    <t>www.centreculturelchaumont-gistoux.be</t>
  </si>
  <si>
    <t>25</t>
  </si>
  <si>
    <t>Promenade de 7km</t>
  </si>
  <si>
    <t>Le 4e jeudi de chaque mois, le Groupe Sentiers organise une marche de 4 à 5 kilomètres. Le rendez-vous est fixé à 13h45, au parking de la salle de l’Amitié de Dion-le-Mont.</t>
  </si>
  <si>
    <t>Le quatrième dimanche de chaque mois, le Groupe Sentiers organise une marche de 7 kilomètres. Le rendez-vous est fixé, à 13h45, au parking de la Salle de l’Amitié de Dion-le-Mont.</t>
  </si>
  <si>
    <t>010/45.37.28</t>
  </si>
  <si>
    <t>Lundi</t>
  </si>
  <si>
    <t>Mars</t>
  </si>
  <si>
    <t>Mardi</t>
  </si>
  <si>
    <t>Mercredi</t>
  </si>
  <si>
    <t>Jeudi</t>
  </si>
  <si>
    <t>Vendredi</t>
  </si>
  <si>
    <t>Samedi</t>
  </si>
  <si>
    <t>Dimanche</t>
  </si>
  <si>
    <t>Jour</t>
  </si>
  <si>
    <t>Mois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</si>
</sst>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2"/>
      <color theme="1"/>
      <name val="Calibri"/>
      <family val="2"/>
      <scheme val="minor"/>
    </font>
    <font>
      <b/>
      <sz val="11"/>
      <color theme="0"/>
      <name val="Calibri"/>
      <family val="2"/>
      <scheme val="minor"/>
    </font>
    <font>
      <i/>
      <sz val="12"/>
      <color theme="1"/>
      <name val="Calibri"/>
      <family val="2"/>
      <scheme val="minor"/>
    </font>
    <font>
      <i/>
      <sz val="11"/>
      <color theme="1"/>
      <name val="Calibri"/>
      <family val="2"/>
      <scheme val="minor"/>
    </font>
    <font>
      <vertAlign val="superscript"/>
      <sz val="12"/>
      <color theme="1"/>
      <name val="Calibri"/>
      <family val="2"/>
      <scheme val="minor"/>
    </font>
    <font>
      <sz val="11"/>
      <color rgb="FFD21E7C"/>
      <name val="Calibri"/>
      <family val="2"/>
      <scheme val="minor"/>
    </font>
  </fonts>
  <fills count="5">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rgb="FFD21E7C"/>
        <bgColor indexed="64"/>
      </patternFill>
    </fill>
  </fills>
  <borders count="4">
    <border>
      <left/>
      <right/>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right/>
      <top style="thin">
        <color theme="0" tint="-0.14996795556505021"/>
      </top>
      <bottom style="thin">
        <color theme="0" tint="-0.14996795556505021"/>
      </bottom>
      <diagonal/>
    </border>
  </borders>
  <cellStyleXfs count="1">
    <xf numFmtId="0" fontId="0" fillId="0" borderId="0"/>
  </cellStyleXfs>
  <cellXfs count="20">
    <xf numFmtId="0" fontId="0" fillId="0" borderId="0" xfId="0"/>
    <xf numFmtId="49" fontId="0" fillId="0" borderId="0" xfId="0" applyNumberFormat="1" applyFont="1" applyBorder="1"/>
    <xf numFmtId="0" fontId="0" fillId="0" borderId="0" xfId="0" applyFont="1" applyBorder="1"/>
    <xf numFmtId="0" fontId="0" fillId="0" borderId="0" xfId="0" applyFont="1" applyBorder="1" applyAlignment="1">
      <alignment vertical="top"/>
    </xf>
    <xf numFmtId="0" fontId="0" fillId="0" borderId="0" xfId="0" applyFont="1" applyBorder="1" applyAlignment="1">
      <alignment vertical="top" wrapText="1"/>
    </xf>
    <xf numFmtId="0" fontId="0" fillId="3" borderId="1" xfId="0" applyFont="1" applyFill="1" applyBorder="1"/>
    <xf numFmtId="0" fontId="0" fillId="0" borderId="0" xfId="0" applyAlignment="1">
      <alignment horizontal="left" vertical="center"/>
    </xf>
    <xf numFmtId="0" fontId="2" fillId="2" borderId="1" xfId="0" applyFont="1" applyFill="1" applyBorder="1" applyAlignment="1">
      <alignment vertical="top"/>
    </xf>
    <xf numFmtId="0" fontId="2" fillId="2" borderId="2" xfId="0" applyFont="1" applyFill="1" applyBorder="1" applyAlignment="1">
      <alignment vertical="top"/>
    </xf>
    <xf numFmtId="0" fontId="0" fillId="3" borderId="2" xfId="0" applyFont="1" applyFill="1" applyBorder="1"/>
    <xf numFmtId="0" fontId="0" fillId="0" borderId="1" xfId="0" applyFont="1" applyBorder="1"/>
    <xf numFmtId="0" fontId="2" fillId="2" borderId="0" xfId="0" applyFont="1" applyFill="1" applyBorder="1"/>
    <xf numFmtId="0" fontId="2" fillId="2" borderId="0" xfId="0" applyFont="1" applyFill="1" applyBorder="1" applyAlignment="1">
      <alignment vertical="top"/>
    </xf>
    <xf numFmtId="0" fontId="6" fillId="0" borderId="0" xfId="0" applyFont="1"/>
    <xf numFmtId="0" fontId="0" fillId="0" borderId="0" xfId="0" applyAlignment="1">
      <alignment horizontal="right"/>
    </xf>
    <xf numFmtId="0" fontId="0" fillId="0" borderId="3" xfId="0" applyBorder="1" applyAlignment="1">
      <alignment horizontal="left" vertical="center"/>
    </xf>
    <xf numFmtId="0" fontId="0" fillId="0" borderId="3" xfId="0" applyBorder="1" applyAlignment="1">
      <alignment horizontal="right"/>
    </xf>
    <xf numFmtId="0" fontId="0" fillId="0" borderId="3" xfId="0" applyBorder="1"/>
    <xf numFmtId="0" fontId="0" fillId="0" borderId="0" xfId="0" applyAlignment="1">
      <alignment horizontal="left"/>
    </xf>
    <xf numFmtId="0" fontId="2" fillId="4" borderId="3" xfId="0" applyFont="1" applyFill="1" applyBorder="1" applyAlignment="1">
      <alignment horizontal="center"/>
    </xf>
  </cellXfs>
  <cellStyles count="1">
    <cellStyle name="Normal" xfId="0" builtinId="0"/>
  </cellStyles>
  <dxfs count="2">
    <dxf>
      <border outline="0">
        <left style="thin">
          <color theme="4" tint="0.39997558519241921"/>
        </left>
        <top style="thin">
          <color theme="4" tint="0.39997558519241921"/>
        </top>
        <bottom style="thin">
          <color theme="4" tint="0.39997558519241921"/>
        </bottom>
      </border>
    </dxf>
    <dxf>
      <font>
        <b/>
        <i val="0"/>
        <strike val="0"/>
        <condense val="0"/>
        <extend val="0"/>
        <outline val="0"/>
        <shadow val="0"/>
        <u val="none"/>
        <vertAlign val="baseline"/>
        <sz val="11"/>
        <color theme="0"/>
        <name val="Calibri"/>
        <scheme val="minor"/>
      </font>
      <fill>
        <patternFill patternType="solid">
          <fgColor theme="4"/>
          <bgColor theme="4"/>
        </patternFill>
      </fill>
      <alignment horizontal="general" vertical="top" textRotation="0" wrapText="0" indent="0" justifyLastLine="0" shrinkToFit="0" readingOrder="0"/>
    </dxf>
  </dxfs>
  <tableStyles count="0" defaultTableStyle="TableStyleMedium2" defaultPivotStyle="PivotStyleLight16"/>
  <colors>
    <mruColors>
      <color rgb="FFD21E7C"/>
      <color rgb="FFFF9900"/>
      <color rgb="FFE6E6E8"/>
      <color rgb="FF94C26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2" name="Tableau2" displayName="Tableau2" ref="A1:I49" totalsRowShown="0" headerRowDxfId="1" tableBorderDxfId="0">
  <autoFilter ref="A1:I49"/>
  <sortState ref="A2:I49">
    <sortCondition ref="B1:B49"/>
  </sortState>
  <tableColumns count="9">
    <tableColumn id="1" name="Jour(s)"/>
    <tableColumn id="2" name="type d'activité"/>
    <tableColumn id="3" name="Commune"/>
    <tableColumn id="4" name="Titre de l'activité "/>
    <tableColumn id="5" name="contact"/>
    <tableColumn id="6" name="Colonne1"/>
    <tableColumn id="7" name="Description"/>
    <tableColumn id="8" name="Adresse"/>
    <tableColumn id="9" name="Web"/>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festivaldurirebierges.be/" TargetMode="External"/><Relationship Id="rId13" Type="http://schemas.openxmlformats.org/officeDocument/2006/relationships/hyperlink" Target="mailto:v.gillet@ecoledegistoux.be" TargetMode="External"/><Relationship Id="rId18" Type="http://schemas.openxmlformats.org/officeDocument/2006/relationships/hyperlink" Target="http://www.escapages.be/" TargetMode="External"/><Relationship Id="rId3" Type="http://schemas.openxmlformats.org/officeDocument/2006/relationships/hyperlink" Target="mailto:bibliocareme@wavre.be" TargetMode="External"/><Relationship Id="rId21" Type="http://schemas.openxmlformats.org/officeDocument/2006/relationships/hyperlink" Target="http://www.groupesentiers.be/" TargetMode="External"/><Relationship Id="rId7" Type="http://schemas.openxmlformats.org/officeDocument/2006/relationships/hyperlink" Target="http://www.jschaumont.be/" TargetMode="External"/><Relationship Id="rId12" Type="http://schemas.openxmlformats.org/officeDocument/2006/relationships/hyperlink" Target="http://www.groupesentiers.be/" TargetMode="External"/><Relationship Id="rId17" Type="http://schemas.openxmlformats.org/officeDocument/2006/relationships/hyperlink" Target="http://www.groupesentiers.be/" TargetMode="External"/><Relationship Id="rId2" Type="http://schemas.openxmlformats.org/officeDocument/2006/relationships/hyperlink" Target="http://www.poleculturel.be/" TargetMode="External"/><Relationship Id="rId16" Type="http://schemas.openxmlformats.org/officeDocument/2006/relationships/hyperlink" Target="mailto:ecoledebonlez@hotmail.com" TargetMode="External"/><Relationship Id="rId20" Type="http://schemas.openxmlformats.org/officeDocument/2006/relationships/hyperlink" Target="http://www.centreculturelchaumont-gistoux.be/" TargetMode="External"/><Relationship Id="rId1" Type="http://schemas.openxmlformats.org/officeDocument/2006/relationships/hyperlink" Target="http://www.chaumont-gistoux.be/" TargetMode="External"/><Relationship Id="rId6" Type="http://schemas.openxmlformats.org/officeDocument/2006/relationships/hyperlink" Target="http://www.festivaldurirebierges.be/" TargetMode="External"/><Relationship Id="rId11" Type="http://schemas.openxmlformats.org/officeDocument/2006/relationships/hyperlink" Target="mailto:info.musique.lln@gmail.com" TargetMode="External"/><Relationship Id="rId5" Type="http://schemas.openxmlformats.org/officeDocument/2006/relationships/hyperlink" Target="http://www.sofya.be/" TargetMode="External"/><Relationship Id="rId15" Type="http://schemas.openxmlformats.org/officeDocument/2006/relationships/hyperlink" Target="mailto:info@livre-echange.be" TargetMode="External"/><Relationship Id="rId23" Type="http://schemas.openxmlformats.org/officeDocument/2006/relationships/table" Target="../tables/table1.xml"/><Relationship Id="rId10" Type="http://schemas.openxmlformats.org/officeDocument/2006/relationships/hyperlink" Target="mailto:lessentiersmacas@gmail.com" TargetMode="External"/><Relationship Id="rId19" Type="http://schemas.openxmlformats.org/officeDocument/2006/relationships/hyperlink" Target="http://www.groupesentiers.be/" TargetMode="External"/><Relationship Id="rId4" Type="http://schemas.openxmlformats.org/officeDocument/2006/relationships/hyperlink" Target="http://www.festivaldurirebierges.be/" TargetMode="External"/><Relationship Id="rId9" Type="http://schemas.openxmlformats.org/officeDocument/2006/relationships/hyperlink" Target="http://www.groupesentiers.be/" TargetMode="External"/><Relationship Id="rId14" Type="http://schemas.openxmlformats.org/officeDocument/2006/relationships/hyperlink" Target="mailto:gigi.vandenabeele@skynet.be" TargetMode="External"/><Relationship Id="rId22"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0"/>
  <sheetViews>
    <sheetView workbookViewId="0">
      <selection activeCell="L28" sqref="L28"/>
    </sheetView>
  </sheetViews>
  <sheetFormatPr baseColWidth="10" defaultRowHeight="15" x14ac:dyDescent="0.25"/>
  <cols>
    <col min="2" max="2" width="15.85546875" customWidth="1"/>
    <col min="3" max="3" width="26.140625" bestFit="1" customWidth="1"/>
    <col min="4" max="4" width="22.85546875" bestFit="1" customWidth="1"/>
    <col min="5" max="5" width="13.42578125" bestFit="1" customWidth="1"/>
    <col min="6" max="6" width="21.85546875" bestFit="1" customWidth="1"/>
    <col min="7" max="7" width="45.85546875" customWidth="1"/>
    <col min="8" max="8" width="31.140625" bestFit="1" customWidth="1"/>
    <col min="9" max="9" width="37.5703125" customWidth="1"/>
    <col min="10" max="10" width="9.7109375" customWidth="1"/>
  </cols>
  <sheetData>
    <row r="1" spans="1:12" ht="15" customHeight="1" x14ac:dyDescent="0.25">
      <c r="A1" s="11" t="s">
        <v>120</v>
      </c>
      <c r="B1" s="11" t="s">
        <v>117</v>
      </c>
      <c r="C1" s="11" t="s">
        <v>116</v>
      </c>
      <c r="D1" s="11" t="s">
        <v>115</v>
      </c>
      <c r="E1" s="12" t="s">
        <v>114</v>
      </c>
      <c r="F1" s="12" t="s">
        <v>113</v>
      </c>
      <c r="G1" s="12" t="s">
        <v>112</v>
      </c>
      <c r="H1" s="12" t="s">
        <v>111</v>
      </c>
      <c r="I1" s="12" t="s">
        <v>110</v>
      </c>
      <c r="K1" s="7" t="s">
        <v>179</v>
      </c>
      <c r="L1" s="8" t="s">
        <v>180</v>
      </c>
    </row>
    <row r="2" spans="1:12" ht="15" customHeight="1" x14ac:dyDescent="0.25">
      <c r="A2" t="s">
        <v>123</v>
      </c>
      <c r="B2" t="s">
        <v>30</v>
      </c>
      <c r="C2" t="s">
        <v>55</v>
      </c>
      <c r="D2" t="s">
        <v>80</v>
      </c>
      <c r="G2" t="s">
        <v>79</v>
      </c>
      <c r="H2" t="s">
        <v>78</v>
      </c>
      <c r="I2" t="s">
        <v>77</v>
      </c>
      <c r="K2" s="5" t="s">
        <v>171</v>
      </c>
      <c r="L2" s="9" t="s">
        <v>172</v>
      </c>
    </row>
    <row r="3" spans="1:12" ht="15" customHeight="1" x14ac:dyDescent="0.25">
      <c r="A3" t="s">
        <v>128</v>
      </c>
      <c r="B3" t="s">
        <v>30</v>
      </c>
      <c r="C3" t="s">
        <v>22</v>
      </c>
      <c r="D3" t="s">
        <v>49</v>
      </c>
      <c r="E3" t="s">
        <v>48</v>
      </c>
      <c r="G3" t="s">
        <v>47</v>
      </c>
      <c r="H3" t="s">
        <v>46</v>
      </c>
      <c r="I3" t="s">
        <v>45</v>
      </c>
      <c r="K3" s="10" t="s">
        <v>173</v>
      </c>
    </row>
    <row r="4" spans="1:12" ht="15" customHeight="1" x14ac:dyDescent="0.25">
      <c r="A4" t="s">
        <v>138</v>
      </c>
      <c r="B4" t="s">
        <v>30</v>
      </c>
      <c r="C4" t="s">
        <v>7</v>
      </c>
      <c r="D4" t="s">
        <v>29</v>
      </c>
      <c r="E4" t="s">
        <v>28</v>
      </c>
      <c r="G4" t="s">
        <v>27</v>
      </c>
      <c r="H4" t="s">
        <v>26</v>
      </c>
      <c r="I4" t="s">
        <v>25</v>
      </c>
      <c r="K4" s="5" t="s">
        <v>174</v>
      </c>
    </row>
    <row r="5" spans="1:12" ht="15" customHeight="1" x14ac:dyDescent="0.25">
      <c r="A5" t="s">
        <v>140</v>
      </c>
      <c r="B5" t="s">
        <v>11</v>
      </c>
      <c r="C5" t="s">
        <v>7</v>
      </c>
      <c r="D5" t="s">
        <v>118</v>
      </c>
      <c r="E5" t="s">
        <v>10</v>
      </c>
      <c r="F5" t="s">
        <v>149</v>
      </c>
      <c r="G5" t="s">
        <v>9</v>
      </c>
      <c r="H5" t="s">
        <v>8</v>
      </c>
      <c r="K5" s="10" t="s">
        <v>175</v>
      </c>
    </row>
    <row r="6" spans="1:12" ht="15" customHeight="1" x14ac:dyDescent="0.25">
      <c r="A6" t="s">
        <v>123</v>
      </c>
      <c r="B6" t="s">
        <v>3</v>
      </c>
      <c r="C6" t="s">
        <v>22</v>
      </c>
      <c r="D6" t="s">
        <v>103</v>
      </c>
      <c r="E6" t="s">
        <v>102</v>
      </c>
      <c r="F6" t="s">
        <v>101</v>
      </c>
      <c r="G6" t="s">
        <v>100</v>
      </c>
      <c r="H6" t="s">
        <v>99</v>
      </c>
      <c r="K6" s="5" t="s">
        <v>176</v>
      </c>
    </row>
    <row r="7" spans="1:12" ht="15" customHeight="1" x14ac:dyDescent="0.25">
      <c r="A7" t="s">
        <v>123</v>
      </c>
      <c r="B7" t="s">
        <v>3</v>
      </c>
      <c r="C7" t="s">
        <v>55</v>
      </c>
      <c r="D7" t="s">
        <v>98</v>
      </c>
      <c r="E7" t="s">
        <v>97</v>
      </c>
      <c r="G7" t="s">
        <v>96</v>
      </c>
      <c r="H7" t="s">
        <v>95</v>
      </c>
      <c r="K7" s="10" t="s">
        <v>177</v>
      </c>
    </row>
    <row r="8" spans="1:12" ht="15" customHeight="1" x14ac:dyDescent="0.25">
      <c r="A8" t="s">
        <v>136</v>
      </c>
      <c r="B8" t="s">
        <v>3</v>
      </c>
      <c r="C8" t="s">
        <v>7</v>
      </c>
      <c r="D8" t="s">
        <v>137</v>
      </c>
      <c r="E8" t="s">
        <v>40</v>
      </c>
      <c r="G8" t="s">
        <v>39</v>
      </c>
      <c r="H8" t="s">
        <v>38</v>
      </c>
      <c r="I8" t="s">
        <v>37</v>
      </c>
      <c r="K8" s="5" t="s">
        <v>178</v>
      </c>
    </row>
    <row r="9" spans="1:12" ht="15" customHeight="1" x14ac:dyDescent="0.25">
      <c r="A9" t="s">
        <v>138</v>
      </c>
      <c r="B9" t="s">
        <v>3</v>
      </c>
      <c r="C9" t="s">
        <v>7</v>
      </c>
      <c r="D9" t="s">
        <v>32</v>
      </c>
      <c r="E9" t="s">
        <v>31</v>
      </c>
      <c r="H9" t="s">
        <v>13</v>
      </c>
    </row>
    <row r="10" spans="1:12" ht="15" customHeight="1" x14ac:dyDescent="0.25">
      <c r="A10" t="s">
        <v>148</v>
      </c>
      <c r="B10" t="s">
        <v>3</v>
      </c>
      <c r="C10" t="s">
        <v>7</v>
      </c>
      <c r="D10" t="s">
        <v>144</v>
      </c>
      <c r="E10" t="s">
        <v>24</v>
      </c>
      <c r="F10" t="s">
        <v>23</v>
      </c>
      <c r="G10" t="s">
        <v>143</v>
      </c>
      <c r="H10" t="s">
        <v>145</v>
      </c>
    </row>
    <row r="11" spans="1:12" ht="15" customHeight="1" x14ac:dyDescent="0.25">
      <c r="A11" t="s">
        <v>140</v>
      </c>
      <c r="B11" t="s">
        <v>3</v>
      </c>
      <c r="C11" t="s">
        <v>7</v>
      </c>
      <c r="D11" t="s">
        <v>6</v>
      </c>
      <c r="E11" t="s">
        <v>146</v>
      </c>
      <c r="F11" t="s">
        <v>147</v>
      </c>
      <c r="G11" t="s">
        <v>5</v>
      </c>
      <c r="I11" t="s">
        <v>4</v>
      </c>
    </row>
    <row r="12" spans="1:12" ht="15" customHeight="1" x14ac:dyDescent="0.25">
      <c r="A12" t="s">
        <v>142</v>
      </c>
      <c r="B12" t="s">
        <v>3</v>
      </c>
      <c r="C12" t="s">
        <v>2</v>
      </c>
      <c r="D12" t="s">
        <v>141</v>
      </c>
      <c r="G12" t="s">
        <v>1</v>
      </c>
      <c r="H12" t="s">
        <v>0</v>
      </c>
    </row>
    <row r="13" spans="1:12" ht="15" customHeight="1" x14ac:dyDescent="0.25">
      <c r="A13" t="s">
        <v>121</v>
      </c>
      <c r="B13" t="s">
        <v>94</v>
      </c>
      <c r="C13" t="s">
        <v>22</v>
      </c>
      <c r="D13" t="s">
        <v>109</v>
      </c>
      <c r="E13" t="s">
        <v>108</v>
      </c>
      <c r="F13" t="s">
        <v>107</v>
      </c>
      <c r="G13" t="s">
        <v>106</v>
      </c>
      <c r="H13" t="s">
        <v>105</v>
      </c>
      <c r="I13" t="s">
        <v>104</v>
      </c>
    </row>
    <row r="14" spans="1:12" ht="15" customHeight="1" x14ac:dyDescent="0.25">
      <c r="A14" t="s">
        <v>127</v>
      </c>
      <c r="B14" t="s">
        <v>94</v>
      </c>
      <c r="C14" t="s">
        <v>55</v>
      </c>
      <c r="D14" t="s">
        <v>93</v>
      </c>
      <c r="E14" t="s">
        <v>92</v>
      </c>
      <c r="F14" t="s">
        <v>91</v>
      </c>
      <c r="G14" t="s">
        <v>90</v>
      </c>
      <c r="H14" t="s">
        <v>89</v>
      </c>
    </row>
    <row r="15" spans="1:12" ht="15" customHeight="1" x14ac:dyDescent="0.25">
      <c r="A15" t="s">
        <v>123</v>
      </c>
      <c r="B15" t="s">
        <v>65</v>
      </c>
      <c r="C15" t="s">
        <v>55</v>
      </c>
      <c r="D15" t="s">
        <v>83</v>
      </c>
      <c r="E15" t="s">
        <v>82</v>
      </c>
      <c r="G15" t="s">
        <v>81</v>
      </c>
      <c r="H15" t="s">
        <v>62</v>
      </c>
      <c r="I15" t="s">
        <v>61</v>
      </c>
    </row>
    <row r="16" spans="1:12" ht="15" customHeight="1" x14ac:dyDescent="0.25">
      <c r="A16" t="s">
        <v>124</v>
      </c>
      <c r="B16" t="s">
        <v>65</v>
      </c>
      <c r="C16" t="s">
        <v>55</v>
      </c>
      <c r="D16" t="s">
        <v>70</v>
      </c>
      <c r="E16" t="s">
        <v>63</v>
      </c>
      <c r="H16" t="s">
        <v>62</v>
      </c>
      <c r="I16" t="s">
        <v>61</v>
      </c>
    </row>
    <row r="17" spans="1:9" ht="15" customHeight="1" x14ac:dyDescent="0.25">
      <c r="A17" t="s">
        <v>125</v>
      </c>
      <c r="B17" t="s">
        <v>65</v>
      </c>
      <c r="C17" t="s">
        <v>55</v>
      </c>
      <c r="D17" t="s">
        <v>64</v>
      </c>
      <c r="E17" t="s">
        <v>63</v>
      </c>
      <c r="H17" t="s">
        <v>62</v>
      </c>
      <c r="I17" t="s">
        <v>61</v>
      </c>
    </row>
    <row r="18" spans="1:9" ht="15" customHeight="1" x14ac:dyDescent="0.25">
      <c r="A18" t="s">
        <v>119</v>
      </c>
      <c r="B18" t="s">
        <v>17</v>
      </c>
      <c r="C18" t="s">
        <v>7</v>
      </c>
      <c r="D18" t="s">
        <v>58</v>
      </c>
      <c r="G18" t="s">
        <v>122</v>
      </c>
      <c r="H18" t="s">
        <v>57</v>
      </c>
      <c r="I18" t="s">
        <v>56</v>
      </c>
    </row>
    <row r="19" spans="1:9" ht="15" customHeight="1" x14ac:dyDescent="0.25">
      <c r="A19" t="s">
        <v>127</v>
      </c>
      <c r="B19" t="s">
        <v>17</v>
      </c>
      <c r="C19" t="s">
        <v>55</v>
      </c>
      <c r="D19" t="s">
        <v>58</v>
      </c>
      <c r="E19" t="s">
        <v>88</v>
      </c>
      <c r="F19" t="s">
        <v>87</v>
      </c>
      <c r="G19" t="s">
        <v>86</v>
      </c>
      <c r="H19" t="s">
        <v>85</v>
      </c>
      <c r="I19" t="s">
        <v>84</v>
      </c>
    </row>
    <row r="20" spans="1:9" ht="15" customHeight="1" x14ac:dyDescent="0.25">
      <c r="A20" t="s">
        <v>139</v>
      </c>
      <c r="B20" t="s">
        <v>17</v>
      </c>
      <c r="C20" t="s">
        <v>22</v>
      </c>
      <c r="D20" t="s">
        <v>21</v>
      </c>
      <c r="E20" t="s">
        <v>20</v>
      </c>
      <c r="G20" t="s">
        <v>19</v>
      </c>
      <c r="H20" t="s">
        <v>18</v>
      </c>
    </row>
    <row r="21" spans="1:9" ht="15" customHeight="1" x14ac:dyDescent="0.25">
      <c r="A21" t="s">
        <v>140</v>
      </c>
      <c r="B21" t="s">
        <v>17</v>
      </c>
      <c r="C21" t="s">
        <v>7</v>
      </c>
      <c r="D21" t="s">
        <v>16</v>
      </c>
      <c r="E21" t="s">
        <v>15</v>
      </c>
      <c r="G21" t="s">
        <v>14</v>
      </c>
      <c r="H21" t="s">
        <v>13</v>
      </c>
      <c r="I21" t="s">
        <v>12</v>
      </c>
    </row>
    <row r="22" spans="1:9" ht="15" customHeight="1" x14ac:dyDescent="0.25">
      <c r="A22" t="s">
        <v>150</v>
      </c>
      <c r="B22" t="s">
        <v>17</v>
      </c>
      <c r="C22" t="s">
        <v>7</v>
      </c>
      <c r="D22" t="s">
        <v>155</v>
      </c>
      <c r="E22" t="s">
        <v>156</v>
      </c>
      <c r="F22" t="s">
        <v>157</v>
      </c>
      <c r="G22" t="s">
        <v>158</v>
      </c>
      <c r="I22" t="s">
        <v>159</v>
      </c>
    </row>
    <row r="23" spans="1:9" ht="15" customHeight="1" x14ac:dyDescent="0.25">
      <c r="A23" t="s">
        <v>162</v>
      </c>
      <c r="B23" t="s">
        <v>129</v>
      </c>
      <c r="C23" t="s">
        <v>7</v>
      </c>
      <c r="D23" t="s">
        <v>163</v>
      </c>
      <c r="G23" t="s">
        <v>164</v>
      </c>
      <c r="H23" t="s">
        <v>8</v>
      </c>
      <c r="I23" t="s">
        <v>165</v>
      </c>
    </row>
    <row r="24" spans="1:9" ht="15" customHeight="1" x14ac:dyDescent="0.25">
      <c r="A24" t="s">
        <v>132</v>
      </c>
      <c r="B24" t="s">
        <v>36</v>
      </c>
      <c r="C24" t="s">
        <v>7</v>
      </c>
      <c r="D24" t="s">
        <v>69</v>
      </c>
      <c r="E24" t="s">
        <v>68</v>
      </c>
      <c r="G24" t="s">
        <v>67</v>
      </c>
      <c r="H24" t="s">
        <v>33</v>
      </c>
      <c r="I24" t="s">
        <v>66</v>
      </c>
    </row>
    <row r="25" spans="1:9" ht="15" customHeight="1" x14ac:dyDescent="0.25">
      <c r="A25" t="s">
        <v>126</v>
      </c>
      <c r="B25" t="s">
        <v>36</v>
      </c>
      <c r="C25" t="s">
        <v>7</v>
      </c>
      <c r="D25" t="s">
        <v>133</v>
      </c>
      <c r="E25" t="s">
        <v>60</v>
      </c>
      <c r="G25" t="s">
        <v>59</v>
      </c>
      <c r="H25" t="s">
        <v>8</v>
      </c>
      <c r="I25" t="s">
        <v>41</v>
      </c>
    </row>
    <row r="26" spans="1:9" ht="15" customHeight="1" x14ac:dyDescent="0.25">
      <c r="A26" t="s">
        <v>126</v>
      </c>
      <c r="B26" t="s">
        <v>36</v>
      </c>
      <c r="C26" t="s">
        <v>55</v>
      </c>
      <c r="D26" t="s">
        <v>54</v>
      </c>
      <c r="E26" t="s">
        <v>53</v>
      </c>
      <c r="G26" t="s">
        <v>52</v>
      </c>
      <c r="H26" t="s">
        <v>51</v>
      </c>
      <c r="I26" t="s">
        <v>50</v>
      </c>
    </row>
    <row r="27" spans="1:9" ht="15" customHeight="1" x14ac:dyDescent="0.25">
      <c r="A27" t="s">
        <v>134</v>
      </c>
      <c r="B27" t="s">
        <v>36</v>
      </c>
      <c r="C27" t="s">
        <v>7</v>
      </c>
      <c r="D27" t="s">
        <v>135</v>
      </c>
      <c r="E27" t="s">
        <v>44</v>
      </c>
      <c r="G27" t="s">
        <v>43</v>
      </c>
      <c r="H27" t="s">
        <v>42</v>
      </c>
      <c r="I27" t="s">
        <v>41</v>
      </c>
    </row>
    <row r="28" spans="1:9" ht="15" customHeight="1" x14ac:dyDescent="0.25">
      <c r="A28" t="s">
        <v>136</v>
      </c>
      <c r="B28" t="s">
        <v>36</v>
      </c>
      <c r="C28" t="s">
        <v>7</v>
      </c>
      <c r="D28" t="s">
        <v>35</v>
      </c>
      <c r="G28" t="s">
        <v>34</v>
      </c>
      <c r="H28" t="s">
        <v>33</v>
      </c>
    </row>
    <row r="29" spans="1:9" ht="15" customHeight="1" x14ac:dyDescent="0.25">
      <c r="A29" t="s">
        <v>150</v>
      </c>
      <c r="B29" t="s">
        <v>36</v>
      </c>
      <c r="C29" t="s">
        <v>7</v>
      </c>
      <c r="D29" t="s">
        <v>151</v>
      </c>
      <c r="E29" t="s">
        <v>153</v>
      </c>
      <c r="G29" t="s">
        <v>152</v>
      </c>
      <c r="H29" t="s">
        <v>8</v>
      </c>
      <c r="I29" t="s">
        <v>41</v>
      </c>
    </row>
    <row r="30" spans="1:9" ht="15" customHeight="1" x14ac:dyDescent="0.25">
      <c r="A30" t="s">
        <v>154</v>
      </c>
      <c r="B30" t="s">
        <v>36</v>
      </c>
      <c r="C30" t="s">
        <v>7</v>
      </c>
      <c r="D30" t="s">
        <v>160</v>
      </c>
      <c r="E30" t="s">
        <v>161</v>
      </c>
      <c r="G30" t="s">
        <v>168</v>
      </c>
      <c r="H30" t="s">
        <v>8</v>
      </c>
      <c r="I30" t="s">
        <v>41</v>
      </c>
    </row>
    <row r="31" spans="1:9" ht="15" customHeight="1" x14ac:dyDescent="0.25">
      <c r="A31" t="s">
        <v>166</v>
      </c>
      <c r="B31" t="s">
        <v>36</v>
      </c>
      <c r="C31" t="s">
        <v>7</v>
      </c>
      <c r="D31" t="s">
        <v>167</v>
      </c>
      <c r="E31" t="s">
        <v>170</v>
      </c>
      <c r="G31" t="s">
        <v>169</v>
      </c>
      <c r="H31" t="s">
        <v>8</v>
      </c>
      <c r="I31" t="s">
        <v>41</v>
      </c>
    </row>
    <row r="32" spans="1:9" ht="15" customHeight="1" x14ac:dyDescent="0.25">
      <c r="A32" t="s">
        <v>130</v>
      </c>
      <c r="B32" t="s">
        <v>76</v>
      </c>
      <c r="C32" t="s">
        <v>75</v>
      </c>
      <c r="D32" t="s">
        <v>74</v>
      </c>
      <c r="E32" t="s">
        <v>73</v>
      </c>
      <c r="F32" t="s">
        <v>72</v>
      </c>
      <c r="G32" t="s">
        <v>131</v>
      </c>
      <c r="H32" t="s">
        <v>71</v>
      </c>
    </row>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46" ht="15" customHeight="1" x14ac:dyDescent="0.25"/>
    <row r="47" ht="15" customHeight="1" x14ac:dyDescent="0.25"/>
    <row r="48" ht="15" customHeight="1" x14ac:dyDescent="0.25"/>
    <row r="49" spans="1:9" ht="15" customHeight="1" x14ac:dyDescent="0.25"/>
    <row r="50" spans="1:9" ht="15" customHeight="1" x14ac:dyDescent="0.25">
      <c r="A50" s="1"/>
      <c r="B50" s="2"/>
      <c r="C50" s="2"/>
      <c r="D50" s="2"/>
      <c r="E50" s="2"/>
      <c r="F50" s="3"/>
      <c r="G50" s="4"/>
      <c r="H50" s="3"/>
      <c r="I50" s="3"/>
    </row>
  </sheetData>
  <hyperlinks>
    <hyperlink ref="I18" r:id="rId1" display="http://www.chaumont-gistoux.be/"/>
    <hyperlink ref="I13" r:id="rId2" display="http://www.poleculturel.be/"/>
    <hyperlink ref="I19" r:id="rId3" display="mailto:bibliocareme@wavre.be"/>
    <hyperlink ref="I15" r:id="rId4" display="http://www.festivaldurirebierges.be/"/>
    <hyperlink ref="I2" r:id="rId5" display="http://www.sofya.be/"/>
    <hyperlink ref="I16" r:id="rId6"/>
    <hyperlink ref="I24" r:id="rId7"/>
    <hyperlink ref="I17" r:id="rId8"/>
    <hyperlink ref="I25" r:id="rId9"/>
    <hyperlink ref="I26" r:id="rId10"/>
    <hyperlink ref="I3" r:id="rId11"/>
    <hyperlink ref="I27" r:id="rId12"/>
    <hyperlink ref="I8" r:id="rId13"/>
    <hyperlink ref="I4" r:id="rId14"/>
    <hyperlink ref="I21" r:id="rId15"/>
    <hyperlink ref="I11" r:id="rId16"/>
    <hyperlink ref="I29" r:id="rId17"/>
    <hyperlink ref="I22" r:id="rId18"/>
    <hyperlink ref="I30" r:id="rId19"/>
    <hyperlink ref="I23" r:id="rId20"/>
    <hyperlink ref="I31" r:id="rId21"/>
  </hyperlinks>
  <pageMargins left="0.7" right="0.7" top="0.75" bottom="0.75" header="0.3" footer="0.3"/>
  <pageSetup paperSize="9" orientation="portrait" verticalDpi="0" r:id="rId22"/>
  <tableParts count="1">
    <tablePart r:id="rId2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3"/>
  <sheetViews>
    <sheetView showGridLines="0" tabSelected="1" zoomScale="85" zoomScaleNormal="85" workbookViewId="0">
      <selection activeCell="M17" sqref="M17"/>
    </sheetView>
  </sheetViews>
  <sheetFormatPr baseColWidth="10" defaultRowHeight="15" customHeight="1" x14ac:dyDescent="0.25"/>
  <cols>
    <col min="1" max="1" width="35.7109375" customWidth="1"/>
    <col min="2" max="2" width="39.42578125" style="18" customWidth="1"/>
    <col min="3" max="3" width="15.42578125" style="14" customWidth="1"/>
    <col min="4" max="4" width="6.85546875" customWidth="1"/>
  </cols>
  <sheetData>
    <row r="1" spans="1:4" ht="15" customHeight="1" x14ac:dyDescent="0.25">
      <c r="A1" s="19" t="str">
        <f>Feuil2!$K$2&amp;" 1 "&amp;Feuil2!$L$2</f>
        <v>Lundi 1 Mars</v>
      </c>
      <c r="B1" s="19"/>
      <c r="C1" s="19"/>
      <c r="D1" s="19"/>
    </row>
    <row r="2" spans="1:4" ht="15" customHeight="1" x14ac:dyDescent="0.25">
      <c r="A2" s="15" t="str">
        <f>IF(COUNTIF(Feuil2!$A2,"*01*"),Feuil2!$C2,"")</f>
        <v>Wavre</v>
      </c>
      <c r="B2" s="15" t="str">
        <f>IF(COUNTIF(Feuil2!$A2,"*01*"),Feuil2!$D2,"")</f>
        <v>Classique</v>
      </c>
      <c r="C2" s="16"/>
      <c r="D2" s="17"/>
    </row>
    <row r="3" spans="1:4" ht="15" customHeight="1" x14ac:dyDescent="0.25">
      <c r="A3" s="15" t="str">
        <f>IF(COUNTIF(Feuil2!$A6,"*01*"),Feuil2!$C6,"")</f>
        <v>Ottignies-Louvain-La-Neuve</v>
      </c>
      <c r="B3" s="15" t="str">
        <f>IF(COUNTIF(Feuil2!$A6,"*01*"),Feuil2!$D6,"")</f>
        <v>Brocante du Bon Air</v>
      </c>
      <c r="C3" s="16" t="str">
        <f>IF(COUNTIF(Feuil2!$A6,"*01*"),Feuil2!$E6,"")</f>
        <v>0476/23.17.80</v>
      </c>
      <c r="D3" s="17"/>
    </row>
    <row r="4" spans="1:4" ht="15" customHeight="1" x14ac:dyDescent="0.25">
      <c r="A4" s="15" t="str">
        <f>IF(COUNTIF(Feuil2!$A7,"*01*"),Feuil2!$C7,"")</f>
        <v>Wavre</v>
      </c>
      <c r="B4" s="15" t="str">
        <f>IF(COUNTIF(Feuil2!$A7,"*01*"),Feuil2!$D7,"")</f>
        <v>Brocante des 4 Chemins</v>
      </c>
      <c r="C4" s="16" t="str">
        <f>IF(COUNTIF(Feuil2!$A7,"*01*"),Feuil2!$E7,"")</f>
        <v>010/22.66.51</v>
      </c>
      <c r="D4" s="17"/>
    </row>
    <row r="5" spans="1:4" ht="15" customHeight="1" x14ac:dyDescent="0.25">
      <c r="A5" s="15" t="str">
        <f>IF(COUNTIF(Feuil2!$A13,"*01*"),Feuil2!$C13,"")</f>
        <v>Ottignies-Louvain-La-Neuve</v>
      </c>
      <c r="B5" s="15" t="str">
        <f>IF(COUNTIF(Feuil2!$A13,"*01*"),Feuil2!$D13,"")</f>
        <v>D'ici et d'ailleurs</v>
      </c>
      <c r="C5" s="16" t="str">
        <f>IF(COUNTIF(Feuil2!$A13,"*01*"),Feuil2!$E13,"")</f>
        <v>010/28.04.01</v>
      </c>
      <c r="D5" s="17"/>
    </row>
    <row r="6" spans="1:4" ht="15" customHeight="1" x14ac:dyDescent="0.25">
      <c r="A6" s="15" t="str">
        <f>IF(COUNTIF(Feuil2!$A14,"*01*"),Feuil2!$C14,"")</f>
        <v>Wavre</v>
      </c>
      <c r="B6" s="15" t="str">
        <f>IF(COUNTIF(Feuil2!$A14,"*01*"),Feuil2!$D14,"")</f>
        <v>Peinture</v>
      </c>
      <c r="C6" s="16" t="str">
        <f>IF(COUNTIF(Feuil2!$A14,"*01*"),Feuil2!$E14,"")</f>
        <v>010/24.69.30</v>
      </c>
      <c r="D6" s="17"/>
    </row>
    <row r="7" spans="1:4" ht="15" customHeight="1" x14ac:dyDescent="0.25">
      <c r="A7" s="15" t="str">
        <f>IF(COUNTIF(Feuil2!$A15,"*01*"),Feuil2!$C15,"")</f>
        <v>Wavre</v>
      </c>
      <c r="B7" s="15" t="str">
        <f>IF(COUNTIF(Feuil2!$A15,"*01*"),Feuil2!$D15,"")</f>
        <v>Richard Ruben</v>
      </c>
      <c r="C7" s="16" t="str">
        <f>IF(COUNTIF(Feuil2!$A15,"*01*"),Feuil2!$E15,"")</f>
        <v xml:space="preserve">0497/22.27.00 </v>
      </c>
      <c r="D7" s="17"/>
    </row>
    <row r="8" spans="1:4" ht="15" customHeight="1" x14ac:dyDescent="0.25">
      <c r="A8" s="15" t="str">
        <f>IF(COUNTIF(Feuil2!$A18,"*01*"),Feuil2!$C18,"")</f>
        <v>Chaumont-Gistoux</v>
      </c>
      <c r="B8" s="15" t="str">
        <f>IF(COUNTIF(Feuil2!$A18,"*01*"),Feuil2!$D18,"")</f>
        <v>Je Lis dans ma commune</v>
      </c>
      <c r="C8" s="16"/>
      <c r="D8" s="17"/>
    </row>
    <row r="9" spans="1:4" ht="15" customHeight="1" x14ac:dyDescent="0.25">
      <c r="A9" s="15" t="str">
        <f>IF(COUNTIF(Feuil2!$A19,"*01*"),Feuil2!$C19,"")</f>
        <v>Wavre</v>
      </c>
      <c r="B9" s="15" t="str">
        <f>IF(COUNTIF(Feuil2!$A19,"*01*"),Feuil2!$D19,"")</f>
        <v>Je Lis dans ma commune</v>
      </c>
      <c r="C9" s="16" t="str">
        <f>IF(COUNTIF(Feuil2!$A19,"*01*"),Feuil2!$E19,"")</f>
        <v xml:space="preserve">010/23.04.15 </v>
      </c>
      <c r="D9" s="17"/>
    </row>
    <row r="10" spans="1:4" ht="15" customHeight="1" x14ac:dyDescent="0.25">
      <c r="A10" s="19" t="str">
        <f>Feuil2!$K$3&amp;" 2 "&amp;Feuil2!$L$2</f>
        <v>Mardi 2 Mars</v>
      </c>
      <c r="B10" s="19"/>
      <c r="C10" s="19"/>
      <c r="D10" s="19"/>
    </row>
    <row r="11" spans="1:4" ht="15" customHeight="1" x14ac:dyDescent="0.25">
      <c r="A11" s="15" t="str">
        <f>IF(COUNTIF(Feuil2!$A13,"*02*"),Feuil2!$C13,"")</f>
        <v>Ottignies-Louvain-La-Neuve</v>
      </c>
      <c r="B11" s="15" t="str">
        <f>IF(COUNTIF(Feuil2!$A13,"*02*"),Feuil2!$D13,"")</f>
        <v>D'ici et d'ailleurs</v>
      </c>
      <c r="C11" s="16" t="str">
        <f>IF(COUNTIF(Feuil2!$A13,"*02*"),Feuil2!$E13,"")</f>
        <v>010/28.04.01</v>
      </c>
      <c r="D11" s="17"/>
    </row>
    <row r="12" spans="1:4" ht="15" customHeight="1" x14ac:dyDescent="0.25">
      <c r="A12" s="15" t="str">
        <f>IF(COUNTIF(Feuil2!$A14,"*02*"),Feuil2!$C14,"")</f>
        <v>Wavre</v>
      </c>
      <c r="B12" s="15" t="str">
        <f>IF(COUNTIF(Feuil2!$A14,"*02*"),Feuil2!$D14,"")</f>
        <v>Peinture</v>
      </c>
      <c r="C12" s="16" t="str">
        <f>IF(COUNTIF(Feuil2!$A14,"*02*"),Feuil2!$E14,"")</f>
        <v>010/24.69.30</v>
      </c>
      <c r="D12" s="17"/>
    </row>
    <row r="13" spans="1:4" ht="15" customHeight="1" x14ac:dyDescent="0.25">
      <c r="A13" s="15" t="str">
        <f>IF(COUNTIF(Feuil2!$A16,"*02*"),Feuil2!$C16,"")</f>
        <v>Wavre</v>
      </c>
      <c r="B13" s="15" t="str">
        <f>IF(COUNTIF(Feuil2!$A16,"*02*"),Feuil2!$D16,"")</f>
        <v>Soirée Krystyna Flara</v>
      </c>
      <c r="C13" s="16" t="str">
        <f>IF(COUNTIF(Feuil2!$A16,"*02*"),Feuil2!$E16,"")</f>
        <v>0497/22.27.00</v>
      </c>
      <c r="D13" s="17"/>
    </row>
    <row r="14" spans="1:4" ht="15" customHeight="1" x14ac:dyDescent="0.25">
      <c r="A14" s="15" t="str">
        <f>IF(COUNTIF(Feuil2!$A18,"*02*"),Feuil2!$C18,"")</f>
        <v>Chaumont-Gistoux</v>
      </c>
      <c r="B14" s="15" t="str">
        <f>IF(COUNTIF(Feuil2!$A18,"*02*"),Feuil2!$D18,"")</f>
        <v>Je Lis dans ma commune</v>
      </c>
      <c r="C14" s="16"/>
      <c r="D14" s="17"/>
    </row>
    <row r="15" spans="1:4" ht="15" customHeight="1" x14ac:dyDescent="0.25">
      <c r="A15" s="15" t="str">
        <f>IF(COUNTIF(Feuil2!$A19,"*02*"),Feuil2!$C19,"")</f>
        <v>Wavre</v>
      </c>
      <c r="B15" s="15" t="str">
        <f>IF(COUNTIF(Feuil2!$A19,"*02*"),Feuil2!$D19,"")</f>
        <v>Je Lis dans ma commune</v>
      </c>
      <c r="C15" s="16" t="str">
        <f>IF(COUNTIF(Feuil2!$A19,"*02*"),Feuil2!$E19,"")</f>
        <v xml:space="preserve">010/23.04.15 </v>
      </c>
      <c r="D15" s="17"/>
    </row>
    <row r="16" spans="1:4" ht="15" customHeight="1" x14ac:dyDescent="0.25">
      <c r="A16" s="15" t="str">
        <f>IF(COUNTIF(Feuil2!$A32,"*02*"),Feuil2!$C32,"")</f>
        <v>Grez-Doiceau</v>
      </c>
      <c r="B16" s="15" t="str">
        <f>IF(COUNTIF(Feuil2!$A32,"*02*"),Feuil2!$D32,"")</f>
        <v>J'aime pas la pizza</v>
      </c>
      <c r="C16" s="16" t="str">
        <f>IF(COUNTIF(Feuil2!$A32,"*02*"),Feuil2!$E32,"")</f>
        <v xml:space="preserve">010/84.18.43 </v>
      </c>
      <c r="D16" s="17"/>
    </row>
    <row r="17" spans="1:4" ht="15" customHeight="1" x14ac:dyDescent="0.25">
      <c r="A17" s="19" t="str">
        <f>Feuil2!$K$4&amp;" 3 "&amp;Feuil2!$L$2</f>
        <v>Mercredi 3 Mars</v>
      </c>
      <c r="B17" s="19"/>
      <c r="C17" s="19"/>
      <c r="D17" s="19"/>
    </row>
    <row r="18" spans="1:4" ht="15" customHeight="1" x14ac:dyDescent="0.25">
      <c r="A18" s="15" t="str">
        <f>IF(COUNTIF(Feuil2!$A13,"*03*"),Feuil2!$C13,"")</f>
        <v>Ottignies-Louvain-La-Neuve</v>
      </c>
      <c r="B18" s="15" t="str">
        <f>IF(COUNTIF(Feuil2!$A13,"*03*"),Feuil2!$D13,"")</f>
        <v>D'ici et d'ailleurs</v>
      </c>
      <c r="C18" s="16" t="str">
        <f>IF(COUNTIF(Feuil2!$A13,"*03*"),Feuil2!$E13,"")</f>
        <v>010/28.04.01</v>
      </c>
      <c r="D18" s="17"/>
    </row>
    <row r="19" spans="1:4" ht="15" customHeight="1" x14ac:dyDescent="0.25">
      <c r="A19" s="15" t="str">
        <f>IF(COUNTIF(Feuil2!$A14,"*03*"),Feuil2!$C14,"")</f>
        <v>Wavre</v>
      </c>
      <c r="B19" s="15" t="str">
        <f>IF(COUNTIF(Feuil2!$A14,"*03*"),Feuil2!$D14,"")</f>
        <v>Peinture</v>
      </c>
      <c r="C19" s="16" t="str">
        <f>IF(COUNTIF(Feuil2!$A14,"*03*"),Feuil2!$E14,"")</f>
        <v>010/24.69.30</v>
      </c>
      <c r="D19" s="17"/>
    </row>
    <row r="20" spans="1:4" ht="15" customHeight="1" x14ac:dyDescent="0.25">
      <c r="A20" s="15" t="str">
        <f>IF(COUNTIF(Feuil2!$A17,"*03*"),Feuil2!$C17,"")</f>
        <v>Wavre</v>
      </c>
      <c r="B20" s="15" t="str">
        <f>IF(COUNTIF(Feuil2!$A17,"*03*"),Feuil2!$D17,"")</f>
        <v>Soirée Manu Motte</v>
      </c>
      <c r="C20" s="16" t="str">
        <f>IF(COUNTIF(Feuil2!$A17,"*03*"),Feuil2!$E17,"")</f>
        <v>0497/22.27.00</v>
      </c>
      <c r="D20" s="17"/>
    </row>
    <row r="21" spans="1:4" ht="15" customHeight="1" x14ac:dyDescent="0.25">
      <c r="A21" s="15" t="str">
        <f>IF(COUNTIF(Feuil2!$A18,"*03*"),Feuil2!$C18,"")</f>
        <v>Chaumont-Gistoux</v>
      </c>
      <c r="B21" s="15" t="str">
        <f>IF(COUNTIF(Feuil2!$A18,"*03*"),Feuil2!$D18,"")</f>
        <v>Je Lis dans ma commune</v>
      </c>
      <c r="C21" s="16"/>
      <c r="D21" s="17"/>
    </row>
    <row r="22" spans="1:4" ht="15" customHeight="1" x14ac:dyDescent="0.25">
      <c r="A22" s="15" t="str">
        <f>IF(COUNTIF(Feuil2!$A19,"*03*"),Feuil2!$C19,"")</f>
        <v>Wavre</v>
      </c>
      <c r="B22" s="15" t="str">
        <f>IF(COUNTIF(Feuil2!$A19,"*03*"),Feuil2!$D19,"")</f>
        <v>Je Lis dans ma commune</v>
      </c>
      <c r="C22" s="16" t="str">
        <f>IF(COUNTIF(Feuil2!$A19,"*03*"),Feuil2!$E19,"")</f>
        <v xml:space="preserve">010/23.04.15 </v>
      </c>
      <c r="D22" s="17"/>
    </row>
    <row r="23" spans="1:4" ht="15" customHeight="1" x14ac:dyDescent="0.25">
      <c r="A23" s="15" t="str">
        <f>IF(COUNTIF(Feuil2!$A24,"*03*"),Feuil2!$C24,"")</f>
        <v>Chaumont-Gistoux</v>
      </c>
      <c r="B23" s="15" t="str">
        <f>IF(COUNTIF(Feuil2!$A24,"*03*"),Feuil2!$D24,"")</f>
        <v>Tournoi de foot</v>
      </c>
      <c r="C23" s="16" t="str">
        <f>IF(COUNTIF(Feuil2!$A24,"*03*"),Feuil2!$E24,"")</f>
        <v>0475/44.33.66</v>
      </c>
      <c r="D23" s="17"/>
    </row>
    <row r="24" spans="1:4" ht="15" customHeight="1" x14ac:dyDescent="0.25">
      <c r="A24" s="15" t="str">
        <f>IF(COUNTIF(Feuil2!$A32,"*03*"),Feuil2!$C32,"")</f>
        <v>Grez-Doiceau</v>
      </c>
      <c r="B24" s="15" t="str">
        <f>IF(COUNTIF(Feuil2!$A32,"*03*"),Feuil2!$D32,"")</f>
        <v>J'aime pas la pizza</v>
      </c>
      <c r="C24" s="16" t="str">
        <f>IF(COUNTIF(Feuil2!$A32,"*03*"),Feuil2!$E32,"")</f>
        <v xml:space="preserve">010/84.18.43 </v>
      </c>
      <c r="D24" s="17"/>
    </row>
    <row r="25" spans="1:4" ht="15" customHeight="1" x14ac:dyDescent="0.25">
      <c r="A25" s="19" t="str">
        <f>Feuil2!$K$5&amp;" 4 "&amp;Feuil2!$L$2</f>
        <v>Jeudi 4 Mars</v>
      </c>
      <c r="B25" s="19"/>
      <c r="C25" s="19"/>
      <c r="D25" s="19"/>
    </row>
    <row r="26" spans="1:4" ht="15" customHeight="1" x14ac:dyDescent="0.25">
      <c r="A26" s="15" t="str">
        <f>IF(COUNTIF(Feuil2!$A14,"*04*"),Feuil2!$C14,"")</f>
        <v>Wavre</v>
      </c>
      <c r="B26" s="15" t="str">
        <f>IF(COUNTIF(Feuil2!$A14,"*04*"),Feuil2!$D14,"")</f>
        <v>Peinture</v>
      </c>
      <c r="C26" s="16" t="str">
        <f>IF(COUNTIF(Feuil2!$A14,"*04*"),Feuil2!$E14,"")</f>
        <v>010/24.69.30</v>
      </c>
      <c r="D26" s="17"/>
    </row>
    <row r="27" spans="1:4" ht="15" customHeight="1" x14ac:dyDescent="0.25">
      <c r="A27" s="15" t="str">
        <f>IF(COUNTIF(Feuil2!$A18,"*04*"),Feuil2!$C18,"")</f>
        <v>Chaumont-Gistoux</v>
      </c>
      <c r="B27" s="15" t="str">
        <f>IF(COUNTIF(Feuil2!$A18,"*04*"),Feuil2!$D18,"")</f>
        <v>Je Lis dans ma commune</v>
      </c>
      <c r="C27" s="16"/>
      <c r="D27" s="17"/>
    </row>
    <row r="28" spans="1:4" ht="15" customHeight="1" x14ac:dyDescent="0.25">
      <c r="A28" s="15" t="str">
        <f>IF(COUNTIF(Feuil2!$A19,"*04*"),Feuil2!$C19,"")</f>
        <v>Wavre</v>
      </c>
      <c r="B28" s="15" t="str">
        <f>IF(COUNTIF(Feuil2!$A19,"*04*"),Feuil2!$D19,"")</f>
        <v>Je Lis dans ma commune</v>
      </c>
      <c r="C28" s="16" t="str">
        <f>IF(COUNTIF(Feuil2!$A19,"*04*"),Feuil2!$E19,"")</f>
        <v xml:space="preserve">010/23.04.15 </v>
      </c>
      <c r="D28" s="17"/>
    </row>
    <row r="29" spans="1:4" ht="15" customHeight="1" x14ac:dyDescent="0.25">
      <c r="A29" s="15" t="str">
        <f>IF(COUNTIF(Feuil2!$A24,"*04*"),Feuil2!$C24,"")</f>
        <v>Chaumont-Gistoux</v>
      </c>
      <c r="B29" s="15" t="str">
        <f>IF(COUNTIF(Feuil2!$A24,"*04*"),Feuil2!$D24,"")</f>
        <v>Tournoi de foot</v>
      </c>
      <c r="C29" s="16" t="str">
        <f>IF(COUNTIF(Feuil2!$A24,"*04*"),Feuil2!$E24,"")</f>
        <v>0475/44.33.66</v>
      </c>
      <c r="D29" s="17"/>
    </row>
    <row r="30" spans="1:4" ht="15" customHeight="1" x14ac:dyDescent="0.25">
      <c r="A30" s="15" t="str">
        <f>IF(COUNTIF(Feuil2!$A25,"*04*"),Feuil2!$C25,"")</f>
        <v>Chaumont-Gistoux</v>
      </c>
      <c r="B30" s="15" t="str">
        <f>IF(COUNTIF(Feuil2!$A25,"*04*"),Feuil2!$D25,"")</f>
        <v>Promenade dominicale</v>
      </c>
      <c r="C30" s="16" t="str">
        <f>IF(COUNTIF(Feuil2!$A25,"*04*"),Feuil2!$E25,"")</f>
        <v>0486/98.86.24</v>
      </c>
      <c r="D30" s="17"/>
    </row>
    <row r="31" spans="1:4" ht="15" customHeight="1" x14ac:dyDescent="0.25">
      <c r="A31" s="15" t="str">
        <f>IF(COUNTIF(Feuil2!$A26,"*04*"),Feuil2!$C26,"")</f>
        <v>Wavre</v>
      </c>
      <c r="B31" s="15" t="str">
        <f>IF(COUNTIF(Feuil2!$A26,"*04*"),Feuil2!$D26,"")</f>
        <v>Jogging</v>
      </c>
      <c r="C31" s="16" t="str">
        <f>IF(COUNTIF(Feuil2!$A26,"*04*"),Feuil2!$E26,"")</f>
        <v>0475/62.01.27</v>
      </c>
      <c r="D31" s="17"/>
    </row>
    <row r="32" spans="1:4" ht="15" customHeight="1" x14ac:dyDescent="0.25">
      <c r="A32" s="15" t="str">
        <f>IF(COUNTIF(Feuil2!$A32,"*04*"),Feuil2!$C32,"")</f>
        <v>Grez-Doiceau</v>
      </c>
      <c r="B32" s="15" t="str">
        <f>IF(COUNTIF(Feuil2!$A32,"*04*"),Feuil2!$D32,"")</f>
        <v>J'aime pas la pizza</v>
      </c>
      <c r="C32" s="16" t="str">
        <f>IF(COUNTIF(Feuil2!$A32,"*04*"),Feuil2!$E32,"")</f>
        <v xml:space="preserve">010/84.18.43 </v>
      </c>
      <c r="D32" s="17"/>
    </row>
    <row r="33" spans="1:3" ht="15" customHeight="1" x14ac:dyDescent="0.25">
      <c r="A33" s="6" t="str">
        <f>IF(COUNTIF(Feuil2!$A33,"*04*"),Feuil2!$C33,"")</f>
        <v/>
      </c>
      <c r="B33" s="6" t="str">
        <f>IF(COUNTIF(Feuil2!$A33,"*04*"),Feuil2!$D33,"")</f>
        <v/>
      </c>
      <c r="C33" s="14" t="str">
        <f>IF(COUNTIF(Feuil2!$A33,"*04*"),Feuil2!$E33,"")</f>
        <v/>
      </c>
    </row>
    <row r="34" spans="1:3" ht="15" customHeight="1" x14ac:dyDescent="0.25">
      <c r="A34" s="6" t="str">
        <f>IF(COUNTIF(Feuil2!$A34,"*04*"),Feuil2!$C34,"")</f>
        <v/>
      </c>
      <c r="B34" s="6" t="str">
        <f>IF(COUNTIF(Feuil2!$A34,"*04*"),Feuil2!$D34,"")</f>
        <v/>
      </c>
      <c r="C34" s="14" t="str">
        <f>IF(COUNTIF(Feuil2!$A34,"*04*"),Feuil2!$E34,"")</f>
        <v/>
      </c>
    </row>
    <row r="35" spans="1:3" ht="15" customHeight="1" x14ac:dyDescent="0.25">
      <c r="A35" s="6" t="str">
        <f>IF(COUNTIF(Feuil2!$A35,"*04*"),Feuil2!$C35,"")</f>
        <v/>
      </c>
      <c r="B35" s="6" t="str">
        <f>IF(COUNTIF(Feuil2!$A35,"*04*"),Feuil2!$D35,"")</f>
        <v/>
      </c>
      <c r="C35" s="14" t="str">
        <f>IF(COUNTIF(Feuil2!$A35,"*04*"),Feuil2!$E35,"")</f>
        <v/>
      </c>
    </row>
    <row r="36" spans="1:3" ht="15" customHeight="1" x14ac:dyDescent="0.25">
      <c r="A36" s="6" t="str">
        <f>IF(COUNTIF(Feuil2!$A36,"*04*"),Feuil2!$C36,"")</f>
        <v/>
      </c>
      <c r="B36" s="6" t="str">
        <f>IF(COUNTIF(Feuil2!$A36,"*04*"),Feuil2!$D36,"")</f>
        <v/>
      </c>
      <c r="C36" s="14" t="str">
        <f>IF(COUNTIF(Feuil2!$A36,"*04*"),Feuil2!$E36,"")</f>
        <v/>
      </c>
    </row>
    <row r="37" spans="1:3" ht="15" customHeight="1" x14ac:dyDescent="0.25">
      <c r="A37" s="6" t="str">
        <f>IF(COUNTIF(Feuil2!$A37,"*04*"),Feuil2!$C37,"")</f>
        <v/>
      </c>
      <c r="B37" s="6" t="str">
        <f>IF(COUNTIF(Feuil2!$A37,"*04*"),Feuil2!$D37,"")</f>
        <v/>
      </c>
      <c r="C37" s="14" t="str">
        <f>IF(COUNTIF(Feuil2!$A37,"*04*"),Feuil2!$E37,"")</f>
        <v/>
      </c>
    </row>
    <row r="38" spans="1:3" ht="15" customHeight="1" x14ac:dyDescent="0.25">
      <c r="A38" s="6" t="str">
        <f>IF(COUNTIF(Feuil2!$A38,"*04*"),Feuil2!$C38,"")</f>
        <v/>
      </c>
      <c r="B38" s="6" t="str">
        <f>IF(COUNTIF(Feuil2!$A38,"*04*"),Feuil2!$D38,"")</f>
        <v/>
      </c>
      <c r="C38" s="14" t="str">
        <f>IF(COUNTIF(Feuil2!$A38,"*04*"),Feuil2!$E38,"")</f>
        <v/>
      </c>
    </row>
    <row r="39" spans="1:3" ht="15" customHeight="1" x14ac:dyDescent="0.25">
      <c r="A39" s="6" t="str">
        <f>IF(COUNTIF(Feuil2!$A39,"*04*"),Feuil2!$C39,"")</f>
        <v/>
      </c>
      <c r="B39" s="6" t="str">
        <f>IF(COUNTIF(Feuil2!$A39,"*04*"),Feuil2!$D39,"")</f>
        <v/>
      </c>
      <c r="C39" s="14" t="str">
        <f>IF(COUNTIF(Feuil2!$A39,"*04*"),Feuil2!$E39,"")</f>
        <v/>
      </c>
    </row>
    <row r="40" spans="1:3" ht="15" customHeight="1" x14ac:dyDescent="0.25">
      <c r="A40" s="6" t="str">
        <f>IF(COUNTIF(Feuil2!$A40,"*04*"),Feuil2!$C40,"")</f>
        <v/>
      </c>
      <c r="B40" s="6" t="str">
        <f>IF(COUNTIF(Feuil2!$A40,"*04*"),Feuil2!$D40,"")</f>
        <v/>
      </c>
      <c r="C40" s="14" t="str">
        <f>IF(COUNTIF(Feuil2!$A40,"*04*"),Feuil2!$E40,"")</f>
        <v/>
      </c>
    </row>
    <row r="41" spans="1:3" ht="15" customHeight="1" x14ac:dyDescent="0.25">
      <c r="A41" s="6" t="str">
        <f>IF(COUNTIF(Feuil2!$A41,"*04*"),Feuil2!$C41,"")</f>
        <v/>
      </c>
      <c r="B41" s="6" t="str">
        <f>IF(COUNTIF(Feuil2!$A41,"*04*"),Feuil2!$D41,"")</f>
        <v/>
      </c>
      <c r="C41" s="14" t="str">
        <f>IF(COUNTIF(Feuil2!$A41,"*04*"),Feuil2!$E41,"")</f>
        <v/>
      </c>
    </row>
    <row r="42" spans="1:3" ht="15" customHeight="1" x14ac:dyDescent="0.25">
      <c r="A42" s="6" t="str">
        <f>IF(COUNTIF(Feuil2!$A42,"*04*"),Feuil2!$C42,"")</f>
        <v/>
      </c>
      <c r="B42" s="6" t="str">
        <f>IF(COUNTIF(Feuil2!$A42,"*04*"),Feuil2!$D42,"")</f>
        <v/>
      </c>
      <c r="C42" s="14" t="str">
        <f>IF(COUNTIF(Feuil2!$A42,"*04*"),Feuil2!$E42,"")</f>
        <v/>
      </c>
    </row>
    <row r="43" spans="1:3" ht="15" customHeight="1" x14ac:dyDescent="0.25">
      <c r="A43" s="6" t="str">
        <f>IF(COUNTIF(Feuil2!$A43,"*04*"),Feuil2!$C43,"")</f>
        <v/>
      </c>
      <c r="B43" s="6" t="str">
        <f>IF(COUNTIF(Feuil2!$A43,"*04*"),Feuil2!$D43,"")</f>
        <v/>
      </c>
      <c r="C43" s="14" t="str">
        <f>IF(COUNTIF(Feuil2!$A43,"*04*"),Feuil2!$E43,"")</f>
        <v/>
      </c>
    </row>
    <row r="44" spans="1:3" ht="15" customHeight="1" x14ac:dyDescent="0.25">
      <c r="A44" s="6" t="str">
        <f>IF(COUNTIF(Feuil2!$A44,"*04*"),Feuil2!$C44,"")</f>
        <v/>
      </c>
      <c r="B44" s="6" t="str">
        <f>IF(COUNTIF(Feuil2!$A44,"*04*"),Feuil2!$D44,"")</f>
        <v/>
      </c>
      <c r="C44" s="14" t="str">
        <f>IF(COUNTIF(Feuil2!$A44,"*04*"),Feuil2!$E44,"")</f>
        <v/>
      </c>
    </row>
    <row r="45" spans="1:3" ht="15" customHeight="1" x14ac:dyDescent="0.25">
      <c r="A45" s="6" t="str">
        <f>IF(COUNTIF(Feuil2!$A45,"*04*"),Feuil2!$C45,"")</f>
        <v/>
      </c>
      <c r="B45" s="6" t="str">
        <f>IF(COUNTIF(Feuil2!$A45,"*04*"),Feuil2!$D45,"")</f>
        <v/>
      </c>
      <c r="C45" s="14" t="str">
        <f>IF(COUNTIF(Feuil2!$A45,"*04*"),Feuil2!$E45,"")</f>
        <v/>
      </c>
    </row>
    <row r="46" spans="1:3" ht="15" customHeight="1" x14ac:dyDescent="0.25">
      <c r="A46" s="6" t="str">
        <f>IF(COUNTIF(Feuil2!$A46,"*04*"),Feuil2!$C46,"")</f>
        <v/>
      </c>
      <c r="B46" s="6" t="str">
        <f>IF(COUNTIF(Feuil2!$A46,"*04*"),Feuil2!$D46,"")</f>
        <v/>
      </c>
      <c r="C46" s="14" t="str">
        <f>IF(COUNTIF(Feuil2!$A46,"*04*"),Feuil2!$E46,"")</f>
        <v/>
      </c>
    </row>
    <row r="47" spans="1:3" ht="15" customHeight="1" x14ac:dyDescent="0.25">
      <c r="A47" s="6" t="str">
        <f>IF(COUNTIF(Feuil2!$A47,"*04*"),Feuil2!$C47,"")</f>
        <v/>
      </c>
      <c r="B47" s="6" t="str">
        <f>IF(COUNTIF(Feuil2!$A47,"*04*"),Feuil2!$D47,"")</f>
        <v/>
      </c>
      <c r="C47" s="14" t="str">
        <f>IF(COUNTIF(Feuil2!$A47,"*04*"),Feuil2!$E47,"")</f>
        <v/>
      </c>
    </row>
    <row r="48" spans="1:3" ht="15" customHeight="1" x14ac:dyDescent="0.25">
      <c r="A48" s="6" t="str">
        <f>IF(COUNTIF(Feuil2!$A48,"*04*"),Feuil2!$C48,"")</f>
        <v/>
      </c>
      <c r="B48" s="6" t="str">
        <f>IF(COUNTIF(Feuil2!$A48,"*04*"),Feuil2!$D48,"")</f>
        <v/>
      </c>
      <c r="C48" s="14" t="str">
        <f>IF(COUNTIF(Feuil2!$A48,"*04*"),Feuil2!$E48,"")</f>
        <v/>
      </c>
    </row>
    <row r="51" spans="1:4" s="13" customFormat="1" ht="15" customHeight="1" x14ac:dyDescent="0.25">
      <c r="A51"/>
      <c r="B51" s="18"/>
      <c r="C51" s="14"/>
      <c r="D51"/>
    </row>
    <row r="52" spans="1:4" s="13" customFormat="1" ht="15" customHeight="1" x14ac:dyDescent="0.25">
      <c r="A52"/>
      <c r="B52" s="18"/>
      <c r="C52" s="14"/>
      <c r="D52"/>
    </row>
    <row r="53" spans="1:4" ht="32.25" customHeight="1" x14ac:dyDescent="0.25"/>
  </sheetData>
  <mergeCells count="4">
    <mergeCell ref="A1:D1"/>
    <mergeCell ref="A10:D10"/>
    <mergeCell ref="A17:D17"/>
    <mergeCell ref="A25:D25"/>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Company>MTAB WAVRE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mtab</dc:creator>
  <cp:lastModifiedBy>mtab</cp:lastModifiedBy>
  <dcterms:created xsi:type="dcterms:W3CDTF">2014-04-09T14:48:17Z</dcterms:created>
  <dcterms:modified xsi:type="dcterms:W3CDTF">2014-04-14T06:41:15Z</dcterms:modified>
</cp:coreProperties>
</file>