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Feuil1!$A$5:$J$5</definedName>
    <definedName name="Audit">[1]Propriétés!$C$1:$C$2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G20" i="1" l="1"/>
  <c r="G19" i="1"/>
  <c r="G18" i="1"/>
  <c r="H17" i="1"/>
  <c r="G16" i="1"/>
  <c r="G15" i="1"/>
  <c r="G14" i="1"/>
  <c r="G13" i="1"/>
  <c r="G12" i="1"/>
  <c r="G11" i="1"/>
  <c r="G10" i="1"/>
  <c r="G9" i="1"/>
  <c r="G8" i="1"/>
  <c r="J7" i="1"/>
  <c r="I7" i="1"/>
  <c r="H6" i="1"/>
  <c r="I6" i="1" s="1"/>
  <c r="G6" i="1"/>
  <c r="I15" i="1" l="1"/>
  <c r="J6" i="1"/>
  <c r="I12" i="1"/>
  <c r="H18" i="1"/>
  <c r="J18" i="1" s="1"/>
  <c r="H19" i="1"/>
  <c r="H20" i="1"/>
  <c r="J20" i="1" s="1"/>
  <c r="H8" i="1"/>
  <c r="I8" i="1" s="1"/>
  <c r="H9" i="1"/>
  <c r="H10" i="1"/>
  <c r="H11" i="1"/>
  <c r="I11" i="1" s="1"/>
  <c r="H12" i="1"/>
  <c r="H13" i="1"/>
  <c r="H14" i="1"/>
  <c r="H15" i="1"/>
  <c r="H16" i="1"/>
  <c r="I17" i="1"/>
  <c r="J17" i="1" s="1"/>
  <c r="I18" i="1"/>
  <c r="I20" i="1"/>
  <c r="I10" i="1" l="1"/>
  <c r="J10" i="1" s="1"/>
  <c r="J16" i="1"/>
  <c r="J12" i="1"/>
  <c r="J8" i="1"/>
  <c r="I13" i="1"/>
  <c r="J13" i="1" s="1"/>
  <c r="I19" i="1"/>
  <c r="J19" i="1" s="1"/>
  <c r="J15" i="1"/>
  <c r="J11" i="1"/>
  <c r="I16" i="1"/>
  <c r="I14" i="1"/>
  <c r="J14" i="1" s="1"/>
  <c r="I9" i="1"/>
  <c r="J9" i="1" s="1"/>
</calcChain>
</file>

<file path=xl/comments1.xml><?xml version="1.0" encoding="utf-8"?>
<comments xmlns="http://schemas.openxmlformats.org/spreadsheetml/2006/main">
  <authors>
    <author>WYSOCKI Matthieu</author>
    <author>DE-TAVERNIER Thierry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  <comment ref="D15" authorId="1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<sst xmlns="http://schemas.openxmlformats.org/spreadsheetml/2006/main" count="92" uniqueCount="71">
  <si>
    <t>Suivi du stagiaire en chaine 6 des mois précédent, Serrage au Couple</t>
  </si>
  <si>
    <t>Suivi du stagiaire en chaine 12 des mois précédent, Serrage au Couple</t>
  </si>
  <si>
    <t>Suivi du stagiaire en chaine 18 des mois précédent, Serrage au Couple</t>
  </si>
  <si>
    <t>AAAAAA</t>
  </si>
  <si>
    <t>Test</t>
  </si>
  <si>
    <t>Garnisseur</t>
  </si>
  <si>
    <t>ADAM</t>
  </si>
  <si>
    <t>Joel VPF164154</t>
  </si>
  <si>
    <t>MI09</t>
  </si>
  <si>
    <t>Jarzembowski David</t>
  </si>
  <si>
    <t>Validé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</si>
  <si>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</si>
  <si>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</si>
  <si>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</si>
  <si>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</si>
  <si>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</si>
  <si>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</si>
  <si>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</si>
  <si>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</si>
  <si>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</si>
  <si>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</si>
  <si>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</si>
  <si>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</si>
  <si>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</si>
  <si>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</si>
  <si>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</si>
  <si>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</si>
  <si>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</si>
  <si>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</si>
  <si>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</si>
  <si>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</si>
  <si>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</si>
  <si>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 xml:space="preserve">AJTAI </t>
  </si>
  <si>
    <t>Lucien VPF25895</t>
  </si>
  <si>
    <t>MDL</t>
  </si>
  <si>
    <t>Cableur</t>
  </si>
  <si>
    <t>ALBOT</t>
  </si>
  <si>
    <t>Jean Louis VPF 26634</t>
  </si>
  <si>
    <t>Lutas Jérome</t>
  </si>
  <si>
    <t>Soudeur</t>
  </si>
  <si>
    <t>ALUNNI</t>
  </si>
  <si>
    <t>Joris VPF244008</t>
  </si>
  <si>
    <t>ANGOT</t>
  </si>
  <si>
    <t xml:space="preserve"> Gilles - FWI144677</t>
  </si>
  <si>
    <t>MP05</t>
  </si>
  <si>
    <t>AOUADI</t>
  </si>
  <si>
    <t>Said VPF193558</t>
  </si>
  <si>
    <t>Verwicht JLouis</t>
  </si>
  <si>
    <t>NOk</t>
  </si>
  <si>
    <t>AOUIMEUR</t>
  </si>
  <si>
    <t>Chabale VPF 260052</t>
  </si>
  <si>
    <t>Los Teques</t>
  </si>
  <si>
    <t>Pluquet Michel</t>
  </si>
  <si>
    <t>AUBURSIN</t>
  </si>
  <si>
    <t>Marie Christine VPF26619</t>
  </si>
  <si>
    <t>Multi projet</t>
  </si>
  <si>
    <t>Cabanel Aurélien</t>
  </si>
  <si>
    <t>Magasinier</t>
  </si>
  <si>
    <t xml:space="preserve">AUDEGOND </t>
  </si>
  <si>
    <t>Marc VPF25985</t>
  </si>
  <si>
    <t>Nom</t>
  </si>
  <si>
    <t>Prénom Matricule</t>
  </si>
  <si>
    <t>Ligne</t>
  </si>
  <si>
    <t>Responsable EPU</t>
  </si>
  <si>
    <t>Métier</t>
  </si>
  <si>
    <t>Date de Formation</t>
  </si>
  <si>
    <t>Audit 6</t>
  </si>
  <si>
    <t>Audit 12</t>
  </si>
  <si>
    <t>Audit 18</t>
  </si>
  <si>
    <t>Audit 24</t>
  </si>
  <si>
    <t>Serrage au couple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</si>
</sst>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11"/>
      <color theme="2" tint="-0.74996185186315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465926084170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14" fontId="0" fillId="0" borderId="4" xfId="0" applyNumberFormat="1" applyBorder="1" applyAlignment="1" applyProtection="1">
      <alignment horizontal="right"/>
    </xf>
    <xf numFmtId="164" fontId="0" fillId="0" borderId="5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0" fontId="0" fillId="3" borderId="1" xfId="0" applyFill="1" applyBorder="1" applyProtection="1">
      <protection locked="0"/>
    </xf>
    <xf numFmtId="0" fontId="2" fillId="0" borderId="6" xfId="0" applyFont="1" applyBorder="1" applyProtection="1">
      <protection locked="0"/>
    </xf>
    <xf numFmtId="0" fontId="0" fillId="0" borderId="7" xfId="0" applyBorder="1" applyAlignment="1" applyProtection="1">
      <alignment vertical="center"/>
      <protection locked="0"/>
    </xf>
    <xf numFmtId="0" fontId="0" fillId="0" borderId="8" xfId="0" applyBorder="1" applyProtection="1">
      <protection locked="0"/>
    </xf>
    <xf numFmtId="14" fontId="0" fillId="0" borderId="9" xfId="0" applyNumberFormat="1" applyBorder="1" applyProtection="1">
      <protection locked="0"/>
    </xf>
    <xf numFmtId="164" fontId="0" fillId="0" borderId="1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0" fontId="3" fillId="0" borderId="1" xfId="0" applyFont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0" borderId="7" xfId="0" applyFont="1" applyBorder="1"/>
    <xf numFmtId="0" fontId="3" fillId="0" borderId="8" xfId="0" applyFont="1" applyBorder="1"/>
    <xf numFmtId="0" fontId="0" fillId="4" borderId="9" xfId="0" applyFill="1" applyBorder="1" applyProtection="1">
      <protection locked="0"/>
    </xf>
    <xf numFmtId="164" fontId="0" fillId="4" borderId="1" xfId="0" applyNumberFormat="1" applyFill="1" applyBorder="1"/>
    <xf numFmtId="164" fontId="0" fillId="4" borderId="7" xfId="0" applyNumberFormat="1" applyFill="1" applyBorder="1"/>
    <xf numFmtId="164" fontId="0" fillId="4" borderId="8" xfId="0" applyNumberFormat="1" applyFill="1" applyBorder="1"/>
    <xf numFmtId="0" fontId="4" fillId="0" borderId="6" xfId="0" applyFont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6" xfId="0" applyBorder="1" applyProtection="1">
      <protection locked="0"/>
    </xf>
    <xf numFmtId="14" fontId="0" fillId="0" borderId="6" xfId="0" applyNumberFormat="1" applyBorder="1" applyProtection="1">
      <protection locked="0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164" fontId="0" fillId="0" borderId="14" xfId="0" applyNumberFormat="1" applyBorder="1"/>
    <xf numFmtId="0" fontId="0" fillId="0" borderId="6" xfId="0" applyFill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0" borderId="8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Alignment="1" applyProtection="1">
      <alignment horizontal="left" vertical="center"/>
      <protection locked="0"/>
    </xf>
    <xf numFmtId="0" fontId="0" fillId="0" borderId="17" xfId="0" applyBorder="1" applyAlignment="1" applyProtection="1">
      <alignment horizontal="left" vertical="center"/>
      <protection locked="0"/>
    </xf>
    <xf numFmtId="0" fontId="0" fillId="0" borderId="18" xfId="0" applyBorder="1" applyAlignment="1" applyProtection="1">
      <alignment horizontal="left" vertical="center"/>
      <protection locked="0"/>
    </xf>
    <xf numFmtId="0" fontId="1" fillId="0" borderId="19" xfId="0" applyFont="1" applyFill="1" applyBorder="1" applyAlignment="1" applyProtection="1">
      <alignment horizontal="left" vertical="center"/>
      <protection locked="0"/>
    </xf>
    <xf numFmtId="0" fontId="1" fillId="0" borderId="20" xfId="0" applyFont="1" applyBorder="1" applyAlignment="1" applyProtection="1">
      <alignment horizontal="left" vertical="center"/>
      <protection locked="0"/>
    </xf>
    <xf numFmtId="0" fontId="1" fillId="0" borderId="17" xfId="0" applyFont="1" applyBorder="1" applyAlignment="1" applyProtection="1">
      <alignment horizontal="left" vertical="center"/>
      <protection locked="0"/>
    </xf>
    <xf numFmtId="0" fontId="9" fillId="5" borderId="21" xfId="0" applyFont="1" applyFill="1" applyBorder="1" applyAlignment="1" applyProtection="1">
      <alignment horizontal="center"/>
      <protection locked="0"/>
    </xf>
    <xf numFmtId="0" fontId="9" fillId="5" borderId="22" xfId="0" applyFont="1" applyFill="1" applyBorder="1" applyAlignment="1" applyProtection="1">
      <alignment horizontal="center"/>
      <protection locked="0"/>
    </xf>
    <xf numFmtId="0" fontId="9" fillId="5" borderId="23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18"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552450</xdr:colOff>
          <xdr:row>0</xdr:row>
          <xdr:rowOff>123825</xdr:rowOff>
        </xdr:from>
        <xdr:to>
          <xdr:col>2</xdr:col>
          <xdr:colOff>504825</xdr:colOff>
          <xdr:row>3</xdr:row>
          <xdr:rowOff>19050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Suivis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Cableur</v>
          </cell>
          <cell r="C1" t="str">
            <v>Validé</v>
          </cell>
        </row>
        <row r="2">
          <cell r="B2" t="str">
            <v>Technicien Essai</v>
          </cell>
          <cell r="C2" t="str">
            <v>NOk</v>
          </cell>
        </row>
        <row r="3"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J20"/>
  <sheetViews>
    <sheetView tabSelected="1" workbookViewId="0">
      <selection activeCell="D3" sqref="D3"/>
    </sheetView>
  </sheetViews>
  <sheetFormatPr baseColWidth="10" defaultRowHeight="15" x14ac:dyDescent="0.25"/>
  <cols>
    <col min="1" max="1" width="12.140625" bestFit="1" customWidth="1"/>
    <col min="2" max="2" width="23.7109375" bestFit="1" customWidth="1"/>
    <col min="4" max="4" width="19" bestFit="1" customWidth="1"/>
    <col min="5" max="6" width="19.85546875" bestFit="1" customWidth="1"/>
    <col min="7" max="7" width="9.5703125" bestFit="1" customWidth="1"/>
    <col min="8" max="10" width="10.5703125" bestFit="1" customWidth="1"/>
  </cols>
  <sheetData>
    <row r="3" spans="1:10" ht="15.75" thickBot="1" x14ac:dyDescent="0.3"/>
    <row r="4" spans="1:10" ht="15.75" thickBot="1" x14ac:dyDescent="0.3">
      <c r="F4" s="47" t="s">
        <v>70</v>
      </c>
      <c r="G4" s="48"/>
      <c r="H4" s="48"/>
      <c r="I4" s="48"/>
      <c r="J4" s="49"/>
    </row>
    <row r="5" spans="1:10" ht="15.75" thickBot="1" x14ac:dyDescent="0.3">
      <c r="A5" s="40" t="s">
        <v>60</v>
      </c>
      <c r="B5" s="41" t="s">
        <v>61</v>
      </c>
      <c r="C5" s="42" t="s">
        <v>62</v>
      </c>
      <c r="D5" s="42" t="s">
        <v>63</v>
      </c>
      <c r="E5" s="43" t="s">
        <v>64</v>
      </c>
      <c r="F5" s="44" t="s">
        <v>65</v>
      </c>
      <c r="G5" s="45" t="s">
        <v>66</v>
      </c>
      <c r="H5" s="46" t="s">
        <v>67</v>
      </c>
      <c r="I5" s="46" t="s">
        <v>68</v>
      </c>
      <c r="J5" s="46" t="s">
        <v>69</v>
      </c>
    </row>
    <row r="6" spans="1:10" x14ac:dyDescent="0.25">
      <c r="A6" s="1" t="s">
        <v>3</v>
      </c>
      <c r="B6" s="1" t="s">
        <v>4</v>
      </c>
      <c r="C6" s="2" t="s">
        <v>4</v>
      </c>
      <c r="D6" s="2" t="s">
        <v>4</v>
      </c>
      <c r="E6" s="3" t="s">
        <v>5</v>
      </c>
      <c r="F6" s="4"/>
      <c r="G6" s="5" t="str">
        <f>IF(F6="","",DATE(YEAR(F6),MONTH(F6)+6,DAY(F6)))</f>
        <v/>
      </c>
      <c r="H6" s="6" t="str">
        <f t="shared" ref="H6:H20" si="0">IF(OR(F6="",G6="",G6="NOK",G6="Non Validé"),"",IF(F6="","",DATE(YEAR(F6)+1,MONTH(F6),DAY(F6))))</f>
        <v/>
      </c>
      <c r="I6" s="6" t="str">
        <f t="shared" ref="I6:I20" si="1">IF(OR(F6="",G6="",G6="NOk",G6="Non Validé",H6="",H6="NOk",H6="Non Validé"),"",IF(F6="","",DATE(YEAR(F6)+1,MONTH(F6)+6,DAY(F6))))</f>
        <v/>
      </c>
      <c r="J6" s="7" t="str">
        <f t="shared" ref="J6:J20" si="2">IF(OR(F6="",G6="",G6="NOK",G6="Non Validé",H6="",H6="NOk",H6="Non Validé",I6="",I6="Nok",I6="Non Validé"),"",IF(F6="","",DATE(YEAR(F6)+2,MONTH(F6),DAY(F6))))</f>
        <v/>
      </c>
    </row>
    <row r="7" spans="1:10" x14ac:dyDescent="0.25">
      <c r="A7" s="8" t="s">
        <v>6</v>
      </c>
      <c r="B7" s="9" t="s">
        <v>7</v>
      </c>
      <c r="C7" s="10" t="s">
        <v>8</v>
      </c>
      <c r="D7" s="10" t="s">
        <v>9</v>
      </c>
      <c r="E7" s="11" t="s">
        <v>5</v>
      </c>
      <c r="F7" s="12">
        <v>41353</v>
      </c>
      <c r="G7" s="13" t="s">
        <v>10</v>
      </c>
      <c r="H7" s="14" t="s">
        <v>10</v>
      </c>
      <c r="I7" s="14">
        <f t="shared" si="1"/>
        <v>41902</v>
      </c>
      <c r="J7" s="15">
        <f t="shared" si="2"/>
        <v>42083</v>
      </c>
    </row>
    <row r="8" spans="1:10" x14ac:dyDescent="0.25">
      <c r="A8" s="16" t="s">
        <v>11</v>
      </c>
      <c r="B8" s="17" t="s">
        <v>12</v>
      </c>
      <c r="C8" s="18" t="s">
        <v>13</v>
      </c>
      <c r="D8" s="18" t="s">
        <v>14</v>
      </c>
      <c r="E8" s="19" t="s">
        <v>15</v>
      </c>
      <c r="F8" s="20"/>
      <c r="G8" s="21" t="str">
        <f t="shared" ref="G8:G16" si="3">IF(F8="","",DATE(YEAR(F8),MONTH(F8)+6,DAY(F8)))</f>
        <v/>
      </c>
      <c r="H8" s="22" t="str">
        <f t="shared" si="0"/>
        <v/>
      </c>
      <c r="I8" s="22" t="str">
        <f t="shared" si="1"/>
        <v/>
      </c>
      <c r="J8" s="23" t="str">
        <f t="shared" si="2"/>
        <v/>
      </c>
    </row>
    <row r="9" spans="1:10" x14ac:dyDescent="0.25">
      <c r="A9" s="8" t="s">
        <v>16</v>
      </c>
      <c r="B9" s="24" t="s">
        <v>17</v>
      </c>
      <c r="C9" s="10" t="s">
        <v>13</v>
      </c>
      <c r="D9" s="10" t="s">
        <v>18</v>
      </c>
      <c r="E9" s="11" t="s">
        <v>5</v>
      </c>
      <c r="F9" s="12">
        <v>41627</v>
      </c>
      <c r="G9" s="13">
        <f t="shared" si="3"/>
        <v>41809</v>
      </c>
      <c r="H9" s="14">
        <f t="shared" si="0"/>
        <v>41992</v>
      </c>
      <c r="I9" s="14">
        <f t="shared" si="1"/>
        <v>42174</v>
      </c>
      <c r="J9" s="15">
        <f t="shared" si="2"/>
        <v>42357</v>
      </c>
    </row>
    <row r="10" spans="1:10" x14ac:dyDescent="0.25">
      <c r="A10" s="25" t="s">
        <v>19</v>
      </c>
      <c r="B10" s="26" t="s">
        <v>20</v>
      </c>
      <c r="C10" s="10" t="s">
        <v>21</v>
      </c>
      <c r="D10" s="10" t="s">
        <v>22</v>
      </c>
      <c r="E10" s="11" t="s">
        <v>23</v>
      </c>
      <c r="F10" s="27">
        <v>41456</v>
      </c>
      <c r="G10" s="28">
        <f t="shared" si="3"/>
        <v>41640</v>
      </c>
      <c r="H10" s="29">
        <f t="shared" si="0"/>
        <v>41821</v>
      </c>
      <c r="I10" s="30">
        <f t="shared" si="1"/>
        <v>42005</v>
      </c>
      <c r="J10" s="31">
        <f t="shared" si="2"/>
        <v>42186</v>
      </c>
    </row>
    <row r="11" spans="1:10" x14ac:dyDescent="0.25">
      <c r="A11" s="32" t="s">
        <v>24</v>
      </c>
      <c r="B11" s="26" t="s">
        <v>25</v>
      </c>
      <c r="C11" s="33" t="s">
        <v>8</v>
      </c>
      <c r="D11" s="33" t="s">
        <v>26</v>
      </c>
      <c r="E11" s="11" t="s">
        <v>5</v>
      </c>
      <c r="F11" s="27"/>
      <c r="G11" s="34" t="str">
        <f t="shared" si="3"/>
        <v/>
      </c>
      <c r="H11" s="30" t="str">
        <f t="shared" si="0"/>
        <v/>
      </c>
      <c r="I11" s="30" t="str">
        <f t="shared" si="1"/>
        <v/>
      </c>
      <c r="J11" s="31" t="str">
        <f t="shared" si="2"/>
        <v/>
      </c>
    </row>
    <row r="12" spans="1:10" x14ac:dyDescent="0.25">
      <c r="A12" s="25" t="s">
        <v>27</v>
      </c>
      <c r="B12" s="35" t="s">
        <v>28</v>
      </c>
      <c r="C12" s="10" t="s">
        <v>29</v>
      </c>
      <c r="D12" s="10" t="s">
        <v>30</v>
      </c>
      <c r="E12" s="36" t="s">
        <v>31</v>
      </c>
      <c r="F12" s="27"/>
      <c r="G12" s="34" t="str">
        <f t="shared" si="3"/>
        <v/>
      </c>
      <c r="H12" s="30" t="str">
        <f t="shared" si="0"/>
        <v/>
      </c>
      <c r="I12" s="30" t="str">
        <f t="shared" si="1"/>
        <v/>
      </c>
      <c r="J12" s="31" t="str">
        <f t="shared" si="2"/>
        <v/>
      </c>
    </row>
    <row r="13" spans="1:10" x14ac:dyDescent="0.25">
      <c r="A13" s="37" t="s">
        <v>32</v>
      </c>
      <c r="B13" s="38" t="s">
        <v>33</v>
      </c>
      <c r="C13" s="10" t="s">
        <v>34</v>
      </c>
      <c r="D13" s="10" t="s">
        <v>26</v>
      </c>
      <c r="E13" s="39" t="s">
        <v>35</v>
      </c>
      <c r="F13" s="27"/>
      <c r="G13" s="34" t="str">
        <f t="shared" si="3"/>
        <v/>
      </c>
      <c r="H13" s="30" t="str">
        <f t="shared" si="0"/>
        <v/>
      </c>
      <c r="I13" s="30" t="str">
        <f t="shared" si="1"/>
        <v/>
      </c>
      <c r="J13" s="31" t="str">
        <f t="shared" si="2"/>
        <v/>
      </c>
    </row>
    <row r="14" spans="1:10" x14ac:dyDescent="0.25">
      <c r="A14" s="25" t="s">
        <v>36</v>
      </c>
      <c r="B14" s="35" t="s">
        <v>37</v>
      </c>
      <c r="C14" s="10" t="s">
        <v>8</v>
      </c>
      <c r="D14" s="10" t="s">
        <v>38</v>
      </c>
      <c r="E14" s="36" t="s">
        <v>39</v>
      </c>
      <c r="F14" s="27"/>
      <c r="G14" s="34" t="str">
        <f t="shared" si="3"/>
        <v/>
      </c>
      <c r="H14" s="30" t="str">
        <f t="shared" si="0"/>
        <v/>
      </c>
      <c r="I14" s="30" t="str">
        <f t="shared" si="1"/>
        <v/>
      </c>
      <c r="J14" s="31" t="str">
        <f t="shared" si="2"/>
        <v/>
      </c>
    </row>
    <row r="15" spans="1:10" x14ac:dyDescent="0.25">
      <c r="A15" s="8" t="s">
        <v>40</v>
      </c>
      <c r="B15" s="26" t="s">
        <v>41</v>
      </c>
      <c r="C15" s="10" t="s">
        <v>13</v>
      </c>
      <c r="D15" s="10" t="s">
        <v>18</v>
      </c>
      <c r="E15" s="11" t="s">
        <v>5</v>
      </c>
      <c r="F15" s="27">
        <v>41683</v>
      </c>
      <c r="G15" s="34">
        <f t="shared" si="3"/>
        <v>41864</v>
      </c>
      <c r="H15" s="30">
        <f t="shared" si="0"/>
        <v>42048</v>
      </c>
      <c r="I15" s="30">
        <f t="shared" si="1"/>
        <v>42229</v>
      </c>
      <c r="J15" s="31">
        <f t="shared" si="2"/>
        <v>42413</v>
      </c>
    </row>
    <row r="16" spans="1:10" x14ac:dyDescent="0.25">
      <c r="A16" s="32" t="s">
        <v>42</v>
      </c>
      <c r="B16" s="26" t="s">
        <v>43</v>
      </c>
      <c r="C16" s="10" t="s">
        <v>44</v>
      </c>
      <c r="D16" s="10" t="s">
        <v>22</v>
      </c>
      <c r="E16" s="11" t="s">
        <v>23</v>
      </c>
      <c r="F16" s="27">
        <v>41527</v>
      </c>
      <c r="G16" s="34">
        <f t="shared" si="3"/>
        <v>41708</v>
      </c>
      <c r="H16" s="30">
        <f t="shared" si="0"/>
        <v>41892</v>
      </c>
      <c r="I16" s="30">
        <f t="shared" si="1"/>
        <v>42073</v>
      </c>
      <c r="J16" s="31">
        <f t="shared" si="2"/>
        <v>42257</v>
      </c>
    </row>
    <row r="17" spans="1:10" x14ac:dyDescent="0.25">
      <c r="A17" s="8" t="s">
        <v>45</v>
      </c>
      <c r="B17" s="26" t="s">
        <v>46</v>
      </c>
      <c r="C17" s="10" t="s">
        <v>13</v>
      </c>
      <c r="D17" s="10" t="s">
        <v>47</v>
      </c>
      <c r="E17" s="36" t="s">
        <v>35</v>
      </c>
      <c r="F17" s="27">
        <v>40969</v>
      </c>
      <c r="G17" s="34" t="s">
        <v>48</v>
      </c>
      <c r="H17" s="30" t="str">
        <f t="shared" si="0"/>
        <v/>
      </c>
      <c r="I17" s="30" t="str">
        <f t="shared" si="1"/>
        <v/>
      </c>
      <c r="J17" s="31" t="str">
        <f t="shared" si="2"/>
        <v/>
      </c>
    </row>
    <row r="18" spans="1:10" x14ac:dyDescent="0.25">
      <c r="A18" s="25" t="s">
        <v>49</v>
      </c>
      <c r="B18" s="35" t="s">
        <v>50</v>
      </c>
      <c r="C18" s="10" t="s">
        <v>51</v>
      </c>
      <c r="D18" s="10" t="s">
        <v>52</v>
      </c>
      <c r="E18" s="36" t="s">
        <v>39</v>
      </c>
      <c r="F18" s="27"/>
      <c r="G18" s="34" t="str">
        <f t="shared" ref="G18:G20" si="4">IF(F18="","",DATE(YEAR(F18),MONTH(F18)+6,DAY(F18)))</f>
        <v/>
      </c>
      <c r="H18" s="30" t="str">
        <f t="shared" si="0"/>
        <v/>
      </c>
      <c r="I18" s="30" t="str">
        <f t="shared" si="1"/>
        <v/>
      </c>
      <c r="J18" s="31" t="str">
        <f t="shared" si="2"/>
        <v/>
      </c>
    </row>
    <row r="19" spans="1:10" x14ac:dyDescent="0.25">
      <c r="A19" s="8" t="s">
        <v>53</v>
      </c>
      <c r="B19" s="26" t="s">
        <v>54</v>
      </c>
      <c r="C19" s="10" t="s">
        <v>55</v>
      </c>
      <c r="D19" s="33" t="s">
        <v>56</v>
      </c>
      <c r="E19" s="11" t="s">
        <v>57</v>
      </c>
      <c r="F19" s="26"/>
      <c r="G19" s="34" t="str">
        <f t="shared" si="4"/>
        <v/>
      </c>
      <c r="H19" s="30" t="str">
        <f t="shared" si="0"/>
        <v/>
      </c>
      <c r="I19" s="30" t="str">
        <f t="shared" si="1"/>
        <v/>
      </c>
      <c r="J19" s="31" t="str">
        <f t="shared" si="2"/>
        <v/>
      </c>
    </row>
    <row r="20" spans="1:10" x14ac:dyDescent="0.25">
      <c r="A20" s="8" t="s">
        <v>58</v>
      </c>
      <c r="B20" s="26" t="s">
        <v>59</v>
      </c>
      <c r="C20" s="10" t="s">
        <v>8</v>
      </c>
      <c r="D20" s="10" t="s">
        <v>9</v>
      </c>
      <c r="E20" s="11" t="s">
        <v>35</v>
      </c>
      <c r="F20" s="27">
        <v>41001</v>
      </c>
      <c r="G20" s="34">
        <f t="shared" si="4"/>
        <v>41184</v>
      </c>
      <c r="H20" s="30">
        <f t="shared" si="0"/>
        <v>41366</v>
      </c>
      <c r="I20" s="30">
        <f t="shared" si="1"/>
        <v>41549</v>
      </c>
      <c r="J20" s="31">
        <f t="shared" si="2"/>
        <v>41731</v>
      </c>
    </row>
  </sheetData>
  <autoFilter ref="A5:J5"/>
  <mergeCells count="1">
    <mergeCell ref="F4:J4"/>
  </mergeCells>
  <conditionalFormatting sqref="G6:J20">
    <cfRule type="timePeriod" dxfId="11" priority="1" timePeriod="nextMonth">
      <formula>AND(MONTH(G6)=MONTH(EDATE(TODAY(),0+1)),YEAR(G6)=YEAR(EDATE(TODAY(),0+1)))</formula>
    </cfRule>
    <cfRule type="timePeriod" dxfId="10" priority="2" timePeriod="thisMonth">
      <formula>AND(MONTH(G6)=MONTH(TODAY()),YEAR(G6)=YEAR(TODAY()))</formula>
    </cfRule>
    <cfRule type="containsText" dxfId="9" priority="3" operator="containsText" text="Non Validé">
      <formula>NOT(ISERROR(SEARCH("Non Validé",G6)))</formula>
    </cfRule>
    <cfRule type="containsText" dxfId="8" priority="4" operator="containsText" text="NOk">
      <formula>NOT(ISERROR(SEARCH("NOk",G6)))</formula>
    </cfRule>
    <cfRule type="expression" dxfId="7" priority="5">
      <formula>G6&lt;TODAY()+11</formula>
    </cfRule>
    <cfRule type="containsText" dxfId="6" priority="6" operator="containsText" text="Validé">
      <formula>NOT(ISERROR(SEARCH("Validé",G6)))</formula>
    </cfRule>
  </conditionalFormatting>
  <dataValidations count="2">
    <dataValidation type="list" allowBlank="1" showInputMessage="1" showErrorMessage="1" sqref="E6:E20">
      <formula1>ListdynMetier</formula1>
    </dataValidation>
    <dataValidation type="list" allowBlank="1" showInputMessage="1" showErrorMessage="1" sqref="G6:J20">
      <formula1>Audit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3" name="Button 8">
              <controlPr defaultSize="0" print="0" autoFill="0" autoPict="0" macro="[0]!Recherche">
                <anchor moveWithCells="1" sizeWithCells="1">
                  <from>
                    <xdr:col>0</xdr:col>
                    <xdr:colOff>552450</xdr:colOff>
                    <xdr:row>0</xdr:row>
                    <xdr:rowOff>123825</xdr:rowOff>
                  </from>
                  <to>
                    <xdr:col>2</xdr:col>
                    <xdr:colOff>504825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"/>
  <sheetViews>
    <sheetView workbookViewId="0">
      <selection activeCell="A12" sqref="A12"/>
    </sheetView>
  </sheetViews>
  <sheetFormatPr baseColWidth="10" defaultRowHeight="15" x14ac:dyDescent="0.25"/>
  <cols>
    <col min="1" max="1" width="63.7109375" bestFit="1" customWidth="1"/>
  </cols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2014-04-17T14:05:05Z</dcterms:created>
  <dcterms:modified xsi:type="dcterms:W3CDTF">2014-04-17T14:11:57Z</dcterms:modified>
</cp:coreProperties>
</file>