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12120" windowHeight="8580"/>
  </bookViews>
  <sheets>
    <sheet name="facture" sheetId="1" r:id="rId1"/>
  </sheets>
  <definedNames>
    <definedName name="articles">#REF!</definedName>
    <definedName name="clients">#REF!</definedName>
    <definedName name="code">#REF!</definedName>
    <definedName name="codes">#REF!</definedName>
  </definedNames>
  <calcPr calcId="124519"/>
</workbook>
</file>

<file path=xl/calcChain.xml><?xml version="1.0" encoding="utf-8"?>
<calcChain xmlns="http://schemas.openxmlformats.org/spreadsheetml/2006/main">
  <c r="F13" i="1"/>
  <c r="F14"/>
  <c r="F15"/>
  <c r="F16"/>
  <c r="F17"/>
  <c r="F18"/>
  <c r="F19"/>
  <c r="J8"/>
  <c r="E13"/>
  <c r="E14"/>
  <c r="E15"/>
  <c r="E16"/>
  <c r="E17"/>
  <c r="E18"/>
  <c r="E19"/>
  <c r="I13"/>
  <c r="I14"/>
  <c r="I15"/>
  <c r="I16"/>
  <c r="I17"/>
  <c r="I18"/>
  <c r="I19"/>
  <c r="J13"/>
  <c r="J14"/>
  <c r="J15"/>
  <c r="J16"/>
  <c r="J17"/>
  <c r="J18"/>
  <c r="J19"/>
  <c r="G13"/>
  <c r="G14"/>
  <c r="G15"/>
  <c r="G16"/>
  <c r="G17"/>
  <c r="G18"/>
  <c r="G19"/>
  <c r="H13"/>
  <c r="H14"/>
  <c r="H15"/>
  <c r="H16"/>
  <c r="H17"/>
  <c r="H18"/>
  <c r="H19"/>
  <c r="C13"/>
  <c r="C14"/>
  <c r="C15"/>
  <c r="C16"/>
  <c r="C17"/>
  <c r="C18"/>
  <c r="C19"/>
  <c r="J21" l="1"/>
  <c r="J20"/>
  <c r="J22" l="1"/>
</calcChain>
</file>

<file path=xl/sharedStrings.xml><?xml version="1.0" encoding="utf-8"?>
<sst xmlns="http://schemas.openxmlformats.org/spreadsheetml/2006/main" count="15" uniqueCount="14">
  <si>
    <t>Article</t>
  </si>
  <si>
    <t>Désignation</t>
  </si>
  <si>
    <t>PU</t>
  </si>
  <si>
    <t>TVA</t>
  </si>
  <si>
    <t>Qté</t>
  </si>
  <si>
    <t>Montant HT</t>
  </si>
  <si>
    <t>Montant TTC</t>
  </si>
  <si>
    <t>Prix unitaire tarif</t>
  </si>
  <si>
    <t>% de réduction</t>
  </si>
  <si>
    <t>Prix unitaire net</t>
  </si>
  <si>
    <t>Montant</t>
  </si>
  <si>
    <t>Code client</t>
  </si>
  <si>
    <t>Facture n°</t>
  </si>
  <si>
    <t>Date</t>
  </si>
</sst>
</file>

<file path=xl/styles.xml><?xml version="1.0" encoding="utf-8"?>
<styleSheet xmlns="http://schemas.openxmlformats.org/spreadsheetml/2006/main">
  <fonts count="7">
    <font>
      <sz val="10"/>
      <name val="Times New Roman"/>
    </font>
    <font>
      <sz val="10"/>
      <name val="Times New Roman"/>
    </font>
    <font>
      <u/>
      <sz val="10"/>
      <color indexed="12"/>
      <name val="Arial"/>
    </font>
    <font>
      <sz val="10"/>
      <name val="Arial"/>
    </font>
    <font>
      <sz val="14"/>
      <color indexed="18"/>
      <name val="Arial"/>
      <family val="2"/>
    </font>
    <font>
      <sz val="14"/>
      <color indexed="62"/>
      <name val="Arial"/>
      <family val="2"/>
    </font>
    <font>
      <u/>
      <sz val="14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/>
      <top style="thin">
        <color indexed="18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/>
      <top/>
      <bottom/>
      <diagonal/>
    </border>
    <border>
      <left/>
      <right style="thin">
        <color indexed="18"/>
      </right>
      <top/>
      <bottom/>
      <diagonal/>
    </border>
    <border>
      <left style="thin">
        <color indexed="18"/>
      </left>
      <right/>
      <top/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10" fontId="4" fillId="0" borderId="0" xfId="0" applyNumberFormat="1" applyFont="1" applyAlignment="1" applyProtection="1">
      <alignment vertical="center"/>
    </xf>
    <xf numFmtId="0" fontId="4" fillId="0" borderId="4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right" vertical="center"/>
      <protection locked="0"/>
    </xf>
    <xf numFmtId="0" fontId="4" fillId="0" borderId="9" xfId="0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right" vertical="center"/>
    </xf>
    <xf numFmtId="0" fontId="4" fillId="0" borderId="1" xfId="0" applyFont="1" applyBorder="1" applyAlignment="1" applyProtection="1">
      <alignment horizontal="center" vertical="center"/>
    </xf>
    <xf numFmtId="10" fontId="4" fillId="0" borderId="1" xfId="0" applyNumberFormat="1" applyFont="1" applyBorder="1" applyAlignment="1" applyProtection="1">
      <alignment horizontal="center" vertical="center"/>
    </xf>
    <xf numFmtId="4" fontId="5" fillId="0" borderId="1" xfId="2" applyNumberFormat="1" applyFont="1" applyBorder="1" applyAlignment="1" applyProtection="1">
      <alignment horizontal="center" vertical="center" wrapText="1"/>
    </xf>
    <xf numFmtId="9" fontId="5" fillId="0" borderId="3" xfId="3" applyNumberFormat="1" applyFont="1" applyBorder="1" applyAlignment="1" applyProtection="1">
      <alignment horizontal="center" vertical="center" wrapText="1"/>
    </xf>
    <xf numFmtId="4" fontId="5" fillId="0" borderId="12" xfId="2" applyNumberFormat="1" applyFont="1" applyBorder="1" applyAlignment="1" applyProtection="1">
      <alignment horizontal="center" vertical="center" wrapText="1"/>
    </xf>
    <xf numFmtId="4" fontId="5" fillId="0" borderId="13" xfId="2" applyNumberFormat="1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vertical="center"/>
      <protection locked="0"/>
    </xf>
    <xf numFmtId="4" fontId="4" fillId="0" borderId="1" xfId="0" applyNumberFormat="1" applyFont="1" applyBorder="1" applyAlignment="1" applyProtection="1">
      <alignment horizontal="right" vertical="center"/>
    </xf>
    <xf numFmtId="10" fontId="4" fillId="0" borderId="1" xfId="0" applyNumberFormat="1" applyFont="1" applyBorder="1" applyAlignment="1" applyProtection="1">
      <alignment horizontal="right" vertical="center"/>
    </xf>
    <xf numFmtId="10" fontId="4" fillId="0" borderId="2" xfId="0" applyNumberFormat="1" applyFont="1" applyBorder="1" applyAlignment="1" applyProtection="1">
      <alignment vertical="center"/>
    </xf>
    <xf numFmtId="4" fontId="4" fillId="0" borderId="1" xfId="0" applyNumberFormat="1" applyFont="1" applyBorder="1" applyAlignment="1" applyProtection="1">
      <alignment vertical="center"/>
    </xf>
    <xf numFmtId="10" fontId="4" fillId="0" borderId="1" xfId="0" applyNumberFormat="1" applyFont="1" applyBorder="1" applyAlignment="1" applyProtection="1">
      <alignment vertical="center"/>
    </xf>
    <xf numFmtId="0" fontId="4" fillId="0" borderId="0" xfId="0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vertical="center"/>
    </xf>
    <xf numFmtId="0" fontId="4" fillId="0" borderId="4" xfId="0" applyFont="1" applyBorder="1" applyAlignment="1" applyProtection="1">
      <alignment horizontal="left" vertical="center"/>
    </xf>
    <xf numFmtId="0" fontId="4" fillId="0" borderId="5" xfId="0" applyFont="1" applyBorder="1" applyAlignment="1" applyProtection="1">
      <alignment vertical="center"/>
    </xf>
    <xf numFmtId="4" fontId="4" fillId="0" borderId="6" xfId="0" applyNumberFormat="1" applyFont="1" applyBorder="1" applyAlignment="1" applyProtection="1">
      <alignment vertical="center"/>
    </xf>
    <xf numFmtId="10" fontId="4" fillId="0" borderId="0" xfId="0" applyNumberFormat="1" applyFont="1" applyBorder="1" applyAlignment="1" applyProtection="1">
      <alignment horizontal="right" vertical="center"/>
      <protection locked="0"/>
    </xf>
    <xf numFmtId="4" fontId="4" fillId="0" borderId="8" xfId="0" applyNumberFormat="1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4" fontId="4" fillId="0" borderId="0" xfId="0" applyNumberFormat="1" applyFont="1" applyBorder="1" applyAlignment="1" applyProtection="1">
      <alignment vertical="center"/>
    </xf>
    <xf numFmtId="0" fontId="4" fillId="0" borderId="9" xfId="0" applyFont="1" applyBorder="1" applyAlignment="1" applyProtection="1">
      <alignment horizontal="left" vertical="center"/>
    </xf>
    <xf numFmtId="0" fontId="4" fillId="0" borderId="10" xfId="0" applyFont="1" applyBorder="1" applyAlignment="1" applyProtection="1">
      <alignment vertical="center"/>
    </xf>
    <xf numFmtId="4" fontId="4" fillId="0" borderId="11" xfId="0" applyNumberFormat="1" applyFont="1" applyBorder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4" fillId="0" borderId="7" xfId="0" applyFont="1" applyBorder="1" applyAlignment="1" applyProtection="1">
      <alignment horizontal="center" vertical="center"/>
    </xf>
    <xf numFmtId="4" fontId="4" fillId="0" borderId="0" xfId="0" applyNumberFormat="1" applyFont="1" applyAlignment="1" applyProtection="1">
      <alignment vertical="center"/>
    </xf>
  </cellXfs>
  <cellStyles count="4">
    <cellStyle name="Lien hypertexte" xfId="1" builtinId="8"/>
    <cellStyle name="Normal" xfId="0" builtinId="0"/>
    <cellStyle name="Normal_facture" xfId="2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B1:K30"/>
  <sheetViews>
    <sheetView showGridLines="0" showZeros="0" tabSelected="1" workbookViewId="0">
      <selection activeCell="B10" sqref="B10"/>
    </sheetView>
  </sheetViews>
  <sheetFormatPr baseColWidth="10" defaultRowHeight="13.5" customHeight="1"/>
  <cols>
    <col min="1" max="1" width="4" style="3" customWidth="1"/>
    <col min="2" max="2" width="11.1640625" style="1" customWidth="1"/>
    <col min="3" max="3" width="37.83203125" style="2" customWidth="1"/>
    <col min="4" max="4" width="11.1640625" style="3" customWidth="1"/>
    <col min="5" max="5" width="21.5" style="3" bestFit="1" customWidth="1"/>
    <col min="6" max="6" width="12.5" style="5" bestFit="1" customWidth="1"/>
    <col min="7" max="7" width="12" style="3"/>
    <col min="8" max="8" width="15.1640625" style="3" customWidth="1"/>
    <col min="9" max="9" width="16" style="3" customWidth="1"/>
    <col min="10" max="10" width="22.33203125" style="3" customWidth="1"/>
    <col min="11" max="11" width="17.33203125" style="3" bestFit="1" customWidth="1"/>
    <col min="12" max="16384" width="12" style="3"/>
  </cols>
  <sheetData>
    <row r="1" spans="2:10" ht="21.95" customHeight="1"/>
    <row r="2" spans="2:10" ht="21.95" customHeight="1">
      <c r="E2" s="1" t="s">
        <v>11</v>
      </c>
    </row>
    <row r="3" spans="2:10" ht="21.95" customHeight="1">
      <c r="E3" s="4"/>
    </row>
    <row r="4" spans="2:10" ht="21.95" customHeight="1"/>
    <row r="5" spans="2:10" ht="21.95" customHeight="1"/>
    <row r="6" spans="2:10" ht="21.95" customHeight="1"/>
    <row r="7" spans="2:10" ht="21.95" customHeight="1">
      <c r="I7" s="6" t="s">
        <v>12</v>
      </c>
      <c r="J7" s="7">
        <v>272</v>
      </c>
    </row>
    <row r="8" spans="2:10" ht="21.95" customHeight="1">
      <c r="I8" s="8" t="s">
        <v>13</v>
      </c>
      <c r="J8" s="9">
        <f ca="1">TODAY()</f>
        <v>41849</v>
      </c>
    </row>
    <row r="9" spans="2:10" ht="21.95" customHeight="1">
      <c r="B9" s="10" t="s">
        <v>0</v>
      </c>
      <c r="C9" s="10" t="s">
        <v>1</v>
      </c>
      <c r="D9" s="10" t="s">
        <v>4</v>
      </c>
      <c r="E9" s="10" t="s">
        <v>2</v>
      </c>
      <c r="F9" s="11" t="s">
        <v>3</v>
      </c>
      <c r="G9" s="12" t="s">
        <v>7</v>
      </c>
      <c r="H9" s="13" t="s">
        <v>8</v>
      </c>
      <c r="I9" s="14" t="s">
        <v>9</v>
      </c>
      <c r="J9" s="15" t="s">
        <v>10</v>
      </c>
    </row>
    <row r="10" spans="2:10" ht="21.95" customHeight="1">
      <c r="B10" s="4"/>
      <c r="C10" s="16"/>
      <c r="D10" s="17"/>
      <c r="E10" s="18"/>
      <c r="F10" s="19"/>
      <c r="G10" s="18"/>
      <c r="H10" s="20"/>
      <c r="I10" s="21"/>
      <c r="J10" s="21"/>
    </row>
    <row r="11" spans="2:10" ht="21.95" customHeight="1">
      <c r="B11" s="4"/>
      <c r="C11" s="16"/>
      <c r="D11" s="17"/>
      <c r="E11" s="18"/>
      <c r="F11" s="19"/>
      <c r="G11" s="18"/>
      <c r="H11" s="20"/>
      <c r="I11" s="21"/>
      <c r="J11" s="21"/>
    </row>
    <row r="12" spans="2:10" ht="21.95" customHeight="1">
      <c r="B12" s="4"/>
      <c r="C12" s="16"/>
      <c r="D12" s="17"/>
      <c r="E12" s="18"/>
      <c r="F12" s="19"/>
      <c r="G12" s="18"/>
      <c r="H12" s="20"/>
      <c r="I12" s="21"/>
      <c r="J12" s="21"/>
    </row>
    <row r="13" spans="2:10" ht="21.95" customHeight="1">
      <c r="B13" s="4"/>
      <c r="C13" s="16" t="str">
        <f t="shared" ref="C10:C19" si="0">IF(B13=0,"",VLOOKUP(B13,articles,2,FALSE))</f>
        <v/>
      </c>
      <c r="D13" s="17"/>
      <c r="E13" s="18" t="str">
        <f t="shared" ref="E10:E19" si="1">IF(B13=0,"",VLOOKUP(B13,articles,3,FALSE))</f>
        <v/>
      </c>
      <c r="F13" s="19" t="str">
        <f t="shared" ref="F10:F19" si="2">IF(B13=0,"",VLOOKUP(B13,articles,5,FALSE))</f>
        <v/>
      </c>
      <c r="G13" s="18">
        <f t="shared" ref="G10:G19" si="3">IF(B13=0,0,VLOOKUP(B13,articles,3,FALSE))</f>
        <v>0</v>
      </c>
      <c r="H13" s="20" t="str">
        <f t="shared" ref="H11:H19" si="4">IF(D13=0,"",IF(D13&gt;9,5%,0))</f>
        <v/>
      </c>
      <c r="I13" s="21">
        <f t="shared" ref="I11:I19" si="5">IF(D13=0,0,G13*(100%-H13))</f>
        <v>0</v>
      </c>
      <c r="J13" s="21">
        <f t="shared" ref="J11:J19" si="6">IF(D13=0,0,D13*I13)</f>
        <v>0</v>
      </c>
    </row>
    <row r="14" spans="2:10" ht="21.95" customHeight="1">
      <c r="B14" s="4"/>
      <c r="C14" s="16" t="str">
        <f t="shared" si="0"/>
        <v/>
      </c>
      <c r="D14" s="17"/>
      <c r="E14" s="18" t="str">
        <f t="shared" si="1"/>
        <v/>
      </c>
      <c r="F14" s="19" t="str">
        <f t="shared" si="2"/>
        <v/>
      </c>
      <c r="G14" s="18">
        <f t="shared" si="3"/>
        <v>0</v>
      </c>
      <c r="H14" s="20" t="str">
        <f t="shared" si="4"/>
        <v/>
      </c>
      <c r="I14" s="21">
        <f t="shared" si="5"/>
        <v>0</v>
      </c>
      <c r="J14" s="21">
        <f t="shared" si="6"/>
        <v>0</v>
      </c>
    </row>
    <row r="15" spans="2:10" ht="21.95" customHeight="1">
      <c r="B15" s="4"/>
      <c r="C15" s="16" t="str">
        <f t="shared" si="0"/>
        <v/>
      </c>
      <c r="D15" s="17"/>
      <c r="E15" s="18" t="str">
        <f t="shared" si="1"/>
        <v/>
      </c>
      <c r="F15" s="19" t="str">
        <f t="shared" si="2"/>
        <v/>
      </c>
      <c r="G15" s="18">
        <f t="shared" si="3"/>
        <v>0</v>
      </c>
      <c r="H15" s="20" t="str">
        <f t="shared" si="4"/>
        <v/>
      </c>
      <c r="I15" s="21">
        <f t="shared" si="5"/>
        <v>0</v>
      </c>
      <c r="J15" s="21">
        <f t="shared" si="6"/>
        <v>0</v>
      </c>
    </row>
    <row r="16" spans="2:10" ht="21.95" customHeight="1">
      <c r="B16" s="4"/>
      <c r="C16" s="16" t="str">
        <f t="shared" si="0"/>
        <v/>
      </c>
      <c r="D16" s="17"/>
      <c r="E16" s="18" t="str">
        <f t="shared" si="1"/>
        <v/>
      </c>
      <c r="F16" s="19" t="str">
        <f t="shared" si="2"/>
        <v/>
      </c>
      <c r="G16" s="18">
        <f t="shared" si="3"/>
        <v>0</v>
      </c>
      <c r="H16" s="20" t="str">
        <f t="shared" si="4"/>
        <v/>
      </c>
      <c r="I16" s="21">
        <f t="shared" si="5"/>
        <v>0</v>
      </c>
      <c r="J16" s="21">
        <f t="shared" si="6"/>
        <v>0</v>
      </c>
    </row>
    <row r="17" spans="2:11" ht="21.95" customHeight="1">
      <c r="B17" s="4"/>
      <c r="C17" s="16" t="str">
        <f t="shared" si="0"/>
        <v/>
      </c>
      <c r="D17" s="17"/>
      <c r="E17" s="18" t="str">
        <f t="shared" si="1"/>
        <v/>
      </c>
      <c r="F17" s="19" t="str">
        <f t="shared" si="2"/>
        <v/>
      </c>
      <c r="G17" s="18">
        <f t="shared" si="3"/>
        <v>0</v>
      </c>
      <c r="H17" s="20" t="str">
        <f t="shared" si="4"/>
        <v/>
      </c>
      <c r="I17" s="21">
        <f t="shared" si="5"/>
        <v>0</v>
      </c>
      <c r="J17" s="21">
        <f t="shared" si="6"/>
        <v>0</v>
      </c>
    </row>
    <row r="18" spans="2:11" ht="21.95" customHeight="1">
      <c r="B18" s="4"/>
      <c r="C18" s="16" t="str">
        <f t="shared" si="0"/>
        <v/>
      </c>
      <c r="D18" s="17"/>
      <c r="E18" s="18" t="str">
        <f t="shared" si="1"/>
        <v/>
      </c>
      <c r="F18" s="19" t="str">
        <f t="shared" si="2"/>
        <v/>
      </c>
      <c r="G18" s="18">
        <f t="shared" si="3"/>
        <v>0</v>
      </c>
      <c r="H18" s="20" t="str">
        <f t="shared" si="4"/>
        <v/>
      </c>
      <c r="I18" s="21">
        <f t="shared" si="5"/>
        <v>0</v>
      </c>
      <c r="J18" s="21">
        <f t="shared" si="6"/>
        <v>0</v>
      </c>
    </row>
    <row r="19" spans="2:11" ht="21.95" customHeight="1">
      <c r="B19" s="4"/>
      <c r="C19" s="16" t="str">
        <f t="shared" si="0"/>
        <v/>
      </c>
      <c r="D19" s="17"/>
      <c r="E19" s="18" t="str">
        <f t="shared" si="1"/>
        <v/>
      </c>
      <c r="F19" s="19" t="str">
        <f t="shared" si="2"/>
        <v/>
      </c>
      <c r="G19" s="18">
        <f t="shared" si="3"/>
        <v>0</v>
      </c>
      <c r="H19" s="22" t="str">
        <f t="shared" si="4"/>
        <v/>
      </c>
      <c r="I19" s="21">
        <f t="shared" si="5"/>
        <v>0</v>
      </c>
      <c r="J19" s="21">
        <f t="shared" si="6"/>
        <v>0</v>
      </c>
    </row>
    <row r="20" spans="2:11" ht="21.95" customHeight="1">
      <c r="B20" s="23"/>
      <c r="F20" s="24"/>
      <c r="H20" s="25" t="s">
        <v>5</v>
      </c>
      <c r="I20" s="26"/>
      <c r="J20" s="27">
        <f>SUMPRODUCT(D$10:D$19*I$10:I$19)</f>
        <v>0</v>
      </c>
      <c r="K20" s="37"/>
    </row>
    <row r="21" spans="2:11" ht="21.95" customHeight="1">
      <c r="B21" s="23"/>
      <c r="F21" s="24"/>
      <c r="H21" s="36" t="s">
        <v>3</v>
      </c>
      <c r="I21" s="28"/>
      <c r="J21" s="29">
        <f>SUMPRODUCT(D10:D19,F10:F19,I10:I19)</f>
        <v>0</v>
      </c>
    </row>
    <row r="22" spans="2:11" ht="21.95" customHeight="1">
      <c r="B22" s="23"/>
      <c r="C22" s="35"/>
      <c r="D22" s="30"/>
      <c r="E22" s="31"/>
      <c r="F22" s="24"/>
      <c r="H22" s="32" t="s">
        <v>6</v>
      </c>
      <c r="I22" s="33"/>
      <c r="J22" s="34">
        <f>J20+J21</f>
        <v>0</v>
      </c>
    </row>
    <row r="23" spans="2:11" ht="18" customHeight="1"/>
    <row r="24" spans="2:11" ht="18" customHeight="1"/>
    <row r="25" spans="2:11" ht="18" customHeight="1"/>
    <row r="26" spans="2:11" ht="18" customHeight="1"/>
    <row r="27" spans="2:11" ht="18" customHeight="1"/>
    <row r="28" spans="2:11" ht="18" customHeight="1"/>
    <row r="29" spans="2:11" ht="18" customHeight="1"/>
    <row r="30" spans="2:11" ht="18" customHeight="1"/>
  </sheetData>
  <phoneticPr fontId="0" type="noConversion"/>
  <dataValidations count="5">
    <dataValidation allowBlank="1" sqref="F9"/>
    <dataValidation type="list" allowBlank="1" sqref="F20:F65536 F7:F8">
      <formula1>#REF!</formula1>
    </dataValidation>
    <dataValidation type="list" allowBlank="1" showInputMessage="1" showErrorMessage="1" sqref="B10:B19">
      <formula1>code</formula1>
    </dataValidation>
    <dataValidation type="list" allowBlank="1" sqref="I21">
      <formula1>taux</formula1>
    </dataValidation>
    <dataValidation type="list" allowBlank="1" showInputMessage="1" showErrorMessage="1" sqref="E3">
      <formula1>codes</formula1>
    </dataValidation>
  </dataValidations>
  <printOptions horizontalCentered="1" verticalCentered="1"/>
  <pageMargins left="0" right="0.19685039370078741" top="0.78740157480314965" bottom="0.78740157480314965" header="0.51181102362204722" footer="0.51181102362204722"/>
  <pageSetup paperSize="9" orientation="landscape" horizontalDpi="300" verticalDpi="300" r:id="rId1"/>
  <headerFooter alignWithMargins="0"/>
  <legacyDrawing r:id="rId2"/>
  <controls>
    <control shapeId="1075" r:id="rId3" name="ShockwaveFlash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2013-06-30T07:25:43Z</cp:lastPrinted>
  <dcterms:created xsi:type="dcterms:W3CDTF">2005-11-15T10:32:30Z</dcterms:created>
  <dcterms:modified xsi:type="dcterms:W3CDTF">2014-07-29T18:06:09Z</dcterms:modified>
</cp:coreProperties>
</file>