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40" yWindow="0" windowWidth="27060" windowHeight="13695" tabRatio="500"/>
  </bookViews>
  <sheets>
    <sheet name="Devis" sheetId="1" r:id="rId1"/>
    <sheet name="Tissus" sheetId="3" r:id="rId2"/>
    <sheet name="Produits" sheetId="2" r:id="rId3"/>
  </sheets>
  <definedNames>
    <definedName name="BAV">Produits!$C$10:$E$14</definedName>
    <definedName name="BAVBAN">Produits!$C$30:$E$35</definedName>
    <definedName name="BAVCLA">Produits!$C$16:$E$21</definedName>
    <definedName name="BAVFLE">Produits!$C$23:$E$28</definedName>
    <definedName name="BOU">Produits!$C$55:$E$59</definedName>
    <definedName name="CL">Produits!$C$73:$E$77</definedName>
    <definedName name="COUV">Produits!$C$4:$E$8</definedName>
    <definedName name="CR">Produits!$C$49:$E$53</definedName>
    <definedName name="GUI">Produits!$C$61:$E$65</definedName>
    <definedName name="GUIR">Produits!$C$61:$E$65</definedName>
    <definedName name="LIN">Produits!$C$44:$E$47</definedName>
    <definedName name="MINBAV">Produits!$C$37:$E$42</definedName>
  </definedNames>
  <calcPr calcId="144525"/>
</workbook>
</file>

<file path=xl/calcChain.xml><?xml version="1.0" encoding="utf-8"?>
<calcChain xmlns="http://schemas.openxmlformats.org/spreadsheetml/2006/main">
  <c r="F61" i="1" l="1"/>
  <c r="F11" i="1"/>
  <c r="F12" i="1"/>
  <c r="F13" i="1"/>
  <c r="F14" i="1"/>
  <c r="F15" i="1"/>
  <c r="F16" i="1"/>
  <c r="F17" i="1"/>
  <c r="F18" i="1"/>
  <c r="F19" i="1"/>
  <c r="F20" i="1"/>
  <c r="F21" i="1"/>
  <c r="D11" i="1"/>
  <c r="D12" i="1"/>
  <c r="D13" i="1"/>
  <c r="D14" i="1"/>
  <c r="D15" i="1"/>
  <c r="D16" i="1"/>
  <c r="D17" i="1"/>
  <c r="D18" i="1"/>
  <c r="D19" i="1"/>
  <c r="D20" i="1"/>
  <c r="D21" i="1"/>
  <c r="D10" i="1"/>
  <c r="B21" i="1"/>
  <c r="B20" i="1"/>
  <c r="B19" i="1"/>
  <c r="B18" i="1"/>
  <c r="B17" i="1"/>
  <c r="B11" i="1"/>
  <c r="B12" i="1"/>
  <c r="B13" i="1"/>
  <c r="B14" i="1"/>
  <c r="B15" i="1"/>
  <c r="B16" i="1"/>
  <c r="B10" i="1"/>
  <c r="F10" i="1" l="1"/>
</calcChain>
</file>

<file path=xl/sharedStrings.xml><?xml version="1.0" encoding="utf-8"?>
<sst xmlns="http://schemas.openxmlformats.org/spreadsheetml/2006/main" count="182" uniqueCount="65">
  <si>
    <t>Couverture nomade 4 en 1</t>
  </si>
  <si>
    <t>Code Produit</t>
  </si>
  <si>
    <t>Produit</t>
  </si>
  <si>
    <t>COUV</t>
  </si>
  <si>
    <t>Prix</t>
  </si>
  <si>
    <t>Remise</t>
  </si>
  <si>
    <t>Désignation</t>
  </si>
  <si>
    <t>Tarif</t>
  </si>
  <si>
    <t>Quantité</t>
  </si>
  <si>
    <t>Tissus</t>
  </si>
  <si>
    <t>Super héros</t>
  </si>
  <si>
    <t>Etoiles</t>
  </si>
  <si>
    <t>Pois multico</t>
  </si>
  <si>
    <t>Géométrique2</t>
  </si>
  <si>
    <t>Ecailles2</t>
  </si>
  <si>
    <t>Dinosaures</t>
  </si>
  <si>
    <t>Chats</t>
  </si>
  <si>
    <t>Nœuds</t>
  </si>
  <si>
    <t>Brisures oranges</t>
  </si>
  <si>
    <t>Renards</t>
  </si>
  <si>
    <t>Animaux cirque</t>
  </si>
  <si>
    <t>Arlequin</t>
  </si>
  <si>
    <t>Combi VW</t>
  </si>
  <si>
    <t>Flamants roses</t>
  </si>
  <si>
    <t>Cornets glaces</t>
  </si>
  <si>
    <t>Pixels</t>
  </si>
  <si>
    <t>Space invaders</t>
  </si>
  <si>
    <t>Tetris</t>
  </si>
  <si>
    <t>Licornes</t>
  </si>
  <si>
    <t>Diamands</t>
  </si>
  <si>
    <t>Pastilles</t>
  </si>
  <si>
    <t>Fleurs vintages</t>
  </si>
  <si>
    <t>Faons</t>
  </si>
  <si>
    <t>Pois Violet</t>
  </si>
  <si>
    <t>Ghettoblasters</t>
  </si>
  <si>
    <t>Play</t>
  </si>
  <si>
    <t>Ours polaires</t>
  </si>
  <si>
    <t>Triangles bleus</t>
  </si>
  <si>
    <t>Poils d'ours</t>
  </si>
  <si>
    <t>Tarif Unitaire</t>
  </si>
  <si>
    <t>BAV</t>
  </si>
  <si>
    <t>Bavette d'épaule</t>
  </si>
  <si>
    <t>TOTAL :</t>
  </si>
  <si>
    <t>BAVCLA</t>
  </si>
  <si>
    <t>Grand Bavoir Classique</t>
  </si>
  <si>
    <t>BAVFLE</t>
  </si>
  <si>
    <t>BAVBAN</t>
  </si>
  <si>
    <t>Grand bavoir fleur</t>
  </si>
  <si>
    <t>Grand bavoir bandana</t>
  </si>
  <si>
    <t>MINBAV</t>
  </si>
  <si>
    <t>Mini bavoir bandana</t>
  </si>
  <si>
    <t>LIN</t>
  </si>
  <si>
    <t>Lot de 10 lingettes lavables</t>
  </si>
  <si>
    <t xml:space="preserve">Coussin rond </t>
  </si>
  <si>
    <t>CR</t>
  </si>
  <si>
    <t>Bouillotte sèche avec liens</t>
  </si>
  <si>
    <t>BOU</t>
  </si>
  <si>
    <t>GUIR</t>
  </si>
  <si>
    <t>Guirlande de 9 fanions (arrondis)</t>
  </si>
  <si>
    <t>GUI</t>
  </si>
  <si>
    <t>Guirlande de 9 fanions</t>
  </si>
  <si>
    <t>CL</t>
  </si>
  <si>
    <t>Coussin long</t>
  </si>
  <si>
    <t xml:space="preserve">A4 : </t>
  </si>
  <si>
    <t>RECHERCHEV(A10;Produits!$A$4:$B$300;2;0)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</si>
</sst>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 applyAlignment="1">
      <alignment horizontal="right"/>
    </xf>
    <xf numFmtId="10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10" fontId="0" fillId="0" borderId="0" xfId="0" applyNumberFormat="1"/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A22" sqref="A22"/>
    </sheetView>
  </sheetViews>
  <sheetFormatPr baseColWidth="10" defaultRowHeight="15.75" x14ac:dyDescent="0.25"/>
  <cols>
    <col min="1" max="1" width="16.375" style="1" customWidth="1"/>
    <col min="2" max="2" width="29.375" style="1" customWidth="1"/>
    <col min="3" max="3" width="25" style="1" customWidth="1"/>
    <col min="4" max="4" width="18.25" style="1" customWidth="1"/>
    <col min="5" max="5" width="14.625" style="1" customWidth="1"/>
    <col min="6" max="6" width="15.375" style="1" customWidth="1"/>
  </cols>
  <sheetData>
    <row r="1" spans="1:12" x14ac:dyDescent="0.25">
      <c r="L1" s="1"/>
    </row>
    <row r="2" spans="1:12" x14ac:dyDescent="0.25">
      <c r="L2" s="1"/>
    </row>
    <row r="3" spans="1:12" x14ac:dyDescent="0.25">
      <c r="C3" s="1" t="s">
        <v>63</v>
      </c>
      <c r="D3" s="17" t="s">
        <v>64</v>
      </c>
      <c r="L3" s="1"/>
    </row>
    <row r="4" spans="1:12" x14ac:dyDescent="0.25">
      <c r="L4" s="1"/>
    </row>
    <row r="5" spans="1:12" x14ac:dyDescent="0.25">
      <c r="L5" s="1"/>
    </row>
    <row r="6" spans="1:12" x14ac:dyDescent="0.25">
      <c r="L6" s="1"/>
    </row>
    <row r="7" spans="1:12" ht="16.5" thickBot="1" x14ac:dyDescent="0.3">
      <c r="L7" s="1"/>
    </row>
    <row r="8" spans="1:12" s="6" customFormat="1" ht="21.75" thickBot="1" x14ac:dyDescent="0.4">
      <c r="A8" s="7" t="s">
        <v>1</v>
      </c>
      <c r="B8" s="7" t="s">
        <v>6</v>
      </c>
      <c r="C8" s="7" t="s">
        <v>9</v>
      </c>
      <c r="D8" s="7" t="s">
        <v>39</v>
      </c>
      <c r="E8" s="7" t="s">
        <v>8</v>
      </c>
      <c r="F8" s="7" t="s">
        <v>7</v>
      </c>
      <c r="L8" s="1"/>
    </row>
    <row r="9" spans="1:12" s="6" customFormat="1" ht="12" customHeight="1" x14ac:dyDescent="0.35">
      <c r="A9" s="8"/>
      <c r="B9" s="8"/>
      <c r="C9" s="8"/>
      <c r="D9" s="8"/>
      <c r="E9" s="8"/>
      <c r="F9" s="8"/>
      <c r="L9" s="1"/>
    </row>
    <row r="10" spans="1:12" ht="16.5" x14ac:dyDescent="0.3">
      <c r="A10" s="9" t="s">
        <v>40</v>
      </c>
      <c r="B10" s="9" t="str">
        <f>VLOOKUP(A10,Produits!$A$4:$B$300,2,0)</f>
        <v>Bavette d'épaule</v>
      </c>
      <c r="C10" s="9" t="s">
        <v>18</v>
      </c>
      <c r="D10" s="16">
        <f>IF(A10="BAV",VLOOKUP(E10,BAV,2,TRUE)*(1-VLOOKUP(E10,BAV,3,TRUE)),IF(A10="BAVBAN",VLOOKUP(E10,BAVBAN,2,TRUE)*(1-VLOOKUP(E10,BAVBAN,3,TRUE)),IF(A10="BAVCLA",VLOOKUP(E10,BAVCLA,2,TRUE)*(1-VLOOKUP(E10,BAVCLA,3,TRUE)),IF(A10="BAVFLE",VLOOKUP(E10,BAVFLE,2,TRUE)*(1-VLOOKUP(E10,BAVFLE,3,TRUE)),IF(A10="BOU",VLOOKUP(E10,BOU,2,TRUE)*(1-VLOOKUP(E10,BOU,3,TRUE)),IF(A10="CL",VLOOKUP(E10,CL,2,TRUE)*(1-VLOOKUP(E10,CL,3,TRUE)),IF(A10="COUV",VLOOKUP(E10,COUV,2,TRUE)*(1-VLOOKUP(E10,COUV,3,TRUE)),IF(A10="CR",VLOOKUP(E10,CR,2,TRUE)*(1-VLOOKUP(E10,CR,3,TRUE)),IF(A10="GUI",VLOOKUP(E10,GUI,2,TRUE)*(1-VLOOKUP(E10,GUI,3,TRUE)),IF(A10="GUIR",VLOOKUP(E10,GUIR,2,TRUE)*(1-VLOOKUP(E10,GUIR,3,TRUE)),IF(A10="LIN",VLOOKUP(E10,LIN,2,TRUE)*(1-VLOOKUP(E10,LIN,3,TRUE)),IF(A10="MINBAV",VLOOKUP(E10,MINBAV,2,TRUE)*(1-VLOOKUP(E10,MINBAV,3,TRUE)),"***""***"))))))))))))</f>
        <v>6.12</v>
      </c>
      <c r="E10" s="9">
        <v>60</v>
      </c>
      <c r="F10" s="9">
        <f>D10*E10</f>
        <v>367.2</v>
      </c>
      <c r="G10" s="15"/>
      <c r="L10" s="1"/>
    </row>
    <row r="11" spans="1:12" ht="16.5" x14ac:dyDescent="0.3">
      <c r="A11" s="9" t="s">
        <v>46</v>
      </c>
      <c r="B11" s="9" t="str">
        <f>VLOOKUP(A11,Produits!$A$4:$B$300,2,0)</f>
        <v>Grand bavoir bandana</v>
      </c>
      <c r="C11" s="9"/>
      <c r="D11" s="16">
        <f>IF(A11="BAV",VLOOKUP(E11,BAV,2,TRUE)*(1-VLOOKUP(E11,BAV,3,TRUE)),IF(A11="BAVBAN",VLOOKUP(E11,BAVBAN,2,TRUE)*(1-VLOOKUP(E11,BAVBAN,3,TRUE)),IF(A11="BAVCLA",VLOOKUP(E11,BAVCLA,2,TRUE)*(1-VLOOKUP(E11,BAVCLA,3,TRUE)),IF(A11="BAVFLE",VLOOKUP(E11,BAVFLE,2,TRUE)*(1-VLOOKUP(E11,BAVFLE,3,TRUE)),IF(A11="BOU",VLOOKUP(E11,BOU,2,TRUE)*(1-VLOOKUP(E11,BOU,3,TRUE)),IF(A11="CL",VLOOKUP(E11,CL,2,TRUE)*(1-VLOOKUP(E11,CL,3,TRUE)),IF(A11="COUV",VLOOKUP(E11,COUV,2,TRUE)*(1-VLOOKUP(E11,COUV,3,TRUE)),IF(A11="CR",VLOOKUP(E11,CR,2,TRUE)*(1-VLOOKUP(E11,CR,3,TRUE)),IF(A11="GUI",VLOOKUP(E11,GUI,2,TRUE)*(1-VLOOKUP(E11,GUI,3,TRUE)),IF(A11="GUIR",VLOOKUP(E11,GUIR,2,TRUE)*(1-VLOOKUP(E11,GUIR,3,TRUE)),IF(A11="LIN",VLOOKUP(E11,LIN,2,TRUE)*(1-VLOOKUP(E11,LIN,3,TRUE)),IF(A11="MINBAV",VLOOKUP(E11,MINBAV,2,TRUE)*(1-VLOOKUP(E11,MINBAV,3,TRUE)),"***""***"))))))))))))</f>
        <v>6.12</v>
      </c>
      <c r="E11" s="9">
        <v>60</v>
      </c>
      <c r="F11" s="9">
        <f t="shared" ref="F11:F21" si="0">D11*E11</f>
        <v>367.2</v>
      </c>
      <c r="L11" s="1"/>
    </row>
    <row r="12" spans="1:12" ht="16.5" x14ac:dyDescent="0.3">
      <c r="A12" s="9" t="s">
        <v>43</v>
      </c>
      <c r="B12" s="9" t="str">
        <f>VLOOKUP(A12,Produits!$A$4:$B$300,2,0)</f>
        <v>Grand Bavoir Classique</v>
      </c>
      <c r="C12" s="9"/>
      <c r="D12" s="16">
        <f>IF(A12="BAV",VLOOKUP(E12,BAV,2,TRUE)*(1-VLOOKUP(E12,BAV,3,TRUE)),IF(A12="BAVBAN",VLOOKUP(E12,BAVBAN,2,TRUE)*(1-VLOOKUP(E12,BAVBAN,3,TRUE)),IF(A12="BAVCLA",VLOOKUP(E12,BAVCLA,2,TRUE)*(1-VLOOKUP(E12,BAVCLA,3,TRUE)),IF(A12="BAVFLE",VLOOKUP(E12,BAVFLE,2,TRUE)*(1-VLOOKUP(E12,BAVFLE,3,TRUE)),IF(A12="BOU",VLOOKUP(E12,BOU,2,TRUE)*(1-VLOOKUP(E12,BOU,3,TRUE)),IF(A12="CL",VLOOKUP(E12,CL,2,TRUE)*(1-VLOOKUP(E12,CL,3,TRUE)),IF(A12="COUV",VLOOKUP(E12,COUV,2,TRUE)*(1-VLOOKUP(E12,COUV,3,TRUE)),IF(A12="CR",VLOOKUP(E12,CR,2,TRUE)*(1-VLOOKUP(E12,CR,3,TRUE)),IF(A12="GUI",VLOOKUP(E12,GUI,2,TRUE)*(1-VLOOKUP(E12,GUI,3,TRUE)),IF(A12="GUIR",VLOOKUP(E12,GUIR,2,TRUE)*(1-VLOOKUP(E12,GUIR,3,TRUE)),IF(A12="LIN",VLOOKUP(E12,LIN,2,TRUE)*(1-VLOOKUP(E12,LIN,3,TRUE)),IF(A12="MINBAV",VLOOKUP(E12,MINBAV,2,TRUE)*(1-VLOOKUP(E12,MINBAV,3,TRUE)),"***""***"))))))))))))</f>
        <v>6.12</v>
      </c>
      <c r="E12" s="9">
        <v>60</v>
      </c>
      <c r="F12" s="9">
        <f t="shared" si="0"/>
        <v>367.2</v>
      </c>
      <c r="L12" s="1"/>
    </row>
    <row r="13" spans="1:12" ht="16.5" x14ac:dyDescent="0.3">
      <c r="A13" s="9" t="s">
        <v>45</v>
      </c>
      <c r="B13" s="9" t="str">
        <f>VLOOKUP(A13,Produits!$A$4:$B$300,2,0)</f>
        <v>Grand bavoir fleur</v>
      </c>
      <c r="C13" s="9"/>
      <c r="D13" s="16">
        <f>IF(A13="BAV",VLOOKUP(E13,BAV,2,TRUE)*(1-VLOOKUP(E13,BAV,3,TRUE)),IF(A13="BAVBAN",VLOOKUP(E13,BAVBAN,2,TRUE)*(1-VLOOKUP(E13,BAVBAN,3,TRUE)),IF(A13="BAVCLA",VLOOKUP(E13,BAVCLA,2,TRUE)*(1-VLOOKUP(E13,BAVCLA,3,TRUE)),IF(A13="BAVFLE",VLOOKUP(E13,BAVFLE,2,TRUE)*(1-VLOOKUP(E13,BAVFLE,3,TRUE)),IF(A13="BOU",VLOOKUP(E13,BOU,2,TRUE)*(1-VLOOKUP(E13,BOU,3,TRUE)),IF(A13="CL",VLOOKUP(E13,CL,2,TRUE)*(1-VLOOKUP(E13,CL,3,TRUE)),IF(A13="COUV",VLOOKUP(E13,COUV,2,TRUE)*(1-VLOOKUP(E13,COUV,3,TRUE)),IF(A13="CR",VLOOKUP(E13,CR,2,TRUE)*(1-VLOOKUP(E13,CR,3,TRUE)),IF(A13="GUI",VLOOKUP(E13,GUI,2,TRUE)*(1-VLOOKUP(E13,GUI,3,TRUE)),IF(A13="GUIR",VLOOKUP(E13,GUIR,2,TRUE)*(1-VLOOKUP(E13,GUIR,3,TRUE)),IF(A13="LIN",VLOOKUP(E13,LIN,2,TRUE)*(1-VLOOKUP(E13,LIN,3,TRUE)),IF(A13="MINBAV",VLOOKUP(E13,MINBAV,2,TRUE)*(1-VLOOKUP(E13,MINBAV,3,TRUE)),"***""***"))))))))))))</f>
        <v>6.12</v>
      </c>
      <c r="E13" s="9">
        <v>60</v>
      </c>
      <c r="F13" s="9">
        <f t="shared" si="0"/>
        <v>367.2</v>
      </c>
    </row>
    <row r="14" spans="1:12" ht="16.5" x14ac:dyDescent="0.3">
      <c r="A14" s="9" t="s">
        <v>56</v>
      </c>
      <c r="B14" s="9" t="str">
        <f>VLOOKUP(A14,Produits!$A$4:$B$300,2,0)</f>
        <v>Bouillotte sèche avec liens</v>
      </c>
      <c r="C14" s="9"/>
      <c r="D14" s="16">
        <f>IF(A14="BAV",VLOOKUP(E14,BAV,2,TRUE)*(1-VLOOKUP(E14,BAV,3,TRUE)),IF(A14="BAVBAN",VLOOKUP(E14,BAVBAN,2,TRUE)*(1-VLOOKUP(E14,BAVBAN,3,TRUE)),IF(A14="BAVCLA",VLOOKUP(E14,BAVCLA,2,TRUE)*(1-VLOOKUP(E14,BAVCLA,3,TRUE)),IF(A14="BAVFLE",VLOOKUP(E14,BAVFLE,2,TRUE)*(1-VLOOKUP(E14,BAVFLE,3,TRUE)),IF(A14="BOU",VLOOKUP(E14,BOU,2,TRUE)*(1-VLOOKUP(E14,BOU,3,TRUE)),IF(A14="CL",VLOOKUP(E14,CL,2,TRUE)*(1-VLOOKUP(E14,CL,3,TRUE)),IF(A14="COUV",VLOOKUP(E14,COUV,2,TRUE)*(1-VLOOKUP(E14,COUV,3,TRUE)),IF(A14="CR",VLOOKUP(E14,CR,2,TRUE)*(1-VLOOKUP(E14,CR,3,TRUE)),IF(A14="GUI",VLOOKUP(E14,GUI,2,TRUE)*(1-VLOOKUP(E14,GUI,3,TRUE)),IF(A14="GUIR",VLOOKUP(E14,GUIR,2,TRUE)*(1-VLOOKUP(E14,GUIR,3,TRUE)),IF(A14="LIN",VLOOKUP(E14,LIN,2,TRUE)*(1-VLOOKUP(E14,LIN,3,TRUE)),IF(A14="MINBAV",VLOOKUP(E14,MINBAV,2,TRUE)*(1-VLOOKUP(E14,MINBAV,3,TRUE)),"***""***"))))))))))))</f>
        <v>8.5280000000000005</v>
      </c>
      <c r="E14" s="9">
        <v>60</v>
      </c>
      <c r="F14" s="9">
        <f t="shared" si="0"/>
        <v>511.68</v>
      </c>
    </row>
    <row r="15" spans="1:12" ht="16.5" x14ac:dyDescent="0.3">
      <c r="A15" s="9" t="s">
        <v>61</v>
      </c>
      <c r="B15" s="9" t="str">
        <f>VLOOKUP(A15,Produits!$A$4:$B$300,2,0)</f>
        <v>Coussin long</v>
      </c>
      <c r="C15" s="9"/>
      <c r="D15" s="16">
        <f>IF(A15="BAV",VLOOKUP(E15,BAV,2,TRUE)*(1-VLOOKUP(E15,BAV,3,TRUE)),IF(A15="BAVBAN",VLOOKUP(E15,BAVBAN,2,TRUE)*(1-VLOOKUP(E15,BAVBAN,3,TRUE)),IF(A15="BAVCLA",VLOOKUP(E15,BAVCLA,2,TRUE)*(1-VLOOKUP(E15,BAVCLA,3,TRUE)),IF(A15="BAVFLE",VLOOKUP(E15,BAVFLE,2,TRUE)*(1-VLOOKUP(E15,BAVFLE,3,TRUE)),IF(A15="BOU",VLOOKUP(E15,BOU,2,TRUE)*(1-VLOOKUP(E15,BOU,3,TRUE)),IF(A15="CL",VLOOKUP(E15,CL,2,TRUE)*(1-VLOOKUP(E15,CL,3,TRUE)),IF(A15="COUV",VLOOKUP(E15,COUV,2,TRUE)*(1-VLOOKUP(E15,COUV,3,TRUE)),IF(A15="CR",VLOOKUP(E15,CR,2,TRUE)*(1-VLOOKUP(E15,CR,3,TRUE)),IF(A15="GUI",VLOOKUP(E15,GUI,2,TRUE)*(1-VLOOKUP(E15,GUI,3,TRUE)),IF(A15="GUIR",VLOOKUP(E15,GUIR,2,TRUE)*(1-VLOOKUP(E15,GUIR,3,TRUE)),IF(A15="LIN",VLOOKUP(E15,LIN,2,TRUE)*(1-VLOOKUP(E15,LIN,3,TRUE)),IF(A15="MINBAV",VLOOKUP(E15,MINBAV,2,TRUE)*(1-VLOOKUP(E15,MINBAV,3,TRUE)),"***""***"))))))))))))</f>
        <v>10.240000000000002</v>
      </c>
      <c r="E15" s="9">
        <v>60</v>
      </c>
      <c r="F15" s="9">
        <f t="shared" si="0"/>
        <v>614.40000000000009</v>
      </c>
    </row>
    <row r="16" spans="1:12" ht="16.5" x14ac:dyDescent="0.3">
      <c r="A16" s="9" t="s">
        <v>3</v>
      </c>
      <c r="B16" s="9" t="str">
        <f>VLOOKUP(A16,Produits!$A$4:$B$300,2,0)</f>
        <v>Couverture nomade 4 en 1</v>
      </c>
      <c r="C16" s="9"/>
      <c r="D16" s="16">
        <f>IF(A16="BAV",VLOOKUP(E16,BAV,2,TRUE)*(1-VLOOKUP(E16,BAV,3,TRUE)),IF(A16="BAVBAN",VLOOKUP(E16,BAVBAN,2,TRUE)*(1-VLOOKUP(E16,BAVBAN,3,TRUE)),IF(A16="BAVCLA",VLOOKUP(E16,BAVCLA,2,TRUE)*(1-VLOOKUP(E16,BAVCLA,3,TRUE)),IF(A16="BAVFLE",VLOOKUP(E16,BAVFLE,2,TRUE)*(1-VLOOKUP(E16,BAVFLE,3,TRUE)),IF(A16="BOU",VLOOKUP(E16,BOU,2,TRUE)*(1-VLOOKUP(E16,BOU,3,TRUE)),IF(A16="CL",VLOOKUP(E16,CL,2,TRUE)*(1-VLOOKUP(E16,CL,3,TRUE)),IF(A16="COUV",VLOOKUP(E16,COUV,2,TRUE)*(1-VLOOKUP(E16,COUV,3,TRUE)),IF(A16="CR",VLOOKUP(E16,CR,2,TRUE)*(1-VLOOKUP(E16,CR,3,TRUE)),IF(A16="GUI",VLOOKUP(E16,GUI,2,TRUE)*(1-VLOOKUP(E16,GUI,3,TRUE)),IF(A16="GUIR",VLOOKUP(E16,GUIR,2,TRUE)*(1-VLOOKUP(E16,GUIR,3,TRUE)),IF(A16="LIN",VLOOKUP(E16,LIN,2,TRUE)*(1-VLOOKUP(E16,LIN,3,TRUE)),IF(A16="MINBAV",VLOOKUP(E16,MINBAV,2,TRUE)*(1-VLOOKUP(E16,MINBAV,3,TRUE)),"***""***"))))))))))))</f>
        <v>15.826000000000002</v>
      </c>
      <c r="E16" s="9">
        <v>60</v>
      </c>
      <c r="F16" s="9">
        <f t="shared" si="0"/>
        <v>949.56000000000017</v>
      </c>
    </row>
    <row r="17" spans="1:6" ht="16.5" x14ac:dyDescent="0.3">
      <c r="A17" s="9" t="s">
        <v>54</v>
      </c>
      <c r="B17" s="9" t="str">
        <f>VLOOKUP(A17,Produits!$A$4:$B$300,2,0)</f>
        <v xml:space="preserve">Coussin rond </v>
      </c>
      <c r="C17" s="9"/>
      <c r="D17" s="16">
        <f>IF(A17="BAV",VLOOKUP(E17,BAV,2,TRUE)*(1-VLOOKUP(E17,BAV,3,TRUE)),IF(A17="BAVBAN",VLOOKUP(E17,BAVBAN,2,TRUE)*(1-VLOOKUP(E17,BAVBAN,3,TRUE)),IF(A17="BAVCLA",VLOOKUP(E17,BAVCLA,2,TRUE)*(1-VLOOKUP(E17,BAVCLA,3,TRUE)),IF(A17="BAVFLE",VLOOKUP(E17,BAVFLE,2,TRUE)*(1-VLOOKUP(E17,BAVFLE,3,TRUE)),IF(A17="BOU",VLOOKUP(E17,BOU,2,TRUE)*(1-VLOOKUP(E17,BOU,3,TRUE)),IF(A17="CL",VLOOKUP(E17,CL,2,TRUE)*(1-VLOOKUP(E17,CL,3,TRUE)),IF(A17="COUV",VLOOKUP(E17,COUV,2,TRUE)*(1-VLOOKUP(E17,COUV,3,TRUE)),IF(A17="CR",VLOOKUP(E17,CR,2,TRUE)*(1-VLOOKUP(E17,CR,3,TRUE)),IF(A17="GUI",VLOOKUP(E17,GUI,2,TRUE)*(1-VLOOKUP(E17,GUI,3,TRUE)),IF(A17="GUIR",VLOOKUP(E17,GUIR,2,TRUE)*(1-VLOOKUP(E17,GUIR,3,TRUE)),IF(A17="LIN",VLOOKUP(E17,LIN,2,TRUE)*(1-VLOOKUP(E17,LIN,3,TRUE)),IF(A17="MINBAV",VLOOKUP(E17,MINBAV,2,TRUE)*(1-VLOOKUP(E17,MINBAV,3,TRUE)),"***""***"))))))))))))</f>
        <v>8.32</v>
      </c>
      <c r="E17" s="9">
        <v>60</v>
      </c>
      <c r="F17" s="9">
        <f t="shared" si="0"/>
        <v>499.20000000000005</v>
      </c>
    </row>
    <row r="18" spans="1:6" ht="16.5" x14ac:dyDescent="0.3">
      <c r="A18" s="9" t="s">
        <v>59</v>
      </c>
      <c r="B18" s="9" t="str">
        <f>VLOOKUP(A18,Produits!$A$4:$B$300,2,0)</f>
        <v>Guirlande de 9 fanions</v>
      </c>
      <c r="C18" s="9"/>
      <c r="D18" s="16">
        <f>IF(A18="BAV",VLOOKUP(E18,BAV,2,TRUE)*(1-VLOOKUP(E18,BAV,3,TRUE)),IF(A18="BAVBAN",VLOOKUP(E18,BAVBAN,2,TRUE)*(1-VLOOKUP(E18,BAVBAN,3,TRUE)),IF(A18="BAVCLA",VLOOKUP(E18,BAVCLA,2,TRUE)*(1-VLOOKUP(E18,BAVCLA,3,TRUE)),IF(A18="BAVFLE",VLOOKUP(E18,BAVFLE,2,TRUE)*(1-VLOOKUP(E18,BAVFLE,3,TRUE)),IF(A18="BOU",VLOOKUP(E18,BOU,2,TRUE)*(1-VLOOKUP(E18,BOU,3,TRUE)),IF(A18="CL",VLOOKUP(E18,CL,2,TRUE)*(1-VLOOKUP(E18,CL,3,TRUE)),IF(A18="COUV",VLOOKUP(E18,COUV,2,TRUE)*(1-VLOOKUP(E18,COUV,3,TRUE)),IF(A18="CR",VLOOKUP(E18,CR,2,TRUE)*(1-VLOOKUP(E18,CR,3,TRUE)),IF(A18="GUI",VLOOKUP(E18,GUI,2,TRUE)*(1-VLOOKUP(E18,GUI,3,TRUE)),IF(A18="GUIR",VLOOKUP(E18,GUIR,2,TRUE)*(1-VLOOKUP(E18,GUIR,3,TRUE)),IF(A18="LIN",VLOOKUP(E18,LIN,2,TRUE)*(1-VLOOKUP(E18,LIN,3,TRUE)),IF(A18="MINBAV",VLOOKUP(E18,MINBAV,2,TRUE)*(1-VLOOKUP(E18,MINBAV,3,TRUE)),"***""***"))))))))))))</f>
        <v>6.8</v>
      </c>
      <c r="E18" s="9">
        <v>60</v>
      </c>
      <c r="F18" s="9">
        <f t="shared" si="0"/>
        <v>408</v>
      </c>
    </row>
    <row r="19" spans="1:6" ht="16.5" x14ac:dyDescent="0.3">
      <c r="A19" s="9" t="s">
        <v>57</v>
      </c>
      <c r="B19" s="9" t="str">
        <f>VLOOKUP(A19,Produits!$A$4:$B$300,2,0)</f>
        <v>Guirlande de 9 fanions (arrondis)</v>
      </c>
      <c r="C19" s="9"/>
      <c r="D19" s="16">
        <f>IF(A19="BAV",VLOOKUP(E19,BAV,2,TRUE)*(1-VLOOKUP(E19,BAV,3,TRUE)),IF(A19="BAVBAN",VLOOKUP(E19,BAVBAN,2,TRUE)*(1-VLOOKUP(E19,BAVBAN,3,TRUE)),IF(A19="BAVCLA",VLOOKUP(E19,BAVCLA,2,TRUE)*(1-VLOOKUP(E19,BAVCLA,3,TRUE)),IF(A19="BAVFLE",VLOOKUP(E19,BAVFLE,2,TRUE)*(1-VLOOKUP(E19,BAVFLE,3,TRUE)),IF(A19="BOU",VLOOKUP(E19,BOU,2,TRUE)*(1-VLOOKUP(E19,BOU,3,TRUE)),IF(A19="CL",VLOOKUP(E19,CL,2,TRUE)*(1-VLOOKUP(E19,CL,3,TRUE)),IF(A19="COUV",VLOOKUP(E19,COUV,2,TRUE)*(1-VLOOKUP(E19,COUV,3,TRUE)),IF(A19="CR",VLOOKUP(E19,CR,2,TRUE)*(1-VLOOKUP(E19,CR,3,TRUE)),IF(A19="GUI",VLOOKUP(E19,GUI,2,TRUE)*(1-VLOOKUP(E19,GUI,3,TRUE)),IF(A19="GUIR",VLOOKUP(E19,GUIR,2,TRUE)*(1-VLOOKUP(E19,GUIR,3,TRUE)),IF(A19="LIN",VLOOKUP(E19,LIN,2,TRUE)*(1-VLOOKUP(E19,LIN,3,TRUE)),IF(A19="MINBAV",VLOOKUP(E19,MINBAV,2,TRUE)*(1-VLOOKUP(E19,MINBAV,3,TRUE)),"***""***"))))))))))))</f>
        <v>6.8</v>
      </c>
      <c r="E19" s="9">
        <v>60</v>
      </c>
      <c r="F19" s="9">
        <f t="shared" si="0"/>
        <v>408</v>
      </c>
    </row>
    <row r="20" spans="1:6" ht="16.5" x14ac:dyDescent="0.3">
      <c r="A20" s="9" t="s">
        <v>51</v>
      </c>
      <c r="B20" s="9" t="str">
        <f>VLOOKUP(A20,Produits!$A$4:$B$300,2,0)</f>
        <v>Lot de 10 lingettes lavables</v>
      </c>
      <c r="C20" s="9"/>
      <c r="D20" s="16">
        <f>IF(A20="BAV",VLOOKUP(E20,BAV,2,TRUE)*(1-VLOOKUP(E20,BAV,3,TRUE)),IF(A20="BAVBAN",VLOOKUP(E20,BAVBAN,2,TRUE)*(1-VLOOKUP(E20,BAVBAN,3,TRUE)),IF(A20="BAVCLA",VLOOKUP(E20,BAVCLA,2,TRUE)*(1-VLOOKUP(E20,BAVCLA,3,TRUE)),IF(A20="BAVFLE",VLOOKUP(E20,BAVFLE,2,TRUE)*(1-VLOOKUP(E20,BAVFLE,3,TRUE)),IF(A20="BOU",VLOOKUP(E20,BOU,2,TRUE)*(1-VLOOKUP(E20,BOU,3,TRUE)),IF(A20="CL",VLOOKUP(E20,CL,2,TRUE)*(1-VLOOKUP(E20,CL,3,TRUE)),IF(A20="COUV",VLOOKUP(E20,COUV,2,TRUE)*(1-VLOOKUP(E20,COUV,3,TRUE)),IF(A20="CR",VLOOKUP(E20,CR,2,TRUE)*(1-VLOOKUP(E20,CR,3,TRUE)),IF(A20="GUI",VLOOKUP(E20,GUI,2,TRUE)*(1-VLOOKUP(E20,GUI,3,TRUE)),IF(A20="GUIR",VLOOKUP(E20,GUIR,2,TRUE)*(1-VLOOKUP(E20,GUIR,3,TRUE)),IF(A20="LIN",VLOOKUP(E20,LIN,2,TRUE)*(1-VLOOKUP(E20,LIN,3,TRUE)),IF(A20="MINBAV",VLOOKUP(E20,MINBAV,2,TRUE)*(1-VLOOKUP(E20,MINBAV,3,TRUE)),"***""***"))))))))))))</f>
        <v>7.31</v>
      </c>
      <c r="E20" s="9">
        <v>60</v>
      </c>
      <c r="F20" s="9">
        <f t="shared" si="0"/>
        <v>438.59999999999997</v>
      </c>
    </row>
    <row r="21" spans="1:6" ht="16.5" x14ac:dyDescent="0.3">
      <c r="A21" s="9" t="s">
        <v>49</v>
      </c>
      <c r="B21" s="9" t="str">
        <f>VLOOKUP(A21,Produits!$A$4:$B$300,2,0)</f>
        <v>Mini bavoir bandana</v>
      </c>
      <c r="C21" s="9"/>
      <c r="D21" s="16">
        <f>IF(A21="BAV",VLOOKUP(E21,BAV,2,TRUE)*(1-VLOOKUP(E21,BAV,3,TRUE)),IF(A21="BAVBAN",VLOOKUP(E21,BAVBAN,2,TRUE)*(1-VLOOKUP(E21,BAVBAN,3,TRUE)),IF(A21="BAVCLA",VLOOKUP(E21,BAVCLA,2,TRUE)*(1-VLOOKUP(E21,BAVCLA,3,TRUE)),IF(A21="BAVFLE",VLOOKUP(E21,BAVFLE,2,TRUE)*(1-VLOOKUP(E21,BAVFLE,3,TRUE)),IF(A21="BOU",VLOOKUP(E21,BOU,2,TRUE)*(1-VLOOKUP(E21,BOU,3,TRUE)),IF(A21="CL",VLOOKUP(E21,CL,2,TRUE)*(1-VLOOKUP(E21,CL,3,TRUE)),IF(A21="COUV",VLOOKUP(E21,COUV,2,TRUE)*(1-VLOOKUP(E21,COUV,3,TRUE)),IF(A21="CR",VLOOKUP(E21,CR,2,TRUE)*(1-VLOOKUP(E21,CR,3,TRUE)),IF(A21="GUI",VLOOKUP(E21,GUI,2,TRUE)*(1-VLOOKUP(E21,GUI,3,TRUE)),IF(A21="GUIR",VLOOKUP(E21,GUIR,2,TRUE)*(1-VLOOKUP(E21,GUIR,3,TRUE)),IF(A21="LIN",VLOOKUP(E21,LIN,2,TRUE)*(1-VLOOKUP(E21,LIN,3,TRUE)),IF(A21="MINBAV",VLOOKUP(E21,MINBAV,2,TRUE)*(1-VLOOKUP(E21,MINBAV,3,TRUE)),"***""***"))))))))))))</f>
        <v>5.3549999999999995</v>
      </c>
      <c r="E21" s="9">
        <v>60</v>
      </c>
      <c r="F21" s="9">
        <f t="shared" si="0"/>
        <v>321.29999999999995</v>
      </c>
    </row>
    <row r="22" spans="1:6" x14ac:dyDescent="0.25">
      <c r="A22" s="9"/>
      <c r="B22" s="9"/>
      <c r="C22" s="9"/>
      <c r="D22" s="9"/>
      <c r="E22" s="9"/>
      <c r="F22" s="9"/>
    </row>
    <row r="23" spans="1:6" x14ac:dyDescent="0.25">
      <c r="A23" s="9"/>
      <c r="B23" s="9"/>
      <c r="C23" s="9"/>
      <c r="D23" s="9"/>
      <c r="E23" s="9"/>
      <c r="F23" s="9"/>
    </row>
    <row r="24" spans="1:6" x14ac:dyDescent="0.25">
      <c r="A24" s="9"/>
      <c r="B24" s="9"/>
      <c r="C24" s="9"/>
      <c r="D24" s="9"/>
      <c r="E24" s="9"/>
      <c r="F24" s="9"/>
    </row>
    <row r="25" spans="1:6" x14ac:dyDescent="0.25">
      <c r="A25" s="9"/>
      <c r="B25" s="9"/>
      <c r="C25" s="9"/>
      <c r="D25" s="9"/>
      <c r="E25" s="9"/>
      <c r="F25" s="9"/>
    </row>
    <row r="26" spans="1:6" x14ac:dyDescent="0.25">
      <c r="A26" s="9"/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/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/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  <row r="41" spans="1:6" x14ac:dyDescent="0.25">
      <c r="A41" s="9"/>
      <c r="B41" s="9"/>
      <c r="C41" s="9"/>
      <c r="D41" s="9"/>
      <c r="E41" s="9"/>
      <c r="F41" s="9"/>
    </row>
    <row r="42" spans="1:6" x14ac:dyDescent="0.25">
      <c r="A42" s="9"/>
      <c r="B42" s="9"/>
      <c r="C42" s="9"/>
      <c r="D42" s="9"/>
      <c r="E42" s="9"/>
      <c r="F42" s="9"/>
    </row>
    <row r="43" spans="1:6" x14ac:dyDescent="0.25">
      <c r="A43" s="9"/>
      <c r="B43" s="9"/>
      <c r="C43" s="9"/>
      <c r="D43" s="9"/>
      <c r="E43" s="9"/>
      <c r="F43" s="9"/>
    </row>
    <row r="44" spans="1:6" x14ac:dyDescent="0.25">
      <c r="A44" s="9"/>
      <c r="B44" s="9"/>
      <c r="C44" s="9"/>
      <c r="D44" s="9"/>
      <c r="E44" s="9"/>
      <c r="F44" s="9"/>
    </row>
    <row r="45" spans="1:6" x14ac:dyDescent="0.25">
      <c r="A45" s="9"/>
      <c r="B45" s="9"/>
      <c r="C45" s="9"/>
      <c r="D45" s="9"/>
      <c r="E45" s="9"/>
      <c r="F45" s="9"/>
    </row>
    <row r="46" spans="1:6" x14ac:dyDescent="0.25">
      <c r="A46" s="9"/>
      <c r="B46" s="9"/>
      <c r="C46" s="9"/>
      <c r="D46" s="9"/>
      <c r="E46" s="9"/>
      <c r="F46" s="9"/>
    </row>
    <row r="47" spans="1:6" x14ac:dyDescent="0.25">
      <c r="A47" s="9"/>
      <c r="B47" s="9"/>
      <c r="C47" s="9"/>
      <c r="D47" s="9"/>
      <c r="E47" s="9"/>
      <c r="F47" s="9"/>
    </row>
    <row r="48" spans="1:6" x14ac:dyDescent="0.25">
      <c r="A48" s="9"/>
      <c r="B48" s="9"/>
      <c r="C48" s="9"/>
      <c r="D48" s="9"/>
      <c r="E48" s="9"/>
      <c r="F48" s="9"/>
    </row>
    <row r="49" spans="1:6" x14ac:dyDescent="0.25">
      <c r="A49" s="9"/>
      <c r="B49" s="9"/>
      <c r="C49" s="9"/>
      <c r="D49" s="9"/>
      <c r="E49" s="9"/>
      <c r="F49" s="9"/>
    </row>
    <row r="50" spans="1:6" x14ac:dyDescent="0.25">
      <c r="A50" s="9"/>
      <c r="B50" s="9"/>
      <c r="C50" s="9"/>
      <c r="D50" s="9"/>
      <c r="E50" s="9"/>
      <c r="F50" s="9"/>
    </row>
    <row r="51" spans="1:6" x14ac:dyDescent="0.25">
      <c r="A51" s="9"/>
      <c r="B51" s="9"/>
      <c r="C51" s="9"/>
      <c r="D51" s="9"/>
      <c r="E51" s="9"/>
      <c r="F51" s="9"/>
    </row>
    <row r="52" spans="1:6" x14ac:dyDescent="0.25">
      <c r="A52" s="9"/>
      <c r="B52" s="9"/>
      <c r="C52" s="9"/>
      <c r="D52" s="9"/>
      <c r="E52" s="9"/>
      <c r="F52" s="9"/>
    </row>
    <row r="53" spans="1:6" x14ac:dyDescent="0.25">
      <c r="A53" s="9"/>
      <c r="B53" s="9"/>
      <c r="C53" s="9"/>
      <c r="D53" s="9"/>
      <c r="E53" s="9"/>
      <c r="F53" s="9"/>
    </row>
    <row r="54" spans="1:6" x14ac:dyDescent="0.25">
      <c r="A54" s="9"/>
      <c r="B54" s="9"/>
      <c r="C54" s="9"/>
      <c r="D54" s="9"/>
      <c r="E54" s="9"/>
      <c r="F54" s="9"/>
    </row>
    <row r="55" spans="1:6" x14ac:dyDescent="0.25">
      <c r="A55" s="9"/>
      <c r="B55" s="9"/>
      <c r="C55" s="9"/>
      <c r="D55" s="9"/>
      <c r="E55" s="9"/>
      <c r="F55" s="9"/>
    </row>
    <row r="56" spans="1:6" x14ac:dyDescent="0.25">
      <c r="A56" s="9"/>
      <c r="B56" s="9"/>
      <c r="C56" s="9"/>
      <c r="D56" s="9"/>
      <c r="E56" s="9"/>
      <c r="F56" s="9"/>
    </row>
    <row r="57" spans="1:6" x14ac:dyDescent="0.25">
      <c r="A57" s="9"/>
      <c r="B57" s="9"/>
      <c r="C57" s="9"/>
      <c r="D57" s="9"/>
      <c r="E57" s="9"/>
      <c r="F57" s="9"/>
    </row>
    <row r="58" spans="1:6" x14ac:dyDescent="0.25">
      <c r="A58" s="9"/>
      <c r="B58" s="9"/>
      <c r="C58" s="9"/>
      <c r="D58" s="9"/>
      <c r="E58" s="9"/>
      <c r="F58" s="9"/>
    </row>
    <row r="59" spans="1:6" x14ac:dyDescent="0.25">
      <c r="A59" s="9"/>
      <c r="B59" s="10"/>
      <c r="C59" s="9"/>
      <c r="D59" s="10"/>
      <c r="E59" s="10"/>
      <c r="F59" s="10"/>
    </row>
    <row r="61" spans="1:6" ht="21" x14ac:dyDescent="0.35">
      <c r="E61" s="11" t="s">
        <v>42</v>
      </c>
      <c r="F61" s="1">
        <f>SUM(F10:F59)</f>
        <v>5619.5400000000009</v>
      </c>
    </row>
  </sheetData>
  <dataValidations count="1">
    <dataValidation type="list" allowBlank="1" showInputMessage="1" showErrorMessage="1" sqref="A10:A59">
      <formula1>$L$1:$L$12</formula1>
    </dataValidation>
  </dataValidations>
  <pageMargins left="0.75" right="0.75" top="1" bottom="1" header="0.5" footer="0.5"/>
  <pageSetup paperSize="8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Tissus!$A$2:$A$30</xm:f>
          </x14:formula1>
          <xm:sqref>C10:C59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0"/>
  <sheetViews>
    <sheetView workbookViewId="0">
      <selection activeCell="A31" sqref="A31"/>
    </sheetView>
  </sheetViews>
  <sheetFormatPr baseColWidth="10" defaultRowHeight="15.75" x14ac:dyDescent="0.25"/>
  <cols>
    <col min="1" max="1" width="14.875" bestFit="1" customWidth="1"/>
  </cols>
  <sheetData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26</v>
      </c>
    </row>
    <row r="18" spans="1:1" x14ac:dyDescent="0.25">
      <c r="A18" t="s">
        <v>25</v>
      </c>
    </row>
    <row r="19" spans="1:1" x14ac:dyDescent="0.25">
      <c r="A19" t="s">
        <v>27</v>
      </c>
    </row>
    <row r="20" spans="1:1" x14ac:dyDescent="0.25">
      <c r="A20" t="s">
        <v>28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33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38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7"/>
  <sheetViews>
    <sheetView workbookViewId="0">
      <selection activeCell="H47" sqref="H47"/>
    </sheetView>
  </sheetViews>
  <sheetFormatPr baseColWidth="10" defaultRowHeight="15.75" x14ac:dyDescent="0.25"/>
  <cols>
    <col min="1" max="1" width="11.25" style="1" bestFit="1" customWidth="1"/>
    <col min="2" max="2" width="28" bestFit="1" customWidth="1"/>
  </cols>
  <sheetData>
    <row r="2" spans="1:5" s="1" customFormat="1" x14ac:dyDescent="0.25">
      <c r="A2" s="1" t="s">
        <v>1</v>
      </c>
      <c r="B2" s="1" t="s">
        <v>2</v>
      </c>
      <c r="C2" s="1" t="s">
        <v>8</v>
      </c>
      <c r="D2" s="1" t="s">
        <v>4</v>
      </c>
      <c r="E2" s="1" t="s">
        <v>5</v>
      </c>
    </row>
    <row r="4" spans="1:5" x14ac:dyDescent="0.25">
      <c r="A4" s="1" t="s">
        <v>3</v>
      </c>
      <c r="B4" t="s">
        <v>0</v>
      </c>
      <c r="C4" s="2">
        <v>0</v>
      </c>
      <c r="D4" s="3">
        <v>23.5</v>
      </c>
      <c r="E4" s="4">
        <v>0</v>
      </c>
    </row>
    <row r="5" spans="1:5" x14ac:dyDescent="0.25">
      <c r="A5" s="1" t="s">
        <v>3</v>
      </c>
      <c r="B5" t="s">
        <v>0</v>
      </c>
      <c r="C5" s="2">
        <v>6</v>
      </c>
      <c r="D5" s="3">
        <v>22.5</v>
      </c>
      <c r="E5" s="5">
        <v>4.2999999999999997E-2</v>
      </c>
    </row>
    <row r="6" spans="1:5" x14ac:dyDescent="0.25">
      <c r="A6" s="1" t="s">
        <v>3</v>
      </c>
      <c r="B6" t="s">
        <v>0</v>
      </c>
      <c r="C6" s="2">
        <v>10</v>
      </c>
      <c r="D6" s="3">
        <v>21</v>
      </c>
      <c r="E6" s="5">
        <v>0.1</v>
      </c>
    </row>
    <row r="7" spans="1:5" x14ac:dyDescent="0.25">
      <c r="A7" s="1" t="s">
        <v>3</v>
      </c>
      <c r="B7" t="s">
        <v>0</v>
      </c>
      <c r="C7" s="2">
        <v>24</v>
      </c>
      <c r="D7" s="3">
        <v>20</v>
      </c>
      <c r="E7" s="5">
        <v>0.15</v>
      </c>
    </row>
    <row r="8" spans="1:5" x14ac:dyDescent="0.25">
      <c r="A8" s="1" t="s">
        <v>3</v>
      </c>
      <c r="B8" t="s">
        <v>0</v>
      </c>
      <c r="C8" s="2">
        <v>50</v>
      </c>
      <c r="D8" s="3">
        <v>19.3</v>
      </c>
      <c r="E8" s="5">
        <v>0.18</v>
      </c>
    </row>
    <row r="10" spans="1:5" x14ac:dyDescent="0.25">
      <c r="A10" s="1" t="s">
        <v>40</v>
      </c>
      <c r="B10" s="1" t="s">
        <v>41</v>
      </c>
      <c r="C10" s="2">
        <v>0</v>
      </c>
      <c r="D10" s="3">
        <v>8.5</v>
      </c>
      <c r="E10" s="4">
        <v>0</v>
      </c>
    </row>
    <row r="11" spans="1:5" x14ac:dyDescent="0.25">
      <c r="A11" s="1" t="s">
        <v>40</v>
      </c>
      <c r="B11" s="1" t="s">
        <v>41</v>
      </c>
      <c r="C11" s="2">
        <v>10</v>
      </c>
      <c r="D11" s="3">
        <v>8</v>
      </c>
      <c r="E11" s="5">
        <v>0.05</v>
      </c>
    </row>
    <row r="12" spans="1:5" x14ac:dyDescent="0.25">
      <c r="A12" s="1" t="s">
        <v>40</v>
      </c>
      <c r="B12" s="1" t="s">
        <v>41</v>
      </c>
      <c r="C12" s="2">
        <v>20</v>
      </c>
      <c r="D12" s="3">
        <v>7.6</v>
      </c>
      <c r="E12" s="5">
        <v>0.1</v>
      </c>
    </row>
    <row r="13" spans="1:5" x14ac:dyDescent="0.25">
      <c r="A13" s="1" t="s">
        <v>40</v>
      </c>
      <c r="B13" s="1" t="s">
        <v>41</v>
      </c>
      <c r="C13" s="2">
        <v>50</v>
      </c>
      <c r="D13" s="3">
        <v>7.2</v>
      </c>
      <c r="E13" s="5">
        <v>0.15</v>
      </c>
    </row>
    <row r="14" spans="1:5" x14ac:dyDescent="0.25">
      <c r="A14" s="1" t="s">
        <v>40</v>
      </c>
      <c r="B14" s="1" t="s">
        <v>41</v>
      </c>
      <c r="C14" s="2">
        <v>100</v>
      </c>
      <c r="D14" s="3">
        <v>7</v>
      </c>
      <c r="E14" s="5">
        <v>0.18</v>
      </c>
    </row>
    <row r="16" spans="1:5" x14ac:dyDescent="0.25">
      <c r="A16" s="1" t="s">
        <v>43</v>
      </c>
      <c r="B16" s="1" t="s">
        <v>44</v>
      </c>
      <c r="C16">
        <v>0</v>
      </c>
      <c r="D16" s="12">
        <v>8.5</v>
      </c>
      <c r="E16" s="13">
        <v>0</v>
      </c>
    </row>
    <row r="17" spans="1:5" x14ac:dyDescent="0.25">
      <c r="A17" s="1" t="s">
        <v>43</v>
      </c>
      <c r="B17" s="1" t="s">
        <v>44</v>
      </c>
      <c r="C17">
        <v>15</v>
      </c>
      <c r="D17" s="12">
        <v>8</v>
      </c>
      <c r="E17" s="14">
        <v>0.05</v>
      </c>
    </row>
    <row r="18" spans="1:5" x14ac:dyDescent="0.25">
      <c r="A18" s="1" t="s">
        <v>43</v>
      </c>
      <c r="B18" s="1" t="s">
        <v>44</v>
      </c>
      <c r="C18">
        <v>30</v>
      </c>
      <c r="D18" s="12">
        <v>7.6</v>
      </c>
      <c r="E18" s="14">
        <v>0.1</v>
      </c>
    </row>
    <row r="19" spans="1:5" x14ac:dyDescent="0.25">
      <c r="A19" s="1" t="s">
        <v>43</v>
      </c>
      <c r="B19" s="1" t="s">
        <v>44</v>
      </c>
      <c r="C19">
        <v>50</v>
      </c>
      <c r="D19" s="12">
        <v>7.2</v>
      </c>
      <c r="E19" s="14">
        <v>0.15</v>
      </c>
    </row>
    <row r="20" spans="1:5" x14ac:dyDescent="0.25">
      <c r="A20" s="1" t="s">
        <v>43</v>
      </c>
      <c r="B20" s="1" t="s">
        <v>44</v>
      </c>
      <c r="C20">
        <v>100</v>
      </c>
      <c r="D20" s="12">
        <v>7</v>
      </c>
      <c r="E20" s="14">
        <v>0.18</v>
      </c>
    </row>
    <row r="21" spans="1:5" x14ac:dyDescent="0.25">
      <c r="A21" s="1" t="s">
        <v>43</v>
      </c>
      <c r="B21" s="1" t="s">
        <v>44</v>
      </c>
      <c r="C21">
        <v>300</v>
      </c>
      <c r="D21" s="12">
        <v>6.7</v>
      </c>
      <c r="E21" s="14">
        <v>0.21199999999999999</v>
      </c>
    </row>
    <row r="23" spans="1:5" x14ac:dyDescent="0.25">
      <c r="A23" s="1" t="s">
        <v>45</v>
      </c>
      <c r="B23" s="1" t="s">
        <v>47</v>
      </c>
      <c r="C23" s="2">
        <v>0</v>
      </c>
      <c r="D23" s="3">
        <v>8.5</v>
      </c>
      <c r="E23" s="4">
        <v>0</v>
      </c>
    </row>
    <row r="24" spans="1:5" x14ac:dyDescent="0.25">
      <c r="A24" s="1" t="s">
        <v>45</v>
      </c>
      <c r="B24" s="1" t="s">
        <v>47</v>
      </c>
      <c r="C24" s="2">
        <v>15</v>
      </c>
      <c r="D24" s="3">
        <v>8</v>
      </c>
      <c r="E24" s="5">
        <v>0.05</v>
      </c>
    </row>
    <row r="25" spans="1:5" x14ac:dyDescent="0.25">
      <c r="A25" s="1" t="s">
        <v>45</v>
      </c>
      <c r="B25" s="1" t="s">
        <v>47</v>
      </c>
      <c r="C25" s="2">
        <v>30</v>
      </c>
      <c r="D25" s="3">
        <v>7.6</v>
      </c>
      <c r="E25" s="5">
        <v>0.1</v>
      </c>
    </row>
    <row r="26" spans="1:5" x14ac:dyDescent="0.25">
      <c r="A26" s="1" t="s">
        <v>45</v>
      </c>
      <c r="B26" s="1" t="s">
        <v>47</v>
      </c>
      <c r="C26" s="2">
        <v>50</v>
      </c>
      <c r="D26" s="3">
        <v>7.2</v>
      </c>
      <c r="E26" s="5">
        <v>0.15</v>
      </c>
    </row>
    <row r="27" spans="1:5" x14ac:dyDescent="0.25">
      <c r="A27" s="1" t="s">
        <v>45</v>
      </c>
      <c r="B27" s="1" t="s">
        <v>47</v>
      </c>
      <c r="C27" s="2">
        <v>100</v>
      </c>
      <c r="D27" s="3">
        <v>7</v>
      </c>
      <c r="E27" s="5">
        <v>0.18</v>
      </c>
    </row>
    <row r="28" spans="1:5" x14ac:dyDescent="0.25">
      <c r="A28" s="1" t="s">
        <v>45</v>
      </c>
      <c r="B28" s="1" t="s">
        <v>47</v>
      </c>
      <c r="C28" s="2">
        <v>300</v>
      </c>
      <c r="D28" s="3">
        <v>6.7</v>
      </c>
      <c r="E28" s="5">
        <v>0.21199999999999999</v>
      </c>
    </row>
    <row r="30" spans="1:5" x14ac:dyDescent="0.25">
      <c r="A30" s="1" t="s">
        <v>46</v>
      </c>
      <c r="B30" s="1" t="s">
        <v>48</v>
      </c>
      <c r="C30" s="2">
        <v>0</v>
      </c>
      <c r="D30" s="3">
        <v>8.5</v>
      </c>
      <c r="E30" s="4">
        <v>0</v>
      </c>
    </row>
    <row r="31" spans="1:5" x14ac:dyDescent="0.25">
      <c r="A31" s="1" t="s">
        <v>46</v>
      </c>
      <c r="B31" s="1" t="s">
        <v>48</v>
      </c>
      <c r="C31" s="2">
        <v>15</v>
      </c>
      <c r="D31" s="3">
        <v>8</v>
      </c>
      <c r="E31" s="5">
        <v>0.05</v>
      </c>
    </row>
    <row r="32" spans="1:5" x14ac:dyDescent="0.25">
      <c r="A32" s="1" t="s">
        <v>46</v>
      </c>
      <c r="B32" s="1" t="s">
        <v>48</v>
      </c>
      <c r="C32" s="2">
        <v>30</v>
      </c>
      <c r="D32" s="3">
        <v>7.6</v>
      </c>
      <c r="E32" s="5">
        <v>0.1</v>
      </c>
    </row>
    <row r="33" spans="1:5" x14ac:dyDescent="0.25">
      <c r="A33" s="1" t="s">
        <v>46</v>
      </c>
      <c r="B33" s="1" t="s">
        <v>48</v>
      </c>
      <c r="C33" s="2">
        <v>50</v>
      </c>
      <c r="D33" s="3">
        <v>7.2</v>
      </c>
      <c r="E33" s="5">
        <v>0.15</v>
      </c>
    </row>
    <row r="34" spans="1:5" x14ac:dyDescent="0.25">
      <c r="A34" s="1" t="s">
        <v>46</v>
      </c>
      <c r="B34" s="1" t="s">
        <v>48</v>
      </c>
      <c r="C34" s="2">
        <v>100</v>
      </c>
      <c r="D34" s="3">
        <v>7</v>
      </c>
      <c r="E34" s="5">
        <v>0.18</v>
      </c>
    </row>
    <row r="35" spans="1:5" x14ac:dyDescent="0.25">
      <c r="A35" s="1" t="s">
        <v>46</v>
      </c>
      <c r="B35" s="1" t="s">
        <v>48</v>
      </c>
      <c r="C35" s="2">
        <v>300</v>
      </c>
      <c r="D35" s="3">
        <v>6.7</v>
      </c>
      <c r="E35" s="5">
        <v>0.21199999999999999</v>
      </c>
    </row>
    <row r="37" spans="1:5" x14ac:dyDescent="0.25">
      <c r="A37" s="1" t="s">
        <v>49</v>
      </c>
      <c r="B37" s="1" t="s">
        <v>50</v>
      </c>
      <c r="C37">
        <v>0</v>
      </c>
      <c r="D37" s="12">
        <v>7.4</v>
      </c>
      <c r="E37" s="13">
        <v>0</v>
      </c>
    </row>
    <row r="38" spans="1:5" x14ac:dyDescent="0.25">
      <c r="A38" s="1" t="s">
        <v>49</v>
      </c>
      <c r="B38" s="1" t="s">
        <v>50</v>
      </c>
      <c r="C38">
        <v>15</v>
      </c>
      <c r="D38" s="12">
        <v>7</v>
      </c>
      <c r="E38" s="14">
        <v>0.05</v>
      </c>
    </row>
    <row r="39" spans="1:5" x14ac:dyDescent="0.25">
      <c r="A39" s="1" t="s">
        <v>49</v>
      </c>
      <c r="B39" s="1" t="s">
        <v>50</v>
      </c>
      <c r="C39">
        <v>30</v>
      </c>
      <c r="D39" s="12">
        <v>6.7</v>
      </c>
      <c r="E39" s="14">
        <v>0.1</v>
      </c>
    </row>
    <row r="40" spans="1:5" x14ac:dyDescent="0.25">
      <c r="A40" s="1" t="s">
        <v>49</v>
      </c>
      <c r="B40" s="1" t="s">
        <v>50</v>
      </c>
      <c r="C40">
        <v>50</v>
      </c>
      <c r="D40" s="12">
        <v>6.3</v>
      </c>
      <c r="E40" s="14">
        <v>0.15</v>
      </c>
    </row>
    <row r="41" spans="1:5" x14ac:dyDescent="0.25">
      <c r="A41" s="1" t="s">
        <v>49</v>
      </c>
      <c r="B41" s="1" t="s">
        <v>50</v>
      </c>
      <c r="C41">
        <v>100</v>
      </c>
      <c r="D41" s="12">
        <v>6.15</v>
      </c>
      <c r="E41" s="14">
        <v>0.18</v>
      </c>
    </row>
    <row r="42" spans="1:5" x14ac:dyDescent="0.25">
      <c r="A42" s="1" t="s">
        <v>49</v>
      </c>
      <c r="B42" s="1" t="s">
        <v>50</v>
      </c>
      <c r="C42">
        <v>300</v>
      </c>
      <c r="D42" s="12">
        <v>5.8</v>
      </c>
      <c r="E42" s="14">
        <v>0.21199999999999999</v>
      </c>
    </row>
    <row r="44" spans="1:5" x14ac:dyDescent="0.25">
      <c r="A44" s="1" t="s">
        <v>51</v>
      </c>
      <c r="B44" t="s">
        <v>52</v>
      </c>
      <c r="C44" s="2">
        <v>0</v>
      </c>
      <c r="D44" s="3">
        <v>10</v>
      </c>
      <c r="E44" s="4">
        <v>0</v>
      </c>
    </row>
    <row r="45" spans="1:5" x14ac:dyDescent="0.25">
      <c r="A45" s="1" t="s">
        <v>51</v>
      </c>
      <c r="B45" t="s">
        <v>52</v>
      </c>
      <c r="C45" s="2">
        <v>10</v>
      </c>
      <c r="D45" s="3">
        <v>9.5</v>
      </c>
      <c r="E45" s="5">
        <v>0.05</v>
      </c>
    </row>
    <row r="46" spans="1:5" x14ac:dyDescent="0.25">
      <c r="A46" s="1" t="s">
        <v>51</v>
      </c>
      <c r="B46" t="s">
        <v>52</v>
      </c>
      <c r="C46" s="2">
        <v>20</v>
      </c>
      <c r="D46" s="3">
        <v>9</v>
      </c>
      <c r="E46" s="5">
        <v>0.1</v>
      </c>
    </row>
    <row r="47" spans="1:5" x14ac:dyDescent="0.25">
      <c r="A47" s="1" t="s">
        <v>51</v>
      </c>
      <c r="B47" t="s">
        <v>52</v>
      </c>
      <c r="C47" s="2">
        <v>30</v>
      </c>
      <c r="D47" s="3">
        <v>8.6</v>
      </c>
      <c r="E47" s="5">
        <v>0.15</v>
      </c>
    </row>
    <row r="49" spans="1:5" x14ac:dyDescent="0.25">
      <c r="A49" s="1" t="s">
        <v>54</v>
      </c>
      <c r="B49" s="1" t="s">
        <v>53</v>
      </c>
      <c r="C49" s="2">
        <v>0</v>
      </c>
      <c r="D49" s="3">
        <v>13</v>
      </c>
      <c r="E49" s="4">
        <v>0</v>
      </c>
    </row>
    <row r="50" spans="1:5" x14ac:dyDescent="0.25">
      <c r="A50" s="1" t="s">
        <v>54</v>
      </c>
      <c r="B50" s="1" t="s">
        <v>53</v>
      </c>
      <c r="C50" s="2">
        <v>10</v>
      </c>
      <c r="D50" s="3">
        <v>12.35</v>
      </c>
      <c r="E50" s="5">
        <v>0.05</v>
      </c>
    </row>
    <row r="51" spans="1:5" x14ac:dyDescent="0.25">
      <c r="A51" s="1" t="s">
        <v>54</v>
      </c>
      <c r="B51" s="1" t="s">
        <v>53</v>
      </c>
      <c r="C51" s="2">
        <v>20</v>
      </c>
      <c r="D51" s="3">
        <v>11.7</v>
      </c>
      <c r="E51" s="5">
        <v>0.1</v>
      </c>
    </row>
    <row r="52" spans="1:5" x14ac:dyDescent="0.25">
      <c r="A52" s="1" t="s">
        <v>54</v>
      </c>
      <c r="B52" s="1" t="s">
        <v>53</v>
      </c>
      <c r="C52" s="2">
        <v>30</v>
      </c>
      <c r="D52" s="3">
        <v>11.05</v>
      </c>
      <c r="E52" s="5">
        <v>0.15</v>
      </c>
    </row>
    <row r="53" spans="1:5" x14ac:dyDescent="0.25">
      <c r="A53" s="1" t="s">
        <v>54</v>
      </c>
      <c r="B53" s="1" t="s">
        <v>53</v>
      </c>
      <c r="C53" s="2">
        <v>50</v>
      </c>
      <c r="D53" s="3">
        <v>10.4</v>
      </c>
      <c r="E53" s="5">
        <v>0.2</v>
      </c>
    </row>
    <row r="55" spans="1:5" x14ac:dyDescent="0.25">
      <c r="A55" s="1" t="s">
        <v>56</v>
      </c>
      <c r="B55" s="1" t="s">
        <v>55</v>
      </c>
      <c r="C55" s="2">
        <v>0</v>
      </c>
      <c r="D55" s="3">
        <v>12.6</v>
      </c>
      <c r="E55" s="4">
        <v>0</v>
      </c>
    </row>
    <row r="56" spans="1:5" x14ac:dyDescent="0.25">
      <c r="A56" s="1" t="s">
        <v>56</v>
      </c>
      <c r="B56" s="1" t="s">
        <v>55</v>
      </c>
      <c r="C56" s="2">
        <v>10</v>
      </c>
      <c r="D56" s="3">
        <v>12</v>
      </c>
      <c r="E56" s="5">
        <v>0.05</v>
      </c>
    </row>
    <row r="57" spans="1:5" x14ac:dyDescent="0.25">
      <c r="A57" s="1" t="s">
        <v>56</v>
      </c>
      <c r="B57" s="1" t="s">
        <v>55</v>
      </c>
      <c r="C57" s="2">
        <v>20</v>
      </c>
      <c r="D57" s="3">
        <v>11.5</v>
      </c>
      <c r="E57" s="5">
        <v>0.1</v>
      </c>
    </row>
    <row r="58" spans="1:5" x14ac:dyDescent="0.25">
      <c r="A58" s="1" t="s">
        <v>56</v>
      </c>
      <c r="B58" s="1" t="s">
        <v>55</v>
      </c>
      <c r="C58" s="2">
        <v>30</v>
      </c>
      <c r="D58" s="3">
        <v>10.7</v>
      </c>
      <c r="E58" s="5">
        <v>0.15</v>
      </c>
    </row>
    <row r="59" spans="1:5" x14ac:dyDescent="0.25">
      <c r="A59" s="1" t="s">
        <v>56</v>
      </c>
      <c r="B59" s="1" t="s">
        <v>55</v>
      </c>
      <c r="C59" s="2">
        <v>50</v>
      </c>
      <c r="D59" s="3">
        <v>10.4</v>
      </c>
      <c r="E59" s="5">
        <v>0.18</v>
      </c>
    </row>
    <row r="61" spans="1:5" x14ac:dyDescent="0.25">
      <c r="A61" s="1" t="s">
        <v>57</v>
      </c>
      <c r="B61" s="1" t="s">
        <v>58</v>
      </c>
      <c r="C61" s="2">
        <v>0</v>
      </c>
      <c r="D61" s="3">
        <v>9.5</v>
      </c>
      <c r="E61" s="4">
        <v>0</v>
      </c>
    </row>
    <row r="62" spans="1:5" x14ac:dyDescent="0.25">
      <c r="A62" s="1" t="s">
        <v>57</v>
      </c>
      <c r="B62" s="1" t="s">
        <v>58</v>
      </c>
      <c r="C62" s="2">
        <v>10</v>
      </c>
      <c r="D62" s="3">
        <v>9</v>
      </c>
      <c r="E62" s="5">
        <v>0.05</v>
      </c>
    </row>
    <row r="63" spans="1:5" x14ac:dyDescent="0.25">
      <c r="A63" s="1" t="s">
        <v>57</v>
      </c>
      <c r="B63" s="1" t="s">
        <v>58</v>
      </c>
      <c r="C63" s="2">
        <v>20</v>
      </c>
      <c r="D63" s="3">
        <v>8.5500000000000007</v>
      </c>
      <c r="E63" s="5">
        <v>0.1</v>
      </c>
    </row>
    <row r="64" spans="1:5" x14ac:dyDescent="0.25">
      <c r="A64" s="1" t="s">
        <v>57</v>
      </c>
      <c r="B64" s="1" t="s">
        <v>58</v>
      </c>
      <c r="C64" s="2">
        <v>50</v>
      </c>
      <c r="D64" s="3">
        <v>8</v>
      </c>
      <c r="E64" s="5">
        <v>0.15</v>
      </c>
    </row>
    <row r="65" spans="1:5" x14ac:dyDescent="0.25">
      <c r="A65" s="1" t="s">
        <v>57</v>
      </c>
      <c r="B65" s="1" t="s">
        <v>58</v>
      </c>
      <c r="C65" s="2">
        <v>100</v>
      </c>
      <c r="D65" s="3">
        <v>7.8</v>
      </c>
      <c r="E65" s="5">
        <v>0.18</v>
      </c>
    </row>
    <row r="67" spans="1:5" x14ac:dyDescent="0.25">
      <c r="A67" s="1" t="s">
        <v>59</v>
      </c>
      <c r="B67" s="1" t="s">
        <v>60</v>
      </c>
      <c r="C67" s="2">
        <v>0</v>
      </c>
      <c r="D67" s="3">
        <v>9.5</v>
      </c>
      <c r="E67" s="4">
        <v>0</v>
      </c>
    </row>
    <row r="68" spans="1:5" x14ac:dyDescent="0.25">
      <c r="A68" s="1" t="s">
        <v>59</v>
      </c>
      <c r="B68" s="1" t="s">
        <v>60</v>
      </c>
      <c r="C68" s="2">
        <v>10</v>
      </c>
      <c r="D68" s="3">
        <v>9</v>
      </c>
      <c r="E68" s="5">
        <v>0.05</v>
      </c>
    </row>
    <row r="69" spans="1:5" x14ac:dyDescent="0.25">
      <c r="A69" s="1" t="s">
        <v>59</v>
      </c>
      <c r="B69" s="1" t="s">
        <v>60</v>
      </c>
      <c r="C69" s="2">
        <v>20</v>
      </c>
      <c r="D69" s="3">
        <v>8.5500000000000007</v>
      </c>
      <c r="E69" s="5">
        <v>0.1</v>
      </c>
    </row>
    <row r="70" spans="1:5" x14ac:dyDescent="0.25">
      <c r="A70" s="1" t="s">
        <v>59</v>
      </c>
      <c r="B70" s="1" t="s">
        <v>60</v>
      </c>
      <c r="C70" s="2">
        <v>50</v>
      </c>
      <c r="D70" s="3">
        <v>8</v>
      </c>
      <c r="E70" s="5">
        <v>0.15</v>
      </c>
    </row>
    <row r="71" spans="1:5" x14ac:dyDescent="0.25">
      <c r="A71" s="1" t="s">
        <v>59</v>
      </c>
      <c r="B71" s="1" t="s">
        <v>60</v>
      </c>
      <c r="C71" s="2">
        <v>100</v>
      </c>
      <c r="D71" s="3">
        <v>7.8</v>
      </c>
      <c r="E71" s="5">
        <v>0.18</v>
      </c>
    </row>
    <row r="73" spans="1:5" x14ac:dyDescent="0.25">
      <c r="A73" s="1" t="s">
        <v>61</v>
      </c>
      <c r="B73" s="1" t="s">
        <v>62</v>
      </c>
      <c r="C73" s="2">
        <v>0</v>
      </c>
      <c r="D73" s="3">
        <v>16</v>
      </c>
      <c r="E73" s="4">
        <v>0</v>
      </c>
    </row>
    <row r="74" spans="1:5" x14ac:dyDescent="0.25">
      <c r="A74" s="1" t="s">
        <v>61</v>
      </c>
      <c r="B74" s="1" t="s">
        <v>62</v>
      </c>
      <c r="C74" s="2">
        <v>10</v>
      </c>
      <c r="D74" s="3">
        <v>15.2</v>
      </c>
      <c r="E74" s="5">
        <v>0.05</v>
      </c>
    </row>
    <row r="75" spans="1:5" x14ac:dyDescent="0.25">
      <c r="A75" s="1" t="s">
        <v>61</v>
      </c>
      <c r="B75" s="1" t="s">
        <v>62</v>
      </c>
      <c r="C75" s="2">
        <v>20</v>
      </c>
      <c r="D75" s="3">
        <v>14.4</v>
      </c>
      <c r="E75" s="5">
        <v>0.1</v>
      </c>
    </row>
    <row r="76" spans="1:5" x14ac:dyDescent="0.25">
      <c r="A76" s="1" t="s">
        <v>61</v>
      </c>
      <c r="B76" s="1" t="s">
        <v>62</v>
      </c>
      <c r="C76" s="2">
        <v>30</v>
      </c>
      <c r="D76" s="3">
        <v>13.6</v>
      </c>
      <c r="E76" s="5">
        <v>0.15</v>
      </c>
    </row>
    <row r="77" spans="1:5" x14ac:dyDescent="0.25">
      <c r="A77" s="1" t="s">
        <v>61</v>
      </c>
      <c r="B77" s="1" t="s">
        <v>62</v>
      </c>
      <c r="C77" s="2">
        <v>50</v>
      </c>
      <c r="D77" s="3">
        <v>12.8</v>
      </c>
      <c r="E77" s="5">
        <v>0.2</v>
      </c>
    </row>
  </sheetData>
  <pageMargins left="0.75" right="0.75" top="1" bottom="1" header="0.5" footer="0.5"/>
  <pageSetup paperSize="8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Devis</vt:lpstr>
      <vt:lpstr>Tissus</vt:lpstr>
      <vt:lpstr>Produits</vt:lpstr>
      <vt:lpstr>BAV</vt:lpstr>
      <vt:lpstr>BAVBAN</vt:lpstr>
      <vt:lpstr>BAVCLA</vt:lpstr>
      <vt:lpstr>BAVFLE</vt:lpstr>
      <vt:lpstr>BOU</vt:lpstr>
      <vt:lpstr>CL</vt:lpstr>
      <vt:lpstr>COUV</vt:lpstr>
      <vt:lpstr>CR</vt:lpstr>
      <vt:lpstr>GUI</vt:lpstr>
      <vt:lpstr>GUIR</vt:lpstr>
      <vt:lpstr>LIN</vt:lpstr>
      <vt:lpstr>MINBAV</vt:lpstr>
    </vt:vector>
  </TitlesOfParts>
  <Company>dim&amp;co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mb</cp:lastModifiedBy>
  <dcterms:created xsi:type="dcterms:W3CDTF">2016-01-15T16:12:00Z</dcterms:created>
  <dcterms:modified xsi:type="dcterms:W3CDTF">2016-01-16T17:12:59Z</dcterms:modified>
</cp:coreProperties>
</file>