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/>
  <bookViews>
    <workbookView xWindow="0" yWindow="0" windowWidth="22260" windowHeight="12645"/>
  </bookViews>
  <sheets>
    <sheet name="Feuil1" sheetId="1" r:id="rId1"/>
  </sheets>
  <calcPr calcId="144525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W5" i="1" l="1"/>
  <c r="W6" i="1"/>
  <c r="D6" i="1"/>
  <c r="F6" i="1"/>
  <c r="H6" i="1"/>
  <c r="W7" i="1"/>
  <c r="W8" i="1"/>
  <c r="W9" i="1"/>
  <c r="W10" i="1"/>
  <c r="W11" i="1"/>
  <c r="W12" i="1"/>
  <c r="W13" i="1"/>
  <c r="W14" i="1"/>
  <c r="W15" i="1"/>
  <c r="W16" i="1"/>
  <c r="W17" i="1"/>
  <c r="W18" i="1"/>
  <c r="S6" i="1"/>
  <c r="S12" i="1"/>
  <c r="S5" i="1"/>
  <c r="J7" i="1"/>
  <c r="H7" i="1"/>
  <c r="D7" i="1"/>
  <c r="U6" i="1"/>
  <c r="U10" i="1"/>
  <c r="U14" i="1"/>
  <c r="U16" i="1"/>
  <c r="U7" i="1"/>
  <c r="U11" i="1"/>
  <c r="U15" i="1"/>
  <c r="U8" i="1"/>
  <c r="U12" i="1"/>
  <c r="U9" i="1"/>
  <c r="U13" i="1"/>
  <c r="U5" i="1"/>
  <c r="S14" i="1"/>
  <c r="S7" i="1"/>
  <c r="S11" i="1"/>
  <c r="S15" i="1"/>
  <c r="S8" i="1"/>
  <c r="S16" i="1"/>
  <c r="S9" i="1"/>
  <c r="S13" i="1"/>
  <c r="S10" i="1"/>
</calcChain>
</file>

<file path=xl/sharedStrings.xml><?xml version="1.0" encoding="utf-8"?>
<sst xmlns="http://schemas.openxmlformats.org/spreadsheetml/2006/main" count="21" uniqueCount="10">
  <si>
    <t>Niveau</t>
  </si>
  <si>
    <t>Achat</t>
  </si>
  <si>
    <t>Vente</t>
  </si>
  <si>
    <t>Équipement</t>
  </si>
  <si>
    <t>Essai</t>
  </si>
  <si>
    <t>Blancs</t>
  </si>
  <si>
    <t>Verts</t>
  </si>
  <si>
    <t>Jaunes</t>
  </si>
  <si>
    <t>Violets</t>
  </si>
  <si>
    <t>Sommes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</si>
</sst>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4"/>
      <color theme="3"/>
      <name val="Calibri"/>
      <family val="2"/>
      <scheme val="minor"/>
    </font>
    <font>
      <sz val="11"/>
      <color theme="3"/>
      <name val="Calibri"/>
      <family val="2"/>
      <scheme val="minor"/>
    </font>
    <font>
      <sz val="10"/>
      <color theme="3"/>
      <name val="Arial Unicode MS"/>
      <family val="2"/>
    </font>
    <font>
      <sz val="24"/>
      <color theme="3"/>
      <name val="Calibri"/>
      <family val="2"/>
      <scheme val="minor"/>
    </font>
    <font>
      <sz val="18"/>
      <color theme="3"/>
      <name val="Calibri"/>
      <family val="2"/>
      <scheme val="minor"/>
    </font>
    <font>
      <u/>
      <sz val="11"/>
      <color theme="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3">
    <xf numFmtId="0" fontId="0" fillId="0" borderId="0" xfId="0"/>
    <xf numFmtId="3" fontId="2" fillId="0" borderId="0" xfId="0" applyNumberFormat="1" applyFont="1"/>
    <xf numFmtId="0" fontId="3" fillId="0" borderId="0" xfId="0" applyFont="1"/>
    <xf numFmtId="3" fontId="3" fillId="0" borderId="22" xfId="0" applyNumberFormat="1" applyFont="1" applyBorder="1" applyAlignment="1">
      <alignment horizontal="center" vertical="center"/>
    </xf>
    <xf numFmtId="3" fontId="3" fillId="0" borderId="31" xfId="0" applyNumberFormat="1" applyFont="1" applyBorder="1" applyAlignment="1">
      <alignment horizontal="center" vertical="center"/>
    </xf>
    <xf numFmtId="3" fontId="3" fillId="0" borderId="10" xfId="0" applyNumberFormat="1" applyFont="1" applyBorder="1" applyAlignment="1">
      <alignment horizontal="center" vertical="center"/>
    </xf>
    <xf numFmtId="3" fontId="3" fillId="0" borderId="1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3" fontId="3" fillId="0" borderId="9" xfId="0" applyNumberFormat="1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3" fontId="3" fillId="0" borderId="10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3" fontId="3" fillId="0" borderId="23" xfId="0" applyNumberFormat="1" applyFont="1" applyBorder="1" applyAlignment="1">
      <alignment horizontal="center" vertical="center"/>
    </xf>
    <xf numFmtId="3" fontId="3" fillId="0" borderId="5" xfId="0" applyNumberFormat="1" applyFont="1" applyBorder="1" applyAlignment="1">
      <alignment horizontal="center" vertical="center"/>
    </xf>
    <xf numFmtId="3" fontId="3" fillId="0" borderId="6" xfId="0" applyNumberFormat="1" applyFont="1" applyBorder="1" applyAlignment="1">
      <alignment horizontal="center" vertical="center"/>
    </xf>
    <xf numFmtId="3" fontId="3" fillId="0" borderId="7" xfId="0" applyNumberFormat="1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/>
    </xf>
    <xf numFmtId="1" fontId="3" fillId="0" borderId="23" xfId="0" applyNumberFormat="1" applyFont="1" applyBorder="1" applyAlignment="1">
      <alignment horizontal="center" vertical="center"/>
    </xf>
    <xf numFmtId="1" fontId="3" fillId="0" borderId="4" xfId="0" applyNumberFormat="1" applyFont="1" applyBorder="1" applyAlignment="1">
      <alignment horizontal="center" vertical="center"/>
    </xf>
    <xf numFmtId="1" fontId="3" fillId="0" borderId="6" xfId="0" applyNumberFormat="1" applyFont="1" applyBorder="1" applyAlignment="1">
      <alignment horizontal="center" vertical="center"/>
    </xf>
    <xf numFmtId="1" fontId="3" fillId="0" borderId="8" xfId="0" applyNumberFormat="1" applyFont="1" applyBorder="1" applyAlignment="1">
      <alignment horizontal="center" vertical="center"/>
    </xf>
    <xf numFmtId="0" fontId="4" fillId="0" borderId="0" xfId="0" applyFont="1"/>
    <xf numFmtId="0" fontId="3" fillId="0" borderId="23" xfId="0" applyFont="1" applyBorder="1" applyAlignment="1">
      <alignment horizontal="center" vertical="center"/>
    </xf>
    <xf numFmtId="1" fontId="3" fillId="0" borderId="4" xfId="0" applyNumberFormat="1" applyFont="1" applyFill="1" applyBorder="1" applyAlignment="1">
      <alignment horizontal="center" vertical="center"/>
    </xf>
    <xf numFmtId="1" fontId="3" fillId="0" borderId="6" xfId="0" applyNumberFormat="1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3" fontId="3" fillId="0" borderId="12" xfId="0" applyNumberFormat="1" applyFont="1" applyBorder="1" applyAlignment="1">
      <alignment horizontal="center" vertical="center"/>
    </xf>
    <xf numFmtId="3" fontId="3" fillId="0" borderId="13" xfId="0" applyNumberFormat="1" applyFont="1" applyBorder="1" applyAlignment="1">
      <alignment horizontal="center" vertical="center"/>
    </xf>
    <xf numFmtId="3" fontId="3" fillId="0" borderId="2" xfId="0" applyNumberFormat="1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center" vertical="center"/>
    </xf>
    <xf numFmtId="3" fontId="3" fillId="0" borderId="3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3" xfId="0" applyFont="1" applyBorder="1"/>
    <xf numFmtId="0" fontId="5" fillId="0" borderId="0" xfId="0" applyFont="1"/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3" fontId="6" fillId="0" borderId="0" xfId="0" applyNumberFormat="1" applyFont="1"/>
    <xf numFmtId="0" fontId="7" fillId="0" borderId="0" xfId="1" applyFont="1"/>
    <xf numFmtId="3" fontId="3" fillId="0" borderId="0" xfId="0" applyNumberFormat="1" applyFont="1"/>
    <xf numFmtId="3" fontId="2" fillId="0" borderId="27" xfId="0" applyNumberFormat="1" applyFont="1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Y24"/>
  <sheetViews>
    <sheetView tabSelected="1" workbookViewId="0">
      <selection activeCell="U5" sqref="U5"/>
    </sheetView>
  </sheetViews>
  <sheetFormatPr baseColWidth="10" defaultColWidth="9.140625" defaultRowHeight="20.100000000000001" customHeight="1" x14ac:dyDescent="0.25"/>
  <cols>
    <col min="1" max="18" width="9.140625" style="2"/>
    <col min="19" max="19" width="20.7109375" style="2" customWidth="1"/>
    <col min="20" max="20" width="9.140625" style="2"/>
    <col min="21" max="21" width="10.42578125" style="2" bestFit="1" customWidth="1"/>
    <col min="22" max="22" width="9.140625" style="2"/>
    <col min="23" max="23" width="12.28515625" style="2" customWidth="1"/>
    <col min="24" max="16384" width="9.140625" style="2"/>
  </cols>
  <sheetData>
    <row r="1" spans="2:25" ht="20.100000000000001" customHeight="1" thickBot="1" x14ac:dyDescent="0.3"/>
    <row r="2" spans="2:25" ht="20.100000000000001" customHeight="1" thickBot="1" x14ac:dyDescent="0.3">
      <c r="C2" s="3" t="s">
        <v>5</v>
      </c>
      <c r="D2" s="4"/>
      <c r="E2" s="5" t="s">
        <v>6</v>
      </c>
      <c r="F2" s="5"/>
      <c r="G2" s="5" t="s">
        <v>7</v>
      </c>
      <c r="H2" s="5"/>
      <c r="I2" s="5" t="s">
        <v>8</v>
      </c>
      <c r="J2" s="6"/>
      <c r="L2" s="7"/>
      <c r="M2" s="8"/>
      <c r="N2" s="9" t="s">
        <v>3</v>
      </c>
      <c r="O2" s="10"/>
      <c r="P2" s="10"/>
      <c r="Q2" s="11"/>
      <c r="S2" s="12" t="s">
        <v>9</v>
      </c>
    </row>
    <row r="3" spans="2:25" ht="20.100000000000001" customHeight="1" thickBot="1" x14ac:dyDescent="0.3">
      <c r="B3" s="13" t="s">
        <v>0</v>
      </c>
      <c r="C3" s="14" t="s">
        <v>1</v>
      </c>
      <c r="D3" s="15" t="s">
        <v>2</v>
      </c>
      <c r="E3" s="16" t="s">
        <v>1</v>
      </c>
      <c r="F3" s="15" t="s">
        <v>2</v>
      </c>
      <c r="G3" s="16" t="s">
        <v>1</v>
      </c>
      <c r="H3" s="16" t="s">
        <v>2</v>
      </c>
      <c r="I3" s="16" t="s">
        <v>1</v>
      </c>
      <c r="J3" s="17" t="s">
        <v>2</v>
      </c>
      <c r="L3" s="7"/>
      <c r="M3" s="18"/>
      <c r="N3" s="19"/>
      <c r="O3" s="20"/>
      <c r="P3" s="20"/>
      <c r="Q3" s="21"/>
      <c r="S3" s="22"/>
    </row>
    <row r="4" spans="2:25" ht="20.100000000000001" customHeight="1" thickBot="1" x14ac:dyDescent="0.3">
      <c r="B4" s="23">
        <v>111</v>
      </c>
      <c r="C4" s="24"/>
      <c r="D4" s="25"/>
      <c r="E4" s="25"/>
      <c r="F4" s="25">
        <v>10269</v>
      </c>
      <c r="G4" s="25"/>
      <c r="H4" s="25">
        <v>15745</v>
      </c>
      <c r="I4" s="26"/>
      <c r="J4" s="27"/>
      <c r="L4" s="28" t="s">
        <v>4</v>
      </c>
      <c r="M4" s="29" t="s">
        <v>0</v>
      </c>
      <c r="N4" s="30" t="s">
        <v>5</v>
      </c>
      <c r="O4" s="31" t="s">
        <v>6</v>
      </c>
      <c r="P4" s="31" t="s">
        <v>7</v>
      </c>
      <c r="Q4" s="32" t="s">
        <v>8</v>
      </c>
      <c r="S4" s="33"/>
    </row>
    <row r="5" spans="2:25" ht="20.100000000000001" customHeight="1" x14ac:dyDescent="0.3">
      <c r="B5" s="23">
        <v>112</v>
      </c>
      <c r="C5" s="24"/>
      <c r="D5" s="25">
        <v>6978</v>
      </c>
      <c r="E5" s="25"/>
      <c r="F5" s="25">
        <v>10467</v>
      </c>
      <c r="G5" s="25"/>
      <c r="H5" s="25">
        <v>16049</v>
      </c>
      <c r="I5" s="26"/>
      <c r="J5" s="27"/>
      <c r="L5" s="34">
        <v>19</v>
      </c>
      <c r="M5" s="34">
        <v>112</v>
      </c>
      <c r="N5" s="35">
        <v>6</v>
      </c>
      <c r="O5" s="36">
        <v>1</v>
      </c>
      <c r="P5" s="36">
        <v>1</v>
      </c>
      <c r="Q5" s="37"/>
      <c r="S5" s="62">
        <f>IFERROR(IFERROR(VLOOKUP(M5,$B$4:$J$8,3,0)*N5,0)+IFERROR(VLOOKUP(M5,$B$4:$J$8,5,0)*O5,0)+IFERROR(VLOOKUP(M5,$B$4:$J$8,7,0)*P5,0)+IFERROR(VLOOKUP(M5,$B$4:$J$8,9,0)*Q5,0),"")</f>
        <v>68384</v>
      </c>
      <c r="T5" s="1"/>
      <c r="U5" s="1">
        <f>SUMPRODUCT(($B$4:$B$8=M5)*($D$4:$D$8))*N5+SUMPRODUCT(($B$4:$B$8=M5)*($F$4:$F$8))*O5+SUMPRODUCT(($B$4:$B$8=M5)*($H$4:$H$8))*P5+SUMPRODUCT(($B$4:$B$8=M5)*($J$4:$J$8))*Q5</f>
        <v>68384</v>
      </c>
      <c r="V5" s="1"/>
      <c r="W5" s="1">
        <f>IFERROR(INDEX($D$4:$D$8,MATCH(M5,$B$4:$B$8,0))*N5+INDEX($F$4:$F$8,MATCH(M5,$B$4:$B$8,0))*O5+INDEX($H$4:$H$8,MATCH(M5,$B$4:$B$8,0))*P5+INDEX($J$4:$J$8,MATCH(M5,$B$4:$B$8,0))*Q5,"")</f>
        <v>68384</v>
      </c>
      <c r="Y5" s="38"/>
    </row>
    <row r="6" spans="2:25" ht="20.100000000000001" customHeight="1" x14ac:dyDescent="0.3">
      <c r="B6" s="23">
        <v>113</v>
      </c>
      <c r="C6" s="24">
        <v>42676</v>
      </c>
      <c r="D6" s="25">
        <f t="shared" ref="D6:H7" si="0">IF(ISBLANK(C6),"",ROUNDUP(C6/6,0))</f>
        <v>7113</v>
      </c>
      <c r="E6" s="25">
        <v>64014</v>
      </c>
      <c r="F6" s="25">
        <f t="shared" si="0"/>
        <v>10669</v>
      </c>
      <c r="G6" s="25">
        <v>98155</v>
      </c>
      <c r="H6" s="25">
        <f t="shared" si="0"/>
        <v>16360</v>
      </c>
      <c r="I6" s="26"/>
      <c r="J6" s="27">
        <v>71127</v>
      </c>
      <c r="L6" s="34">
        <v>20</v>
      </c>
      <c r="M6" s="39">
        <v>112</v>
      </c>
      <c r="N6" s="40">
        <v>3</v>
      </c>
      <c r="O6" s="41">
        <v>2</v>
      </c>
      <c r="P6" s="41">
        <v>1</v>
      </c>
      <c r="Q6" s="42"/>
      <c r="S6" s="62">
        <f t="shared" ref="S6:S16" si="1">IFERROR(IFERROR(VLOOKUP(M6,$B$4:$J$8,3,0)*N6,0)+IFERROR(VLOOKUP(M6,$B$4:$J$8,5,0)*O6,0)+IFERROR(VLOOKUP(M6,$B$4:$J$8,7,0)*P6,0)+IFERROR(VLOOKUP(M6,$B$4:$J$8,9,0)*Q6,0),"")</f>
        <v>57917</v>
      </c>
      <c r="T6" s="1"/>
      <c r="U6" s="1">
        <f t="shared" ref="U6:U16" si="2">SUMPRODUCT(($B$4:$B$8=M6)*($D$4:$D$8))*N6+SUMPRODUCT(($B$4:$B$8=M6)*($F$4:$F$8))*O6+SUMPRODUCT(($B$4:$B$8=M6)*($H$4:$H$8))*P6+SUMPRODUCT(($B$4:$B$8=M6)*($J$4:$J$8))*Q6</f>
        <v>57917</v>
      </c>
      <c r="V6" s="1"/>
      <c r="W6" s="1">
        <f t="shared" ref="W6:W18" si="3">IFERROR(INDEX($D$4:$D$8,MATCH(M6,$B$4:$B$8,0))*N6+INDEX($F$4:$F$8,MATCH(M6,$B$4:$B$8,0))*O6+INDEX($H$4:$H$8,MATCH(M6,$B$4:$B$8,0))*P6+INDEX($J$4:$J$8,MATCH(M6,$B$4:$B$8,0))*Q6,"")</f>
        <v>57917</v>
      </c>
      <c r="Y6" s="38"/>
    </row>
    <row r="7" spans="2:25" ht="20.100000000000001" customHeight="1" x14ac:dyDescent="0.3">
      <c r="B7" s="23">
        <v>114</v>
      </c>
      <c r="C7" s="24">
        <v>43501</v>
      </c>
      <c r="D7" s="25">
        <f t="shared" si="0"/>
        <v>7251</v>
      </c>
      <c r="E7" s="25"/>
      <c r="F7" s="25"/>
      <c r="G7" s="25">
        <v>100052</v>
      </c>
      <c r="H7" s="25">
        <f t="shared" si="0"/>
        <v>16676</v>
      </c>
      <c r="I7" s="26">
        <v>435006</v>
      </c>
      <c r="J7" s="27">
        <f t="shared" ref="J7" si="4">IF(ISBLANK(I7),"",ROUNDUP(I7/6,0))</f>
        <v>72501</v>
      </c>
      <c r="L7" s="34">
        <v>21</v>
      </c>
      <c r="M7" s="39">
        <v>113</v>
      </c>
      <c r="N7" s="43">
        <v>6</v>
      </c>
      <c r="O7" s="44">
        <v>1</v>
      </c>
      <c r="P7" s="44"/>
      <c r="Q7" s="45"/>
      <c r="S7" s="62">
        <f t="shared" si="1"/>
        <v>53347</v>
      </c>
      <c r="T7" s="1"/>
      <c r="U7" s="1">
        <f t="shared" si="2"/>
        <v>53347</v>
      </c>
      <c r="V7" s="1"/>
      <c r="W7" s="1">
        <f t="shared" si="3"/>
        <v>53347</v>
      </c>
      <c r="Y7" s="38"/>
    </row>
    <row r="8" spans="2:25" ht="20.100000000000001" customHeight="1" thickBot="1" x14ac:dyDescent="0.35">
      <c r="B8" s="46">
        <v>115</v>
      </c>
      <c r="C8" s="47"/>
      <c r="D8" s="48"/>
      <c r="E8" s="48"/>
      <c r="F8" s="48">
        <v>11086</v>
      </c>
      <c r="G8" s="48"/>
      <c r="H8" s="48">
        <v>16998</v>
      </c>
      <c r="I8" s="49"/>
      <c r="J8" s="50">
        <v>73903</v>
      </c>
      <c r="L8" s="39">
        <v>22</v>
      </c>
      <c r="M8" s="39">
        <v>113</v>
      </c>
      <c r="N8" s="51">
        <v>6</v>
      </c>
      <c r="O8" s="52">
        <v>1</v>
      </c>
      <c r="P8" s="52"/>
      <c r="Q8" s="42"/>
      <c r="S8" s="62">
        <f t="shared" si="1"/>
        <v>53347</v>
      </c>
      <c r="T8" s="1"/>
      <c r="U8" s="1">
        <f t="shared" si="2"/>
        <v>53347</v>
      </c>
      <c r="V8" s="1"/>
      <c r="W8" s="1">
        <f t="shared" si="3"/>
        <v>53347</v>
      </c>
      <c r="Y8" s="38"/>
    </row>
    <row r="9" spans="2:25" ht="20.100000000000001" customHeight="1" x14ac:dyDescent="0.3">
      <c r="L9" s="34">
        <v>23</v>
      </c>
      <c r="M9" s="39">
        <v>113</v>
      </c>
      <c r="N9" s="51">
        <v>6</v>
      </c>
      <c r="O9" s="52">
        <v>2</v>
      </c>
      <c r="P9" s="52"/>
      <c r="Q9" s="42">
        <v>1</v>
      </c>
      <c r="S9" s="62">
        <f t="shared" si="1"/>
        <v>135143</v>
      </c>
      <c r="T9" s="1"/>
      <c r="U9" s="1">
        <f t="shared" si="2"/>
        <v>135143</v>
      </c>
      <c r="V9" s="1"/>
      <c r="W9" s="1">
        <f t="shared" si="3"/>
        <v>135143</v>
      </c>
      <c r="Y9" s="38"/>
    </row>
    <row r="10" spans="2:25" ht="20.100000000000001" customHeight="1" x14ac:dyDescent="0.3">
      <c r="L10" s="34">
        <v>24</v>
      </c>
      <c r="M10" s="39">
        <v>113</v>
      </c>
      <c r="N10" s="51">
        <v>4</v>
      </c>
      <c r="O10" s="52">
        <v>1</v>
      </c>
      <c r="P10" s="52">
        <v>2</v>
      </c>
      <c r="Q10" s="42"/>
      <c r="S10" s="62">
        <f t="shared" si="1"/>
        <v>71841</v>
      </c>
      <c r="T10" s="1"/>
      <c r="U10" s="1">
        <f t="shared" si="2"/>
        <v>71841</v>
      </c>
      <c r="V10" s="1"/>
      <c r="W10" s="1">
        <f t="shared" si="3"/>
        <v>71841</v>
      </c>
      <c r="Y10" s="38"/>
    </row>
    <row r="11" spans="2:25" ht="20.100000000000001" customHeight="1" x14ac:dyDescent="0.3">
      <c r="L11" s="34">
        <v>25</v>
      </c>
      <c r="M11" s="39">
        <v>113</v>
      </c>
      <c r="N11" s="43">
        <v>6</v>
      </c>
      <c r="O11" s="44"/>
      <c r="P11" s="44"/>
      <c r="Q11" s="45"/>
      <c r="S11" s="62">
        <f t="shared" si="1"/>
        <v>42678</v>
      </c>
      <c r="T11" s="1"/>
      <c r="U11" s="1">
        <f t="shared" si="2"/>
        <v>42678</v>
      </c>
      <c r="V11" s="1"/>
      <c r="W11" s="1">
        <f t="shared" si="3"/>
        <v>42678</v>
      </c>
      <c r="Y11" s="38"/>
    </row>
    <row r="12" spans="2:25" ht="20.100000000000001" customHeight="1" x14ac:dyDescent="0.3">
      <c r="L12" s="39">
        <v>113</v>
      </c>
      <c r="M12" s="51">
        <v>113</v>
      </c>
      <c r="N12" s="52">
        <v>5</v>
      </c>
      <c r="O12" s="52">
        <v>2</v>
      </c>
      <c r="P12" s="42">
        <v>1</v>
      </c>
      <c r="R12" s="53"/>
      <c r="S12" s="62">
        <f t="shared" si="1"/>
        <v>73263</v>
      </c>
      <c r="T12" s="1"/>
      <c r="U12" s="1">
        <f t="shared" si="2"/>
        <v>73263</v>
      </c>
      <c r="V12" s="1"/>
      <c r="W12" s="1">
        <f t="shared" si="3"/>
        <v>73263</v>
      </c>
      <c r="Y12" s="38"/>
    </row>
    <row r="13" spans="2:25" ht="20.100000000000001" customHeight="1" x14ac:dyDescent="0.3">
      <c r="L13" s="34">
        <v>27</v>
      </c>
      <c r="M13" s="39">
        <v>113</v>
      </c>
      <c r="N13" s="51">
        <v>6</v>
      </c>
      <c r="O13" s="52">
        <v>3</v>
      </c>
      <c r="P13" s="52"/>
      <c r="Q13" s="42"/>
      <c r="S13" s="62">
        <f t="shared" si="1"/>
        <v>74685</v>
      </c>
      <c r="T13" s="1"/>
      <c r="U13" s="1">
        <f t="shared" si="2"/>
        <v>74685</v>
      </c>
      <c r="V13" s="1"/>
      <c r="W13" s="1">
        <f t="shared" si="3"/>
        <v>74685</v>
      </c>
      <c r="Y13" s="38"/>
    </row>
    <row r="14" spans="2:25" ht="20.100000000000001" customHeight="1" x14ac:dyDescent="0.5">
      <c r="C14" s="54"/>
      <c r="L14" s="34">
        <v>28</v>
      </c>
      <c r="M14" s="39">
        <v>113</v>
      </c>
      <c r="N14" s="51">
        <v>2</v>
      </c>
      <c r="O14" s="52">
        <v>4</v>
      </c>
      <c r="P14" s="52">
        <v>1</v>
      </c>
      <c r="Q14" s="42"/>
      <c r="S14" s="62">
        <f t="shared" si="1"/>
        <v>73262</v>
      </c>
      <c r="T14" s="1"/>
      <c r="U14" s="1">
        <f t="shared" si="2"/>
        <v>73262</v>
      </c>
      <c r="V14" s="1"/>
      <c r="W14" s="1">
        <f t="shared" si="3"/>
        <v>73262</v>
      </c>
      <c r="Y14" s="38"/>
    </row>
    <row r="15" spans="2:25" ht="20.100000000000001" customHeight="1" x14ac:dyDescent="0.3">
      <c r="L15" s="34">
        <v>29</v>
      </c>
      <c r="M15" s="39">
        <v>113</v>
      </c>
      <c r="N15" s="51">
        <v>5</v>
      </c>
      <c r="O15" s="52">
        <v>2</v>
      </c>
      <c r="P15" s="52"/>
      <c r="Q15" s="42"/>
      <c r="S15" s="62">
        <f t="shared" si="1"/>
        <v>56903</v>
      </c>
      <c r="T15" s="1"/>
      <c r="U15" s="1">
        <f t="shared" si="2"/>
        <v>56903</v>
      </c>
      <c r="V15" s="1"/>
      <c r="W15" s="1">
        <f t="shared" si="3"/>
        <v>56903</v>
      </c>
      <c r="Y15" s="38"/>
    </row>
    <row r="16" spans="2:25" ht="20.100000000000001" customHeight="1" thickBot="1" x14ac:dyDescent="0.35">
      <c r="L16" s="55">
        <v>30</v>
      </c>
      <c r="M16" s="55">
        <v>113</v>
      </c>
      <c r="N16" s="56">
        <v>2</v>
      </c>
      <c r="O16" s="57">
        <v>2</v>
      </c>
      <c r="P16" s="57">
        <v>1</v>
      </c>
      <c r="Q16" s="58"/>
      <c r="S16" s="62">
        <f t="shared" si="1"/>
        <v>51924</v>
      </c>
      <c r="T16" s="1"/>
      <c r="U16" s="1">
        <f t="shared" si="2"/>
        <v>51924</v>
      </c>
      <c r="V16" s="1"/>
      <c r="W16" s="1">
        <f t="shared" si="3"/>
        <v>51924</v>
      </c>
      <c r="Y16" s="38"/>
    </row>
    <row r="17" spans="11:25" ht="20.100000000000001" customHeight="1" x14ac:dyDescent="0.35">
      <c r="W17" s="59" t="str">
        <f t="shared" si="3"/>
        <v/>
      </c>
      <c r="Y17" s="38"/>
    </row>
    <row r="18" spans="11:25" ht="20.100000000000001" customHeight="1" x14ac:dyDescent="0.35">
      <c r="W18" s="59" t="str">
        <f t="shared" si="3"/>
        <v/>
      </c>
    </row>
    <row r="19" spans="11:25" ht="20.100000000000001" customHeight="1" x14ac:dyDescent="0.25">
      <c r="K19" s="60"/>
    </row>
    <row r="24" spans="11:25" ht="20.100000000000001" customHeight="1" x14ac:dyDescent="0.25">
      <c r="K24" s="61"/>
      <c r="L24" s="61"/>
    </row>
  </sheetData>
  <mergeCells count="6">
    <mergeCell ref="S2:S4"/>
    <mergeCell ref="C2:D2"/>
    <mergeCell ref="E2:F2"/>
    <mergeCell ref="G2:H2"/>
    <mergeCell ref="I2:J2"/>
    <mergeCell ref="N2:Q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2017-08-27T16:33:07Z</dcterms:modified>
</cp:coreProperties>
</file>