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70" yWindow="120" windowWidth="21990" windowHeight="9090" activeTab="1"/>
  </bookViews>
  <sheets>
    <sheet name="Feuil1" sheetId="1" r:id="rId1"/>
    <sheet name="Feuil2" sheetId="2" r:id="rId2"/>
    <sheet name="Feuil3" sheetId="3" r:id="rId3"/>
  </sheets>
  <definedNames>
    <definedName name="NUM">Feuil1!$A$1:$A$126</definedName>
  </definedNames>
  <calcPr calcId="144525"/>
</workbook>
</file>

<file path=xl/calcChain.xml><?xml version="1.0" encoding="utf-8"?>
<calcChain xmlns="http://schemas.openxmlformats.org/spreadsheetml/2006/main">
  <c r="A2" i="2" l="1" a="1"/>
  <c r="A2" i="2" s="1"/>
  <c r="Q2" i="2" s="1"/>
  <c r="A3" i="2" l="1" a="1"/>
  <c r="A3" i="2" s="1"/>
  <c r="N2" i="2"/>
  <c r="J2" i="2"/>
  <c r="F2" i="2"/>
  <c r="B2" i="2"/>
  <c r="M2" i="2"/>
  <c r="I2" i="2"/>
  <c r="E2" i="2"/>
  <c r="O2" i="2"/>
  <c r="K2" i="2"/>
  <c r="G2" i="2"/>
  <c r="C2" i="2"/>
  <c r="P2" i="2"/>
  <c r="L2" i="2"/>
  <c r="H2" i="2"/>
  <c r="D2" i="2"/>
  <c r="B3" i="2" l="1"/>
  <c r="Q3" i="2"/>
  <c r="A4" i="2" a="1"/>
  <c r="A4" i="2" s="1"/>
  <c r="Q4" i="2" s="1"/>
  <c r="H3" i="2"/>
  <c r="I3" i="2"/>
  <c r="K3" i="2"/>
  <c r="L3" i="2"/>
  <c r="C3" i="2"/>
  <c r="D3" i="2"/>
  <c r="E3" i="2"/>
  <c r="G3" i="2"/>
  <c r="F3" i="2"/>
  <c r="J3" i="2"/>
  <c r="M3" i="2"/>
  <c r="O3" i="2"/>
  <c r="P3" i="2"/>
  <c r="N3" i="2"/>
  <c r="A5" i="2" l="1" a="1"/>
  <c r="A5" i="2" s="1"/>
  <c r="Q5" i="2" s="1"/>
  <c r="A6" i="2" l="1" a="1"/>
  <c r="A6" i="2" s="1"/>
  <c r="Q6" i="2" s="1"/>
  <c r="A7" i="2" l="1" a="1"/>
  <c r="A7" i="2" s="1"/>
  <c r="Q7" i="2" s="1"/>
  <c r="A8" i="2" l="1" a="1"/>
  <c r="A8" i="2" s="1"/>
  <c r="A9" i="2" l="1" a="1"/>
  <c r="A9" i="2" s="1"/>
  <c r="Q8" i="2"/>
  <c r="A10" i="2" l="1" a="1"/>
  <c r="A10" i="2" s="1"/>
  <c r="Q9" i="2"/>
  <c r="A11" i="2" l="1" a="1"/>
  <c r="A11" i="2" s="1"/>
  <c r="Q10" i="2"/>
  <c r="A12" i="2" l="1" a="1"/>
  <c r="A12" i="2" s="1"/>
  <c r="Q11" i="2"/>
  <c r="A13" i="2" l="1" a="1"/>
  <c r="A13" i="2" s="1"/>
  <c r="Q12" i="2"/>
  <c r="A14" i="2" l="1" a="1"/>
  <c r="A14" i="2" s="1"/>
  <c r="Q13" i="2"/>
  <c r="A15" i="2" l="1" a="1"/>
  <c r="A15" i="2" s="1"/>
  <c r="Q14" i="2"/>
  <c r="A16" i="2" l="1" a="1"/>
  <c r="A16" i="2" s="1"/>
  <c r="A17" i="2" s="1" a="1"/>
  <c r="A17" i="2" s="1"/>
  <c r="A18" i="2" s="1" a="1"/>
  <c r="A18" i="2" s="1"/>
  <c r="A19" i="2" s="1" a="1"/>
  <c r="A19" i="2" s="1"/>
  <c r="A20" i="2" s="1" a="1"/>
  <c r="A20" i="2" s="1"/>
  <c r="A21" i="2" s="1" a="1"/>
  <c r="A21" i="2" s="1"/>
  <c r="A22" i="2" s="1" a="1"/>
  <c r="A22" i="2" s="1"/>
  <c r="A23" i="2" s="1" a="1"/>
  <c r="A23" i="2" s="1"/>
  <c r="A24" i="2" s="1" a="1"/>
  <c r="A24" i="2" s="1"/>
  <c r="A25" i="2" s="1" a="1"/>
  <c r="A25" i="2" s="1"/>
  <c r="A26" i="2" s="1" a="1"/>
  <c r="A26" i="2" s="1"/>
  <c r="A27" i="2" s="1" a="1"/>
  <c r="A27" i="2" s="1"/>
  <c r="A28" i="2" s="1" a="1"/>
  <c r="A28" i="2" s="1"/>
  <c r="A29" i="2" s="1" a="1"/>
  <c r="A29" i="2" s="1"/>
  <c r="A30" i="2" s="1" a="1"/>
  <c r="A30" i="2" s="1"/>
  <c r="Q15" i="2"/>
</calcChain>
</file>

<file path=xl/sharedStrings.xml><?xml version="1.0" encoding="utf-8"?>
<sst xmlns="http://schemas.openxmlformats.org/spreadsheetml/2006/main" count="39" uniqueCount="18">
  <si>
    <t>Order n°</t>
  </si>
  <si>
    <t>Loading Place</t>
  </si>
  <si>
    <t>Qualities</t>
  </si>
  <si>
    <t>Unloading Place</t>
  </si>
  <si>
    <t>Land</t>
  </si>
  <si>
    <t>Postal Code</t>
  </si>
  <si>
    <t>Scheduled loading date</t>
  </si>
  <si>
    <t>Actual loading date</t>
  </si>
  <si>
    <t>Loading Time</t>
  </si>
  <si>
    <t>Arrival Hour</t>
  </si>
  <si>
    <t>Départure time</t>
  </si>
  <si>
    <t>Scheduled Delivery date</t>
  </si>
  <si>
    <t>Actual Delivery date</t>
  </si>
  <si>
    <t>Unloading time</t>
  </si>
  <si>
    <t>Weight Planned</t>
  </si>
  <si>
    <t>NCB-PP718-000</t>
  </si>
  <si>
    <t>03801</t>
  </si>
  <si>
    <t>zz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</si>
</sst>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3" formatCode="_-* #,##0.00\ _€_-;\-* #,##0.00\ _€_-;_-* &quot;-&quot;??\ _€_-;_-@_-"/>
    <numFmt numFmtId="164" formatCode="d/m/yy;@"/>
    <numFmt numFmtId="165" formatCode="_-* #,##0\ _€_-;\-* #,##0\ _€_-;_-* &quot;-&quot;??\ _€_-;_-@_-"/>
    <numFmt numFmtId="166" formatCode="[$-F400]h:mm:ss\ AM/PM"/>
    <numFmt numFmtId="167" formatCode="dd/mm/yy;@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b/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EB9C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9">
    <xf numFmtId="0" fontId="0" fillId="0" borderId="0"/>
    <xf numFmtId="43" fontId="1" fillId="0" borderId="0" applyFont="0" applyFill="0" applyBorder="0" applyAlignment="0" applyProtection="0"/>
    <xf numFmtId="0" fontId="2" fillId="2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4" fillId="0" borderId="0" applyFill="0" applyProtection="0"/>
    <xf numFmtId="0" fontId="5" fillId="0" borderId="0"/>
    <xf numFmtId="0" fontId="5" fillId="0" borderId="0"/>
    <xf numFmtId="0" fontId="5" fillId="0" borderId="0"/>
  </cellStyleXfs>
  <cellXfs count="43">
    <xf numFmtId="0" fontId="0" fillId="0" borderId="0" xfId="0"/>
    <xf numFmtId="166" fontId="0" fillId="0" borderId="9" xfId="0" applyNumberFormat="1" applyBorder="1" applyAlignment="1">
      <alignment horizontal="right" vertical="top"/>
    </xf>
    <xf numFmtId="166" fontId="0" fillId="0" borderId="12" xfId="0" applyNumberFormat="1" applyBorder="1" applyAlignment="1">
      <alignment horizontal="right" vertical="top"/>
    </xf>
    <xf numFmtId="0" fontId="0" fillId="0" borderId="12" xfId="0" applyBorder="1"/>
    <xf numFmtId="167" fontId="0" fillId="0" borderId="11" xfId="0" applyNumberFormat="1" applyBorder="1"/>
    <xf numFmtId="165" fontId="0" fillId="0" borderId="15" xfId="1" applyNumberFormat="1" applyFont="1" applyBorder="1"/>
    <xf numFmtId="0" fontId="0" fillId="0" borderId="13" xfId="0" applyBorder="1"/>
    <xf numFmtId="0" fontId="6" fillId="2" borderId="2" xfId="2" applyFont="1" applyBorder="1" applyAlignment="1">
      <alignment horizontal="center" vertical="center" wrapText="1"/>
    </xf>
    <xf numFmtId="165" fontId="3" fillId="3" borderId="14" xfId="1" applyNumberFormat="1" applyFont="1" applyFill="1" applyBorder="1" applyAlignment="1">
      <alignment horizontal="center" vertical="center" wrapText="1"/>
    </xf>
    <xf numFmtId="0" fontId="0" fillId="0" borderId="1" xfId="0" applyBorder="1"/>
    <xf numFmtId="0" fontId="0" fillId="0" borderId="5" xfId="0" applyBorder="1"/>
    <xf numFmtId="164" fontId="6" fillId="2" borderId="3" xfId="2" applyNumberFormat="1" applyFont="1" applyBorder="1" applyAlignment="1" applyProtection="1">
      <alignment horizontal="center" vertical="center" wrapText="1"/>
      <protection locked="0"/>
    </xf>
    <xf numFmtId="14" fontId="3" fillId="4" borderId="3" xfId="3" applyNumberFormat="1" applyFont="1" applyBorder="1" applyAlignment="1">
      <alignment horizontal="center" vertical="center" wrapText="1"/>
    </xf>
    <xf numFmtId="0" fontId="6" fillId="2" borderId="3" xfId="2" applyFont="1" applyBorder="1" applyAlignment="1">
      <alignment horizontal="center" vertical="center" wrapText="1"/>
    </xf>
    <xf numFmtId="0" fontId="6" fillId="2" borderId="3" xfId="2" applyFont="1" applyBorder="1" applyAlignment="1">
      <alignment horizontal="center" vertical="center"/>
    </xf>
    <xf numFmtId="14" fontId="6" fillId="2" borderId="3" xfId="2" applyNumberFormat="1" applyFont="1" applyBorder="1" applyAlignment="1">
      <alignment horizontal="center" vertical="center" wrapText="1"/>
    </xf>
    <xf numFmtId="14" fontId="6" fillId="2" borderId="6" xfId="2" applyNumberFormat="1" applyFont="1" applyBorder="1" applyAlignment="1">
      <alignment horizontal="center" vertical="center" wrapText="1"/>
    </xf>
    <xf numFmtId="0" fontId="3" fillId="4" borderId="3" xfId="3" applyFont="1" applyBorder="1" applyAlignment="1">
      <alignment horizontal="center" vertical="center" wrapText="1"/>
    </xf>
    <xf numFmtId="2" fontId="3" fillId="4" borderId="3" xfId="3" applyNumberFormat="1" applyFont="1" applyBorder="1" applyAlignment="1">
      <alignment horizontal="center" vertical="center" wrapText="1"/>
    </xf>
    <xf numFmtId="14" fontId="3" fillId="4" borderId="4" xfId="3" applyNumberFormat="1" applyFont="1" applyBorder="1" applyAlignment="1">
      <alignment horizontal="center" vertical="center" wrapText="1"/>
    </xf>
    <xf numFmtId="20" fontId="3" fillId="5" borderId="3" xfId="4" applyNumberFormat="1" applyFont="1" applyBorder="1" applyAlignment="1">
      <alignment horizontal="center" vertical="center" wrapText="1"/>
    </xf>
    <xf numFmtId="0" fontId="3" fillId="5" borderId="3" xfId="4" applyFont="1" applyBorder="1" applyAlignment="1">
      <alignment horizontal="center" vertical="center" wrapText="1"/>
    </xf>
    <xf numFmtId="0" fontId="3" fillId="5" borderId="4" xfId="4" applyFont="1" applyBorder="1" applyAlignment="1">
      <alignment horizontal="center" vertical="center" wrapText="1"/>
    </xf>
    <xf numFmtId="167" fontId="3" fillId="4" borderId="2" xfId="3" applyNumberFormat="1" applyFont="1" applyBorder="1" applyAlignment="1">
      <alignment horizontal="center" vertical="center" wrapText="1"/>
    </xf>
    <xf numFmtId="167" fontId="3" fillId="5" borderId="2" xfId="4" applyNumberFormat="1" applyFont="1" applyBorder="1" applyAlignment="1">
      <alignment horizontal="center" vertical="center" wrapText="1"/>
    </xf>
    <xf numFmtId="167" fontId="0" fillId="0" borderId="8" xfId="0" applyNumberFormat="1" applyBorder="1"/>
    <xf numFmtId="0" fontId="0" fillId="0" borderId="9" xfId="0" applyBorder="1"/>
    <xf numFmtId="2" fontId="0" fillId="0" borderId="9" xfId="0" applyNumberFormat="1" applyBorder="1"/>
    <xf numFmtId="0" fontId="0" fillId="0" borderId="9" xfId="0" applyBorder="1" applyAlignment="1">
      <alignment vertical="top"/>
    </xf>
    <xf numFmtId="0" fontId="0" fillId="0" borderId="10" xfId="0" applyBorder="1"/>
    <xf numFmtId="0" fontId="0" fillId="0" borderId="11" xfId="0" applyBorder="1"/>
    <xf numFmtId="167" fontId="0" fillId="0" borderId="17" xfId="0" applyNumberFormat="1" applyBorder="1"/>
    <xf numFmtId="0" fontId="0" fillId="0" borderId="18" xfId="0" applyBorder="1"/>
    <xf numFmtId="2" fontId="0" fillId="0" borderId="18" xfId="0" applyNumberFormat="1" applyBorder="1"/>
    <xf numFmtId="0" fontId="0" fillId="0" borderId="18" xfId="0" applyBorder="1" applyAlignment="1">
      <alignment vertical="top"/>
    </xf>
    <xf numFmtId="0" fontId="0" fillId="0" borderId="19" xfId="0" applyBorder="1"/>
    <xf numFmtId="165" fontId="0" fillId="0" borderId="20" xfId="1" applyNumberFormat="1" applyFont="1" applyBorder="1"/>
    <xf numFmtId="0" fontId="0" fillId="0" borderId="7" xfId="0" applyNumberFormat="1" applyBorder="1" applyAlignment="1">
      <alignment horizontal="left"/>
    </xf>
    <xf numFmtId="0" fontId="0" fillId="0" borderId="16" xfId="0" applyNumberFormat="1" applyBorder="1" applyAlignment="1">
      <alignment horizontal="left"/>
    </xf>
    <xf numFmtId="0" fontId="0" fillId="0" borderId="0" xfId="0" applyFill="1" applyBorder="1"/>
    <xf numFmtId="0" fontId="0" fillId="0" borderId="0" xfId="0" applyAlignment="1">
      <alignment horizontal="center"/>
    </xf>
    <xf numFmtId="14" fontId="0" fillId="0" borderId="0" xfId="0" applyNumberFormat="1"/>
    <xf numFmtId="165" fontId="0" fillId="0" borderId="0" xfId="1" applyNumberFormat="1" applyFont="1" applyFill="1" applyBorder="1"/>
  </cellXfs>
  <cellStyles count="9">
    <cellStyle name="40 % - Accent5" xfId="3" builtinId="47"/>
    <cellStyle name="40 % - Accent6" xfId="4" builtinId="51"/>
    <cellStyle name="Milliers" xfId="1" builtinId="3"/>
    <cellStyle name="Neutre" xfId="2" builtinId="28"/>
    <cellStyle name="Normal" xfId="0" builtinId="0"/>
    <cellStyle name="Normal 2" xfId="6"/>
    <cellStyle name="Normal 3" xfId="7"/>
    <cellStyle name="Normal 3 2" xfId="8"/>
    <cellStyle name="Normal 4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885825</xdr:colOff>
      <xdr:row>10</xdr:row>
      <xdr:rowOff>47625</xdr:rowOff>
    </xdr:from>
    <xdr:to>
      <xdr:col>17</xdr:col>
      <xdr:colOff>342900</xdr:colOff>
      <xdr:row>16</xdr:row>
      <xdr:rowOff>161925</xdr:rowOff>
    </xdr:to>
    <xdr:pic>
      <xdr:nvPicPr>
        <xdr:cNvPr id="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9825" y="2162175"/>
          <a:ext cx="11077575" cy="1257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7"/>
  <sheetViews>
    <sheetView workbookViewId="0">
      <selection activeCell="T9" sqref="T9"/>
    </sheetView>
  </sheetViews>
  <sheetFormatPr baseColWidth="10" defaultRowHeight="15" x14ac:dyDescent="0.25"/>
  <cols>
    <col min="3" max="3" width="13.85546875" bestFit="1" customWidth="1"/>
    <col min="17" max="17" width="11.85546875" bestFit="1" customWidth="1"/>
  </cols>
  <sheetData>
    <row r="1" spans="1:17" ht="15.75" thickBot="1" x14ac:dyDescent="0.3"/>
    <row r="2" spans="1:17" ht="45.75" thickBot="1" x14ac:dyDescent="0.3">
      <c r="A2" s="7" t="s">
        <v>0</v>
      </c>
      <c r="B2" s="13" t="s">
        <v>1</v>
      </c>
      <c r="C2" s="14" t="s">
        <v>2</v>
      </c>
      <c r="D2" s="11" t="s">
        <v>3</v>
      </c>
      <c r="E2" s="15" t="s">
        <v>4</v>
      </c>
      <c r="F2" s="16" t="s">
        <v>5</v>
      </c>
      <c r="G2" s="23" t="s">
        <v>6</v>
      </c>
      <c r="H2" s="17" t="s">
        <v>7</v>
      </c>
      <c r="I2" s="18" t="s">
        <v>8</v>
      </c>
      <c r="J2" s="12" t="s">
        <v>9</v>
      </c>
      <c r="K2" s="19" t="s">
        <v>10</v>
      </c>
      <c r="L2" s="24" t="s">
        <v>11</v>
      </c>
      <c r="M2" s="20" t="s">
        <v>12</v>
      </c>
      <c r="N2" s="21" t="s">
        <v>13</v>
      </c>
      <c r="O2" s="21" t="s">
        <v>9</v>
      </c>
      <c r="P2" s="22" t="s">
        <v>10</v>
      </c>
      <c r="Q2" s="8" t="s">
        <v>14</v>
      </c>
    </row>
    <row r="3" spans="1:17" x14ac:dyDescent="0.25">
      <c r="A3" s="10">
        <v>123</v>
      </c>
      <c r="B3" s="9"/>
      <c r="C3" s="9" t="s">
        <v>15</v>
      </c>
      <c r="D3" s="9"/>
      <c r="E3" s="9"/>
      <c r="F3" s="37" t="s">
        <v>16</v>
      </c>
      <c r="G3" s="25">
        <v>42893</v>
      </c>
      <c r="H3" s="26"/>
      <c r="I3" s="27"/>
      <c r="J3" s="28"/>
      <c r="K3" s="29"/>
      <c r="L3" s="25">
        <v>42893</v>
      </c>
      <c r="M3" s="26"/>
      <c r="N3" s="1"/>
      <c r="O3" s="26"/>
      <c r="P3" s="29"/>
      <c r="Q3" s="5">
        <v>10450</v>
      </c>
    </row>
    <row r="4" spans="1:17" ht="15.75" thickBot="1" x14ac:dyDescent="0.3">
      <c r="A4" s="30">
        <v>123</v>
      </c>
      <c r="B4" s="3"/>
      <c r="C4" s="3" t="s">
        <v>15</v>
      </c>
      <c r="D4" s="3"/>
      <c r="E4" s="3"/>
      <c r="F4" s="38" t="s">
        <v>16</v>
      </c>
      <c r="G4" s="31">
        <v>42893</v>
      </c>
      <c r="H4" s="32"/>
      <c r="I4" s="33"/>
      <c r="J4" s="34"/>
      <c r="K4" s="35"/>
      <c r="L4" s="4">
        <v>42893</v>
      </c>
      <c r="M4" s="3"/>
      <c r="N4" s="2"/>
      <c r="O4" s="3"/>
      <c r="P4" s="6"/>
      <c r="Q4" s="36">
        <v>6550</v>
      </c>
    </row>
    <row r="5" spans="1:17" x14ac:dyDescent="0.25">
      <c r="A5">
        <v>124</v>
      </c>
      <c r="C5" s="39" t="s">
        <v>17</v>
      </c>
      <c r="Q5" s="5">
        <v>50</v>
      </c>
    </row>
    <row r="7" spans="1:17" x14ac:dyDescent="0.25">
      <c r="A7">
        <v>123</v>
      </c>
      <c r="Q7" s="42">
        <v>20000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36"/>
  <sheetViews>
    <sheetView tabSelected="1" workbookViewId="0">
      <selection activeCell="A2" sqref="A2"/>
    </sheetView>
  </sheetViews>
  <sheetFormatPr baseColWidth="10" defaultRowHeight="15" x14ac:dyDescent="0.25"/>
  <cols>
    <col min="1" max="1" width="11.42578125" style="40"/>
    <col min="3" max="3" width="14.42578125" style="40" bestFit="1" customWidth="1"/>
  </cols>
  <sheetData>
    <row r="1" spans="1:17" ht="45.75" thickBot="1" x14ac:dyDescent="0.3">
      <c r="A1" s="7" t="s">
        <v>0</v>
      </c>
      <c r="B1" s="13" t="s">
        <v>1</v>
      </c>
      <c r="C1" s="14" t="s">
        <v>2</v>
      </c>
      <c r="D1" s="11" t="s">
        <v>3</v>
      </c>
      <c r="E1" s="15" t="s">
        <v>4</v>
      </c>
      <c r="F1" s="16" t="s">
        <v>5</v>
      </c>
      <c r="G1" s="23" t="s">
        <v>6</v>
      </c>
      <c r="H1" s="17" t="s">
        <v>7</v>
      </c>
      <c r="I1" s="18" t="s">
        <v>8</v>
      </c>
      <c r="J1" s="12" t="s">
        <v>9</v>
      </c>
      <c r="K1" s="19" t="s">
        <v>10</v>
      </c>
      <c r="L1" s="24" t="s">
        <v>11</v>
      </c>
      <c r="M1" s="20" t="s">
        <v>12</v>
      </c>
      <c r="N1" s="21" t="s">
        <v>13</v>
      </c>
      <c r="O1" s="21" t="s">
        <v>9</v>
      </c>
      <c r="P1" s="22" t="s">
        <v>10</v>
      </c>
      <c r="Q1" s="8" t="s">
        <v>14</v>
      </c>
    </row>
    <row r="2" spans="1:17" x14ac:dyDescent="0.25">
      <c r="A2" s="40" t="str">
        <f t="array" ref="A2">INDEX(NUM,MIN(IF(NUM&lt;&gt;"",IF(COUNTIF(A$1:A1,NUM)=0,ROW(NUM)))))&amp;""</f>
        <v>123</v>
      </c>
      <c r="B2">
        <f>VLOOKUP(VALUE($A2),Feuil1!$A$3:$Q$30,COLUMN(),0)</f>
        <v>0</v>
      </c>
      <c r="C2" s="40" t="str">
        <f>VLOOKUP(VALUE($A2),Feuil1!$A$3:$Q$30,COLUMN(),0)</f>
        <v>NCB-PP718-000</v>
      </c>
      <c r="D2">
        <f>VLOOKUP(VALUE($A2),Feuil1!$A$3:$Q$30,COLUMN(),0)</f>
        <v>0</v>
      </c>
      <c r="E2">
        <f>VLOOKUP(VALUE($A2),Feuil1!$A$3:$Q$30,COLUMN(),0)</f>
        <v>0</v>
      </c>
      <c r="F2" t="str">
        <f>VLOOKUP(VALUE($A2),Feuil1!$A$3:$Q$30,COLUMN(),0)</f>
        <v>03801</v>
      </c>
      <c r="G2" s="41">
        <f>VLOOKUP(VALUE($A2),Feuil1!$A$3:$Q$30,COLUMN(),0)</f>
        <v>42893</v>
      </c>
      <c r="H2">
        <f>VLOOKUP(VALUE($A2),Feuil1!$A$3:$Q$30,COLUMN(),0)</f>
        <v>0</v>
      </c>
      <c r="I2">
        <f>VLOOKUP(VALUE($A2),Feuil1!$A$3:$Q$30,COLUMN(),0)</f>
        <v>0</v>
      </c>
      <c r="J2">
        <f>VLOOKUP(VALUE($A2),Feuil1!$A$3:$Q$30,COLUMN(),0)</f>
        <v>0</v>
      </c>
      <c r="K2">
        <f>VLOOKUP(VALUE($A2),Feuil1!$A$3:$Q$30,COLUMN(),0)</f>
        <v>0</v>
      </c>
      <c r="L2" s="41">
        <f>VLOOKUP(VALUE($A2),Feuil1!$A$3:$Q$30,COLUMN(),0)</f>
        <v>42893</v>
      </c>
      <c r="M2">
        <f>VLOOKUP(VALUE($A2),Feuil1!$A$3:$Q$30,COLUMN(),0)</f>
        <v>0</v>
      </c>
      <c r="N2">
        <f>VLOOKUP(VALUE($A2),Feuil1!$A$3:$Q$30,COLUMN(),0)</f>
        <v>0</v>
      </c>
      <c r="O2">
        <f>VLOOKUP(VALUE($A2),Feuil1!$A$3:$Q$30,COLUMN(),0)</f>
        <v>0</v>
      </c>
      <c r="P2">
        <f>VLOOKUP(VALUE($A2),Feuil1!$A$3:$Q$30,COLUMN(),0)</f>
        <v>0</v>
      </c>
      <c r="Q2">
        <f>IFERROR(SUMPRODUCT((Feuil1!$A$3:$A$100=A2*1)*(Feuil1!$Q$3:$Q$100)),"")</f>
        <v>37000</v>
      </c>
    </row>
    <row r="3" spans="1:17" x14ac:dyDescent="0.25">
      <c r="A3" s="40" t="str">
        <f t="array" ref="A3">INDEX(NUM,MIN(IF(NUM&lt;&gt;"",IF(COUNTIF(A$1:A2,NUM)=0,ROW(NUM)))))&amp;""</f>
        <v>124</v>
      </c>
      <c r="B3">
        <f>VLOOKUP(VALUE($A3),Feuil1!$A$3:$Q$30,COLUMN(),0)</f>
        <v>0</v>
      </c>
      <c r="C3" s="40" t="str">
        <f>VLOOKUP(VALUE($A3),Feuil1!$A$3:$Q$30,COLUMN(),0)</f>
        <v>zz</v>
      </c>
      <c r="D3">
        <f>VLOOKUP(VALUE($A3),Feuil1!$A$3:$Q$30,COLUMN(),0)</f>
        <v>0</v>
      </c>
      <c r="E3">
        <f>VLOOKUP(VALUE($A3),Feuil1!$A$3:$Q$30,COLUMN(),0)</f>
        <v>0</v>
      </c>
      <c r="F3">
        <f>VLOOKUP(VALUE($A3),Feuil1!$A$3:$Q$30,COLUMN(),0)</f>
        <v>0</v>
      </c>
      <c r="G3" s="41">
        <f>VLOOKUP(VALUE($A3),Feuil1!$A$3:$Q$30,COLUMN(),0)</f>
        <v>0</v>
      </c>
      <c r="H3">
        <f>VLOOKUP(VALUE($A3),Feuil1!$A$3:$Q$30,COLUMN(),0)</f>
        <v>0</v>
      </c>
      <c r="I3">
        <f>VLOOKUP(VALUE($A3),Feuil1!$A$3:$Q$30,COLUMN(),0)</f>
        <v>0</v>
      </c>
      <c r="J3">
        <f>VLOOKUP(VALUE($A3),Feuil1!$A$3:$Q$30,COLUMN(),0)</f>
        <v>0</v>
      </c>
      <c r="K3">
        <f>VLOOKUP(VALUE($A3),Feuil1!$A$3:$Q$30,COLUMN(),0)</f>
        <v>0</v>
      </c>
      <c r="L3" s="41">
        <f>VLOOKUP(VALUE($A3),Feuil1!$A$3:$Q$30,COLUMN(),0)</f>
        <v>0</v>
      </c>
      <c r="M3">
        <f>VLOOKUP(VALUE($A3),Feuil1!$A$3:$Q$30,COLUMN(),0)</f>
        <v>0</v>
      </c>
      <c r="N3">
        <f>VLOOKUP(VALUE($A3),Feuil1!$A$3:$Q$30,COLUMN(),0)</f>
        <v>0</v>
      </c>
      <c r="O3">
        <f>VLOOKUP(VALUE($A3),Feuil1!$A$3:$Q$30,COLUMN(),0)</f>
        <v>0</v>
      </c>
      <c r="P3">
        <f>VLOOKUP(VALUE($A3),Feuil1!$A$3:$Q$30,COLUMN(),0)</f>
        <v>0</v>
      </c>
      <c r="Q3">
        <f>IFERROR(SUMPRODUCT((Feuil1!$A$3:$A$100=A3*1)*(Feuil1!$Q$3:$Q$100)),"")</f>
        <v>50</v>
      </c>
    </row>
    <row r="4" spans="1:17" x14ac:dyDescent="0.25">
      <c r="A4" s="40" t="str">
        <f t="array" ref="A4">INDEX(NUM,MIN(IF(NUM&lt;&gt;"",IF(COUNTIF(A$1:A3,NUM)=0,ROW(NUM)))))&amp;""</f>
        <v/>
      </c>
      <c r="G4" s="41"/>
      <c r="L4" s="41"/>
      <c r="Q4" t="str">
        <f>IFERROR(SUMPRODUCT((Feuil1!$A$3:$A$100=A4*1)*(Feuil1!$Q$3:$Q$100)),"")</f>
        <v/>
      </c>
    </row>
    <row r="5" spans="1:17" x14ac:dyDescent="0.25">
      <c r="A5" s="40" t="str">
        <f t="array" ref="A5">INDEX(NUM,MIN(IF(NUM&lt;&gt;"",IF(COUNTIF(A$1:A4,NUM)=0,ROW(NUM)))))&amp;""</f>
        <v/>
      </c>
      <c r="G5" s="41"/>
      <c r="L5" s="41"/>
      <c r="Q5" t="str">
        <f>IFERROR(SUMPRODUCT((Feuil1!$A$3:$A$100=A5*1)*(Feuil1!$Q$3:$Q$100)),"")</f>
        <v/>
      </c>
    </row>
    <row r="6" spans="1:17" x14ac:dyDescent="0.25">
      <c r="A6" s="40" t="str">
        <f t="array" ref="A6">INDEX(NUM,MIN(IF(NUM&lt;&gt;"",IF(COUNTIF(A$1:A5,NUM)=0,ROW(NUM)))))&amp;""</f>
        <v/>
      </c>
      <c r="G6" s="41"/>
      <c r="L6" s="41"/>
      <c r="Q6" t="str">
        <f>IFERROR(SUMPRODUCT((Feuil1!$A$3:$A$100=A6*1)*(Feuil1!$Q$3:$Q$100)),"")</f>
        <v/>
      </c>
    </row>
    <row r="7" spans="1:17" x14ac:dyDescent="0.25">
      <c r="A7" s="40" t="str">
        <f t="array" ref="A7">INDEX(NUM,MIN(IF(NUM&lt;&gt;"",IF(COUNTIF(A$1:A6,NUM)=0,ROW(NUM)))))&amp;""</f>
        <v/>
      </c>
      <c r="G7" s="41"/>
      <c r="L7" s="41"/>
      <c r="Q7" t="str">
        <f>IFERROR(SUMPRODUCT((Feuil1!$A$3:$A$100=A7*1)*(Feuil1!$Q$3:$Q$100)),"")</f>
        <v/>
      </c>
    </row>
    <row r="8" spans="1:17" x14ac:dyDescent="0.25">
      <c r="A8" s="40" t="str">
        <f t="array" ref="A8">INDEX(NUM,MIN(IF(NUM&lt;&gt;"",IF(COUNTIF(A$1:A7,NUM)=0,ROW(NUM)))))&amp;""</f>
        <v/>
      </c>
      <c r="G8" s="41"/>
      <c r="L8" s="41"/>
      <c r="Q8" t="str">
        <f>IFERROR(SUMPRODUCT((Feuil1!$A$3:$A$100=A8*1)*(Feuil1!$Q$3:$Q$100)),"")</f>
        <v/>
      </c>
    </row>
    <row r="9" spans="1:17" x14ac:dyDescent="0.25">
      <c r="A9" s="40" t="str">
        <f t="array" ref="A9">INDEX(NUM,MIN(IF(NUM&lt;&gt;"",IF(COUNTIF(A$1:A8,NUM)=0,ROW(NUM)))))&amp;""</f>
        <v/>
      </c>
      <c r="G9" s="41"/>
      <c r="L9" s="41"/>
      <c r="Q9" t="str">
        <f>IFERROR(SUMPRODUCT((Feuil1!$A$3:$A$100=A9*1)*(Feuil1!$Q$3:$Q$100)),"")</f>
        <v/>
      </c>
    </row>
    <row r="10" spans="1:17" x14ac:dyDescent="0.25">
      <c r="A10" s="40" t="str">
        <f t="array" ref="A10">INDEX(NUM,MIN(IF(NUM&lt;&gt;"",IF(COUNTIF(A$1:A9,NUM)=0,ROW(NUM)))))&amp;""</f>
        <v/>
      </c>
      <c r="G10" s="41"/>
      <c r="L10" s="41"/>
      <c r="Q10" t="str">
        <f>IFERROR(SUMPRODUCT((Feuil1!$A$3:$A$100=A10*1)*(Feuil1!$Q$3:$Q$100)),"")</f>
        <v/>
      </c>
    </row>
    <row r="11" spans="1:17" x14ac:dyDescent="0.25">
      <c r="A11" s="40" t="str">
        <f t="array" ref="A11">INDEX(NUM,MIN(IF(NUM&lt;&gt;"",IF(COUNTIF(A$1:A10,NUM)=0,ROW(NUM)))))&amp;""</f>
        <v/>
      </c>
      <c r="G11" s="41"/>
      <c r="L11" s="41"/>
      <c r="Q11" t="str">
        <f>IFERROR(SUMPRODUCT((Feuil1!$A$3:$A$100=A11*1)*(Feuil1!$Q$3:$Q$100)),"")</f>
        <v/>
      </c>
    </row>
    <row r="12" spans="1:17" x14ac:dyDescent="0.25">
      <c r="A12" s="40" t="str">
        <f t="array" ref="A12">INDEX(NUM,MIN(IF(NUM&lt;&gt;"",IF(COUNTIF(A$1:A11,NUM)=0,ROW(NUM)))))&amp;""</f>
        <v/>
      </c>
      <c r="G12" s="41"/>
      <c r="L12" s="41"/>
      <c r="Q12" t="str">
        <f>IFERROR(SUMPRODUCT((Feuil1!$A$3:$A$100=A12*1)*(Feuil1!$Q$3:$Q$100)),"")</f>
        <v/>
      </c>
    </row>
    <row r="13" spans="1:17" x14ac:dyDescent="0.25">
      <c r="A13" s="40" t="str">
        <f t="array" ref="A13">INDEX(NUM,MIN(IF(NUM&lt;&gt;"",IF(COUNTIF(A$1:A12,NUM)=0,ROW(NUM)))))&amp;""</f>
        <v/>
      </c>
      <c r="G13" s="41"/>
      <c r="L13" s="41"/>
      <c r="Q13" t="str">
        <f>IFERROR(SUMPRODUCT((Feuil1!$A$3:$A$100=A13*1)*(Feuil1!$Q$3:$Q$100)),"")</f>
        <v/>
      </c>
    </row>
    <row r="14" spans="1:17" x14ac:dyDescent="0.25">
      <c r="A14" s="40" t="str">
        <f t="array" ref="A14">INDEX(NUM,MIN(IF(NUM&lt;&gt;"",IF(COUNTIF(A$1:A13,NUM)=0,ROW(NUM)))))&amp;""</f>
        <v/>
      </c>
      <c r="G14" s="41"/>
      <c r="L14" s="41"/>
      <c r="Q14" t="str">
        <f>IFERROR(SUMPRODUCT((Feuil1!$A$3:$A$100=A14*1)*(Feuil1!$Q$3:$Q$100)),"")</f>
        <v/>
      </c>
    </row>
    <row r="15" spans="1:17" x14ac:dyDescent="0.25">
      <c r="A15" s="40" t="str">
        <f t="array" ref="A15">INDEX(NUM,MIN(IF(NUM&lt;&gt;"",IF(COUNTIF(A$1:A14,NUM)=0,ROW(NUM)))))&amp;""</f>
        <v/>
      </c>
      <c r="G15" s="41"/>
      <c r="L15" s="41"/>
      <c r="Q15" t="str">
        <f>IFERROR(SUMPRODUCT((Feuil1!$A$3:$A$100=A15*1)*(Feuil1!$Q$3:$Q$100)),"")</f>
        <v/>
      </c>
    </row>
    <row r="16" spans="1:17" x14ac:dyDescent="0.25">
      <c r="A16" s="40" t="str">
        <f t="array" ref="A16">INDEX(NUM,MIN(IF(NUM&lt;&gt;"",IF(COUNTIF(A$1:A15,NUM)=0,ROW(NUM)))))&amp;""</f>
        <v/>
      </c>
      <c r="G16" s="41"/>
      <c r="L16" s="41"/>
    </row>
    <row r="17" spans="1:12" x14ac:dyDescent="0.25">
      <c r="A17" s="40" t="str">
        <f t="array" ref="A17">INDEX(NUM,MIN(IF(NUM&lt;&gt;"",IF(COUNTIF(A$1:A16,NUM)=0,ROW(NUM)))))&amp;""</f>
        <v/>
      </c>
      <c r="G17" s="41"/>
      <c r="L17" s="41"/>
    </row>
    <row r="18" spans="1:12" x14ac:dyDescent="0.25">
      <c r="A18" s="40" t="str">
        <f t="array" ref="A18">INDEX(NUM,MIN(IF(NUM&lt;&gt;"",IF(COUNTIF(A$1:A17,NUM)=0,ROW(NUM)))))&amp;""</f>
        <v/>
      </c>
      <c r="G18" s="41"/>
      <c r="L18" s="41"/>
    </row>
    <row r="19" spans="1:12" x14ac:dyDescent="0.25">
      <c r="A19" s="40" t="str">
        <f t="array" ref="A19">INDEX(NUM,MIN(IF(NUM&lt;&gt;"",IF(COUNTIF(A$1:A18,NUM)=0,ROW(NUM)))))&amp;""</f>
        <v/>
      </c>
      <c r="G19" s="41"/>
      <c r="L19" s="41"/>
    </row>
    <row r="20" spans="1:12" x14ac:dyDescent="0.25">
      <c r="A20" s="40" t="str">
        <f t="array" ref="A20">INDEX(NUM,MIN(IF(NUM&lt;&gt;"",IF(COUNTIF(A$1:A19,NUM)=0,ROW(NUM)))))&amp;""</f>
        <v/>
      </c>
      <c r="G20" s="41"/>
      <c r="L20" s="41"/>
    </row>
    <row r="21" spans="1:12" x14ac:dyDescent="0.25">
      <c r="A21" s="40" t="str">
        <f t="array" ref="A21">INDEX(NUM,MIN(IF(NUM&lt;&gt;"",IF(COUNTIF(A$1:A20,NUM)=0,ROW(NUM)))))&amp;""</f>
        <v/>
      </c>
      <c r="G21" s="41"/>
      <c r="L21" s="41"/>
    </row>
    <row r="22" spans="1:12" x14ac:dyDescent="0.25">
      <c r="A22" s="40" t="str">
        <f t="array" ref="A22">INDEX(NUM,MIN(IF(NUM&lt;&gt;"",IF(COUNTIF(A$1:A21,NUM)=0,ROW(NUM)))))&amp;""</f>
        <v/>
      </c>
      <c r="G22" s="41"/>
      <c r="L22" s="41"/>
    </row>
    <row r="23" spans="1:12" x14ac:dyDescent="0.25">
      <c r="A23" s="40" t="str">
        <f t="array" ref="A23">INDEX(NUM,MIN(IF(NUM&lt;&gt;"",IF(COUNTIF(A$1:A22,NUM)=0,ROW(NUM)))))&amp;""</f>
        <v/>
      </c>
      <c r="G23" s="41"/>
      <c r="L23" s="41"/>
    </row>
    <row r="24" spans="1:12" x14ac:dyDescent="0.25">
      <c r="A24" s="40" t="str">
        <f t="array" ref="A24">INDEX(NUM,MIN(IF(NUM&lt;&gt;"",IF(COUNTIF(A$1:A23,NUM)=0,ROW(NUM)))))&amp;""</f>
        <v/>
      </c>
      <c r="G24" s="41"/>
      <c r="L24" s="41"/>
    </row>
    <row r="25" spans="1:12" x14ac:dyDescent="0.25">
      <c r="A25" s="40" t="str">
        <f t="array" ref="A25">INDEX(NUM,MIN(IF(NUM&lt;&gt;"",IF(COUNTIF(A$1:A24,NUM)=0,ROW(NUM)))))&amp;""</f>
        <v/>
      </c>
      <c r="G25" s="41"/>
      <c r="L25" s="41"/>
    </row>
    <row r="26" spans="1:12" x14ac:dyDescent="0.25">
      <c r="A26" s="40" t="str">
        <f t="array" ref="A26">INDEX(NUM,MIN(IF(NUM&lt;&gt;"",IF(COUNTIF(A$1:A25,NUM)=0,ROW(NUM)))))&amp;""</f>
        <v/>
      </c>
      <c r="G26" s="41"/>
      <c r="L26" s="41"/>
    </row>
    <row r="27" spans="1:12" x14ac:dyDescent="0.25">
      <c r="A27" s="40" t="str">
        <f t="array" ref="A27">INDEX(NUM,MIN(IF(NUM&lt;&gt;"",IF(COUNTIF(A$1:A26,NUM)=0,ROW(NUM)))))&amp;""</f>
        <v/>
      </c>
      <c r="G27" s="41"/>
      <c r="L27" s="41"/>
    </row>
    <row r="28" spans="1:12" x14ac:dyDescent="0.25">
      <c r="A28" s="40" t="str">
        <f t="array" ref="A28">INDEX(NUM,MIN(IF(NUM&lt;&gt;"",IF(COUNTIF(A$1:A27,NUM)=0,ROW(NUM)))))&amp;""</f>
        <v/>
      </c>
      <c r="G28" s="41"/>
      <c r="L28" s="41"/>
    </row>
    <row r="29" spans="1:12" x14ac:dyDescent="0.25">
      <c r="A29" s="40" t="str">
        <f t="array" ref="A29">INDEX(NUM,MIN(IF(NUM&lt;&gt;"",IF(COUNTIF(A$1:A28,NUM)=0,ROW(NUM)))))&amp;""</f>
        <v/>
      </c>
      <c r="G29" s="41"/>
      <c r="L29" s="41"/>
    </row>
    <row r="30" spans="1:12" x14ac:dyDescent="0.25">
      <c r="A30" s="40" t="str">
        <f t="array" ref="A30">INDEX(NUM,MIN(IF(NUM&lt;&gt;"",IF(COUNTIF(A$1:A29,NUM)=0,ROW(NUM)))))&amp;""</f>
        <v/>
      </c>
      <c r="G30" s="41"/>
      <c r="L30" s="41"/>
    </row>
    <row r="31" spans="1:12" x14ac:dyDescent="0.25">
      <c r="G31" s="41"/>
      <c r="L31" s="41"/>
    </row>
    <row r="32" spans="1:12" x14ac:dyDescent="0.25">
      <c r="G32" s="41"/>
      <c r="L32" s="41"/>
    </row>
    <row r="33" spans="7:12" x14ac:dyDescent="0.25">
      <c r="G33" s="41"/>
      <c r="L33" s="41"/>
    </row>
    <row r="34" spans="7:12" x14ac:dyDescent="0.25">
      <c r="G34" s="41"/>
      <c r="L34" s="41"/>
    </row>
    <row r="35" spans="7:12" x14ac:dyDescent="0.25">
      <c r="G35" s="41"/>
    </row>
    <row r="36" spans="7:12" x14ac:dyDescent="0.25">
      <c r="G36" s="41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NUM</vt:lpstr>
    </vt:vector>
  </TitlesOfParts>
  <Company>Barry-Callebaut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Michelle OFFRET</dc:creator>
  <cp:lastModifiedBy>mb</cp:lastModifiedBy>
  <dcterms:created xsi:type="dcterms:W3CDTF">2017-06-01T08:02:08Z</dcterms:created>
  <dcterms:modified xsi:type="dcterms:W3CDTF">2017-06-01T09:52:28Z</dcterms:modified>
</cp:coreProperties>
</file>