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00" windowHeight="9255" activeTab="1"/>
  </bookViews>
  <sheets>
    <sheet name="allergene" sheetId="3" r:id="rId1"/>
    <sheet name="FICHE vierge" sheetId="2" r:id="rId2"/>
    <sheet name="LISTING" sheetId="4" r:id="rId3"/>
    <sheet name="Sheet1" sheetId="1" r:id="rId4"/>
  </sheets>
  <definedNames>
    <definedName name="BOISSON">Table1[[CODE ]:[P.A. H.T.2]]</definedName>
    <definedName name="MARCORESTO">Table1[[CODE ]:[VRAIS PRIX ]]</definedName>
    <definedName name="num">'FICHE vierge'!$A$1:$A$28</definedName>
    <definedName name="PHT">#REF!</definedName>
    <definedName name="TITI">Table1[[CODE ]:[VRAIS PRIX ]]</definedName>
    <definedName name="_xlnm.Print_Area" localSheetId="1">'FICHE vierge'!$C$1:$J$61</definedName>
    <definedName name="_xlnm.Print_Area" localSheetId="2">Table1[[CODE ]:[SECTION]]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2" i="2" l="1" a="1"/>
  <c r="A42" i="2" s="1"/>
  <c r="A43" i="2" s="1" a="1"/>
  <c r="A43" i="2" s="1"/>
  <c r="C43" i="2" s="1"/>
  <c r="C42" i="2" l="1"/>
  <c r="A44" i="2" a="1"/>
  <c r="A44" i="2" s="1"/>
  <c r="C44" i="2" s="1"/>
  <c r="A45" i="2" l="1" a="1"/>
  <c r="A45" i="2" s="1"/>
  <c r="C45" i="2" s="1"/>
  <c r="A46" i="2" l="1" a="1"/>
  <c r="A46" i="2" s="1"/>
  <c r="A47" i="2" l="1" a="1"/>
  <c r="A47" i="2" s="1"/>
  <c r="C47" i="2" s="1"/>
  <c r="C46" i="2"/>
  <c r="A48" i="2" l="1" a="1"/>
  <c r="A48" i="2" s="1"/>
  <c r="A49" i="2" l="1" a="1"/>
  <c r="A49" i="2" s="1"/>
  <c r="C49" i="2" s="1"/>
  <c r="C48" i="2"/>
  <c r="A50" i="2" l="1" a="1"/>
  <c r="A50" i="2" s="1"/>
  <c r="A51" i="2" l="1" a="1"/>
  <c r="A51" i="2" s="1"/>
  <c r="C50" i="2"/>
  <c r="A52" i="2" l="1" a="1"/>
  <c r="A52" i="2" s="1"/>
  <c r="C51" i="2"/>
  <c r="K900" i="4"/>
  <c r="K899" i="4"/>
  <c r="K898" i="4"/>
  <c r="K897" i="4"/>
  <c r="K896" i="4"/>
  <c r="K895" i="4"/>
  <c r="K894" i="4"/>
  <c r="K893" i="4"/>
  <c r="K892" i="4"/>
  <c r="K891" i="4"/>
  <c r="K890" i="4"/>
  <c r="K889" i="4"/>
  <c r="K888" i="4"/>
  <c r="K887" i="4"/>
  <c r="K886" i="4"/>
  <c r="K885" i="4"/>
  <c r="K884" i="4"/>
  <c r="K883" i="4"/>
  <c r="K882" i="4"/>
  <c r="K881" i="4"/>
  <c r="K880" i="4"/>
  <c r="K879" i="4"/>
  <c r="K878" i="4"/>
  <c r="K877" i="4"/>
  <c r="K876" i="4"/>
  <c r="K875" i="4"/>
  <c r="K874" i="4"/>
  <c r="K873" i="4"/>
  <c r="K872" i="4"/>
  <c r="K871" i="4"/>
  <c r="K870" i="4"/>
  <c r="K869" i="4"/>
  <c r="K868" i="4"/>
  <c r="K867" i="4"/>
  <c r="K866" i="4"/>
  <c r="K865" i="4"/>
  <c r="K864" i="4"/>
  <c r="K863" i="4"/>
  <c r="K862" i="4"/>
  <c r="K861" i="4"/>
  <c r="K860" i="4"/>
  <c r="K859" i="4"/>
  <c r="K858" i="4"/>
  <c r="K857" i="4"/>
  <c r="K856" i="4"/>
  <c r="K855" i="4"/>
  <c r="K854" i="4"/>
  <c r="K853" i="4"/>
  <c r="K852" i="4"/>
  <c r="K851" i="4"/>
  <c r="K850" i="4"/>
  <c r="K849" i="4"/>
  <c r="K848" i="4"/>
  <c r="K847" i="4"/>
  <c r="K846" i="4"/>
  <c r="K845" i="4"/>
  <c r="K844" i="4"/>
  <c r="K843" i="4"/>
  <c r="K842" i="4"/>
  <c r="K841" i="4"/>
  <c r="K840" i="4"/>
  <c r="K839" i="4"/>
  <c r="K838" i="4"/>
  <c r="K837" i="4"/>
  <c r="K836" i="4"/>
  <c r="K835" i="4"/>
  <c r="K834" i="4"/>
  <c r="K833" i="4"/>
  <c r="K832" i="4"/>
  <c r="K831" i="4"/>
  <c r="K830" i="4"/>
  <c r="K829" i="4"/>
  <c r="K828" i="4"/>
  <c r="K827" i="4"/>
  <c r="K826" i="4"/>
  <c r="K825" i="4"/>
  <c r="K824" i="4"/>
  <c r="K823" i="4"/>
  <c r="K822" i="4"/>
  <c r="K821" i="4"/>
  <c r="K820" i="4"/>
  <c r="K819" i="4"/>
  <c r="K818" i="4"/>
  <c r="K817" i="4"/>
  <c r="K816" i="4"/>
  <c r="K815" i="4"/>
  <c r="K813" i="4"/>
  <c r="K812" i="4"/>
  <c r="K811" i="4"/>
  <c r="K810" i="4"/>
  <c r="K809" i="4"/>
  <c r="K808" i="4"/>
  <c r="K807" i="4"/>
  <c r="K806" i="4"/>
  <c r="K805" i="4"/>
  <c r="K804" i="4"/>
  <c r="K803" i="4"/>
  <c r="K802" i="4"/>
  <c r="K801" i="4"/>
  <c r="K800" i="4"/>
  <c r="K799" i="4"/>
  <c r="K798" i="4"/>
  <c r="K797" i="4"/>
  <c r="K796" i="4"/>
  <c r="K795" i="4"/>
  <c r="K794" i="4"/>
  <c r="K793" i="4"/>
  <c r="K792" i="4"/>
  <c r="K791" i="4"/>
  <c r="K790" i="4"/>
  <c r="K789" i="4"/>
  <c r="K788" i="4"/>
  <c r="K787" i="4"/>
  <c r="K786" i="4"/>
  <c r="K785" i="4"/>
  <c r="K784" i="4"/>
  <c r="K783" i="4"/>
  <c r="K782" i="4"/>
  <c r="K781" i="4"/>
  <c r="K780" i="4"/>
  <c r="K779" i="4"/>
  <c r="K778" i="4"/>
  <c r="K777" i="4"/>
  <c r="K776" i="4"/>
  <c r="K775" i="4"/>
  <c r="K774" i="4"/>
  <c r="K773" i="4"/>
  <c r="K772" i="4"/>
  <c r="K771" i="4"/>
  <c r="K770" i="4"/>
  <c r="K769" i="4"/>
  <c r="K768" i="4"/>
  <c r="K767" i="4"/>
  <c r="K766" i="4"/>
  <c r="K765" i="4"/>
  <c r="K764" i="4"/>
  <c r="K763" i="4"/>
  <c r="K762" i="4"/>
  <c r="K761" i="4"/>
  <c r="K760" i="4"/>
  <c r="K759" i="4"/>
  <c r="K758" i="4"/>
  <c r="K757" i="4"/>
  <c r="K756" i="4"/>
  <c r="K755" i="4"/>
  <c r="K754" i="4"/>
  <c r="K753" i="4"/>
  <c r="K752" i="4"/>
  <c r="K751" i="4"/>
  <c r="K750" i="4"/>
  <c r="K749" i="4"/>
  <c r="K748" i="4"/>
  <c r="K747" i="4"/>
  <c r="K746" i="4"/>
  <c r="K745" i="4"/>
  <c r="K744" i="4"/>
  <c r="K743" i="4"/>
  <c r="K742" i="4"/>
  <c r="K741" i="4"/>
  <c r="K740" i="4"/>
  <c r="K739" i="4"/>
  <c r="K738" i="4"/>
  <c r="K737" i="4"/>
  <c r="K736" i="4"/>
  <c r="K735" i="4"/>
  <c r="K734" i="4"/>
  <c r="K733" i="4"/>
  <c r="K732" i="4"/>
  <c r="K731" i="4"/>
  <c r="K730" i="4"/>
  <c r="K729" i="4"/>
  <c r="K728" i="4"/>
  <c r="K727" i="4"/>
  <c r="K726" i="4"/>
  <c r="K725" i="4"/>
  <c r="K724" i="4"/>
  <c r="K723" i="4"/>
  <c r="K722" i="4"/>
  <c r="K721" i="4"/>
  <c r="K720" i="4"/>
  <c r="K719" i="4"/>
  <c r="K718" i="4"/>
  <c r="K717" i="4"/>
  <c r="K716" i="4"/>
  <c r="K715" i="4"/>
  <c r="K713" i="4"/>
  <c r="K712" i="4"/>
  <c r="K711" i="4"/>
  <c r="K710" i="4"/>
  <c r="K709" i="4"/>
  <c r="K708" i="4"/>
  <c r="K707" i="4"/>
  <c r="K706" i="4"/>
  <c r="K705" i="4"/>
  <c r="K704" i="4"/>
  <c r="K703" i="4"/>
  <c r="K702" i="4"/>
  <c r="K701" i="4"/>
  <c r="K700" i="4"/>
  <c r="K699" i="4"/>
  <c r="K698" i="4"/>
  <c r="K697" i="4"/>
  <c r="K696" i="4"/>
  <c r="K695" i="4"/>
  <c r="K694" i="4"/>
  <c r="K693" i="4"/>
  <c r="K692" i="4"/>
  <c r="K691" i="4"/>
  <c r="K690" i="4"/>
  <c r="K689" i="4"/>
  <c r="K688" i="4"/>
  <c r="K687" i="4"/>
  <c r="K686" i="4"/>
  <c r="K685" i="4"/>
  <c r="K684" i="4"/>
  <c r="K683" i="4"/>
  <c r="K682" i="4"/>
  <c r="K681" i="4"/>
  <c r="K680" i="4"/>
  <c r="K679" i="4"/>
  <c r="K678" i="4"/>
  <c r="K677" i="4"/>
  <c r="K676" i="4"/>
  <c r="K675" i="4"/>
  <c r="K674" i="4"/>
  <c r="K673" i="4"/>
  <c r="K672" i="4"/>
  <c r="K671" i="4"/>
  <c r="K670" i="4"/>
  <c r="K669" i="4"/>
  <c r="K668" i="4"/>
  <c r="K667" i="4"/>
  <c r="K666" i="4"/>
  <c r="K665" i="4"/>
  <c r="K664" i="4"/>
  <c r="K663" i="4"/>
  <c r="K662" i="4"/>
  <c r="K661" i="4"/>
  <c r="K660" i="4"/>
  <c r="K659" i="4"/>
  <c r="K658" i="4"/>
  <c r="K657" i="4"/>
  <c r="K656" i="4"/>
  <c r="K655" i="4"/>
  <c r="K654" i="4"/>
  <c r="K653" i="4"/>
  <c r="K652" i="4"/>
  <c r="K651" i="4"/>
  <c r="K650" i="4"/>
  <c r="K649" i="4"/>
  <c r="K648" i="4"/>
  <c r="K647" i="4"/>
  <c r="K646" i="4"/>
  <c r="K645" i="4"/>
  <c r="K644" i="4"/>
  <c r="K643" i="4"/>
  <c r="K642" i="4"/>
  <c r="K641" i="4"/>
  <c r="K640" i="4"/>
  <c r="K639" i="4"/>
  <c r="K638" i="4"/>
  <c r="K637" i="4"/>
  <c r="K636" i="4"/>
  <c r="K635" i="4"/>
  <c r="K634" i="4"/>
  <c r="K633" i="4"/>
  <c r="K632" i="4"/>
  <c r="K631" i="4"/>
  <c r="K630" i="4"/>
  <c r="K629" i="4"/>
  <c r="K628" i="4"/>
  <c r="K627" i="4"/>
  <c r="K626" i="4"/>
  <c r="K625" i="4"/>
  <c r="K624" i="4"/>
  <c r="K623" i="4"/>
  <c r="K622" i="4"/>
  <c r="K621" i="4"/>
  <c r="K620" i="4"/>
  <c r="K619" i="4"/>
  <c r="K618" i="4"/>
  <c r="K617" i="4"/>
  <c r="K616" i="4"/>
  <c r="K615" i="4"/>
  <c r="K614" i="4"/>
  <c r="K613" i="4"/>
  <c r="K612" i="4"/>
  <c r="K611" i="4"/>
  <c r="K609" i="4"/>
  <c r="K608" i="4"/>
  <c r="K607" i="4"/>
  <c r="K606" i="4"/>
  <c r="K605" i="4"/>
  <c r="K604" i="4"/>
  <c r="K603" i="4"/>
  <c r="K602" i="4"/>
  <c r="K601" i="4"/>
  <c r="K600" i="4"/>
  <c r="K599" i="4"/>
  <c r="K598" i="4"/>
  <c r="K597" i="4"/>
  <c r="K596" i="4"/>
  <c r="K595" i="4"/>
  <c r="K594" i="4"/>
  <c r="K593" i="4"/>
  <c r="K592" i="4"/>
  <c r="K591" i="4"/>
  <c r="K590" i="4"/>
  <c r="K589" i="4"/>
  <c r="K588" i="4"/>
  <c r="K587" i="4"/>
  <c r="K586" i="4"/>
  <c r="K585" i="4"/>
  <c r="K584" i="4"/>
  <c r="K583" i="4"/>
  <c r="K582" i="4"/>
  <c r="K581" i="4"/>
  <c r="K580" i="4"/>
  <c r="K579" i="4"/>
  <c r="K578" i="4"/>
  <c r="K577" i="4"/>
  <c r="K576" i="4"/>
  <c r="K575" i="4"/>
  <c r="K574" i="4"/>
  <c r="K573" i="4"/>
  <c r="K572" i="4"/>
  <c r="K571" i="4"/>
  <c r="K570" i="4"/>
  <c r="K569" i="4"/>
  <c r="K568" i="4"/>
  <c r="K567" i="4"/>
  <c r="K566" i="4"/>
  <c r="K565" i="4"/>
  <c r="K564" i="4"/>
  <c r="K563" i="4"/>
  <c r="K562" i="4"/>
  <c r="K561" i="4"/>
  <c r="K560" i="4"/>
  <c r="K559" i="4"/>
  <c r="K558" i="4"/>
  <c r="K557" i="4"/>
  <c r="K556" i="4"/>
  <c r="K555" i="4"/>
  <c r="K554" i="4"/>
  <c r="K553" i="4"/>
  <c r="K552" i="4"/>
  <c r="K551" i="4"/>
  <c r="K550" i="4"/>
  <c r="K549" i="4"/>
  <c r="K548" i="4"/>
  <c r="K547" i="4"/>
  <c r="K546" i="4"/>
  <c r="K545" i="4"/>
  <c r="K544" i="4"/>
  <c r="K543" i="4"/>
  <c r="K542" i="4"/>
  <c r="K541" i="4"/>
  <c r="K540" i="4"/>
  <c r="K539" i="4"/>
  <c r="K538" i="4"/>
  <c r="K537" i="4"/>
  <c r="K536" i="4"/>
  <c r="K535" i="4"/>
  <c r="K534" i="4"/>
  <c r="K533" i="4"/>
  <c r="K532" i="4"/>
  <c r="K531" i="4"/>
  <c r="K530" i="4"/>
  <c r="K529" i="4"/>
  <c r="K528" i="4"/>
  <c r="K527" i="4"/>
  <c r="K526" i="4"/>
  <c r="K525" i="4"/>
  <c r="K524" i="4"/>
  <c r="K523" i="4"/>
  <c r="K522" i="4"/>
  <c r="K521" i="4"/>
  <c r="K520" i="4"/>
  <c r="K519" i="4"/>
  <c r="K518" i="4"/>
  <c r="K517" i="4"/>
  <c r="K516" i="4"/>
  <c r="K515" i="4"/>
  <c r="K514" i="4"/>
  <c r="K513" i="4"/>
  <c r="K512" i="4"/>
  <c r="K511" i="4"/>
  <c r="K510" i="4"/>
  <c r="K509" i="4"/>
  <c r="K508" i="4"/>
  <c r="K507" i="4"/>
  <c r="K506" i="4"/>
  <c r="K504" i="4"/>
  <c r="K503" i="4"/>
  <c r="K502" i="4"/>
  <c r="K501" i="4"/>
  <c r="K500" i="4"/>
  <c r="K499" i="4"/>
  <c r="K498" i="4"/>
  <c r="K497" i="4"/>
  <c r="K496" i="4"/>
  <c r="K495" i="4"/>
  <c r="K494" i="4"/>
  <c r="K493" i="4"/>
  <c r="K492" i="4"/>
  <c r="K491" i="4"/>
  <c r="K490" i="4"/>
  <c r="K489" i="4"/>
  <c r="K488" i="4"/>
  <c r="K487" i="4"/>
  <c r="K486" i="4"/>
  <c r="K485" i="4"/>
  <c r="K484" i="4"/>
  <c r="K483" i="4"/>
  <c r="K482" i="4"/>
  <c r="K481" i="4"/>
  <c r="K480" i="4"/>
  <c r="K479" i="4"/>
  <c r="K478" i="4"/>
  <c r="K477" i="4"/>
  <c r="K476" i="4"/>
  <c r="K475" i="4"/>
  <c r="K474" i="4"/>
  <c r="K473" i="4"/>
  <c r="K472" i="4"/>
  <c r="K471" i="4"/>
  <c r="K470" i="4"/>
  <c r="K469" i="4"/>
  <c r="K468" i="4"/>
  <c r="K467" i="4"/>
  <c r="K466" i="4"/>
  <c r="K465" i="4"/>
  <c r="K464" i="4"/>
  <c r="K463" i="4"/>
  <c r="K462" i="4"/>
  <c r="K461" i="4"/>
  <c r="K460" i="4"/>
  <c r="K459" i="4"/>
  <c r="K458" i="4"/>
  <c r="K457" i="4"/>
  <c r="K456" i="4"/>
  <c r="K455" i="4"/>
  <c r="K454" i="4"/>
  <c r="K453" i="4"/>
  <c r="K452" i="4"/>
  <c r="K451" i="4"/>
  <c r="K450" i="4"/>
  <c r="K449" i="4"/>
  <c r="K448" i="4"/>
  <c r="K447" i="4"/>
  <c r="K446" i="4"/>
  <c r="K445" i="4"/>
  <c r="K444" i="4"/>
  <c r="K443" i="4"/>
  <c r="K442" i="4"/>
  <c r="K441" i="4"/>
  <c r="K440" i="4"/>
  <c r="K439" i="4"/>
  <c r="K438" i="4"/>
  <c r="K437" i="4"/>
  <c r="K436" i="4"/>
  <c r="K435" i="4"/>
  <c r="K434" i="4"/>
  <c r="K433" i="4"/>
  <c r="K432" i="4"/>
  <c r="K431" i="4"/>
  <c r="K430" i="4"/>
  <c r="K429" i="4"/>
  <c r="K428" i="4"/>
  <c r="K427" i="4"/>
  <c r="K426" i="4"/>
  <c r="K425" i="4"/>
  <c r="K424" i="4"/>
  <c r="K423" i="4"/>
  <c r="K422" i="4"/>
  <c r="K421" i="4"/>
  <c r="K420" i="4"/>
  <c r="K419" i="4"/>
  <c r="K418" i="4"/>
  <c r="K417" i="4"/>
  <c r="K416" i="4"/>
  <c r="K415" i="4"/>
  <c r="K414" i="4"/>
  <c r="K413" i="4"/>
  <c r="K412" i="4"/>
  <c r="K411" i="4"/>
  <c r="K410" i="4"/>
  <c r="K409" i="4"/>
  <c r="K408" i="4"/>
  <c r="K407" i="4"/>
  <c r="K404" i="4" s="1"/>
  <c r="K406" i="4"/>
  <c r="K405" i="4"/>
  <c r="K403" i="4"/>
  <c r="K402" i="4"/>
  <c r="K401" i="4"/>
  <c r="K400" i="4"/>
  <c r="K399" i="4"/>
  <c r="K398" i="4"/>
  <c r="K397" i="4"/>
  <c r="K396" i="4"/>
  <c r="K395" i="4"/>
  <c r="K394" i="4"/>
  <c r="K393" i="4"/>
  <c r="K392" i="4"/>
  <c r="K391" i="4"/>
  <c r="K390" i="4"/>
  <c r="K389" i="4"/>
  <c r="K388" i="4"/>
  <c r="K387" i="4"/>
  <c r="K386" i="4"/>
  <c r="K385" i="4"/>
  <c r="K384" i="4"/>
  <c r="K383" i="4"/>
  <c r="K382" i="4"/>
  <c r="K381" i="4"/>
  <c r="K380" i="4"/>
  <c r="K379" i="4"/>
  <c r="K378" i="4"/>
  <c r="K377" i="4"/>
  <c r="K376" i="4"/>
  <c r="K375" i="4"/>
  <c r="K374" i="4"/>
  <c r="K373" i="4"/>
  <c r="K372" i="4"/>
  <c r="K371" i="4"/>
  <c r="K370" i="4"/>
  <c r="K369" i="4"/>
  <c r="K368" i="4"/>
  <c r="K367" i="4"/>
  <c r="K366" i="4"/>
  <c r="K365" i="4"/>
  <c r="K364" i="4"/>
  <c r="K363" i="4"/>
  <c r="K362" i="4"/>
  <c r="K361" i="4"/>
  <c r="K360" i="4"/>
  <c r="K359" i="4"/>
  <c r="K358" i="4"/>
  <c r="K357" i="4"/>
  <c r="K356" i="4"/>
  <c r="K355" i="4"/>
  <c r="K354" i="4"/>
  <c r="K353" i="4"/>
  <c r="K352" i="4"/>
  <c r="K351" i="4"/>
  <c r="K350" i="4"/>
  <c r="K349" i="4"/>
  <c r="K348" i="4"/>
  <c r="K347" i="4"/>
  <c r="K346" i="4"/>
  <c r="K345" i="4"/>
  <c r="K344" i="4"/>
  <c r="K343" i="4"/>
  <c r="K342" i="4"/>
  <c r="K341" i="4"/>
  <c r="K340" i="4"/>
  <c r="K339" i="4"/>
  <c r="K338" i="4"/>
  <c r="K337" i="4"/>
  <c r="K336" i="4"/>
  <c r="K335" i="4"/>
  <c r="K334" i="4"/>
  <c r="K333" i="4"/>
  <c r="K332" i="4"/>
  <c r="K331" i="4"/>
  <c r="K330" i="4"/>
  <c r="K329" i="4"/>
  <c r="K328" i="4"/>
  <c r="K327" i="4"/>
  <c r="K326" i="4"/>
  <c r="K325" i="4"/>
  <c r="K324" i="4"/>
  <c r="K323" i="4"/>
  <c r="K322" i="4"/>
  <c r="K321" i="4"/>
  <c r="K320" i="4"/>
  <c r="K319" i="4"/>
  <c r="K318" i="4"/>
  <c r="K317" i="4"/>
  <c r="K316" i="4"/>
  <c r="K315" i="4"/>
  <c r="K314" i="4"/>
  <c r="K313" i="4"/>
  <c r="K312" i="4"/>
  <c r="K311" i="4"/>
  <c r="K310" i="4"/>
  <c r="K309" i="4"/>
  <c r="K308" i="4"/>
  <c r="K307" i="4"/>
  <c r="K306" i="4"/>
  <c r="K305" i="4"/>
  <c r="K304" i="4"/>
  <c r="K303" i="4"/>
  <c r="K302" i="4"/>
  <c r="K301" i="4"/>
  <c r="K300" i="4"/>
  <c r="K299" i="4"/>
  <c r="K298" i="4"/>
  <c r="K297" i="4"/>
  <c r="K296" i="4"/>
  <c r="K295" i="4"/>
  <c r="K294" i="4"/>
  <c r="K293" i="4"/>
  <c r="K292" i="4"/>
  <c r="K291" i="4"/>
  <c r="K290" i="4"/>
  <c r="K289" i="4"/>
  <c r="K288" i="4"/>
  <c r="K287" i="4"/>
  <c r="K286" i="4"/>
  <c r="K285" i="4"/>
  <c r="K284" i="4"/>
  <c r="K283" i="4"/>
  <c r="K282" i="4"/>
  <c r="K281" i="4"/>
  <c r="K280" i="4"/>
  <c r="K279" i="4"/>
  <c r="K278" i="4"/>
  <c r="K277" i="4"/>
  <c r="K276" i="4"/>
  <c r="K275" i="4"/>
  <c r="K274" i="4"/>
  <c r="K273" i="4"/>
  <c r="K272" i="4"/>
  <c r="K271" i="4"/>
  <c r="K270" i="4"/>
  <c r="K269" i="4"/>
  <c r="K268" i="4"/>
  <c r="K267" i="4"/>
  <c r="K266" i="4"/>
  <c r="K265" i="4"/>
  <c r="K264" i="4"/>
  <c r="K263" i="4"/>
  <c r="K262" i="4"/>
  <c r="K261" i="4"/>
  <c r="K260" i="4"/>
  <c r="K259" i="4"/>
  <c r="K258" i="4"/>
  <c r="K257" i="4"/>
  <c r="K256" i="4"/>
  <c r="K255" i="4"/>
  <c r="K254" i="4"/>
  <c r="K253" i="4"/>
  <c r="K252" i="4"/>
  <c r="K251" i="4"/>
  <c r="K250" i="4"/>
  <c r="K249" i="4"/>
  <c r="K248" i="4"/>
  <c r="K247" i="4"/>
  <c r="K246" i="4"/>
  <c r="K245" i="4"/>
  <c r="K244" i="4"/>
  <c r="K243" i="4"/>
  <c r="K242" i="4"/>
  <c r="K241" i="4"/>
  <c r="K240" i="4"/>
  <c r="K239" i="4"/>
  <c r="K238" i="4"/>
  <c r="K237" i="4"/>
  <c r="K236" i="4"/>
  <c r="K235" i="4"/>
  <c r="K234" i="4"/>
  <c r="K233" i="4"/>
  <c r="K232" i="4"/>
  <c r="K231" i="4"/>
  <c r="K230" i="4"/>
  <c r="K229" i="4"/>
  <c r="K228" i="4"/>
  <c r="K227" i="4"/>
  <c r="K226" i="4"/>
  <c r="K225" i="4"/>
  <c r="K224" i="4"/>
  <c r="K223" i="4"/>
  <c r="K222" i="4"/>
  <c r="K221" i="4"/>
  <c r="K220" i="4"/>
  <c r="K219" i="4"/>
  <c r="K218" i="4"/>
  <c r="K217" i="4"/>
  <c r="K216" i="4"/>
  <c r="K215" i="4"/>
  <c r="K214" i="4"/>
  <c r="K213" i="4"/>
  <c r="K212" i="4"/>
  <c r="K211" i="4"/>
  <c r="K210" i="4"/>
  <c r="K209" i="4"/>
  <c r="K208" i="4"/>
  <c r="K207" i="4"/>
  <c r="K206" i="4"/>
  <c r="K205" i="4"/>
  <c r="K204" i="4"/>
  <c r="K203" i="4" s="1"/>
  <c r="K202" i="4"/>
  <c r="K201" i="4"/>
  <c r="K200" i="4"/>
  <c r="K199" i="4"/>
  <c r="K198" i="4"/>
  <c r="K197" i="4"/>
  <c r="K196" i="4"/>
  <c r="K195" i="4"/>
  <c r="K194" i="4"/>
  <c r="K193" i="4"/>
  <c r="K192" i="4"/>
  <c r="K191" i="4"/>
  <c r="K190" i="4"/>
  <c r="K189" i="4"/>
  <c r="K188" i="4"/>
  <c r="K187" i="4"/>
  <c r="K186" i="4"/>
  <c r="K185" i="4"/>
  <c r="K184" i="4"/>
  <c r="K183" i="4"/>
  <c r="K102" i="4" s="1"/>
  <c r="K182" i="4"/>
  <c r="K181" i="4"/>
  <c r="K180" i="4"/>
  <c r="K179" i="4"/>
  <c r="K178" i="4"/>
  <c r="K177" i="4"/>
  <c r="K176" i="4"/>
  <c r="K175" i="4"/>
  <c r="K174" i="4"/>
  <c r="K173" i="4"/>
  <c r="K172" i="4"/>
  <c r="K171" i="4"/>
  <c r="K170" i="4"/>
  <c r="K169" i="4"/>
  <c r="K168" i="4"/>
  <c r="K167" i="4"/>
  <c r="K166" i="4"/>
  <c r="K165" i="4"/>
  <c r="K164" i="4"/>
  <c r="K163" i="4"/>
  <c r="K162" i="4"/>
  <c r="K161" i="4"/>
  <c r="K160" i="4"/>
  <c r="K159" i="4"/>
  <c r="K158" i="4"/>
  <c r="K157" i="4"/>
  <c r="K156" i="4"/>
  <c r="K155" i="4"/>
  <c r="K154" i="4"/>
  <c r="K153" i="4"/>
  <c r="K152" i="4"/>
  <c r="K151" i="4"/>
  <c r="K150" i="4"/>
  <c r="K149" i="4"/>
  <c r="K148" i="4"/>
  <c r="K147" i="4"/>
  <c r="K146" i="4"/>
  <c r="K145" i="4"/>
  <c r="K144" i="4"/>
  <c r="K143" i="4"/>
  <c r="K142" i="4"/>
  <c r="K141" i="4"/>
  <c r="K140" i="4"/>
  <c r="K139" i="4"/>
  <c r="K138" i="4"/>
  <c r="K137" i="4"/>
  <c r="K136" i="4"/>
  <c r="K135" i="4"/>
  <c r="K134" i="4"/>
  <c r="K133" i="4"/>
  <c r="K132" i="4"/>
  <c r="K131" i="4"/>
  <c r="K130" i="4"/>
  <c r="K129" i="4"/>
  <c r="K128" i="4"/>
  <c r="K127" i="4"/>
  <c r="K126" i="4"/>
  <c r="K125" i="4"/>
  <c r="K124" i="4"/>
  <c r="K123" i="4"/>
  <c r="K122" i="4"/>
  <c r="K121" i="4"/>
  <c r="K120" i="4"/>
  <c r="K119" i="4"/>
  <c r="K118" i="4"/>
  <c r="K117" i="4"/>
  <c r="K116" i="4"/>
  <c r="K115" i="4"/>
  <c r="K114" i="4"/>
  <c r="K113" i="4"/>
  <c r="K112" i="4"/>
  <c r="K111" i="4"/>
  <c r="K110" i="4"/>
  <c r="K109" i="4"/>
  <c r="K108" i="4"/>
  <c r="K107" i="4"/>
  <c r="K106" i="4"/>
  <c r="K105" i="4"/>
  <c r="K104" i="4"/>
  <c r="K103" i="4"/>
  <c r="K101" i="4"/>
  <c r="K100" i="4"/>
  <c r="K99" i="4"/>
  <c r="K98" i="4"/>
  <c r="K97" i="4"/>
  <c r="K96" i="4"/>
  <c r="K95" i="4"/>
  <c r="K94" i="4"/>
  <c r="K93" i="4"/>
  <c r="K92" i="4"/>
  <c r="K91" i="4"/>
  <c r="K90" i="4"/>
  <c r="K89" i="4"/>
  <c r="K88" i="4"/>
  <c r="K87" i="4"/>
  <c r="K86" i="4"/>
  <c r="K85" i="4"/>
  <c r="K84" i="4"/>
  <c r="K83" i="4"/>
  <c r="K82" i="4"/>
  <c r="K81" i="4"/>
  <c r="K80" i="4"/>
  <c r="K79" i="4"/>
  <c r="K78" i="4"/>
  <c r="K77" i="4"/>
  <c r="K76" i="4"/>
  <c r="K75" i="4"/>
  <c r="K74" i="4"/>
  <c r="K73" i="4"/>
  <c r="K72" i="4"/>
  <c r="K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K4" i="4"/>
  <c r="K3" i="4"/>
  <c r="C3" i="4"/>
  <c r="C4" i="4" s="1"/>
  <c r="C5" i="4" s="1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41" i="4" s="1"/>
  <c r="C42" i="4" s="1"/>
  <c r="C43" i="4" s="1"/>
  <c r="C44" i="4" s="1"/>
  <c r="C45" i="4" s="1"/>
  <c r="C46" i="4" s="1"/>
  <c r="C47" i="4" s="1"/>
  <c r="C48" i="4" s="1"/>
  <c r="C49" i="4" s="1"/>
  <c r="C50" i="4" s="1"/>
  <c r="C51" i="4" s="1"/>
  <c r="C52" i="4" s="1"/>
  <c r="C53" i="4" s="1"/>
  <c r="C54" i="4" s="1"/>
  <c r="C55" i="4" s="1"/>
  <c r="C56" i="4" s="1"/>
  <c r="C57" i="4" s="1"/>
  <c r="C58" i="4" s="1"/>
  <c r="C59" i="4" s="1"/>
  <c r="C60" i="4" s="1"/>
  <c r="C61" i="4" s="1"/>
  <c r="C62" i="4" s="1"/>
  <c r="C63" i="4" s="1"/>
  <c r="C64" i="4" s="1"/>
  <c r="C65" i="4" s="1"/>
  <c r="C66" i="4" s="1"/>
  <c r="C67" i="4" s="1"/>
  <c r="C68" i="4" s="1"/>
  <c r="C69" i="4" s="1"/>
  <c r="C70" i="4" s="1"/>
  <c r="C71" i="4" s="1"/>
  <c r="C72" i="4" s="1"/>
  <c r="C73" i="4" s="1"/>
  <c r="C74" i="4" s="1"/>
  <c r="C75" i="4" s="1"/>
  <c r="C76" i="4" s="1"/>
  <c r="C77" i="4" s="1"/>
  <c r="C78" i="4" s="1"/>
  <c r="C79" i="4" s="1"/>
  <c r="C80" i="4" s="1"/>
  <c r="C81" i="4" s="1"/>
  <c r="C82" i="4" s="1"/>
  <c r="C83" i="4" s="1"/>
  <c r="C84" i="4" s="1"/>
  <c r="C85" i="4" s="1"/>
  <c r="C86" i="4" s="1"/>
  <c r="C87" i="4" s="1"/>
  <c r="C88" i="4" s="1"/>
  <c r="C89" i="4" s="1"/>
  <c r="C90" i="4" s="1"/>
  <c r="C91" i="4" s="1"/>
  <c r="C92" i="4" s="1"/>
  <c r="C93" i="4" s="1"/>
  <c r="C94" i="4" s="1"/>
  <c r="C95" i="4" s="1"/>
  <c r="C96" i="4" s="1"/>
  <c r="C97" i="4" s="1"/>
  <c r="C98" i="4" s="1"/>
  <c r="C99" i="4" s="1"/>
  <c r="C100" i="4" s="1"/>
  <c r="C101" i="4" s="1"/>
  <c r="C102" i="4" s="1"/>
  <c r="C103" i="4" s="1"/>
  <c r="C104" i="4" s="1"/>
  <c r="C105" i="4" s="1"/>
  <c r="C106" i="4" s="1"/>
  <c r="C107" i="4" s="1"/>
  <c r="C108" i="4" s="1"/>
  <c r="C109" i="4" s="1"/>
  <c r="C110" i="4" s="1"/>
  <c r="C111" i="4" s="1"/>
  <c r="C112" i="4" s="1"/>
  <c r="C113" i="4" s="1"/>
  <c r="C114" i="4" s="1"/>
  <c r="C115" i="4" s="1"/>
  <c r="C116" i="4" s="1"/>
  <c r="C117" i="4" s="1"/>
  <c r="C118" i="4" s="1"/>
  <c r="C119" i="4" s="1"/>
  <c r="C120" i="4" s="1"/>
  <c r="C121" i="4" s="1"/>
  <c r="C122" i="4" s="1"/>
  <c r="C123" i="4" s="1"/>
  <c r="C124" i="4" s="1"/>
  <c r="C125" i="4" s="1"/>
  <c r="C126" i="4" s="1"/>
  <c r="C127" i="4" s="1"/>
  <c r="C128" i="4" s="1"/>
  <c r="C129" i="4" s="1"/>
  <c r="C130" i="4" s="1"/>
  <c r="C131" i="4" s="1"/>
  <c r="C132" i="4" s="1"/>
  <c r="C133" i="4" s="1"/>
  <c r="C134" i="4" s="1"/>
  <c r="C135" i="4" s="1"/>
  <c r="C136" i="4" s="1"/>
  <c r="C137" i="4" s="1"/>
  <c r="C138" i="4" s="1"/>
  <c r="C139" i="4" s="1"/>
  <c r="C140" i="4" s="1"/>
  <c r="C141" i="4" s="1"/>
  <c r="C142" i="4" s="1"/>
  <c r="C143" i="4" s="1"/>
  <c r="C144" i="4" s="1"/>
  <c r="C145" i="4" s="1"/>
  <c r="C146" i="4" s="1"/>
  <c r="C147" i="4" s="1"/>
  <c r="C148" i="4" s="1"/>
  <c r="C149" i="4" s="1"/>
  <c r="C150" i="4" s="1"/>
  <c r="C151" i="4" s="1"/>
  <c r="C152" i="4" s="1"/>
  <c r="C153" i="4" s="1"/>
  <c r="C154" i="4" s="1"/>
  <c r="C155" i="4" s="1"/>
  <c r="C156" i="4" s="1"/>
  <c r="C157" i="4" s="1"/>
  <c r="C158" i="4" s="1"/>
  <c r="C159" i="4" s="1"/>
  <c r="C160" i="4" s="1"/>
  <c r="C161" i="4" s="1"/>
  <c r="C162" i="4" s="1"/>
  <c r="C163" i="4" s="1"/>
  <c r="C164" i="4" s="1"/>
  <c r="C165" i="4" s="1"/>
  <c r="C166" i="4" s="1"/>
  <c r="C167" i="4" s="1"/>
  <c r="C168" i="4" s="1"/>
  <c r="C169" i="4" s="1"/>
  <c r="C170" i="4" s="1"/>
  <c r="C171" i="4" s="1"/>
  <c r="C172" i="4" s="1"/>
  <c r="C173" i="4" s="1"/>
  <c r="C174" i="4" s="1"/>
  <c r="C175" i="4" s="1"/>
  <c r="C176" i="4" s="1"/>
  <c r="C177" i="4" s="1"/>
  <c r="C178" i="4" s="1"/>
  <c r="C179" i="4" s="1"/>
  <c r="C180" i="4" s="1"/>
  <c r="C181" i="4" s="1"/>
  <c r="C182" i="4" s="1"/>
  <c r="C183" i="4" s="1"/>
  <c r="C184" i="4" s="1"/>
  <c r="C185" i="4" s="1"/>
  <c r="C186" i="4" s="1"/>
  <c r="C187" i="4" s="1"/>
  <c r="C188" i="4" s="1"/>
  <c r="C189" i="4" s="1"/>
  <c r="C190" i="4" s="1"/>
  <c r="C191" i="4" s="1"/>
  <c r="C192" i="4" s="1"/>
  <c r="C193" i="4" s="1"/>
  <c r="C194" i="4" s="1"/>
  <c r="C195" i="4" s="1"/>
  <c r="C196" i="4" s="1"/>
  <c r="C197" i="4" s="1"/>
  <c r="C198" i="4" s="1"/>
  <c r="C199" i="4" s="1"/>
  <c r="C200" i="4" s="1"/>
  <c r="C201" i="4" s="1"/>
  <c r="C202" i="4" s="1"/>
  <c r="C203" i="4" s="1"/>
  <c r="C204" i="4" s="1"/>
  <c r="C205" i="4" s="1"/>
  <c r="C206" i="4" s="1"/>
  <c r="C207" i="4" s="1"/>
  <c r="C208" i="4" s="1"/>
  <c r="C209" i="4" s="1"/>
  <c r="C210" i="4" s="1"/>
  <c r="C211" i="4" s="1"/>
  <c r="C212" i="4" s="1"/>
  <c r="C213" i="4" s="1"/>
  <c r="C214" i="4" s="1"/>
  <c r="C215" i="4" s="1"/>
  <c r="C216" i="4" s="1"/>
  <c r="C217" i="4" s="1"/>
  <c r="C218" i="4" s="1"/>
  <c r="C219" i="4" s="1"/>
  <c r="C220" i="4" s="1"/>
  <c r="C221" i="4" s="1"/>
  <c r="C222" i="4" s="1"/>
  <c r="C223" i="4" s="1"/>
  <c r="C224" i="4" s="1"/>
  <c r="C225" i="4" s="1"/>
  <c r="C226" i="4" s="1"/>
  <c r="C227" i="4" s="1"/>
  <c r="C228" i="4" s="1"/>
  <c r="C229" i="4" s="1"/>
  <c r="C230" i="4" s="1"/>
  <c r="C231" i="4" s="1"/>
  <c r="C232" i="4" s="1"/>
  <c r="C233" i="4" s="1"/>
  <c r="C234" i="4" s="1"/>
  <c r="C235" i="4" s="1"/>
  <c r="C236" i="4" s="1"/>
  <c r="C237" i="4" s="1"/>
  <c r="C238" i="4" s="1"/>
  <c r="C239" i="4" s="1"/>
  <c r="C240" i="4" s="1"/>
  <c r="C241" i="4" s="1"/>
  <c r="C242" i="4" s="1"/>
  <c r="C243" i="4" s="1"/>
  <c r="C244" i="4" s="1"/>
  <c r="C245" i="4" s="1"/>
  <c r="C246" i="4" s="1"/>
  <c r="C247" i="4" s="1"/>
  <c r="C248" i="4" s="1"/>
  <c r="C249" i="4" s="1"/>
  <c r="C250" i="4" s="1"/>
  <c r="C251" i="4" s="1"/>
  <c r="C252" i="4" s="1"/>
  <c r="C253" i="4" s="1"/>
  <c r="C254" i="4" s="1"/>
  <c r="C255" i="4" s="1"/>
  <c r="C256" i="4" s="1"/>
  <c r="C257" i="4" s="1"/>
  <c r="C258" i="4" s="1"/>
  <c r="C259" i="4" s="1"/>
  <c r="C260" i="4" s="1"/>
  <c r="C261" i="4" s="1"/>
  <c r="C262" i="4" s="1"/>
  <c r="C263" i="4" s="1"/>
  <c r="C264" i="4" s="1"/>
  <c r="C265" i="4" s="1"/>
  <c r="C266" i="4" s="1"/>
  <c r="C267" i="4" s="1"/>
  <c r="C268" i="4" s="1"/>
  <c r="C269" i="4" s="1"/>
  <c r="C270" i="4" s="1"/>
  <c r="C271" i="4" s="1"/>
  <c r="C272" i="4" s="1"/>
  <c r="C273" i="4" s="1"/>
  <c r="C274" i="4" s="1"/>
  <c r="C275" i="4" s="1"/>
  <c r="C276" i="4" s="1"/>
  <c r="C277" i="4" s="1"/>
  <c r="C278" i="4" s="1"/>
  <c r="C279" i="4" s="1"/>
  <c r="C280" i="4" s="1"/>
  <c r="C281" i="4" s="1"/>
  <c r="C282" i="4" s="1"/>
  <c r="C283" i="4" s="1"/>
  <c r="C284" i="4" s="1"/>
  <c r="C285" i="4" s="1"/>
  <c r="C286" i="4" s="1"/>
  <c r="C287" i="4" s="1"/>
  <c r="C288" i="4" s="1"/>
  <c r="C289" i="4" s="1"/>
  <c r="C290" i="4" s="1"/>
  <c r="C291" i="4" s="1"/>
  <c r="C292" i="4" s="1"/>
  <c r="C293" i="4" s="1"/>
  <c r="C294" i="4" s="1"/>
  <c r="C295" i="4" s="1"/>
  <c r="C296" i="4" s="1"/>
  <c r="C297" i="4" s="1"/>
  <c r="C298" i="4" s="1"/>
  <c r="C299" i="4" s="1"/>
  <c r="C300" i="4" s="1"/>
  <c r="C301" i="4" s="1"/>
  <c r="C302" i="4" s="1"/>
  <c r="C303" i="4" s="1"/>
  <c r="C304" i="4" s="1"/>
  <c r="C305" i="4" s="1"/>
  <c r="C306" i="4" s="1"/>
  <c r="C307" i="4" s="1"/>
  <c r="C308" i="4" s="1"/>
  <c r="C309" i="4" s="1"/>
  <c r="C310" i="4" s="1"/>
  <c r="C311" i="4" s="1"/>
  <c r="C312" i="4" s="1"/>
  <c r="C313" i="4" s="1"/>
  <c r="C314" i="4" s="1"/>
  <c r="C315" i="4" s="1"/>
  <c r="C316" i="4" s="1"/>
  <c r="C317" i="4" s="1"/>
  <c r="C318" i="4" s="1"/>
  <c r="C319" i="4" s="1"/>
  <c r="C320" i="4" s="1"/>
  <c r="C321" i="4" s="1"/>
  <c r="C322" i="4" s="1"/>
  <c r="C323" i="4" s="1"/>
  <c r="C324" i="4" s="1"/>
  <c r="C325" i="4" s="1"/>
  <c r="C326" i="4" s="1"/>
  <c r="C327" i="4" s="1"/>
  <c r="C328" i="4" s="1"/>
  <c r="C329" i="4" s="1"/>
  <c r="C330" i="4" s="1"/>
  <c r="C331" i="4" s="1"/>
  <c r="C332" i="4" s="1"/>
  <c r="C333" i="4" s="1"/>
  <c r="C334" i="4" s="1"/>
  <c r="C335" i="4" s="1"/>
  <c r="C336" i="4" s="1"/>
  <c r="C337" i="4" s="1"/>
  <c r="C338" i="4" s="1"/>
  <c r="C339" i="4" s="1"/>
  <c r="C340" i="4" s="1"/>
  <c r="C341" i="4" s="1"/>
  <c r="C342" i="4" s="1"/>
  <c r="C343" i="4" s="1"/>
  <c r="C344" i="4" s="1"/>
  <c r="C345" i="4" s="1"/>
  <c r="C346" i="4" s="1"/>
  <c r="C347" i="4" s="1"/>
  <c r="C348" i="4" s="1"/>
  <c r="C349" i="4" s="1"/>
  <c r="C350" i="4" s="1"/>
  <c r="C351" i="4" s="1"/>
  <c r="C352" i="4" s="1"/>
  <c r="C353" i="4" s="1"/>
  <c r="C354" i="4" s="1"/>
  <c r="C355" i="4" s="1"/>
  <c r="C356" i="4" s="1"/>
  <c r="C357" i="4" s="1"/>
  <c r="C358" i="4" s="1"/>
  <c r="C359" i="4" s="1"/>
  <c r="C360" i="4" s="1"/>
  <c r="C361" i="4" s="1"/>
  <c r="C362" i="4" s="1"/>
  <c r="C363" i="4" s="1"/>
  <c r="C364" i="4" s="1"/>
  <c r="C365" i="4" s="1"/>
  <c r="C366" i="4" s="1"/>
  <c r="C367" i="4" s="1"/>
  <c r="C368" i="4" s="1"/>
  <c r="C369" i="4" s="1"/>
  <c r="C370" i="4" s="1"/>
  <c r="C371" i="4" s="1"/>
  <c r="C372" i="4" s="1"/>
  <c r="C373" i="4" s="1"/>
  <c r="C374" i="4" s="1"/>
  <c r="C375" i="4" s="1"/>
  <c r="C376" i="4" s="1"/>
  <c r="C377" i="4" s="1"/>
  <c r="C378" i="4" s="1"/>
  <c r="C379" i="4" s="1"/>
  <c r="C380" i="4" s="1"/>
  <c r="C381" i="4" s="1"/>
  <c r="C382" i="4" s="1"/>
  <c r="C383" i="4" s="1"/>
  <c r="C384" i="4" s="1"/>
  <c r="C385" i="4" s="1"/>
  <c r="C386" i="4" s="1"/>
  <c r="C387" i="4" s="1"/>
  <c r="C388" i="4" s="1"/>
  <c r="C389" i="4" s="1"/>
  <c r="C390" i="4" s="1"/>
  <c r="C391" i="4" s="1"/>
  <c r="C392" i="4" s="1"/>
  <c r="C393" i="4" s="1"/>
  <c r="C394" i="4" s="1"/>
  <c r="C395" i="4" s="1"/>
  <c r="C396" i="4" s="1"/>
  <c r="C397" i="4" s="1"/>
  <c r="C398" i="4" s="1"/>
  <c r="C399" i="4" s="1"/>
  <c r="C400" i="4" s="1"/>
  <c r="C401" i="4" s="1"/>
  <c r="C402" i="4" s="1"/>
  <c r="C403" i="4" s="1"/>
  <c r="C404" i="4" s="1"/>
  <c r="C405" i="4" s="1"/>
  <c r="C406" i="4" s="1"/>
  <c r="C407" i="4" s="1"/>
  <c r="C408" i="4" s="1"/>
  <c r="C409" i="4" s="1"/>
  <c r="C410" i="4" s="1"/>
  <c r="C411" i="4" s="1"/>
  <c r="C412" i="4" s="1"/>
  <c r="C413" i="4" s="1"/>
  <c r="C414" i="4" s="1"/>
  <c r="C415" i="4" s="1"/>
  <c r="C416" i="4" s="1"/>
  <c r="C417" i="4" s="1"/>
  <c r="C418" i="4" s="1"/>
  <c r="C419" i="4" s="1"/>
  <c r="C420" i="4" s="1"/>
  <c r="C421" i="4" s="1"/>
  <c r="C422" i="4" s="1"/>
  <c r="C423" i="4" s="1"/>
  <c r="C424" i="4" s="1"/>
  <c r="C425" i="4" s="1"/>
  <c r="C426" i="4" s="1"/>
  <c r="C427" i="4" s="1"/>
  <c r="C428" i="4" s="1"/>
  <c r="C429" i="4" s="1"/>
  <c r="C430" i="4" s="1"/>
  <c r="C431" i="4" s="1"/>
  <c r="C432" i="4" s="1"/>
  <c r="C433" i="4" s="1"/>
  <c r="C434" i="4" s="1"/>
  <c r="C435" i="4" s="1"/>
  <c r="C436" i="4" s="1"/>
  <c r="C437" i="4" s="1"/>
  <c r="C438" i="4" s="1"/>
  <c r="C439" i="4" s="1"/>
  <c r="C440" i="4" s="1"/>
  <c r="C441" i="4" s="1"/>
  <c r="C442" i="4" s="1"/>
  <c r="C443" i="4" s="1"/>
  <c r="C444" i="4" s="1"/>
  <c r="C445" i="4" s="1"/>
  <c r="C446" i="4" s="1"/>
  <c r="C447" i="4" s="1"/>
  <c r="C448" i="4" s="1"/>
  <c r="C449" i="4" s="1"/>
  <c r="C450" i="4" s="1"/>
  <c r="C451" i="4" s="1"/>
  <c r="C452" i="4" s="1"/>
  <c r="C453" i="4" s="1"/>
  <c r="C454" i="4" s="1"/>
  <c r="C455" i="4" s="1"/>
  <c r="C456" i="4" s="1"/>
  <c r="C457" i="4" s="1"/>
  <c r="C458" i="4" s="1"/>
  <c r="C459" i="4" s="1"/>
  <c r="C460" i="4" s="1"/>
  <c r="C461" i="4" s="1"/>
  <c r="C462" i="4" s="1"/>
  <c r="C463" i="4" s="1"/>
  <c r="C464" i="4" s="1"/>
  <c r="C465" i="4" s="1"/>
  <c r="C466" i="4" s="1"/>
  <c r="C467" i="4" s="1"/>
  <c r="C468" i="4" s="1"/>
  <c r="C469" i="4" s="1"/>
  <c r="C470" i="4" s="1"/>
  <c r="C471" i="4" s="1"/>
  <c r="C472" i="4" s="1"/>
  <c r="C473" i="4" s="1"/>
  <c r="C474" i="4" s="1"/>
  <c r="C475" i="4" s="1"/>
  <c r="C476" i="4" s="1"/>
  <c r="C477" i="4" s="1"/>
  <c r="C478" i="4" s="1"/>
  <c r="C479" i="4" s="1"/>
  <c r="C480" i="4" s="1"/>
  <c r="C481" i="4" s="1"/>
  <c r="C482" i="4" s="1"/>
  <c r="C483" i="4" s="1"/>
  <c r="C484" i="4" s="1"/>
  <c r="C485" i="4" s="1"/>
  <c r="C486" i="4" s="1"/>
  <c r="C487" i="4" s="1"/>
  <c r="C488" i="4" s="1"/>
  <c r="C489" i="4" s="1"/>
  <c r="C490" i="4" s="1"/>
  <c r="C491" i="4" s="1"/>
  <c r="C492" i="4" s="1"/>
  <c r="C493" i="4" s="1"/>
  <c r="C494" i="4" s="1"/>
  <c r="C495" i="4" s="1"/>
  <c r="C496" i="4" s="1"/>
  <c r="C497" i="4" s="1"/>
  <c r="C498" i="4" s="1"/>
  <c r="C499" i="4" s="1"/>
  <c r="C500" i="4" s="1"/>
  <c r="C501" i="4" s="1"/>
  <c r="C502" i="4" s="1"/>
  <c r="C503" i="4" s="1"/>
  <c r="C504" i="4" s="1"/>
  <c r="C505" i="4" s="1"/>
  <c r="C506" i="4" s="1"/>
  <c r="C507" i="4" s="1"/>
  <c r="C508" i="4" s="1"/>
  <c r="C509" i="4" s="1"/>
  <c r="C510" i="4" s="1"/>
  <c r="C511" i="4" s="1"/>
  <c r="C512" i="4" s="1"/>
  <c r="C513" i="4" s="1"/>
  <c r="C514" i="4" s="1"/>
  <c r="C515" i="4" s="1"/>
  <c r="C516" i="4" s="1"/>
  <c r="C517" i="4" s="1"/>
  <c r="C518" i="4" s="1"/>
  <c r="C519" i="4" s="1"/>
  <c r="C520" i="4" s="1"/>
  <c r="C521" i="4" s="1"/>
  <c r="C522" i="4" s="1"/>
  <c r="C523" i="4" s="1"/>
  <c r="C524" i="4" s="1"/>
  <c r="C525" i="4" s="1"/>
  <c r="C526" i="4" s="1"/>
  <c r="C527" i="4" s="1"/>
  <c r="C528" i="4" s="1"/>
  <c r="C529" i="4" s="1"/>
  <c r="C530" i="4" s="1"/>
  <c r="C531" i="4" s="1"/>
  <c r="C532" i="4" s="1"/>
  <c r="C533" i="4" s="1"/>
  <c r="C534" i="4" s="1"/>
  <c r="C535" i="4" s="1"/>
  <c r="C536" i="4" s="1"/>
  <c r="C537" i="4" s="1"/>
  <c r="C538" i="4" s="1"/>
  <c r="C539" i="4" s="1"/>
  <c r="C540" i="4" s="1"/>
  <c r="C541" i="4" s="1"/>
  <c r="C542" i="4" s="1"/>
  <c r="C543" i="4" s="1"/>
  <c r="C544" i="4" s="1"/>
  <c r="C545" i="4" s="1"/>
  <c r="C546" i="4" s="1"/>
  <c r="C547" i="4" s="1"/>
  <c r="C548" i="4" s="1"/>
  <c r="C549" i="4" s="1"/>
  <c r="C550" i="4" s="1"/>
  <c r="C551" i="4" s="1"/>
  <c r="C552" i="4" s="1"/>
  <c r="C553" i="4" s="1"/>
  <c r="C554" i="4" s="1"/>
  <c r="C555" i="4" s="1"/>
  <c r="C556" i="4" s="1"/>
  <c r="C557" i="4" s="1"/>
  <c r="C558" i="4" s="1"/>
  <c r="C559" i="4" s="1"/>
  <c r="C560" i="4" s="1"/>
  <c r="C561" i="4" s="1"/>
  <c r="C562" i="4" s="1"/>
  <c r="C563" i="4" s="1"/>
  <c r="C564" i="4" s="1"/>
  <c r="C565" i="4" s="1"/>
  <c r="C566" i="4" s="1"/>
  <c r="C567" i="4" s="1"/>
  <c r="C568" i="4" s="1"/>
  <c r="C569" i="4" s="1"/>
  <c r="C570" i="4" s="1"/>
  <c r="C571" i="4" s="1"/>
  <c r="C572" i="4" s="1"/>
  <c r="C573" i="4" s="1"/>
  <c r="C574" i="4" s="1"/>
  <c r="C575" i="4" s="1"/>
  <c r="C576" i="4" s="1"/>
  <c r="C577" i="4" s="1"/>
  <c r="C578" i="4" s="1"/>
  <c r="C579" i="4" s="1"/>
  <c r="C580" i="4" s="1"/>
  <c r="C581" i="4" s="1"/>
  <c r="C582" i="4" s="1"/>
  <c r="C583" i="4" s="1"/>
  <c r="C584" i="4" s="1"/>
  <c r="C585" i="4" s="1"/>
  <c r="C586" i="4" s="1"/>
  <c r="C587" i="4" s="1"/>
  <c r="C588" i="4" s="1"/>
  <c r="C589" i="4" s="1"/>
  <c r="C590" i="4" s="1"/>
  <c r="C591" i="4" s="1"/>
  <c r="C592" i="4" s="1"/>
  <c r="C593" i="4" s="1"/>
  <c r="C594" i="4" s="1"/>
  <c r="C595" i="4" s="1"/>
  <c r="C596" i="4" s="1"/>
  <c r="C597" i="4" s="1"/>
  <c r="C598" i="4" s="1"/>
  <c r="C599" i="4" s="1"/>
  <c r="C600" i="4" s="1"/>
  <c r="C601" i="4" s="1"/>
  <c r="C602" i="4" s="1"/>
  <c r="C603" i="4" s="1"/>
  <c r="C604" i="4" s="1"/>
  <c r="C605" i="4" s="1"/>
  <c r="C606" i="4" s="1"/>
  <c r="C607" i="4" s="1"/>
  <c r="C608" i="4" s="1"/>
  <c r="C609" i="4" s="1"/>
  <c r="C610" i="4" s="1"/>
  <c r="C611" i="4" s="1"/>
  <c r="C612" i="4" s="1"/>
  <c r="C613" i="4" s="1"/>
  <c r="C614" i="4" s="1"/>
  <c r="C615" i="4" s="1"/>
  <c r="C616" i="4" s="1"/>
  <c r="C617" i="4" s="1"/>
  <c r="C618" i="4" s="1"/>
  <c r="C619" i="4" s="1"/>
  <c r="C620" i="4" s="1"/>
  <c r="C621" i="4" s="1"/>
  <c r="C622" i="4" s="1"/>
  <c r="C623" i="4" s="1"/>
  <c r="C624" i="4" s="1"/>
  <c r="C625" i="4" s="1"/>
  <c r="C626" i="4" s="1"/>
  <c r="C627" i="4" s="1"/>
  <c r="C628" i="4" s="1"/>
  <c r="C629" i="4" s="1"/>
  <c r="C630" i="4" s="1"/>
  <c r="C631" i="4" s="1"/>
  <c r="C632" i="4" s="1"/>
  <c r="C633" i="4" s="1"/>
  <c r="C634" i="4" s="1"/>
  <c r="C635" i="4" s="1"/>
  <c r="C636" i="4" s="1"/>
  <c r="C637" i="4" s="1"/>
  <c r="C638" i="4" s="1"/>
  <c r="C639" i="4" s="1"/>
  <c r="C640" i="4" s="1"/>
  <c r="C641" i="4" s="1"/>
  <c r="C642" i="4" s="1"/>
  <c r="C643" i="4" s="1"/>
  <c r="C644" i="4" s="1"/>
  <c r="C645" i="4" s="1"/>
  <c r="C646" i="4" s="1"/>
  <c r="C647" i="4" s="1"/>
  <c r="C648" i="4" s="1"/>
  <c r="C649" i="4" s="1"/>
  <c r="C650" i="4" s="1"/>
  <c r="C651" i="4" s="1"/>
  <c r="C652" i="4" s="1"/>
  <c r="C653" i="4" s="1"/>
  <c r="C654" i="4" s="1"/>
  <c r="C655" i="4" s="1"/>
  <c r="C656" i="4" s="1"/>
  <c r="C657" i="4" s="1"/>
  <c r="C658" i="4" s="1"/>
  <c r="C659" i="4" s="1"/>
  <c r="C660" i="4" s="1"/>
  <c r="C661" i="4" s="1"/>
  <c r="C662" i="4" s="1"/>
  <c r="C663" i="4" s="1"/>
  <c r="C664" i="4" s="1"/>
  <c r="C665" i="4" s="1"/>
  <c r="C666" i="4" s="1"/>
  <c r="C667" i="4" s="1"/>
  <c r="C668" i="4" s="1"/>
  <c r="C669" i="4" s="1"/>
  <c r="C670" i="4" s="1"/>
  <c r="C671" i="4" s="1"/>
  <c r="C672" i="4" s="1"/>
  <c r="C673" i="4" s="1"/>
  <c r="C674" i="4" s="1"/>
  <c r="C675" i="4" s="1"/>
  <c r="C676" i="4" s="1"/>
  <c r="C677" i="4" s="1"/>
  <c r="C678" i="4" s="1"/>
  <c r="C679" i="4" s="1"/>
  <c r="C680" i="4" s="1"/>
  <c r="C681" i="4" s="1"/>
  <c r="C682" i="4" s="1"/>
  <c r="C683" i="4" s="1"/>
  <c r="C684" i="4" s="1"/>
  <c r="C685" i="4" s="1"/>
  <c r="C686" i="4" s="1"/>
  <c r="C687" i="4" s="1"/>
  <c r="C688" i="4" s="1"/>
  <c r="C689" i="4" s="1"/>
  <c r="C690" i="4" s="1"/>
  <c r="C691" i="4" s="1"/>
  <c r="C692" i="4" s="1"/>
  <c r="C693" i="4" s="1"/>
  <c r="C694" i="4" s="1"/>
  <c r="C695" i="4" s="1"/>
  <c r="C696" i="4" s="1"/>
  <c r="C697" i="4" s="1"/>
  <c r="C698" i="4" s="1"/>
  <c r="C699" i="4" s="1"/>
  <c r="C700" i="4" s="1"/>
  <c r="C701" i="4" s="1"/>
  <c r="C702" i="4" s="1"/>
  <c r="C703" i="4" s="1"/>
  <c r="C704" i="4" s="1"/>
  <c r="C705" i="4" s="1"/>
  <c r="C706" i="4" s="1"/>
  <c r="C707" i="4" s="1"/>
  <c r="C708" i="4" s="1"/>
  <c r="C709" i="4" s="1"/>
  <c r="C710" i="4" s="1"/>
  <c r="C711" i="4" s="1"/>
  <c r="C712" i="4" s="1"/>
  <c r="C713" i="4" s="1"/>
  <c r="C714" i="4" s="1"/>
  <c r="C715" i="4" s="1"/>
  <c r="C716" i="4" s="1"/>
  <c r="C717" i="4" s="1"/>
  <c r="C718" i="4" s="1"/>
  <c r="C719" i="4" s="1"/>
  <c r="C720" i="4" s="1"/>
  <c r="C721" i="4" s="1"/>
  <c r="C722" i="4" s="1"/>
  <c r="C723" i="4" s="1"/>
  <c r="C724" i="4" s="1"/>
  <c r="C725" i="4" s="1"/>
  <c r="C726" i="4" s="1"/>
  <c r="C727" i="4" s="1"/>
  <c r="C728" i="4" s="1"/>
  <c r="C729" i="4" s="1"/>
  <c r="C730" i="4" s="1"/>
  <c r="C731" i="4" s="1"/>
  <c r="C732" i="4" s="1"/>
  <c r="C733" i="4" s="1"/>
  <c r="C734" i="4" s="1"/>
  <c r="C735" i="4" s="1"/>
  <c r="C736" i="4" s="1"/>
  <c r="C737" i="4" s="1"/>
  <c r="C738" i="4" s="1"/>
  <c r="C739" i="4" s="1"/>
  <c r="C740" i="4" s="1"/>
  <c r="C741" i="4" s="1"/>
  <c r="C742" i="4" s="1"/>
  <c r="C743" i="4" s="1"/>
  <c r="C744" i="4" s="1"/>
  <c r="C745" i="4" s="1"/>
  <c r="C746" i="4" s="1"/>
  <c r="C747" i="4" s="1"/>
  <c r="C748" i="4" s="1"/>
  <c r="C749" i="4" s="1"/>
  <c r="C750" i="4" s="1"/>
  <c r="C751" i="4" s="1"/>
  <c r="C752" i="4" s="1"/>
  <c r="C753" i="4" s="1"/>
  <c r="C754" i="4" s="1"/>
  <c r="C755" i="4" s="1"/>
  <c r="C756" i="4" s="1"/>
  <c r="C757" i="4" s="1"/>
  <c r="C758" i="4" s="1"/>
  <c r="C759" i="4" s="1"/>
  <c r="C760" i="4" s="1"/>
  <c r="C761" i="4" s="1"/>
  <c r="C762" i="4" s="1"/>
  <c r="C763" i="4" s="1"/>
  <c r="C764" i="4" s="1"/>
  <c r="C765" i="4" s="1"/>
  <c r="C766" i="4" s="1"/>
  <c r="C767" i="4" s="1"/>
  <c r="C768" i="4" s="1"/>
  <c r="C769" i="4" s="1"/>
  <c r="C770" i="4" s="1"/>
  <c r="C771" i="4" s="1"/>
  <c r="C772" i="4" s="1"/>
  <c r="C773" i="4" s="1"/>
  <c r="C774" i="4" s="1"/>
  <c r="C775" i="4" s="1"/>
  <c r="C776" i="4" s="1"/>
  <c r="C777" i="4" s="1"/>
  <c r="C778" i="4" s="1"/>
  <c r="C779" i="4" s="1"/>
  <c r="C780" i="4" s="1"/>
  <c r="C781" i="4" s="1"/>
  <c r="C782" i="4" s="1"/>
  <c r="C783" i="4" s="1"/>
  <c r="C784" i="4" s="1"/>
  <c r="C785" i="4" s="1"/>
  <c r="C786" i="4" s="1"/>
  <c r="C787" i="4" s="1"/>
  <c r="C788" i="4" s="1"/>
  <c r="C789" i="4" s="1"/>
  <c r="C790" i="4" s="1"/>
  <c r="C791" i="4" s="1"/>
  <c r="C792" i="4" s="1"/>
  <c r="C793" i="4" s="1"/>
  <c r="C794" i="4" s="1"/>
  <c r="C795" i="4" s="1"/>
  <c r="C796" i="4" s="1"/>
  <c r="C797" i="4" s="1"/>
  <c r="C798" i="4" s="1"/>
  <c r="C799" i="4" s="1"/>
  <c r="C800" i="4" s="1"/>
  <c r="C801" i="4" s="1"/>
  <c r="C802" i="4" s="1"/>
  <c r="C803" i="4" s="1"/>
  <c r="C804" i="4" s="1"/>
  <c r="C805" i="4" s="1"/>
  <c r="C806" i="4" s="1"/>
  <c r="C807" i="4" s="1"/>
  <c r="C808" i="4" s="1"/>
  <c r="C809" i="4" s="1"/>
  <c r="C810" i="4" s="1"/>
  <c r="C811" i="4" s="1"/>
  <c r="C812" i="4" s="1"/>
  <c r="C813" i="4" s="1"/>
  <c r="C814" i="4" s="1"/>
  <c r="C815" i="4" s="1"/>
  <c r="C816" i="4" s="1"/>
  <c r="C817" i="4" s="1"/>
  <c r="C818" i="4" s="1"/>
  <c r="C819" i="4" s="1"/>
  <c r="C820" i="4" s="1"/>
  <c r="C821" i="4" s="1"/>
  <c r="C822" i="4" s="1"/>
  <c r="C823" i="4" s="1"/>
  <c r="C824" i="4" s="1"/>
  <c r="C825" i="4" s="1"/>
  <c r="C826" i="4" s="1"/>
  <c r="C827" i="4" s="1"/>
  <c r="C828" i="4" s="1"/>
  <c r="C829" i="4" s="1"/>
  <c r="C830" i="4" s="1"/>
  <c r="C831" i="4" s="1"/>
  <c r="C832" i="4" s="1"/>
  <c r="C833" i="4" s="1"/>
  <c r="C834" i="4" s="1"/>
  <c r="C835" i="4" s="1"/>
  <c r="C836" i="4" s="1"/>
  <c r="C837" i="4" s="1"/>
  <c r="C838" i="4" s="1"/>
  <c r="C839" i="4" s="1"/>
  <c r="C840" i="4" s="1"/>
  <c r="C841" i="4" s="1"/>
  <c r="C842" i="4" s="1"/>
  <c r="C843" i="4" s="1"/>
  <c r="C844" i="4" s="1"/>
  <c r="C845" i="4" s="1"/>
  <c r="C846" i="4" s="1"/>
  <c r="C847" i="4" s="1"/>
  <c r="C848" i="4" s="1"/>
  <c r="C849" i="4" s="1"/>
  <c r="C850" i="4" s="1"/>
  <c r="C851" i="4" s="1"/>
  <c r="C852" i="4" s="1"/>
  <c r="C853" i="4" s="1"/>
  <c r="C854" i="4" s="1"/>
  <c r="C855" i="4" s="1"/>
  <c r="C856" i="4" s="1"/>
  <c r="C857" i="4" s="1"/>
  <c r="C858" i="4" s="1"/>
  <c r="C859" i="4" s="1"/>
  <c r="C860" i="4" s="1"/>
  <c r="C861" i="4" s="1"/>
  <c r="C862" i="4" s="1"/>
  <c r="C863" i="4" s="1"/>
  <c r="C864" i="4" s="1"/>
  <c r="C865" i="4" s="1"/>
  <c r="C866" i="4" s="1"/>
  <c r="C867" i="4" s="1"/>
  <c r="C868" i="4" s="1"/>
  <c r="C869" i="4" s="1"/>
  <c r="C870" i="4" s="1"/>
  <c r="C871" i="4" s="1"/>
  <c r="C872" i="4" s="1"/>
  <c r="C873" i="4" s="1"/>
  <c r="C874" i="4" s="1"/>
  <c r="C875" i="4" s="1"/>
  <c r="C876" i="4" s="1"/>
  <c r="C877" i="4" s="1"/>
  <c r="C878" i="4" s="1"/>
  <c r="C879" i="4" s="1"/>
  <c r="C880" i="4" s="1"/>
  <c r="C881" i="4" s="1"/>
  <c r="C882" i="4" s="1"/>
  <c r="C883" i="4" s="1"/>
  <c r="C884" i="4" s="1"/>
  <c r="C885" i="4" s="1"/>
  <c r="C886" i="4" s="1"/>
  <c r="C887" i="4" s="1"/>
  <c r="C888" i="4" s="1"/>
  <c r="C889" i="4" s="1"/>
  <c r="C890" i="4" s="1"/>
  <c r="C891" i="4" s="1"/>
  <c r="C892" i="4" s="1"/>
  <c r="C893" i="4" s="1"/>
  <c r="C894" i="4" s="1"/>
  <c r="C895" i="4" s="1"/>
  <c r="C896" i="4" s="1"/>
  <c r="C897" i="4" s="1"/>
  <c r="C898" i="4" s="1"/>
  <c r="C899" i="4" s="1"/>
  <c r="C900" i="4" s="1"/>
  <c r="K2" i="4"/>
  <c r="C37" i="2"/>
  <c r="D37" i="2" s="1"/>
  <c r="H36" i="2" s="1"/>
  <c r="I37" i="2" s="1"/>
  <c r="G28" i="2"/>
  <c r="I28" i="2" s="1"/>
  <c r="F28" i="2"/>
  <c r="E28" i="2"/>
  <c r="D28" i="2"/>
  <c r="C28" i="2"/>
  <c r="A28" i="2"/>
  <c r="G27" i="2"/>
  <c r="I27" i="2" s="1"/>
  <c r="F27" i="2"/>
  <c r="E27" i="2"/>
  <c r="D27" i="2"/>
  <c r="C27" i="2"/>
  <c r="A27" i="2"/>
  <c r="G26" i="2"/>
  <c r="I26" i="2" s="1"/>
  <c r="F26" i="2"/>
  <c r="E26" i="2"/>
  <c r="D26" i="2"/>
  <c r="C26" i="2"/>
  <c r="A26" i="2"/>
  <c r="G25" i="2"/>
  <c r="I25" i="2" s="1"/>
  <c r="F25" i="2"/>
  <c r="E25" i="2"/>
  <c r="D25" i="2"/>
  <c r="C25" i="2"/>
  <c r="A25" i="2"/>
  <c r="I24" i="2"/>
  <c r="G24" i="2"/>
  <c r="F24" i="2"/>
  <c r="A24" i="2" s="1"/>
  <c r="E24" i="2"/>
  <c r="D24" i="2"/>
  <c r="C24" i="2"/>
  <c r="G23" i="2"/>
  <c r="I23" i="2" s="1"/>
  <c r="F23" i="2"/>
  <c r="E23" i="2"/>
  <c r="D23" i="2"/>
  <c r="C23" i="2"/>
  <c r="A23" i="2"/>
  <c r="G22" i="2"/>
  <c r="I22" i="2" s="1"/>
  <c r="F22" i="2"/>
  <c r="A22" i="2" s="1"/>
  <c r="E22" i="2"/>
  <c r="D22" i="2"/>
  <c r="C22" i="2"/>
  <c r="G21" i="2"/>
  <c r="I21" i="2" s="1"/>
  <c r="F21" i="2"/>
  <c r="E21" i="2"/>
  <c r="D21" i="2"/>
  <c r="C21" i="2"/>
  <c r="A21" i="2"/>
  <c r="G20" i="2"/>
  <c r="I20" i="2" s="1"/>
  <c r="F20" i="2"/>
  <c r="E20" i="2"/>
  <c r="D20" i="2"/>
  <c r="C20" i="2"/>
  <c r="A20" i="2"/>
  <c r="G19" i="2"/>
  <c r="I19" i="2" s="1"/>
  <c r="F19" i="2"/>
  <c r="E19" i="2"/>
  <c r="D19" i="2"/>
  <c r="C19" i="2"/>
  <c r="A19" i="2"/>
  <c r="G18" i="2"/>
  <c r="I18" i="2" s="1"/>
  <c r="F18" i="2"/>
  <c r="A18" i="2" s="1"/>
  <c r="E18" i="2"/>
  <c r="D18" i="2"/>
  <c r="C18" i="2"/>
  <c r="G17" i="2"/>
  <c r="I17" i="2" s="1"/>
  <c r="F17" i="2"/>
  <c r="E17" i="2"/>
  <c r="D17" i="2"/>
  <c r="C17" i="2"/>
  <c r="A17" i="2"/>
  <c r="G16" i="2"/>
  <c r="I16" i="2" s="1"/>
  <c r="F16" i="2"/>
  <c r="E16" i="2"/>
  <c r="D16" i="2"/>
  <c r="C16" i="2"/>
  <c r="A16" i="2"/>
  <c r="G15" i="2"/>
  <c r="I15" i="2" s="1"/>
  <c r="F15" i="2"/>
  <c r="E15" i="2"/>
  <c r="D15" i="2"/>
  <c r="C15" i="2"/>
  <c r="A15" i="2"/>
  <c r="G14" i="2"/>
  <c r="I14" i="2" s="1"/>
  <c r="F14" i="2"/>
  <c r="E14" i="2"/>
  <c r="D14" i="2"/>
  <c r="C14" i="2"/>
  <c r="A14" i="2"/>
  <c r="G13" i="2"/>
  <c r="I13" i="2" s="1"/>
  <c r="F13" i="2"/>
  <c r="E13" i="2"/>
  <c r="D13" i="2"/>
  <c r="C13" i="2"/>
  <c r="A13" i="2"/>
  <c r="G12" i="2"/>
  <c r="I12" i="2" s="1"/>
  <c r="F12" i="2"/>
  <c r="E12" i="2"/>
  <c r="D12" i="2"/>
  <c r="C12" i="2"/>
  <c r="G11" i="2"/>
  <c r="I11" i="2" s="1"/>
  <c r="F11" i="2"/>
  <c r="A11" i="2" s="1"/>
  <c r="E11" i="2"/>
  <c r="D11" i="2"/>
  <c r="C11" i="2"/>
  <c r="G10" i="2"/>
  <c r="I10" i="2" s="1"/>
  <c r="F10" i="2"/>
  <c r="A10" i="2" s="1"/>
  <c r="E10" i="2"/>
  <c r="D10" i="2"/>
  <c r="C10" i="2"/>
  <c r="G9" i="2"/>
  <c r="I9" i="2" s="1"/>
  <c r="F9" i="2"/>
  <c r="E9" i="2"/>
  <c r="D9" i="2"/>
  <c r="C9" i="2"/>
  <c r="A9" i="2"/>
  <c r="G8" i="2"/>
  <c r="I8" i="2" s="1"/>
  <c r="F8" i="2"/>
  <c r="E8" i="2"/>
  <c r="D8" i="2"/>
  <c r="C8" i="2"/>
  <c r="A8" i="2"/>
  <c r="G7" i="2"/>
  <c r="I7" i="2" s="1"/>
  <c r="F7" i="2"/>
  <c r="A7" i="2" s="1"/>
  <c r="E7" i="2"/>
  <c r="D7" i="2"/>
  <c r="C7" i="2"/>
  <c r="M4" i="2"/>
  <c r="A53" i="2" l="1" a="1"/>
  <c r="A53" i="2" s="1"/>
  <c r="C52" i="2"/>
  <c r="K610" i="4"/>
  <c r="K505" i="4"/>
  <c r="K902" i="4" s="1"/>
  <c r="K714" i="4"/>
  <c r="K814" i="4"/>
  <c r="I29" i="2"/>
  <c r="I30" i="2" s="1"/>
  <c r="I34" i="2" s="1"/>
  <c r="I38" i="2" s="1"/>
  <c r="I36" i="2"/>
  <c r="A54" i="2" l="1" a="1"/>
  <c r="A54" i="2" s="1"/>
  <c r="C53" i="2"/>
  <c r="I39" i="2"/>
  <c r="I41" i="2" s="1"/>
  <c r="C54" i="2" l="1"/>
  <c r="A55" i="2" a="1"/>
  <c r="A55" i="2" s="1"/>
  <c r="A56" i="2" l="1" a="1"/>
  <c r="A56" i="2" s="1"/>
  <c r="C55" i="2"/>
  <c r="A57" i="2" l="1" a="1"/>
  <c r="A57" i="2" s="1"/>
  <c r="A58" i="2" s="1" a="1"/>
  <c r="A58" i="2" s="1"/>
  <c r="A59" i="2" s="1" a="1"/>
  <c r="A59" i="2" s="1"/>
  <c r="A60" i="2" s="1" a="1"/>
  <c r="A60" i="2" s="1"/>
  <c r="A61" i="2" s="1" a="1"/>
  <c r="A61" i="2" s="1"/>
  <c r="A62" i="2" s="1" a="1"/>
  <c r="A62" i="2" s="1"/>
  <c r="A63" i="2" s="1" a="1"/>
  <c r="A63" i="2" s="1"/>
  <c r="C56" i="2"/>
</calcChain>
</file>

<file path=xl/sharedStrings.xml><?xml version="1.0" encoding="utf-8"?>
<sst xmlns="http://schemas.openxmlformats.org/spreadsheetml/2006/main" count="1738" uniqueCount="273">
  <si>
    <t>Fiche technique détaillée</t>
  </si>
  <si>
    <t>calcule du nombre de portion</t>
  </si>
  <si>
    <t>Nom du plat</t>
  </si>
  <si>
    <t>Date mise à jour</t>
  </si>
  <si>
    <t>Nombre de portions de préparation</t>
  </si>
  <si>
    <t>Qté viande  kg</t>
  </si>
  <si>
    <t>Qté  portion kg</t>
  </si>
  <si>
    <t xml:space="preserve">nb part </t>
  </si>
  <si>
    <t>code</t>
  </si>
  <si>
    <t>Denrées</t>
  </si>
  <si>
    <t>Fournisseurs</t>
  </si>
  <si>
    <t>Conditionnement</t>
  </si>
  <si>
    <t>P.A. H.T.</t>
  </si>
  <si>
    <t>Qté</t>
  </si>
  <si>
    <t>P.R. H.T.</t>
  </si>
  <si>
    <t>Progression</t>
  </si>
  <si>
    <t>Total prix de revient H.T.des X portions</t>
  </si>
  <si>
    <t>Prix de revient unitaire H.T. avant autres coûts denrées</t>
  </si>
  <si>
    <t>+ coût du pain par portion</t>
  </si>
  <si>
    <t>+ coût des non vendus par portion</t>
  </si>
  <si>
    <t>+ coût des pertes selon le plat et par portion</t>
  </si>
  <si>
    <t>Prix de revient unitaire H.T. TOTAL</t>
  </si>
  <si>
    <t>Prix de vente TTC</t>
  </si>
  <si>
    <t>Taux de TVA</t>
  </si>
  <si>
    <t>Prix de vente H.T.</t>
  </si>
  <si>
    <t>Ratio sur PVHT</t>
  </si>
  <si>
    <t>Marge brute</t>
  </si>
  <si>
    <t>Frais de personnel de production</t>
  </si>
  <si>
    <t xml:space="preserve">ici les numeros </t>
  </si>
  <si>
    <t>Marge après frais de personnel de production</t>
  </si>
  <si>
    <t>INDEXn°</t>
  </si>
  <si>
    <t xml:space="preserve">liste </t>
  </si>
  <si>
    <r>
      <t>Céréales contenant du gluten</t>
    </r>
    <r>
      <rPr>
        <sz val="11"/>
        <color theme="1"/>
        <rFont val="Calibri"/>
        <family val="2"/>
        <scheme val="minor"/>
      </rPr>
      <t xml:space="preserve"> et les produits à base de ces céréales.</t>
    </r>
  </si>
  <si>
    <r>
      <t xml:space="preserve"> Crustacés</t>
    </r>
    <r>
      <rPr>
        <sz val="11"/>
        <color theme="1"/>
        <rFont val="Calibri"/>
        <family val="2"/>
        <scheme val="minor"/>
      </rPr>
      <t xml:space="preserve"> et produits à bas de crustacés.</t>
    </r>
  </si>
  <si>
    <r>
      <t>Œufs</t>
    </r>
    <r>
      <rPr>
        <sz val="11"/>
        <color theme="1"/>
        <rFont val="Calibri"/>
        <family val="2"/>
        <scheme val="minor"/>
      </rPr>
      <t xml:space="preserve"> et produits à base d’œufs.</t>
    </r>
  </si>
  <si>
    <r>
      <t xml:space="preserve"> Poissons</t>
    </r>
    <r>
      <rPr>
        <sz val="11"/>
        <color theme="1"/>
        <rFont val="Calibri"/>
        <family val="2"/>
        <scheme val="minor"/>
      </rPr>
      <t xml:space="preserve"> et produits à base de poissons</t>
    </r>
  </si>
  <si>
    <r>
      <t xml:space="preserve"> Arachides</t>
    </r>
    <r>
      <rPr>
        <sz val="11"/>
        <color theme="1"/>
        <rFont val="Calibri"/>
        <family val="2"/>
        <scheme val="minor"/>
      </rPr>
      <t xml:space="preserve"> et produits à base d’arachides.</t>
    </r>
  </si>
  <si>
    <r>
      <t xml:space="preserve"> Soja</t>
    </r>
    <r>
      <rPr>
        <sz val="11"/>
        <color theme="1"/>
        <rFont val="Calibri"/>
        <family val="2"/>
        <scheme val="minor"/>
      </rPr>
      <t xml:space="preserve"> et produits à base de soja.</t>
    </r>
  </si>
  <si>
    <r>
      <t xml:space="preserve"> Lait</t>
    </r>
    <r>
      <rPr>
        <sz val="11"/>
        <color theme="1"/>
        <rFont val="Calibri"/>
        <family val="2"/>
        <scheme val="minor"/>
      </rPr>
      <t xml:space="preserve"> et produit à base de lait.</t>
    </r>
  </si>
  <si>
    <r>
      <t xml:space="preserve"> Fruits à coque</t>
    </r>
    <r>
      <rPr>
        <sz val="11"/>
        <color theme="1"/>
        <rFont val="Calibri"/>
        <family val="2"/>
        <scheme val="minor"/>
      </rPr>
      <t>.</t>
    </r>
  </si>
  <si>
    <r>
      <t>Céleri</t>
    </r>
    <r>
      <rPr>
        <sz val="11"/>
        <color theme="1"/>
        <rFont val="Calibri"/>
        <family val="2"/>
        <scheme val="minor"/>
      </rPr>
      <t xml:space="preserve"> et produits à base de céleri.</t>
    </r>
  </si>
  <si>
    <r>
      <t>Moutarde</t>
    </r>
    <r>
      <rPr>
        <sz val="11"/>
        <color theme="1"/>
        <rFont val="Calibri"/>
        <family val="2"/>
        <scheme val="minor"/>
      </rPr>
      <t xml:space="preserve"> et produits à base de moutarde.</t>
    </r>
  </si>
  <si>
    <r>
      <t>Graines de sésame</t>
    </r>
    <r>
      <rPr>
        <sz val="11"/>
        <color theme="1"/>
        <rFont val="Calibri"/>
        <family val="2"/>
        <scheme val="minor"/>
      </rPr>
      <t xml:space="preserve"> et produits à base de graines de sésame.</t>
    </r>
  </si>
  <si>
    <r>
      <t xml:space="preserve"> Anhydride sulfureux et sulfites</t>
    </r>
    <r>
      <rPr>
        <sz val="11"/>
        <color theme="1"/>
        <rFont val="Calibri"/>
        <family val="2"/>
        <scheme val="minor"/>
      </rPr>
      <t>.</t>
    </r>
  </si>
  <si>
    <r>
      <t xml:space="preserve"> Lupin</t>
    </r>
    <r>
      <rPr>
        <sz val="11"/>
        <color theme="1"/>
        <rFont val="Calibri"/>
        <family val="2"/>
        <scheme val="minor"/>
      </rPr>
      <t xml:space="preserve"> et produits à base de lupin.</t>
    </r>
  </si>
  <si>
    <r>
      <t xml:space="preserve"> Mollusques</t>
    </r>
    <r>
      <rPr>
        <sz val="11"/>
        <color theme="1"/>
        <rFont val="Calibri"/>
        <family val="2"/>
        <scheme val="minor"/>
      </rPr>
      <t xml:space="preserve"> et produits à base de mollusques.</t>
    </r>
  </si>
  <si>
    <t xml:space="preserve">CODE </t>
  </si>
  <si>
    <t>Column3</t>
  </si>
  <si>
    <t>P.A. H.T.2</t>
  </si>
  <si>
    <t>NB</t>
  </si>
  <si>
    <t xml:space="preserve">VRAIS PRIX </t>
  </si>
  <si>
    <t>Column2</t>
  </si>
  <si>
    <t>SECTION</t>
  </si>
  <si>
    <t>Column1</t>
  </si>
  <si>
    <t>POISSON</t>
  </si>
  <si>
    <t>*</t>
  </si>
  <si>
    <t>BOUCHERIE</t>
  </si>
  <si>
    <t xml:space="preserve">lieu jaune </t>
  </si>
  <si>
    <t>TOP OCEAN</t>
  </si>
  <si>
    <t>kg</t>
  </si>
  <si>
    <t>LEGUME</t>
  </si>
  <si>
    <t>merlu</t>
  </si>
  <si>
    <t>EPICERIE</t>
  </si>
  <si>
    <t xml:space="preserve">sabre </t>
  </si>
  <si>
    <t>CREMERIE</t>
  </si>
  <si>
    <t>lieu noir</t>
  </si>
  <si>
    <t>CONGEL</t>
  </si>
  <si>
    <t>saumon fumé</t>
  </si>
  <si>
    <t>SPLO</t>
  </si>
  <si>
    <t>BOULANGERIE</t>
  </si>
  <si>
    <t xml:space="preserve">filet de saumon </t>
  </si>
  <si>
    <t>METRO</t>
  </si>
  <si>
    <t>DIVERS</t>
  </si>
  <si>
    <t>thon poche 650gr</t>
  </si>
  <si>
    <t>MICHARD</t>
  </si>
  <si>
    <t>BOISSON</t>
  </si>
  <si>
    <t>anchois mariné</t>
  </si>
  <si>
    <t>SOMMAIRE</t>
  </si>
  <si>
    <t>faux filet</t>
  </si>
  <si>
    <t>bavette</t>
  </si>
  <si>
    <t>bœuf haché frais</t>
  </si>
  <si>
    <t>bœufs bourguignon</t>
  </si>
  <si>
    <t>bourguignon</t>
  </si>
  <si>
    <t>chorizo</t>
  </si>
  <si>
    <t xml:space="preserve">filet de poulet </t>
  </si>
  <si>
    <t>filet mignon de porc</t>
  </si>
  <si>
    <t>jambon blan +-6kg</t>
  </si>
  <si>
    <t>jambon sec pays +-5kg</t>
  </si>
  <si>
    <t>jarret de veau (ossobucco)</t>
  </si>
  <si>
    <t xml:space="preserve">joue de porc </t>
  </si>
  <si>
    <t xml:space="preserve">lardon fume </t>
  </si>
  <si>
    <t>pointe de porc</t>
  </si>
  <si>
    <t>saucisse bretonne</t>
  </si>
  <si>
    <t>saucisse fumé</t>
  </si>
  <si>
    <t>confit de canard</t>
  </si>
  <si>
    <t>cuisse de poulet</t>
  </si>
  <si>
    <t>epaule de veau</t>
  </si>
  <si>
    <t>ail</t>
  </si>
  <si>
    <t>BREIZH PRIM</t>
  </si>
  <si>
    <t>ananas</t>
  </si>
  <si>
    <t>piece</t>
  </si>
  <si>
    <t>aubergine</t>
  </si>
  <si>
    <t>avocat</t>
  </si>
  <si>
    <t>banane</t>
  </si>
  <si>
    <t>brocolie</t>
  </si>
  <si>
    <t>carotte</t>
  </si>
  <si>
    <t xml:space="preserve">kg </t>
  </si>
  <si>
    <t>celerie branche</t>
  </si>
  <si>
    <t>champignon</t>
  </si>
  <si>
    <t>poivron</t>
  </si>
  <si>
    <t>chataigne marron400gr</t>
  </si>
  <si>
    <t>choux blanc</t>
  </si>
  <si>
    <t xml:space="preserve">choux rouge </t>
  </si>
  <si>
    <t>ciboulette 20gr</t>
  </si>
  <si>
    <t>botte</t>
  </si>
  <si>
    <t xml:space="preserve">citron jaune </t>
  </si>
  <si>
    <t xml:space="preserve">citron vert </t>
  </si>
  <si>
    <t>concombre</t>
  </si>
  <si>
    <t>unité</t>
  </si>
  <si>
    <t xml:space="preserve">courgette </t>
  </si>
  <si>
    <t xml:space="preserve">echalote </t>
  </si>
  <si>
    <t>endive</t>
  </si>
  <si>
    <t>fraise(saison)</t>
  </si>
  <si>
    <t>kiwi</t>
  </si>
  <si>
    <t>oignon</t>
  </si>
  <si>
    <t>orange</t>
  </si>
  <si>
    <t>pamplemousse</t>
  </si>
  <si>
    <t>panais</t>
  </si>
  <si>
    <t>patate douce</t>
  </si>
  <si>
    <t>pdt grenaille</t>
  </si>
  <si>
    <t>persil frisée botte 80gr</t>
  </si>
  <si>
    <t>persil haché</t>
  </si>
  <si>
    <t>sachet</t>
  </si>
  <si>
    <t>poireau</t>
  </si>
  <si>
    <t xml:space="preserve">pomme de terre </t>
  </si>
  <si>
    <t>pomme elstar rouge</t>
  </si>
  <si>
    <t>potimarron</t>
  </si>
  <si>
    <t xml:space="preserve">pulpe d ail </t>
  </si>
  <si>
    <t xml:space="preserve">boite </t>
  </si>
  <si>
    <t>radis rose</t>
  </si>
  <si>
    <t>salade feuille de chene blonde</t>
  </si>
  <si>
    <t>salade feuille de chene kg</t>
  </si>
  <si>
    <t xml:space="preserve">salade frisee </t>
  </si>
  <si>
    <t>segment orange</t>
  </si>
  <si>
    <t>sceau</t>
  </si>
  <si>
    <t xml:space="preserve">segment pamplemousse </t>
  </si>
  <si>
    <t>tomate</t>
  </si>
  <si>
    <t>gingembre</t>
  </si>
  <si>
    <t>50gouss vanil bourbon140gr</t>
  </si>
  <si>
    <t>cafe gilbert</t>
  </si>
  <si>
    <t>chapelure brune</t>
  </si>
  <si>
    <t xml:space="preserve">chocolat pastille </t>
  </si>
  <si>
    <t>PROMO</t>
  </si>
  <si>
    <t xml:space="preserve">concentre de tomate </t>
  </si>
  <si>
    <t xml:space="preserve">epices </t>
  </si>
  <si>
    <t>etiqu tracabilité alim</t>
  </si>
  <si>
    <t xml:space="preserve">farine </t>
  </si>
  <si>
    <t>Feuille de lasagne</t>
  </si>
  <si>
    <t xml:space="preserve">film alimentaire </t>
  </si>
  <si>
    <t>paquet</t>
  </si>
  <si>
    <t>fruit sirop abricot 1/4</t>
  </si>
  <si>
    <t>boite 1/4</t>
  </si>
  <si>
    <t>fruit sirop poire 1/4</t>
  </si>
  <si>
    <t>gant vinil</t>
  </si>
  <si>
    <t>huile d olive</t>
  </si>
  <si>
    <t>litre</t>
  </si>
  <si>
    <t>huile de noix</t>
  </si>
  <si>
    <t>lait de coco 1/2</t>
  </si>
  <si>
    <t>petite boite</t>
  </si>
  <si>
    <t xml:space="preserve">lentille verte </t>
  </si>
  <si>
    <t>mais</t>
  </si>
  <si>
    <t>moutarde 850gr</t>
  </si>
  <si>
    <t>nouille chinoise250gr suzi</t>
  </si>
  <si>
    <t>pqt</t>
  </si>
  <si>
    <t>olive</t>
  </si>
  <si>
    <t>boite 300gr</t>
  </si>
  <si>
    <t>penne regate</t>
  </si>
  <si>
    <t>penne regate2kg</t>
  </si>
  <si>
    <t>pesto marin pot 90gr</t>
  </si>
  <si>
    <t>pesto rosso</t>
  </si>
  <si>
    <t>quinoa</t>
  </si>
  <si>
    <t>raisin corinthe</t>
  </si>
  <si>
    <t>riz /riz rond/SEMOULE</t>
  </si>
  <si>
    <t>sauce piment poulet thai</t>
  </si>
  <si>
    <t>sauce tomate pizza</t>
  </si>
  <si>
    <t>speculos concasse 750gr</t>
  </si>
  <si>
    <t>sucre/sucre roux</t>
  </si>
  <si>
    <t>KG</t>
  </si>
  <si>
    <t>sucre vanille bourbon</t>
  </si>
  <si>
    <t>tomate confite</t>
  </si>
  <si>
    <t>vin rouge/vin blanc</t>
  </si>
  <si>
    <t>cœur artichaut</t>
  </si>
  <si>
    <t>boite300gr</t>
  </si>
  <si>
    <t xml:space="preserve">vinaigrette </t>
  </si>
  <si>
    <t>sallicorne bocal 300gr</t>
  </si>
  <si>
    <t>pectine NH nappage kg</t>
  </si>
  <si>
    <t xml:space="preserve">graine de sezame </t>
  </si>
  <si>
    <t>sauce taritaky</t>
  </si>
  <si>
    <t xml:space="preserve">beurre </t>
  </si>
  <si>
    <t>buche de chevre180gr</t>
  </si>
  <si>
    <t>camenbert 240gr</t>
  </si>
  <si>
    <t xml:space="preserve">creme </t>
  </si>
  <si>
    <t>REBLOCHON</t>
  </si>
  <si>
    <t>creme fraiche</t>
  </si>
  <si>
    <t xml:space="preserve">creme liquide </t>
  </si>
  <si>
    <t>emmental rapé</t>
  </si>
  <si>
    <t>feta 500gr</t>
  </si>
  <si>
    <t>from mdm loick 500gr</t>
  </si>
  <si>
    <t>fromage frais blanc40%</t>
  </si>
  <si>
    <t>fromage roque fort des500gr</t>
  </si>
  <si>
    <t>gruyere</t>
  </si>
  <si>
    <t xml:space="preserve">lait </t>
  </si>
  <si>
    <t>mozza 125gr</t>
  </si>
  <si>
    <t>œufs gros</t>
  </si>
  <si>
    <t>DELAUNAY</t>
  </si>
  <si>
    <t xml:space="preserve">œufs moyen </t>
  </si>
  <si>
    <t>parmesan</t>
  </si>
  <si>
    <t>parmesan poudre800gr</t>
  </si>
  <si>
    <t xml:space="preserve">pate feuilleté </t>
  </si>
  <si>
    <t>tome de brebis des</t>
  </si>
  <si>
    <t>tome de savoie</t>
  </si>
  <si>
    <t>mozza pizza</t>
  </si>
  <si>
    <t>fromage raclette(ou des)</t>
  </si>
  <si>
    <t>fromage burger</t>
  </si>
  <si>
    <t>crevette petite 500gr</t>
  </si>
  <si>
    <t>purée abricot boiront</t>
  </si>
  <si>
    <t>frite</t>
  </si>
  <si>
    <t>KENTY</t>
  </si>
  <si>
    <t>boule pizza 180gr</t>
  </si>
  <si>
    <t>mini assortiment vienoiserie</t>
  </si>
  <si>
    <t>MICHARD(120)</t>
  </si>
  <si>
    <t>asperge verte 500gr</t>
  </si>
  <si>
    <t>epinard branche</t>
  </si>
  <si>
    <t>oignon emincer</t>
  </si>
  <si>
    <t>ail cube 250gr</t>
  </si>
  <si>
    <t>coulis abricot500gr</t>
  </si>
  <si>
    <t>1/2 BAGUETTE</t>
  </si>
  <si>
    <t>BRACCO</t>
  </si>
  <si>
    <t>1/4 BAGUETTE</t>
  </si>
  <si>
    <t>TRADITION</t>
  </si>
  <si>
    <t>baguette/crouton/taost</t>
  </si>
  <si>
    <t xml:space="preserve">PAIN BURGER </t>
  </si>
  <si>
    <t>kenty</t>
  </si>
  <si>
    <t xml:space="preserve">pain au chocolat </t>
  </si>
  <si>
    <t>barquette pj</t>
  </si>
  <si>
    <t>armor plastique</t>
  </si>
  <si>
    <t>barquette grd sal750ml</t>
  </si>
  <si>
    <t>barquette pt sal</t>
  </si>
  <si>
    <t>pot dessert pied125ml</t>
  </si>
  <si>
    <t>couvercle dessert pied125ml</t>
  </si>
  <si>
    <t>pot soupe360ml</t>
  </si>
  <si>
    <t>couvercle soupe 360ml</t>
  </si>
  <si>
    <t>fourchette</t>
  </si>
  <si>
    <t>couteau</t>
  </si>
  <si>
    <t>petite cuillere</t>
  </si>
  <si>
    <t>grd cuillere</t>
  </si>
  <si>
    <t xml:space="preserve">carton pizza </t>
  </si>
  <si>
    <t>retif vannes</t>
  </si>
  <si>
    <t xml:space="preserve">sauce citron </t>
  </si>
  <si>
    <t>maison</t>
  </si>
  <si>
    <t>pot</t>
  </si>
  <si>
    <t>sauce echalote ou autre</t>
  </si>
  <si>
    <t xml:space="preserve">sauce foie gras </t>
  </si>
  <si>
    <t>sauce burger</t>
  </si>
  <si>
    <t>metro</t>
  </si>
  <si>
    <t>moutarde / ketchup</t>
  </si>
  <si>
    <t>ty breizh</t>
  </si>
  <si>
    <t>salade vinaigrette</t>
  </si>
  <si>
    <t xml:space="preserve">riz </t>
  </si>
  <si>
    <t xml:space="preserve">GARNITURE PDT / LEG </t>
  </si>
  <si>
    <t>wisky</t>
  </si>
  <si>
    <t>nom fournisseur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</si>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</sst>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"/>
    <numFmt numFmtId="165" formatCode="#,##0.00\ &quot;€&quot;"/>
    <numFmt numFmtId="166" formatCode="#,##0.000&quot; €&quot;"/>
    <numFmt numFmtId="167" formatCode="#,##0.00&quot; €&quot;"/>
    <numFmt numFmtId="168" formatCode="&quot; &quot;#,##0.00&quot; &quot;[$€-40C]&quot; &quot;;&quot;-&quot;#,##0.00&quot; &quot;[$€-40C]&quot; &quot;;&quot; -&quot;#&quot; &quot;[$€-40C]&quot; &quot;;@&quot; &quot;"/>
    <numFmt numFmtId="169" formatCode="#,##0.000"/>
    <numFmt numFmtId="170" formatCode="#,##0.000\ _€"/>
    <numFmt numFmtId="171" formatCode="#,##0.00\ [$€-40C]"/>
    <numFmt numFmtId="172" formatCode="&quot; &quot;#,##0.00&quot; € &quot;;&quot;-&quot;#,##0.00&quot; € &quot;;&quot; -&quot;#&quot; € &quot;;@&quot; &quot;"/>
    <numFmt numFmtId="173" formatCode="_-* #,##0.000\ [$€-40C]_-;\-* #,##0.000\ [$€-40C]_-;_-* &quot;-&quot;??\ [$€-40C]_-;_-@_-"/>
    <numFmt numFmtId="174" formatCode="_-* #,##0.000\ &quot;€&quot;_-;\-* #,##0.000\ &quot;€&quot;_-;_-* &quot;-&quot;??\ &quot;€&quot;_-;_-@_-"/>
    <numFmt numFmtId="175" formatCode="_-* #,##0.00\ [$€-40C]_-;\-* #,##0.00\ [$€-40C]_-;_-* &quot;-&quot;??\ [$€-40C]_-;_-@_-"/>
    <numFmt numFmtId="176" formatCode="_-* #,##0.0000\ [$€-40C]_-;\-* #,##0.0000\ [$€-40C]_-;_-* &quot;-&quot;??\ [$€-40C]_-;_-@_-"/>
    <numFmt numFmtId="177" formatCode="_-* #,##0.0000\ &quot;€&quot;_-;\-* #,##0.0000\ &quot;€&quot;_-;_-* &quot;-&quot;??\ &quot;€&quot;_-;_-@_-"/>
    <numFmt numFmtId="178" formatCode="#,##0_ ;\-#,##0\ 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36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24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b/>
      <sz val="8"/>
      <name val="Comic Sans MS"/>
      <family val="4"/>
    </font>
    <font>
      <b/>
      <sz val="10"/>
      <name val="Comic Sans MS"/>
      <family val="4"/>
    </font>
    <font>
      <b/>
      <sz val="8"/>
      <name val="Times New Roman"/>
      <family val="1"/>
    </font>
    <font>
      <b/>
      <sz val="20"/>
      <name val="Times New Roman"/>
      <family val="1"/>
    </font>
    <font>
      <b/>
      <i/>
      <sz val="14"/>
      <name val="Calibri"/>
      <family val="2"/>
      <scheme val="minor"/>
    </font>
    <font>
      <i/>
      <sz val="11"/>
      <name val="Arial"/>
      <family val="2"/>
    </font>
    <font>
      <i/>
      <sz val="14"/>
      <name val="Times New Roman"/>
      <family val="1"/>
    </font>
    <font>
      <i/>
      <u/>
      <sz val="10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4" tint="0.39997558519241921"/>
      <name val="Times New Roman"/>
      <family val="1"/>
    </font>
    <font>
      <b/>
      <sz val="14"/>
      <color theme="0"/>
      <name val="Times New Roman"/>
      <family val="1"/>
    </font>
    <font>
      <i/>
      <sz val="12"/>
      <color theme="0"/>
      <name val="Times New Roman"/>
      <family val="1"/>
    </font>
    <font>
      <sz val="10"/>
      <name val="Arial"/>
      <family val="2"/>
    </font>
    <font>
      <b/>
      <i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sz val="11"/>
      <color theme="1"/>
      <name val="Arial1"/>
    </font>
    <font>
      <u/>
      <sz val="10"/>
      <name val="Times New Roman"/>
      <family val="1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u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4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i/>
      <u/>
      <sz val="11"/>
      <color rgb="FFFFFF00"/>
      <name val="Times New Roman"/>
      <family val="1"/>
    </font>
    <font>
      <b/>
      <sz val="16"/>
      <color rgb="FFFFFF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theme="0" tint="-0.14999847407452621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5" fillId="0" borderId="0"/>
    <xf numFmtId="9" fontId="28" fillId="0" borderId="0"/>
    <xf numFmtId="172" fontId="28" fillId="0" borderId="0"/>
    <xf numFmtId="0" fontId="31" fillId="0" borderId="0" applyNumberFormat="0" applyFill="0" applyBorder="0" applyAlignment="0" applyProtection="0"/>
  </cellStyleXfs>
  <cellXfs count="21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8" xfId="0" applyFont="1" applyFill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2" borderId="14" xfId="0" applyFont="1" applyFill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15" xfId="0" applyNumberFormat="1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textRotation="45"/>
    </xf>
    <xf numFmtId="0" fontId="11" fillId="0" borderId="0" xfId="0" applyFont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13" fillId="0" borderId="16" xfId="0" applyFont="1" applyBorder="1" applyAlignment="1">
      <alignment horizontal="center" vertical="center"/>
    </xf>
    <xf numFmtId="1" fontId="3" fillId="4" borderId="0" xfId="0" applyNumberFormat="1" applyFont="1" applyFill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14" fillId="0" borderId="15" xfId="0" applyFont="1" applyFill="1" applyBorder="1" applyAlignment="1" applyProtection="1">
      <alignment horizontal="center" vertical="center"/>
    </xf>
    <xf numFmtId="0" fontId="14" fillId="0" borderId="19" xfId="0" applyFont="1" applyFill="1" applyBorder="1" applyAlignment="1" applyProtection="1">
      <alignment horizontal="center" vertical="center"/>
    </xf>
    <xf numFmtId="165" fontId="14" fillId="0" borderId="4" xfId="0" applyNumberFormat="1" applyFont="1" applyFill="1" applyBorder="1" applyAlignment="1" applyProtection="1">
      <alignment horizontal="center" vertical="center"/>
    </xf>
    <xf numFmtId="164" fontId="15" fillId="0" borderId="19" xfId="0" applyNumberFormat="1" applyFont="1" applyBorder="1" applyAlignment="1" applyProtection="1">
      <alignment vertical="center"/>
      <protection locked="0"/>
    </xf>
    <xf numFmtId="166" fontId="16" fillId="0" borderId="4" xfId="0" applyNumberFormat="1" applyFont="1" applyBorder="1" applyAlignment="1" applyProtection="1">
      <alignment vertical="center"/>
    </xf>
    <xf numFmtId="0" fontId="17" fillId="0" borderId="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17" fillId="0" borderId="20" xfId="0" applyFont="1" applyBorder="1" applyAlignment="1">
      <alignment vertical="center"/>
    </xf>
    <xf numFmtId="167" fontId="8" fillId="0" borderId="8" xfId="0" applyNumberFormat="1" applyFont="1" applyBorder="1" applyAlignment="1">
      <alignment horizontal="right" vertical="center"/>
    </xf>
    <xf numFmtId="168" fontId="8" fillId="0" borderId="22" xfId="0" applyNumberFormat="1" applyFont="1" applyBorder="1" applyAlignment="1">
      <alignment horizontal="right" vertical="center"/>
    </xf>
    <xf numFmtId="168" fontId="8" fillId="0" borderId="22" xfId="0" applyNumberFormat="1" applyFont="1" applyBorder="1" applyAlignment="1" applyProtection="1">
      <alignment horizontal="right" vertical="center"/>
      <protection locked="0"/>
    </xf>
    <xf numFmtId="168" fontId="19" fillId="0" borderId="22" xfId="0" applyNumberFormat="1" applyFont="1" applyBorder="1" applyAlignment="1">
      <alignment horizontal="right" vertical="center"/>
    </xf>
    <xf numFmtId="167" fontId="5" fillId="2" borderId="22" xfId="0" applyNumberFormat="1" applyFont="1" applyFill="1" applyBorder="1" applyAlignment="1" applyProtection="1">
      <alignment horizontal="right" vertical="center"/>
      <protection locked="0"/>
    </xf>
    <xf numFmtId="0" fontId="21" fillId="0" borderId="21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10" fontId="20" fillId="5" borderId="0" xfId="0" applyNumberFormat="1" applyFont="1" applyFill="1" applyBorder="1" applyAlignment="1" applyProtection="1">
      <alignment vertical="center"/>
      <protection locked="0"/>
    </xf>
    <xf numFmtId="164" fontId="22" fillId="5" borderId="0" xfId="0" applyNumberFormat="1" applyFont="1" applyFill="1" applyBorder="1" applyAlignment="1" applyProtection="1">
      <alignment vertical="center"/>
    </xf>
    <xf numFmtId="167" fontId="8" fillId="0" borderId="22" xfId="0" applyNumberFormat="1" applyFont="1" applyBorder="1" applyAlignment="1">
      <alignment horizontal="right" vertical="center"/>
    </xf>
    <xf numFmtId="169" fontId="3" fillId="0" borderId="0" xfId="0" applyNumberFormat="1" applyFont="1" applyAlignment="1">
      <alignment vertical="center"/>
    </xf>
    <xf numFmtId="0" fontId="23" fillId="0" borderId="21" xfId="0" applyNumberFormat="1" applyFont="1" applyFill="1" applyBorder="1" applyAlignment="1" applyProtection="1">
      <alignment vertical="center"/>
      <protection locked="0"/>
    </xf>
    <xf numFmtId="170" fontId="24" fillId="0" borderId="0" xfId="0" applyNumberFormat="1" applyFont="1" applyBorder="1" applyAlignment="1">
      <alignment horizontal="left" vertical="center"/>
    </xf>
    <xf numFmtId="0" fontId="2" fillId="0" borderId="0" xfId="0" applyFont="1" applyBorder="1"/>
    <xf numFmtId="167" fontId="19" fillId="0" borderId="22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vertical="center"/>
    </xf>
    <xf numFmtId="10" fontId="26" fillId="0" borderId="21" xfId="3" applyNumberFormat="1" applyFont="1" applyBorder="1" applyAlignment="1">
      <alignment horizontal="right" vertical="center"/>
    </xf>
    <xf numFmtId="170" fontId="27" fillId="0" borderId="0" xfId="0" applyNumberFormat="1" applyFont="1" applyBorder="1" applyAlignment="1">
      <alignment horizontal="left" vertical="center"/>
    </xf>
    <xf numFmtId="10" fontId="8" fillId="0" borderId="22" xfId="4" applyNumberFormat="1" applyFont="1" applyFill="1" applyBorder="1" applyAlignment="1" applyProtection="1">
      <alignment horizontal="right" vertical="center"/>
    </xf>
    <xf numFmtId="0" fontId="8" fillId="0" borderId="14" xfId="0" applyFont="1" applyBorder="1" applyAlignment="1">
      <alignment vertical="center"/>
    </xf>
    <xf numFmtId="167" fontId="8" fillId="0" borderId="22" xfId="4" applyNumberFormat="1" applyFont="1" applyFill="1" applyBorder="1" applyAlignment="1" applyProtection="1">
      <alignment horizontal="right" vertical="center"/>
    </xf>
    <xf numFmtId="171" fontId="3" fillId="0" borderId="0" xfId="0" applyNumberFormat="1" applyFont="1" applyAlignment="1">
      <alignment vertical="center"/>
    </xf>
    <xf numFmtId="168" fontId="8" fillId="0" borderId="22" xfId="5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0" fontId="20" fillId="0" borderId="2" xfId="0" applyFont="1" applyFill="1" applyBorder="1" applyAlignment="1">
      <alignment vertical="center"/>
    </xf>
    <xf numFmtId="167" fontId="5" fillId="0" borderId="3" xfId="0" applyNumberFormat="1" applyFont="1" applyBorder="1" applyAlignment="1">
      <alignment horizontal="right" vertical="center"/>
    </xf>
    <xf numFmtId="0" fontId="17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Alignment="1">
      <alignment horizontal="left" vertical="center" indent="1"/>
    </xf>
    <xf numFmtId="0" fontId="32" fillId="0" borderId="0" xfId="0" applyFont="1" applyBorder="1" applyAlignment="1" applyProtection="1">
      <alignment horizontal="left" vertical="center"/>
    </xf>
    <xf numFmtId="0" fontId="33" fillId="7" borderId="0" xfId="0" applyFont="1" applyFill="1" applyBorder="1" applyAlignment="1">
      <alignment horizontal="left" vertical="center"/>
    </xf>
    <xf numFmtId="0" fontId="33" fillId="5" borderId="0" xfId="0" applyFont="1" applyFill="1" applyBorder="1" applyAlignment="1" applyProtection="1">
      <alignment horizontal="left" vertical="center"/>
    </xf>
    <xf numFmtId="0" fontId="34" fillId="5" borderId="0" xfId="0" applyFont="1" applyFill="1" applyBorder="1" applyAlignment="1">
      <alignment horizontal="center" vertical="center"/>
    </xf>
    <xf numFmtId="173" fontId="34" fillId="8" borderId="0" xfId="2" applyNumberFormat="1" applyFont="1" applyFill="1" applyBorder="1" applyAlignment="1" applyProtection="1">
      <alignment horizontal="left" vertical="center"/>
      <protection locked="0"/>
    </xf>
    <xf numFmtId="0" fontId="33" fillId="8" borderId="0" xfId="0" applyNumberFormat="1" applyFont="1" applyFill="1" applyBorder="1" applyAlignment="1" applyProtection="1">
      <alignment horizontal="left" vertical="center"/>
      <protection locked="0"/>
    </xf>
    <xf numFmtId="174" fontId="33" fillId="8" borderId="0" xfId="2" applyNumberFormat="1" applyFont="1" applyFill="1" applyBorder="1" applyAlignment="1" applyProtection="1">
      <alignment horizontal="left" vertical="center"/>
      <protection locked="0"/>
    </xf>
    <xf numFmtId="174" fontId="33" fillId="8" borderId="0" xfId="2" applyNumberFormat="1" applyFont="1" applyFill="1" applyBorder="1" applyAlignment="1" applyProtection="1">
      <alignment horizontal="left" vertical="center"/>
      <protection hidden="1"/>
    </xf>
    <xf numFmtId="0" fontId="34" fillId="8" borderId="0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>
      <alignment horizontal="left" vertical="center"/>
    </xf>
    <xf numFmtId="0" fontId="35" fillId="9" borderId="0" xfId="6" applyFont="1" applyFill="1" applyBorder="1" applyAlignment="1" applyProtection="1">
      <alignment horizontal="center" vertical="center"/>
    </xf>
    <xf numFmtId="0" fontId="33" fillId="7" borderId="0" xfId="0" applyFont="1" applyFill="1" applyBorder="1" applyAlignment="1">
      <alignment horizontal="center" vertical="center"/>
    </xf>
    <xf numFmtId="0" fontId="33" fillId="10" borderId="0" xfId="0" applyFont="1" applyFill="1" applyBorder="1" applyAlignment="1" applyProtection="1">
      <alignment horizontal="center" vertical="center"/>
    </xf>
    <xf numFmtId="1" fontId="33" fillId="10" borderId="0" xfId="0" applyNumberFormat="1" applyFont="1" applyFill="1" applyBorder="1" applyAlignment="1" applyProtection="1">
      <alignment horizontal="center" vertical="center"/>
    </xf>
    <xf numFmtId="173" fontId="33" fillId="10" borderId="0" xfId="2" applyNumberFormat="1" applyFont="1" applyFill="1" applyBorder="1" applyAlignment="1" applyProtection="1">
      <alignment horizontal="center" vertical="center"/>
    </xf>
    <xf numFmtId="174" fontId="33" fillId="10" borderId="0" xfId="2" applyNumberFormat="1" applyFont="1" applyFill="1" applyBorder="1" applyAlignment="1" applyProtection="1">
      <alignment horizontal="center" vertical="center"/>
    </xf>
    <xf numFmtId="0" fontId="33" fillId="0" borderId="0" xfId="0" applyFont="1" applyBorder="1" applyAlignment="1" applyProtection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5" fillId="11" borderId="0" xfId="6" applyFont="1" applyFill="1" applyBorder="1" applyAlignment="1" applyProtection="1">
      <alignment horizontal="center" vertical="center"/>
    </xf>
    <xf numFmtId="0" fontId="33" fillId="0" borderId="0" xfId="0" applyNumberFormat="1" applyFont="1" applyFill="1" applyBorder="1" applyAlignment="1" applyProtection="1">
      <alignment horizontal="center" vertical="center"/>
      <protection locked="0"/>
    </xf>
    <xf numFmtId="175" fontId="36" fillId="12" borderId="0" xfId="0" applyNumberFormat="1" applyFont="1" applyFill="1" applyBorder="1" applyAlignment="1" applyProtection="1">
      <alignment horizontal="center" vertical="center"/>
      <protection locked="0"/>
    </xf>
    <xf numFmtId="175" fontId="36" fillId="0" borderId="0" xfId="0" applyNumberFormat="1" applyFont="1" applyFill="1" applyBorder="1" applyAlignment="1" applyProtection="1">
      <alignment horizontal="center" vertical="center"/>
      <protection locked="0"/>
    </xf>
    <xf numFmtId="1" fontId="36" fillId="0" borderId="0" xfId="0" applyNumberFormat="1" applyFont="1" applyFill="1" applyBorder="1" applyAlignment="1" applyProtection="1">
      <alignment horizontal="center" vertical="center"/>
      <protection locked="0"/>
    </xf>
    <xf numFmtId="176" fontId="36" fillId="0" borderId="0" xfId="0" applyNumberFormat="1" applyFont="1" applyFill="1" applyBorder="1" applyAlignment="1" applyProtection="1">
      <alignment horizontal="center" vertical="center"/>
      <protection locked="0"/>
    </xf>
    <xf numFmtId="0" fontId="36" fillId="0" borderId="0" xfId="1" applyNumberFormat="1" applyFont="1" applyFill="1" applyBorder="1" applyAlignment="1" applyProtection="1">
      <alignment horizontal="center" vertical="center"/>
      <protection locked="0"/>
    </xf>
    <xf numFmtId="177" fontId="36" fillId="0" borderId="0" xfId="2" applyNumberFormat="1" applyFont="1" applyFill="1" applyBorder="1" applyAlignment="1" applyProtection="1">
      <alignment horizontal="center" vertical="center"/>
      <protection locked="0"/>
    </xf>
    <xf numFmtId="165" fontId="36" fillId="0" borderId="0" xfId="0" applyNumberFormat="1" applyFont="1" applyFill="1" applyBorder="1" applyAlignment="1" applyProtection="1">
      <alignment horizontal="center" vertical="center"/>
    </xf>
    <xf numFmtId="0" fontId="33" fillId="9" borderId="0" xfId="0" applyFont="1" applyFill="1" applyBorder="1" applyAlignment="1" applyProtection="1">
      <alignment horizontal="center" vertical="center"/>
      <protection locked="0"/>
    </xf>
    <xf numFmtId="0" fontId="32" fillId="13" borderId="0" xfId="6" applyFont="1" applyFill="1" applyBorder="1" applyAlignment="1" applyProtection="1">
      <alignment horizontal="center" vertical="center"/>
    </xf>
    <xf numFmtId="0" fontId="32" fillId="14" borderId="0" xfId="6" applyFont="1" applyFill="1" applyBorder="1" applyAlignment="1" applyProtection="1">
      <alignment horizontal="center" vertical="center"/>
    </xf>
    <xf numFmtId="0" fontId="32" fillId="15" borderId="0" xfId="6" applyFont="1" applyFill="1" applyBorder="1" applyAlignment="1" applyProtection="1">
      <alignment horizontal="center" vertical="center"/>
    </xf>
    <xf numFmtId="0" fontId="32" fillId="16" borderId="0" xfId="6" applyFont="1" applyFill="1" applyBorder="1" applyAlignment="1" applyProtection="1">
      <alignment horizontal="center" vertical="center"/>
    </xf>
    <xf numFmtId="175" fontId="36" fillId="17" borderId="0" xfId="0" applyNumberFormat="1" applyFont="1" applyFill="1" applyBorder="1" applyAlignment="1" applyProtection="1">
      <alignment horizontal="center" vertical="center"/>
      <protection locked="0"/>
    </xf>
    <xf numFmtId="0" fontId="32" fillId="18" borderId="0" xfId="6" applyFont="1" applyFill="1" applyBorder="1" applyAlignment="1" applyProtection="1">
      <alignment horizontal="center" vertical="center"/>
    </xf>
    <xf numFmtId="175" fontId="36" fillId="19" borderId="0" xfId="0" applyNumberFormat="1" applyFont="1" applyFill="1" applyBorder="1" applyAlignment="1" applyProtection="1">
      <alignment horizontal="center" vertical="center"/>
      <protection locked="0"/>
    </xf>
    <xf numFmtId="0" fontId="32" fillId="20" borderId="0" xfId="6" applyFont="1" applyFill="1" applyBorder="1" applyAlignment="1" applyProtection="1">
      <alignment horizontal="center" vertical="center"/>
    </xf>
    <xf numFmtId="175" fontId="36" fillId="16" borderId="0" xfId="0" applyNumberFormat="1" applyFont="1" applyFill="1" applyBorder="1" applyAlignment="1" applyProtection="1">
      <alignment horizontal="center" vertical="center"/>
      <protection locked="0"/>
    </xf>
    <xf numFmtId="0" fontId="32" fillId="21" borderId="0" xfId="6" applyFont="1" applyFill="1" applyBorder="1" applyAlignment="1" applyProtection="1">
      <alignment horizontal="center" vertical="center"/>
    </xf>
    <xf numFmtId="0" fontId="37" fillId="7" borderId="0" xfId="6" applyFont="1" applyFill="1" applyBorder="1" applyAlignment="1" applyProtection="1">
      <alignment horizontal="center" vertical="center"/>
    </xf>
    <xf numFmtId="0" fontId="33" fillId="0" borderId="0" xfId="0" applyFont="1" applyBorder="1" applyAlignment="1" applyProtection="1">
      <alignment horizontal="center" vertical="center"/>
      <protection locked="0"/>
    </xf>
    <xf numFmtId="1" fontId="33" fillId="0" borderId="0" xfId="0" applyNumberFormat="1" applyFont="1" applyBorder="1" applyAlignment="1" applyProtection="1">
      <alignment horizontal="center" vertical="center"/>
      <protection locked="0"/>
    </xf>
    <xf numFmtId="173" fontId="33" fillId="0" borderId="0" xfId="2" applyNumberFormat="1" applyFont="1" applyBorder="1" applyAlignment="1" applyProtection="1">
      <alignment horizontal="center" vertical="center"/>
      <protection locked="0"/>
    </xf>
    <xf numFmtId="174" fontId="33" fillId="0" borderId="0" xfId="2" applyNumberFormat="1" applyFont="1" applyBorder="1" applyAlignment="1" applyProtection="1">
      <alignment horizontal="center" vertical="center"/>
      <protection locked="0"/>
    </xf>
    <xf numFmtId="0" fontId="33" fillId="11" borderId="0" xfId="0" applyFont="1" applyFill="1" applyBorder="1" applyAlignment="1" applyProtection="1">
      <alignment horizontal="center" vertical="center"/>
    </xf>
    <xf numFmtId="1" fontId="33" fillId="11" borderId="0" xfId="0" applyNumberFormat="1" applyFont="1" applyFill="1" applyBorder="1" applyAlignment="1" applyProtection="1">
      <alignment horizontal="center" vertical="center"/>
    </xf>
    <xf numFmtId="173" fontId="33" fillId="11" borderId="0" xfId="2" applyNumberFormat="1" applyFont="1" applyFill="1" applyBorder="1" applyAlignment="1" applyProtection="1">
      <alignment horizontal="center" vertical="center"/>
    </xf>
    <xf numFmtId="174" fontId="33" fillId="11" borderId="0" xfId="2" applyNumberFormat="1" applyFont="1" applyFill="1" applyBorder="1" applyAlignment="1" applyProtection="1">
      <alignment horizontal="center" vertical="center"/>
    </xf>
    <xf numFmtId="165" fontId="36" fillId="11" borderId="0" xfId="0" applyNumberFormat="1" applyFont="1" applyFill="1" applyBorder="1" applyAlignment="1" applyProtection="1">
      <alignment horizontal="center" vertical="center"/>
    </xf>
    <xf numFmtId="175" fontId="0" fillId="19" borderId="0" xfId="0" applyNumberFormat="1" applyFont="1" applyFill="1" applyBorder="1" applyAlignment="1" applyProtection="1">
      <alignment horizontal="center" vertical="center"/>
      <protection locked="0"/>
    </xf>
    <xf numFmtId="175" fontId="0" fillId="0" borderId="0" xfId="0" applyNumberFormat="1" applyFont="1" applyFill="1" applyBorder="1" applyAlignment="1" applyProtection="1">
      <alignment horizontal="center" vertical="center"/>
      <protection locked="0"/>
    </xf>
    <xf numFmtId="1" fontId="0" fillId="0" borderId="0" xfId="0" applyNumberFormat="1" applyFont="1" applyFill="1" applyBorder="1" applyAlignment="1" applyProtection="1">
      <alignment horizontal="center" vertical="center"/>
      <protection locked="0"/>
    </xf>
    <xf numFmtId="176" fontId="0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1" applyNumberFormat="1" applyFont="1" applyFill="1" applyBorder="1" applyAlignment="1" applyProtection="1">
      <alignment horizontal="center" vertical="center"/>
      <protection locked="0"/>
    </xf>
    <xf numFmtId="177" fontId="1" fillId="0" borderId="0" xfId="2" applyNumberFormat="1" applyFont="1" applyFill="1" applyBorder="1" applyAlignment="1" applyProtection="1">
      <alignment horizontal="center" vertical="center"/>
      <protection locked="0"/>
    </xf>
    <xf numFmtId="0" fontId="33" fillId="11" borderId="0" xfId="0" applyFont="1" applyFill="1" applyBorder="1" applyAlignment="1" applyProtection="1">
      <alignment horizontal="center" vertical="center"/>
      <protection locked="0"/>
    </xf>
    <xf numFmtId="175" fontId="0" fillId="16" borderId="0" xfId="0" applyNumberFormat="1" applyFont="1" applyFill="1" applyBorder="1" applyAlignment="1" applyProtection="1">
      <alignment horizontal="center" vertical="center"/>
      <protection locked="0"/>
    </xf>
    <xf numFmtId="175" fontId="33" fillId="0" borderId="0" xfId="0" applyNumberFormat="1" applyFont="1" applyFill="1" applyBorder="1" applyAlignment="1" applyProtection="1">
      <alignment horizontal="center" vertical="center"/>
      <protection locked="0"/>
    </xf>
    <xf numFmtId="175" fontId="0" fillId="17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33" fillId="13" borderId="0" xfId="0" applyFont="1" applyFill="1" applyBorder="1" applyAlignment="1" applyProtection="1">
      <alignment horizontal="center" vertical="center"/>
    </xf>
    <xf numFmtId="1" fontId="33" fillId="13" borderId="0" xfId="0" applyNumberFormat="1" applyFont="1" applyFill="1" applyBorder="1" applyAlignment="1" applyProtection="1">
      <alignment horizontal="center" vertical="center"/>
    </xf>
    <xf numFmtId="173" fontId="33" fillId="13" borderId="0" xfId="2" applyNumberFormat="1" applyFont="1" applyFill="1" applyBorder="1" applyAlignment="1" applyProtection="1">
      <alignment horizontal="center" vertical="center"/>
    </xf>
    <xf numFmtId="174" fontId="33" fillId="13" borderId="0" xfId="2" applyNumberFormat="1" applyFont="1" applyFill="1" applyBorder="1" applyAlignment="1" applyProtection="1">
      <alignment horizontal="center" vertical="center"/>
    </xf>
    <xf numFmtId="165" fontId="36" fillId="13" borderId="0" xfId="0" applyNumberFormat="1" applyFont="1" applyFill="1" applyBorder="1" applyAlignment="1" applyProtection="1">
      <alignment horizontal="center" vertical="center"/>
    </xf>
    <xf numFmtId="175" fontId="0" fillId="22" borderId="0" xfId="0" applyNumberFormat="1" applyFont="1" applyFill="1" applyBorder="1" applyAlignment="1" applyProtection="1">
      <alignment horizontal="center" vertical="center"/>
      <protection locked="0"/>
    </xf>
    <xf numFmtId="0" fontId="33" fillId="13" borderId="0" xfId="0" applyFont="1" applyFill="1" applyBorder="1" applyAlignment="1" applyProtection="1">
      <alignment horizontal="center" vertical="center"/>
      <protection locked="0"/>
    </xf>
    <xf numFmtId="0" fontId="33" fillId="14" borderId="0" xfId="0" applyFont="1" applyFill="1" applyBorder="1" applyAlignment="1" applyProtection="1">
      <alignment horizontal="center" vertical="center"/>
    </xf>
    <xf numFmtId="1" fontId="33" fillId="14" borderId="0" xfId="0" applyNumberFormat="1" applyFont="1" applyFill="1" applyBorder="1" applyAlignment="1" applyProtection="1">
      <alignment horizontal="center" vertical="center"/>
    </xf>
    <xf numFmtId="173" fontId="33" fillId="14" borderId="0" xfId="2" applyNumberFormat="1" applyFont="1" applyFill="1" applyBorder="1" applyAlignment="1" applyProtection="1">
      <alignment horizontal="center" vertical="center"/>
    </xf>
    <xf numFmtId="174" fontId="33" fillId="14" borderId="0" xfId="2" applyNumberFormat="1" applyFont="1" applyFill="1" applyBorder="1" applyAlignment="1" applyProtection="1">
      <alignment horizontal="center" vertical="center"/>
    </xf>
    <xf numFmtId="165" fontId="36" fillId="14" borderId="0" xfId="0" applyNumberFormat="1" applyFont="1" applyFill="1" applyBorder="1" applyAlignment="1" applyProtection="1">
      <alignment horizontal="center" vertical="center"/>
    </xf>
    <xf numFmtId="0" fontId="33" fillId="14" borderId="0" xfId="0" applyFont="1" applyFill="1" applyBorder="1" applyAlignment="1" applyProtection="1">
      <alignment horizontal="center" vertical="center"/>
      <protection locked="0"/>
    </xf>
    <xf numFmtId="175" fontId="0" fillId="14" borderId="0" xfId="0" applyNumberFormat="1" applyFont="1" applyFill="1" applyBorder="1" applyAlignment="1" applyProtection="1">
      <alignment horizontal="center" vertical="center"/>
      <protection locked="0"/>
    </xf>
    <xf numFmtId="43" fontId="1" fillId="0" borderId="0" xfId="1" applyFont="1" applyFill="1" applyBorder="1" applyAlignment="1" applyProtection="1">
      <alignment horizontal="center" vertical="center"/>
      <protection locked="0"/>
    </xf>
    <xf numFmtId="1" fontId="1" fillId="0" borderId="0" xfId="1" applyNumberFormat="1" applyFont="1" applyFill="1" applyBorder="1" applyAlignment="1" applyProtection="1">
      <alignment horizontal="center" vertical="center"/>
      <protection locked="0"/>
    </xf>
    <xf numFmtId="0" fontId="33" fillId="15" borderId="0" xfId="0" applyFont="1" applyFill="1" applyBorder="1" applyAlignment="1" applyProtection="1">
      <alignment horizontal="center" vertical="center"/>
    </xf>
    <xf numFmtId="1" fontId="33" fillId="15" borderId="0" xfId="0" applyNumberFormat="1" applyFont="1" applyFill="1" applyBorder="1" applyAlignment="1" applyProtection="1">
      <alignment horizontal="center" vertical="center"/>
    </xf>
    <xf numFmtId="173" fontId="33" fillId="15" borderId="0" xfId="2" applyNumberFormat="1" applyFont="1" applyFill="1" applyBorder="1" applyAlignment="1" applyProtection="1">
      <alignment horizontal="center" vertical="center"/>
    </xf>
    <xf numFmtId="174" fontId="33" fillId="15" borderId="0" xfId="2" applyNumberFormat="1" applyFont="1" applyFill="1" applyBorder="1" applyAlignment="1" applyProtection="1">
      <alignment horizontal="center" vertical="center"/>
    </xf>
    <xf numFmtId="165" fontId="36" fillId="15" borderId="0" xfId="0" applyNumberFormat="1" applyFont="1" applyFill="1" applyBorder="1" applyAlignment="1" applyProtection="1">
      <alignment horizontal="center" vertical="center"/>
    </xf>
    <xf numFmtId="0" fontId="33" fillId="15" borderId="0" xfId="0" applyFont="1" applyFill="1" applyBorder="1" applyAlignment="1" applyProtection="1">
      <alignment horizontal="center" vertical="center"/>
      <protection locked="0"/>
    </xf>
    <xf numFmtId="175" fontId="0" fillId="23" borderId="0" xfId="0" applyNumberFormat="1" applyFont="1" applyFill="1" applyBorder="1" applyAlignment="1" applyProtection="1">
      <alignment horizontal="center" vertical="center"/>
      <protection locked="0"/>
    </xf>
    <xf numFmtId="0" fontId="33" fillId="16" borderId="0" xfId="0" applyFont="1" applyFill="1" applyBorder="1" applyAlignment="1" applyProtection="1">
      <alignment horizontal="center" vertical="center"/>
    </xf>
    <xf numFmtId="1" fontId="33" fillId="16" borderId="0" xfId="0" applyNumberFormat="1" applyFont="1" applyFill="1" applyBorder="1" applyAlignment="1" applyProtection="1">
      <alignment horizontal="center" vertical="center"/>
    </xf>
    <xf numFmtId="173" fontId="33" fillId="16" borderId="0" xfId="2" applyNumberFormat="1" applyFont="1" applyFill="1" applyBorder="1" applyAlignment="1" applyProtection="1">
      <alignment horizontal="center" vertical="center"/>
    </xf>
    <xf numFmtId="174" fontId="33" fillId="16" borderId="0" xfId="2" applyNumberFormat="1" applyFont="1" applyFill="1" applyBorder="1" applyAlignment="1" applyProtection="1">
      <alignment horizontal="center" vertical="center"/>
    </xf>
    <xf numFmtId="165" fontId="36" fillId="16" borderId="0" xfId="0" applyNumberFormat="1" applyFont="1" applyFill="1" applyBorder="1" applyAlignment="1" applyProtection="1">
      <alignment horizontal="center" vertical="center"/>
    </xf>
    <xf numFmtId="0" fontId="33" fillId="16" borderId="0" xfId="0" applyFont="1" applyFill="1" applyBorder="1" applyAlignment="1" applyProtection="1">
      <alignment horizontal="center" vertical="center"/>
      <protection locked="0"/>
    </xf>
    <xf numFmtId="175" fontId="0" fillId="5" borderId="0" xfId="0" applyNumberFormat="1" applyFont="1" applyFill="1" applyBorder="1" applyAlignment="1" applyProtection="1">
      <alignment horizontal="center" vertical="center"/>
      <protection locked="0"/>
    </xf>
    <xf numFmtId="0" fontId="33" fillId="18" borderId="0" xfId="0" applyFont="1" applyFill="1" applyBorder="1" applyAlignment="1">
      <alignment horizontal="center" vertical="center"/>
    </xf>
    <xf numFmtId="0" fontId="33" fillId="18" borderId="0" xfId="0" applyFont="1" applyFill="1" applyBorder="1" applyAlignment="1" applyProtection="1">
      <alignment horizontal="center" vertical="center"/>
    </xf>
    <xf numFmtId="1" fontId="33" fillId="18" borderId="0" xfId="0" applyNumberFormat="1" applyFont="1" applyFill="1" applyBorder="1" applyAlignment="1" applyProtection="1">
      <alignment horizontal="center" vertical="center"/>
    </xf>
    <xf numFmtId="173" fontId="33" fillId="18" borderId="0" xfId="2" applyNumberFormat="1" applyFont="1" applyFill="1" applyBorder="1" applyAlignment="1" applyProtection="1">
      <alignment horizontal="center" vertical="center"/>
    </xf>
    <xf numFmtId="174" fontId="33" fillId="18" borderId="0" xfId="2" applyNumberFormat="1" applyFont="1" applyFill="1" applyBorder="1" applyAlignment="1" applyProtection="1">
      <alignment horizontal="center" vertical="center"/>
    </xf>
    <xf numFmtId="165" fontId="36" fillId="18" borderId="0" xfId="0" applyNumberFormat="1" applyFont="1" applyFill="1" applyBorder="1" applyAlignment="1" applyProtection="1">
      <alignment horizontal="center" vertical="center"/>
    </xf>
    <xf numFmtId="0" fontId="33" fillId="18" borderId="0" xfId="0" applyFont="1" applyFill="1" applyBorder="1" applyAlignment="1" applyProtection="1">
      <alignment horizontal="center" vertical="center"/>
      <protection locked="0"/>
    </xf>
    <xf numFmtId="44" fontId="33" fillId="0" borderId="0" xfId="2" applyFont="1" applyBorder="1" applyAlignment="1" applyProtection="1">
      <alignment horizontal="center" vertical="center"/>
      <protection locked="0"/>
    </xf>
    <xf numFmtId="1" fontId="33" fillId="0" borderId="0" xfId="2" applyNumberFormat="1" applyFont="1" applyBorder="1" applyAlignment="1" applyProtection="1">
      <alignment horizontal="center" vertical="center"/>
      <protection locked="0"/>
    </xf>
    <xf numFmtId="0" fontId="33" fillId="20" borderId="0" xfId="0" applyFont="1" applyFill="1" applyBorder="1" applyAlignment="1" applyProtection="1">
      <alignment horizontal="center" vertical="center"/>
    </xf>
    <xf numFmtId="44" fontId="33" fillId="20" borderId="0" xfId="2" applyFont="1" applyFill="1" applyBorder="1" applyAlignment="1" applyProtection="1">
      <alignment horizontal="center" vertical="center"/>
    </xf>
    <xf numFmtId="1" fontId="33" fillId="20" borderId="0" xfId="2" applyNumberFormat="1" applyFont="1" applyFill="1" applyBorder="1" applyAlignment="1" applyProtection="1">
      <alignment horizontal="center" vertical="center"/>
    </xf>
    <xf numFmtId="173" fontId="33" fillId="20" borderId="0" xfId="2" applyNumberFormat="1" applyFont="1" applyFill="1" applyBorder="1" applyAlignment="1" applyProtection="1">
      <alignment horizontal="center" vertical="center"/>
    </xf>
    <xf numFmtId="174" fontId="33" fillId="20" borderId="0" xfId="2" applyNumberFormat="1" applyFont="1" applyFill="1" applyBorder="1" applyAlignment="1" applyProtection="1">
      <alignment horizontal="center" vertical="center"/>
    </xf>
    <xf numFmtId="165" fontId="36" fillId="24" borderId="0" xfId="0" applyNumberFormat="1" applyFont="1" applyFill="1" applyBorder="1" applyAlignment="1" applyProtection="1">
      <alignment horizontal="center" vertical="center"/>
    </xf>
    <xf numFmtId="175" fontId="0" fillId="25" borderId="0" xfId="0" applyNumberFormat="1" applyFont="1" applyFill="1" applyBorder="1" applyAlignment="1" applyProtection="1">
      <alignment horizontal="center" vertical="center"/>
      <protection locked="0"/>
    </xf>
    <xf numFmtId="0" fontId="33" fillId="20" borderId="0" xfId="0" applyFont="1" applyFill="1" applyBorder="1" applyAlignment="1" applyProtection="1">
      <alignment horizontal="center" vertical="center"/>
      <protection locked="0"/>
    </xf>
    <xf numFmtId="178" fontId="33" fillId="0" borderId="0" xfId="0" applyNumberFormat="1" applyFont="1" applyFill="1" applyBorder="1" applyAlignment="1" applyProtection="1">
      <alignment horizontal="center" vertical="center"/>
      <protection locked="0"/>
    </xf>
    <xf numFmtId="175" fontId="0" fillId="26" borderId="0" xfId="0" applyNumberFormat="1" applyFont="1" applyFill="1" applyBorder="1" applyAlignment="1" applyProtection="1">
      <alignment horizontal="center" vertical="center"/>
      <protection locked="0"/>
    </xf>
    <xf numFmtId="0" fontId="33" fillId="21" borderId="0" xfId="0" applyFont="1" applyFill="1" applyBorder="1" applyAlignment="1" applyProtection="1">
      <alignment horizontal="center" vertical="center"/>
    </xf>
    <xf numFmtId="0" fontId="33" fillId="21" borderId="0" xfId="0" applyFont="1" applyFill="1" applyBorder="1" applyAlignment="1" applyProtection="1">
      <alignment horizontal="center" vertical="center"/>
      <protection locked="0"/>
    </xf>
    <xf numFmtId="44" fontId="33" fillId="21" borderId="0" xfId="2" applyFont="1" applyFill="1" applyBorder="1" applyAlignment="1" applyProtection="1">
      <alignment horizontal="center" vertical="center"/>
      <protection locked="0"/>
    </xf>
    <xf numFmtId="1" fontId="33" fillId="21" borderId="0" xfId="2" applyNumberFormat="1" applyFont="1" applyFill="1" applyBorder="1" applyAlignment="1" applyProtection="1">
      <alignment horizontal="center" vertical="center"/>
      <protection locked="0"/>
    </xf>
    <xf numFmtId="173" fontId="33" fillId="21" borderId="0" xfId="2" applyNumberFormat="1" applyFont="1" applyFill="1" applyBorder="1" applyAlignment="1" applyProtection="1">
      <alignment horizontal="center" vertical="center"/>
      <protection locked="0"/>
    </xf>
    <xf numFmtId="174" fontId="33" fillId="21" borderId="0" xfId="2" applyNumberFormat="1" applyFont="1" applyFill="1" applyBorder="1" applyAlignment="1" applyProtection="1">
      <alignment horizontal="center" vertical="center"/>
      <protection locked="0"/>
    </xf>
    <xf numFmtId="165" fontId="36" fillId="21" borderId="0" xfId="0" applyNumberFormat="1" applyFont="1" applyFill="1" applyBorder="1" applyAlignment="1" applyProtection="1">
      <alignment horizontal="center" vertical="center"/>
    </xf>
    <xf numFmtId="0" fontId="33" fillId="21" borderId="0" xfId="0" applyFont="1" applyFill="1" applyBorder="1" applyAlignment="1">
      <alignment horizontal="center" vertical="center"/>
    </xf>
    <xf numFmtId="0" fontId="32" fillId="0" borderId="0" xfId="0" applyFont="1" applyBorder="1" applyAlignment="1" applyProtection="1">
      <alignment horizontal="center" vertical="center"/>
    </xf>
    <xf numFmtId="174" fontId="33" fillId="0" borderId="0" xfId="2" applyNumberFormat="1" applyFont="1" applyBorder="1" applyAlignment="1" applyProtection="1">
      <alignment horizontal="center" vertical="center"/>
      <protection hidden="1"/>
    </xf>
    <xf numFmtId="0" fontId="38" fillId="0" borderId="0" xfId="0" applyFont="1" applyAlignment="1">
      <alignment horizontal="center" vertical="center" textRotation="45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20" fillId="2" borderId="21" xfId="0" applyFont="1" applyFill="1" applyBorder="1" applyAlignment="1">
      <alignment horizontal="right" vertical="center"/>
    </xf>
    <xf numFmtId="0" fontId="20" fillId="2" borderId="0" xfId="0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21" xfId="0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right" vertical="center"/>
    </xf>
    <xf numFmtId="0" fontId="18" fillId="0" borderId="7" xfId="0" applyFont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14" fontId="9" fillId="0" borderId="11" xfId="0" applyNumberFormat="1" applyFont="1" applyFill="1" applyBorder="1" applyAlignment="1" applyProtection="1">
      <alignment horizontal="center" vertical="center"/>
      <protection locked="0"/>
    </xf>
    <xf numFmtId="14" fontId="9" fillId="0" borderId="13" xfId="0" applyNumberFormat="1" applyFont="1" applyFill="1" applyBorder="1" applyAlignment="1" applyProtection="1">
      <alignment horizontal="center" vertical="center"/>
      <protection locked="0"/>
    </xf>
    <xf numFmtId="174" fontId="33" fillId="0" borderId="23" xfId="2" applyNumberFormat="1" applyFont="1" applyBorder="1" applyAlignment="1" applyProtection="1">
      <alignment horizontal="center" vertical="center"/>
      <protection hidden="1"/>
    </xf>
    <xf numFmtId="174" fontId="33" fillId="0" borderId="24" xfId="2" applyNumberFormat="1" applyFont="1" applyBorder="1" applyAlignment="1" applyProtection="1">
      <alignment horizontal="center" vertical="center"/>
      <protection hidden="1"/>
    </xf>
    <xf numFmtId="174" fontId="33" fillId="0" borderId="26" xfId="2" applyNumberFormat="1" applyFont="1" applyBorder="1" applyAlignment="1" applyProtection="1">
      <alignment horizontal="center" vertical="center"/>
      <protection hidden="1"/>
    </xf>
    <xf numFmtId="174" fontId="33" fillId="0" borderId="27" xfId="2" applyNumberFormat="1" applyFont="1" applyBorder="1" applyAlignment="1" applyProtection="1">
      <alignment horizontal="center" vertical="center"/>
      <protection hidden="1"/>
    </xf>
    <xf numFmtId="174" fontId="33" fillId="0" borderId="25" xfId="0" applyNumberFormat="1" applyFont="1" applyBorder="1" applyAlignment="1" applyProtection="1">
      <alignment horizontal="center" vertical="center"/>
      <protection hidden="1"/>
    </xf>
    <xf numFmtId="174" fontId="33" fillId="0" borderId="28" xfId="0" applyNumberFormat="1" applyFont="1" applyBorder="1" applyAlignment="1" applyProtection="1">
      <alignment horizontal="center" vertical="center"/>
      <protection hidden="1"/>
    </xf>
    <xf numFmtId="0" fontId="39" fillId="6" borderId="0" xfId="0" applyFont="1" applyFill="1" applyBorder="1" applyAlignment="1">
      <alignment vertical="center"/>
    </xf>
    <xf numFmtId="0" fontId="40" fillId="5" borderId="0" xfId="0" applyFont="1" applyFill="1" applyAlignment="1">
      <alignment vertical="center"/>
    </xf>
  </cellXfs>
  <cellStyles count="7">
    <cellStyle name="Excel_BuiltIn_Currency" xfId="5"/>
    <cellStyle name="Excel_BuiltIn_Percent" xfId="4"/>
    <cellStyle name="Lien hypertexte" xfId="6" builtinId="8"/>
    <cellStyle name="Milliers" xfId="1" builtinId="3"/>
    <cellStyle name="Monétaire" xfId="2" builtinId="4"/>
    <cellStyle name="Normal" xfId="0" builtinId="0"/>
    <cellStyle name="Normal 2" xfId="3"/>
  </cellStyles>
  <dxfs count="23">
    <dxf>
      <font>
        <b val="0"/>
        <strike val="0"/>
        <outline val="0"/>
        <shadow val="0"/>
        <u val="none"/>
        <vertAlign val="baseline"/>
        <sz val="14"/>
        <color theme="1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4"/>
        <color theme="1"/>
      </font>
      <alignment horizontal="center" vertical="center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74" formatCode="_-* #,##0.000\ &quot;€&quot;_-;\-* #,##0.000\ &quot;€&quot;_-;_-* &quot;-&quot;??\ &quot;€&quot;_-;_-@_-"/>
      <alignment horizontal="center" vertical="center" textRotation="0" wrapText="0" indent="0" justifyLastLine="0" shrinkToFit="0" readingOrder="0"/>
      <protection locked="1" hidden="1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74" formatCode="_-* #,##0.000\ &quot;€&quot;_-;\-* #,##0.000\ &quot;€&quot;_-;_-* &quot;-&quot;??\ &quot;€&quot;_-;_-@_-"/>
      <alignment horizontal="center" vertical="center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73" formatCode="_-* #,##0.000\ [$€-40C]_-;\-* #,##0.000\ [$€-40C]_-;_-* &quot;-&quot;??\ [$€-40C]_-;_-@_-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</font>
      <alignment horizontal="center" vertical="center" textRotation="0" wrapText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sz val="14"/>
        <color theme="1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4"/>
        <color theme="1"/>
      </font>
      <alignment horizontal="left" vertical="center" textRotation="0" wrapText="0" indent="0" justifyLastLine="0" shrinkToFit="0" readingOrder="0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1111890</xdr:colOff>
      <xdr:row>41</xdr:row>
      <xdr:rowOff>47880</xdr:rowOff>
    </xdr:from>
    <xdr:ext cx="6121799" cy="3391703"/>
    <xdr:sp macro="" textlink="">
      <xdr:nvSpPr>
        <xdr:cNvPr id="2" name="AutoShape 7">
          <a:extLst>
            <a:ext uri="{FF2B5EF4-FFF2-40B4-BE49-F238E27FC236}">
              <a16:creationId xmlns="" xmlns:a16="http://schemas.microsoft.com/office/drawing/2014/main" id="{B239587C-B5E3-4BF2-9238-7D1B97631DA5}"/>
            </a:ext>
          </a:extLst>
        </xdr:cNvPr>
        <xdr:cNvSpPr/>
      </xdr:nvSpPr>
      <xdr:spPr>
        <a:xfrm>
          <a:off x="4417065" y="10496805"/>
          <a:ext cx="6121799" cy="3391703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21600"/>
            <a:gd name="f7" fmla="+- 0 0 0"/>
            <a:gd name="f8" fmla="*/ f3 1 21600"/>
            <a:gd name="f9" fmla="*/ f4 1 21600"/>
            <a:gd name="f10" fmla="*/ f7 f0 1"/>
            <a:gd name="f11" fmla="*/ 10800 f8 1"/>
            <a:gd name="f12" fmla="*/ 0 f9 1"/>
            <a:gd name="f13" fmla="*/ f10 1 f2"/>
            <a:gd name="f14" fmla="*/ 0 f8 1"/>
            <a:gd name="f15" fmla="*/ 10800 f9 1"/>
            <a:gd name="f16" fmla="*/ 21600 f9 1"/>
            <a:gd name="f17" fmla="*/ 21600 f8 1"/>
            <a:gd name="f18" fmla="+- f13 0 f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18">
              <a:pos x="f11" y="f12"/>
            </a:cxn>
            <a:cxn ang="f18">
              <a:pos x="f14" y="f15"/>
            </a:cxn>
            <a:cxn ang="f18">
              <a:pos x="f11" y="f16"/>
            </a:cxn>
            <a:cxn ang="f18">
              <a:pos x="f17" y="f15"/>
            </a:cxn>
          </a:cxnLst>
          <a:rect l="l" t="t" r="r" b="b"/>
          <a:pathLst>
            <a:path w="21600" h="21600">
              <a:moveTo>
                <a:pt x="f5" y="f5"/>
              </a:moveTo>
              <a:lnTo>
                <a:pt x="f6" y="f5"/>
              </a:lnTo>
              <a:lnTo>
                <a:pt x="f6" y="f6"/>
              </a:lnTo>
              <a:lnTo>
                <a:pt x="f5" y="f6"/>
              </a:lnTo>
              <a:lnTo>
                <a:pt x="f5" y="f5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prstDash val="solid"/>
          <a:miter/>
        </a:ln>
      </xdr:spPr>
      <xdr:txBody>
        <a:bodyPr vert="horz" wrap="square" lIns="20160" tIns="20160" rIns="20160" bIns="20160" anchor="t" anchorCtr="0" compatLnSpc="0"/>
        <a:lstStyle/>
        <a:p>
          <a:pPr lvl="0" algn="ctr" rtl="0" hangingPunct="0">
            <a:buNone/>
            <a:tabLst/>
          </a:pPr>
          <a:endParaRPr lang="fr-FR" sz="4000" b="0" i="0" u="none" strike="noStrike" kern="1200" baseline="0">
            <a:ln>
              <a:noFill/>
            </a:ln>
            <a:solidFill>
              <a:srgbClr val="000000"/>
            </a:solidFill>
            <a:latin typeface="Calibri"/>
          </a:endParaRPr>
        </a:p>
        <a:p>
          <a:pPr lvl="0" algn="ctr" rtl="0" hangingPunct="0">
            <a:buNone/>
            <a:tabLst/>
          </a:pPr>
          <a:endParaRPr lang="fr-FR" sz="6000" b="0" i="0" u="none" strike="noStrike" kern="1200" baseline="0">
            <a:ln>
              <a:noFill/>
            </a:ln>
            <a:solidFill>
              <a:srgbClr val="000000"/>
            </a:solidFill>
            <a:latin typeface="Calibri"/>
          </a:endParaRPr>
        </a:p>
      </xdr:txBody>
    </xdr:sp>
    <xdr:clientData/>
  </xdr:oneCellAnchor>
  <xdr:oneCellAnchor>
    <xdr:from>
      <xdr:col>9</xdr:col>
      <xdr:colOff>171380</xdr:colOff>
      <xdr:row>7</xdr:row>
      <xdr:rowOff>215900</xdr:rowOff>
    </xdr:from>
    <xdr:ext cx="3012480" cy="6096000"/>
    <xdr:sp macro="" textlink="" fLocksText="0">
      <xdr:nvSpPr>
        <xdr:cNvPr id="3" name="Text Box 4">
          <a:extLst>
            <a:ext uri="{FF2B5EF4-FFF2-40B4-BE49-F238E27FC236}">
              <a16:creationId xmlns="" xmlns:a16="http://schemas.microsoft.com/office/drawing/2014/main" id="{AF29AC07-E9D3-43CC-B480-0AB362D0E520}"/>
            </a:ext>
          </a:extLst>
        </xdr:cNvPr>
        <xdr:cNvSpPr/>
      </xdr:nvSpPr>
      <xdr:spPr>
        <a:xfrm>
          <a:off x="8791505" y="2520950"/>
          <a:ext cx="3012480" cy="609600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solidFill>
          <a:srgbClr val="FFFFFF"/>
        </a:solidFill>
        <a:ln>
          <a:noFill/>
          <a:prstDash val="solid"/>
        </a:ln>
      </xdr:spPr>
      <xdr:txBody>
        <a:bodyPr vert="horz" wrap="square" lIns="27360" tIns="22680" rIns="0" bIns="0" anchor="t" anchorCtr="0" compatLnSpc="0"/>
        <a:lstStyle/>
        <a:p>
          <a:pPr lvl="0" algn="l" rtl="0" hangingPunct="0">
            <a:buNone/>
            <a:tabLst/>
          </a:pPr>
          <a:endParaRPr lang="fr-FR" sz="1800" b="0" i="0" u="none" strike="noStrike" kern="1200" baseline="0">
            <a:ln>
              <a:noFill/>
            </a:ln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 fLocksWithSheet="0"/>
  </xdr:oneCellAnchor>
  <xdr:twoCellAnchor>
    <xdr:from>
      <xdr:col>10</xdr:col>
      <xdr:colOff>0</xdr:colOff>
      <xdr:row>5</xdr:row>
      <xdr:rowOff>0</xdr:rowOff>
    </xdr:from>
    <xdr:to>
      <xdr:col>11</xdr:col>
      <xdr:colOff>0</xdr:colOff>
      <xdr:row>9</xdr:row>
      <xdr:rowOff>190500</xdr:rowOff>
    </xdr:to>
    <xdr:sp macro="" textlink="">
      <xdr:nvSpPr>
        <xdr:cNvPr id="4" name="Arrow: U-Turn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EECD11B8-D05D-4920-84F1-23E9D33BAD01}"/>
            </a:ext>
          </a:extLst>
        </xdr:cNvPr>
        <xdr:cNvSpPr/>
      </xdr:nvSpPr>
      <xdr:spPr>
        <a:xfrm>
          <a:off x="11868150" y="1600200"/>
          <a:ext cx="952500" cy="1381125"/>
        </a:xfrm>
        <a:prstGeom prst="utur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rgbClr val="FF0000"/>
              </a:solidFill>
            </a:rPr>
            <a:t>RETOUR</a:t>
          </a:r>
        </a:p>
        <a:p>
          <a:pPr algn="l"/>
          <a:r>
            <a:rPr lang="fr-FR" sz="1200" b="1">
              <a:solidFill>
                <a:srgbClr val="FF0000"/>
              </a:solidFill>
            </a:rPr>
            <a:t>AU SOMMAIRE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3" displayName="Table13" ref="A1:B15" totalsRowShown="0">
  <autoFilter ref="A1:B15"/>
  <tableColumns count="2">
    <tableColumn id="1" name="INDEXn°"/>
    <tableColumn id="2" name="liste " dataDxfId="2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1" displayName="Table1" ref="C1:M900" totalsRowShown="0" headerRowDxfId="12" dataDxfId="11">
  <autoFilter ref="C1:M900"/>
  <tableColumns count="11">
    <tableColumn id="2" name="CODE " dataDxfId="10"/>
    <tableColumn id="11" name="Denrées" dataDxfId="9"/>
    <tableColumn id="3" name="Fournisseurs" dataDxfId="8"/>
    <tableColumn id="4" name="Conditionnement" dataDxfId="7"/>
    <tableColumn id="5" name="Column3" dataDxfId="6"/>
    <tableColumn id="6" name="P.A. H.T.2" dataDxfId="5"/>
    <tableColumn id="7" name="NB" dataDxfId="4"/>
    <tableColumn id="8" name="VRAIS PRIX " dataDxfId="3"/>
    <tableColumn id="9" name="Column2" dataDxfId="2">
      <calculatedColumnFormula>SUM(K3:K102)</calculatedColumnFormula>
    </tableColumn>
    <tableColumn id="10" name="SECTION" dataDxfId="1"/>
    <tableColumn id="1" name="Column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15"/>
  <sheetViews>
    <sheetView workbookViewId="0">
      <selection activeCell="A2" sqref="A2:B15"/>
    </sheetView>
  </sheetViews>
  <sheetFormatPr baseColWidth="10" defaultColWidth="9.140625" defaultRowHeight="15"/>
  <cols>
    <col min="1" max="1" width="12.28515625" customWidth="1"/>
    <col min="2" max="2" width="64.28515625" customWidth="1"/>
  </cols>
  <sheetData>
    <row r="1" spans="1:2">
      <c r="A1" t="s">
        <v>30</v>
      </c>
      <c r="B1" t="s">
        <v>31</v>
      </c>
    </row>
    <row r="2" spans="1:2">
      <c r="A2">
        <v>1</v>
      </c>
      <c r="B2" s="59" t="s">
        <v>32</v>
      </c>
    </row>
    <row r="3" spans="1:2">
      <c r="A3">
        <v>2</v>
      </c>
      <c r="B3" s="59" t="s">
        <v>33</v>
      </c>
    </row>
    <row r="4" spans="1:2">
      <c r="A4">
        <v>3</v>
      </c>
      <c r="B4" s="59" t="s">
        <v>34</v>
      </c>
    </row>
    <row r="5" spans="1:2">
      <c r="A5">
        <v>4</v>
      </c>
      <c r="B5" s="59" t="s">
        <v>35</v>
      </c>
    </row>
    <row r="6" spans="1:2">
      <c r="A6">
        <v>5</v>
      </c>
      <c r="B6" s="59" t="s">
        <v>36</v>
      </c>
    </row>
    <row r="7" spans="1:2">
      <c r="A7">
        <v>6</v>
      </c>
      <c r="B7" s="59" t="s">
        <v>37</v>
      </c>
    </row>
    <row r="8" spans="1:2">
      <c r="A8">
        <v>7</v>
      </c>
      <c r="B8" s="59" t="s">
        <v>38</v>
      </c>
    </row>
    <row r="9" spans="1:2">
      <c r="A9">
        <v>8</v>
      </c>
      <c r="B9" s="59" t="s">
        <v>39</v>
      </c>
    </row>
    <row r="10" spans="1:2">
      <c r="A10">
        <v>9</v>
      </c>
      <c r="B10" s="59" t="s">
        <v>40</v>
      </c>
    </row>
    <row r="11" spans="1:2">
      <c r="A11">
        <v>10</v>
      </c>
      <c r="B11" s="59" t="s">
        <v>41</v>
      </c>
    </row>
    <row r="12" spans="1:2">
      <c r="A12">
        <v>11</v>
      </c>
      <c r="B12" s="59" t="s">
        <v>42</v>
      </c>
    </row>
    <row r="13" spans="1:2">
      <c r="A13">
        <v>12</v>
      </c>
      <c r="B13" s="59" t="s">
        <v>43</v>
      </c>
    </row>
    <row r="14" spans="1:2">
      <c r="A14">
        <v>13</v>
      </c>
      <c r="B14" s="59" t="s">
        <v>44</v>
      </c>
    </row>
    <row r="15" spans="1:2">
      <c r="A15">
        <v>14</v>
      </c>
      <c r="B15" s="59" t="s">
        <v>45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63"/>
  <sheetViews>
    <sheetView showZeros="0" tabSelected="1" topLeftCell="A33" workbookViewId="0">
      <selection activeCell="A42" sqref="A42"/>
    </sheetView>
  </sheetViews>
  <sheetFormatPr baseColWidth="10" defaultColWidth="11.42578125" defaultRowHeight="15"/>
  <cols>
    <col min="1" max="1" width="7.85546875" style="1" customWidth="1"/>
    <col min="2" max="2" width="6.140625" style="1" customWidth="1"/>
    <col min="3" max="3" width="43.28515625" style="1" customWidth="1"/>
    <col min="4" max="4" width="20.5703125" style="1" customWidth="1"/>
    <col min="5" max="5" width="16.42578125" style="1" customWidth="1"/>
    <col min="6" max="6" width="9.85546875" style="1" customWidth="1"/>
    <col min="7" max="7" width="12.42578125" style="1" customWidth="1"/>
    <col min="8" max="8" width="8.140625" style="1" customWidth="1"/>
    <col min="9" max="9" width="12.28515625" style="1" customWidth="1"/>
    <col min="10" max="10" width="48.7109375" style="1" customWidth="1"/>
    <col min="11" max="12" width="14.28515625" style="1" customWidth="1"/>
    <col min="13" max="13" width="7.42578125" style="1" customWidth="1"/>
    <col min="14" max="258" width="11.7109375" style="1" customWidth="1"/>
    <col min="259" max="1026" width="12.28515625" style="1" customWidth="1"/>
    <col min="1027" max="16384" width="11.42578125" style="1"/>
  </cols>
  <sheetData>
    <row r="1" spans="1:14" ht="46.5" thickBot="1">
      <c r="C1" s="191" t="s">
        <v>0</v>
      </c>
      <c r="D1" s="192"/>
      <c r="E1" s="192"/>
      <c r="F1" s="192"/>
      <c r="G1" s="192"/>
      <c r="H1" s="192"/>
      <c r="I1" s="192"/>
      <c r="J1" s="193"/>
    </row>
    <row r="2" spans="1:14" ht="15.75" thickBot="1">
      <c r="C2" s="2"/>
      <c r="D2" s="2"/>
      <c r="E2" s="2"/>
      <c r="F2" s="2"/>
      <c r="G2" s="2"/>
      <c r="H2" s="2"/>
      <c r="I2" s="2"/>
      <c r="J2" s="2"/>
      <c r="K2" s="194" t="s">
        <v>1</v>
      </c>
      <c r="L2" s="195"/>
      <c r="M2" s="195"/>
    </row>
    <row r="3" spans="1:14" ht="16.5" thickBot="1">
      <c r="C3" s="196" t="s">
        <v>2</v>
      </c>
      <c r="D3" s="197"/>
      <c r="E3" s="197"/>
      <c r="F3" s="3"/>
      <c r="G3" s="4"/>
      <c r="H3" s="198" t="s">
        <v>3</v>
      </c>
      <c r="I3" s="199"/>
      <c r="J3" s="5" t="s">
        <v>4</v>
      </c>
      <c r="K3" s="6" t="s">
        <v>5</v>
      </c>
      <c r="L3" s="7" t="s">
        <v>6</v>
      </c>
      <c r="M3" s="8" t="s">
        <v>7</v>
      </c>
    </row>
    <row r="4" spans="1:14" ht="31.5" thickBot="1">
      <c r="A4" s="178"/>
      <c r="C4" s="200"/>
      <c r="D4" s="201"/>
      <c r="E4" s="201"/>
      <c r="F4" s="202"/>
      <c r="G4" s="9"/>
      <c r="H4" s="203"/>
      <c r="I4" s="204"/>
      <c r="J4" s="10">
        <v>1</v>
      </c>
      <c r="K4" s="11"/>
      <c r="L4" s="12"/>
      <c r="M4" s="13" t="str">
        <f>IF(K4="","",SUM(K4/L4))</f>
        <v/>
      </c>
      <c r="N4" s="2"/>
    </row>
    <row r="5" spans="1:14" ht="15.75" thickBot="1">
      <c r="A5" s="178"/>
      <c r="C5" s="9"/>
      <c r="D5" s="9"/>
      <c r="E5" s="9"/>
      <c r="F5" s="9"/>
      <c r="G5" s="9"/>
      <c r="H5" s="9"/>
      <c r="I5" s="9"/>
      <c r="J5" s="9"/>
    </row>
    <row r="6" spans="1:14" s="15" customFormat="1" ht="26.25" thickBot="1">
      <c r="A6" s="14"/>
      <c r="B6" s="15" t="s">
        <v>8</v>
      </c>
      <c r="C6" s="16" t="s">
        <v>9</v>
      </c>
      <c r="D6" s="16" t="s">
        <v>10</v>
      </c>
      <c r="E6" s="187" t="s">
        <v>11</v>
      </c>
      <c r="F6" s="188"/>
      <c r="G6" s="16" t="s">
        <v>12</v>
      </c>
      <c r="H6" s="5" t="s">
        <v>13</v>
      </c>
      <c r="I6" s="17" t="s">
        <v>14</v>
      </c>
      <c r="J6" s="18" t="s">
        <v>15</v>
      </c>
    </row>
    <row r="7" spans="1:14" ht="17.25" customHeight="1" thickBot="1">
      <c r="A7" s="19">
        <f>$F7</f>
        <v>3</v>
      </c>
      <c r="B7" s="20">
        <v>10</v>
      </c>
      <c r="C7" s="21" t="str">
        <f>IF(B7="","",VLOOKUP(B7,[0]!MARCORESTO,2,0))</f>
        <v>anchois mariné</v>
      </c>
      <c r="D7" s="22" t="str">
        <f>IF(B7="","",VLOOKUP(B7,[0]!MARCORESTO,3,0))</f>
        <v>MICHARD</v>
      </c>
      <c r="E7" s="22" t="str">
        <f>IF(B7="","",VLOOKUP(B7,[0]!MARCORESTO,4,0))</f>
        <v>kg</v>
      </c>
      <c r="F7" s="22">
        <f>IF($B7="","",VLOOKUP($B7,[0]!MARCORESTO,5,0))</f>
        <v>3</v>
      </c>
      <c r="G7" s="23">
        <f>IF($B7=0,0,VLOOKUP($B7,[0]!MARCORESTO,6,0))</f>
        <v>11.5</v>
      </c>
      <c r="H7" s="24"/>
      <c r="I7" s="25">
        <f>IF(G7*H7&gt;0,G7*H7,0)</f>
        <v>0</v>
      </c>
      <c r="J7" s="9"/>
    </row>
    <row r="8" spans="1:14" ht="19.5" customHeight="1">
      <c r="A8" s="19">
        <f t="shared" ref="A8:A28" si="0">$F8</f>
        <v>3</v>
      </c>
      <c r="B8" s="20">
        <v>8</v>
      </c>
      <c r="C8" s="21" t="str">
        <f>IF(B8="","",VLOOKUP(B8,[0]!MARCORESTO,2,0))</f>
        <v xml:space="preserve">filet de saumon </v>
      </c>
      <c r="D8" s="22" t="str">
        <f>IF(B8="","",VLOOKUP(B8,[0]!MARCORESTO,3,0))</f>
        <v>METRO</v>
      </c>
      <c r="E8" s="22" t="str">
        <f>IF(B8="","",VLOOKUP(B8,[0]!MARCORESTO,4,0))</f>
        <v>kg</v>
      </c>
      <c r="F8" s="22">
        <f>IF($B8="","",VLOOKUP($B8,[0]!MARCORESTO,5,0))</f>
        <v>3</v>
      </c>
      <c r="G8" s="23">
        <f>IF($B8=0,0,VLOOKUP($B8,[0]!MARCORESTO,6,0))</f>
        <v>12.9</v>
      </c>
      <c r="H8" s="24"/>
      <c r="I8" s="25">
        <f t="shared" ref="I8:I28" si="1">IF(G8*H8&gt;0,G8*H8,0)</f>
        <v>0</v>
      </c>
      <c r="J8" s="26"/>
    </row>
    <row r="9" spans="1:14" ht="18.75">
      <c r="A9" s="19">
        <f t="shared" si="0"/>
        <v>2</v>
      </c>
      <c r="B9" s="20">
        <v>7</v>
      </c>
      <c r="C9" s="21" t="str">
        <f>IF(B9="","",VLOOKUP(B9,[0]!MARCORESTO,2,0))</f>
        <v>saumon fumé</v>
      </c>
      <c r="D9" s="22" t="str">
        <f>IF(B9="","",VLOOKUP(B9,[0]!MARCORESTO,3,0))</f>
        <v>SPLO</v>
      </c>
      <c r="E9" s="22" t="str">
        <f>IF(B9="","",VLOOKUP(B9,[0]!MARCORESTO,4,0))</f>
        <v>kg</v>
      </c>
      <c r="F9" s="22">
        <f>IF($B9="","",VLOOKUP($B9,[0]!MARCORESTO,5,0))</f>
        <v>2</v>
      </c>
      <c r="G9" s="23">
        <f>IF($B9=0,0,VLOOKUP($B9,[0]!MARCORESTO,6,0))</f>
        <v>19.899999999999999</v>
      </c>
      <c r="H9" s="24"/>
      <c r="I9" s="25">
        <f t="shared" si="1"/>
        <v>0</v>
      </c>
      <c r="J9" s="27"/>
    </row>
    <row r="10" spans="1:14" ht="18.75">
      <c r="A10" s="19">
        <f t="shared" si="0"/>
        <v>13</v>
      </c>
      <c r="B10" s="20">
        <v>5</v>
      </c>
      <c r="C10" s="21" t="str">
        <f>IF(B10="","",VLOOKUP(B10,[0]!MARCORESTO,2,0))</f>
        <v xml:space="preserve">sabre </v>
      </c>
      <c r="D10" s="22" t="str">
        <f>IF(B10="","",VLOOKUP(B10,[0]!MARCORESTO,3,0))</f>
        <v>TOP OCEAN</v>
      </c>
      <c r="E10" s="22" t="str">
        <f>IF(B10="","",VLOOKUP(B10,[0]!MARCORESTO,4,0))</f>
        <v>kg</v>
      </c>
      <c r="F10" s="22">
        <f>IF($B10="","",VLOOKUP($B10,[0]!MARCORESTO,5,0))</f>
        <v>13</v>
      </c>
      <c r="G10" s="23">
        <f>IF($B10=0,0,VLOOKUP($B10,[0]!MARCORESTO,6,0))</f>
        <v>8.5</v>
      </c>
      <c r="H10" s="24"/>
      <c r="I10" s="25">
        <f t="shared" si="1"/>
        <v>0</v>
      </c>
      <c r="J10" s="27"/>
    </row>
    <row r="11" spans="1:14" ht="18.75">
      <c r="A11" s="19">
        <f t="shared" si="0"/>
        <v>14</v>
      </c>
      <c r="B11" s="20">
        <v>4</v>
      </c>
      <c r="C11" s="21" t="str">
        <f>IF(B11="","",VLOOKUP(B11,[0]!MARCORESTO,2,0))</f>
        <v>merlu</v>
      </c>
      <c r="D11" s="22" t="str">
        <f>IF(B11="","",VLOOKUP(B11,[0]!MARCORESTO,3,0))</f>
        <v>TOP OCEAN</v>
      </c>
      <c r="E11" s="22" t="str">
        <f>IF(B11="","",VLOOKUP(B11,[0]!MARCORESTO,4,0))</f>
        <v>kg</v>
      </c>
      <c r="F11" s="22">
        <f>IF($B11="","",VLOOKUP($B11,[0]!MARCORESTO,5,0))</f>
        <v>14</v>
      </c>
      <c r="G11" s="23">
        <f>IF($B11=0,0,VLOOKUP($B11,[0]!MARCORESTO,6,0))</f>
        <v>9.5</v>
      </c>
      <c r="H11" s="24"/>
      <c r="I11" s="25">
        <f t="shared" si="1"/>
        <v>0</v>
      </c>
      <c r="J11" s="27"/>
    </row>
    <row r="12" spans="1:14" ht="18.75">
      <c r="A12" s="19"/>
      <c r="B12" s="20"/>
      <c r="C12" s="21" t="str">
        <f>IF(B12="","",VLOOKUP(B12,[0]!MARCORESTO,2,0))</f>
        <v/>
      </c>
      <c r="D12" s="22" t="str">
        <f>IF(B12="","",VLOOKUP(B12,[0]!MARCORESTO,3,0))</f>
        <v/>
      </c>
      <c r="E12" s="22" t="str">
        <f>IF(B12="","",VLOOKUP(B12,[0]!MARCORESTO,4,0))</f>
        <v/>
      </c>
      <c r="F12" s="22" t="str">
        <f>IF($B12="","",VLOOKUP($B12,[0]!MARCORESTO,5,0))</f>
        <v/>
      </c>
      <c r="G12" s="23">
        <f>IF($B12=0,0,VLOOKUP($B12,[0]!MARCORESTO,6,0))</f>
        <v>0</v>
      </c>
      <c r="H12" s="24"/>
      <c r="I12" s="25">
        <f t="shared" si="1"/>
        <v>0</v>
      </c>
      <c r="J12" s="27"/>
    </row>
    <row r="13" spans="1:14" ht="18.75">
      <c r="A13" s="19" t="str">
        <f t="shared" si="0"/>
        <v/>
      </c>
      <c r="B13" s="20"/>
      <c r="C13" s="21" t="str">
        <f>IF(B13="","",VLOOKUP(B13,[0]!MARCORESTO,2,0))</f>
        <v/>
      </c>
      <c r="D13" s="22" t="str">
        <f>IF(B13="","",VLOOKUP(B13,[0]!MARCORESTO,3,0))</f>
        <v/>
      </c>
      <c r="E13" s="22" t="str">
        <f>IF(B13="","",VLOOKUP(B13,[0]!MARCORESTO,4,0))</f>
        <v/>
      </c>
      <c r="F13" s="22" t="str">
        <f>IF($B13="","",VLOOKUP($B13,[0]!MARCORESTO,5,0))</f>
        <v/>
      </c>
      <c r="G13" s="23">
        <f>IF($B13=0,0,VLOOKUP($B13,[0]!MARCORESTO,6,0))</f>
        <v>0</v>
      </c>
      <c r="H13" s="24"/>
      <c r="I13" s="25">
        <f t="shared" si="1"/>
        <v>0</v>
      </c>
      <c r="J13" s="27"/>
    </row>
    <row r="14" spans="1:14" ht="18.75">
      <c r="A14" s="19" t="str">
        <f t="shared" si="0"/>
        <v/>
      </c>
      <c r="B14" s="20"/>
      <c r="C14" s="21" t="str">
        <f>IF(B14="","",VLOOKUP(B14,[0]!MARCORESTO,2,0))</f>
        <v/>
      </c>
      <c r="D14" s="22" t="str">
        <f>IF(B14="","",VLOOKUP(B14,[0]!MARCORESTO,3,0))</f>
        <v/>
      </c>
      <c r="E14" s="22" t="str">
        <f>IF(B14="","",VLOOKUP(B14,[0]!MARCORESTO,4,0))</f>
        <v/>
      </c>
      <c r="F14" s="22" t="str">
        <f>IF($B14="","",VLOOKUP($B14,[0]!MARCORESTO,5,0))</f>
        <v/>
      </c>
      <c r="G14" s="23">
        <f>IF($B14=0,0,VLOOKUP($B14,[0]!MARCORESTO,6,0))</f>
        <v>0</v>
      </c>
      <c r="H14" s="24"/>
      <c r="I14" s="25">
        <f t="shared" si="1"/>
        <v>0</v>
      </c>
      <c r="J14" s="27"/>
    </row>
    <row r="15" spans="1:14" ht="18.75">
      <c r="A15" s="19" t="str">
        <f t="shared" si="0"/>
        <v/>
      </c>
      <c r="B15" s="20"/>
      <c r="C15" s="21" t="str">
        <f>IF(B15="","",VLOOKUP(B15,[0]!MARCORESTO,2,0))</f>
        <v/>
      </c>
      <c r="D15" s="22" t="str">
        <f>IF(B15="","",VLOOKUP(B15,[0]!MARCORESTO,3,0))</f>
        <v/>
      </c>
      <c r="E15" s="22" t="str">
        <f>IF(B15="","",VLOOKUP(B15,[0]!MARCORESTO,4,0))</f>
        <v/>
      </c>
      <c r="F15" s="22" t="str">
        <f>IF($B15="","",VLOOKUP($B15,[0]!MARCORESTO,5,0))</f>
        <v/>
      </c>
      <c r="G15" s="23">
        <f>IF($B15=0,0,VLOOKUP($B15,[0]!MARCORESTO,6,0))</f>
        <v>0</v>
      </c>
      <c r="H15" s="24"/>
      <c r="I15" s="25">
        <f t="shared" si="1"/>
        <v>0</v>
      </c>
      <c r="J15" s="27"/>
    </row>
    <row r="16" spans="1:14" ht="18.75">
      <c r="A16" s="19" t="str">
        <f t="shared" si="0"/>
        <v/>
      </c>
      <c r="B16" s="20"/>
      <c r="C16" s="21" t="str">
        <f>IF(B16="","",VLOOKUP(B16,[0]!MARCORESTO,2,0))</f>
        <v/>
      </c>
      <c r="D16" s="22" t="str">
        <f>IF(B16="","",VLOOKUP(B16,[0]!MARCORESTO,3,0))</f>
        <v/>
      </c>
      <c r="E16" s="22" t="str">
        <f>IF(B16="","",VLOOKUP(B16,[0]!MARCORESTO,4,0))</f>
        <v/>
      </c>
      <c r="F16" s="22" t="str">
        <f>IF($B16="","",VLOOKUP($B16,[0]!MARCORESTO,5,0))</f>
        <v/>
      </c>
      <c r="G16" s="23">
        <f>IF($B16=0,0,VLOOKUP($B16,[0]!MARCORESTO,6,0))</f>
        <v>0</v>
      </c>
      <c r="H16" s="24"/>
      <c r="I16" s="25">
        <f t="shared" si="1"/>
        <v>0</v>
      </c>
      <c r="J16" s="27"/>
    </row>
    <row r="17" spans="1:10" ht="18.75">
      <c r="A17" s="19" t="str">
        <f t="shared" si="0"/>
        <v/>
      </c>
      <c r="B17" s="20"/>
      <c r="C17" s="21" t="str">
        <f>IF(B17="","",VLOOKUP(B17,[0]!MARCORESTO,2,0))</f>
        <v/>
      </c>
      <c r="D17" s="22" t="str">
        <f>IF(B17="","",VLOOKUP(B17,[0]!MARCORESTO,3,0))</f>
        <v/>
      </c>
      <c r="E17" s="22" t="str">
        <f>IF(B17="","",VLOOKUP(B17,[0]!MARCORESTO,4,0))</f>
        <v/>
      </c>
      <c r="F17" s="22" t="str">
        <f>IF($B17="","",VLOOKUP($B17,[0]!MARCORESTO,5,0))</f>
        <v/>
      </c>
      <c r="G17" s="23">
        <f>IF($B17=0,0,VLOOKUP($B17,[0]!MARCORESTO,6,0))</f>
        <v>0</v>
      </c>
      <c r="H17" s="24"/>
      <c r="I17" s="25">
        <f t="shared" si="1"/>
        <v>0</v>
      </c>
      <c r="J17" s="27"/>
    </row>
    <row r="18" spans="1:10" ht="18.75">
      <c r="A18" s="19" t="str">
        <f t="shared" si="0"/>
        <v/>
      </c>
      <c r="B18" s="20"/>
      <c r="C18" s="21" t="str">
        <f>IF(B18="","",VLOOKUP(B18,[0]!MARCORESTO,2,0))</f>
        <v/>
      </c>
      <c r="D18" s="22" t="str">
        <f>IF(B18="","",VLOOKUP(B18,[0]!MARCORESTO,3,0))</f>
        <v/>
      </c>
      <c r="E18" s="22" t="str">
        <f>IF(B18="","",VLOOKUP(B18,[0]!MARCORESTO,4,0))</f>
        <v/>
      </c>
      <c r="F18" s="22" t="str">
        <f>IF($B18="","",VLOOKUP($B18,[0]!MARCORESTO,5,0))</f>
        <v/>
      </c>
      <c r="G18" s="23">
        <f>IF($B18=0,0,VLOOKUP($B18,[0]!MARCORESTO,6,0))</f>
        <v>0</v>
      </c>
      <c r="H18" s="24"/>
      <c r="I18" s="25">
        <f t="shared" si="1"/>
        <v>0</v>
      </c>
      <c r="J18" s="27"/>
    </row>
    <row r="19" spans="1:10" ht="18.75">
      <c r="A19" s="19" t="str">
        <f t="shared" si="0"/>
        <v/>
      </c>
      <c r="B19" s="20"/>
      <c r="C19" s="21" t="str">
        <f>IF(B19="","",VLOOKUP(B19,[0]!MARCORESTO,2,0))</f>
        <v/>
      </c>
      <c r="D19" s="22" t="str">
        <f>IF(B19="","",VLOOKUP(B19,[0]!MARCORESTO,3,0))</f>
        <v/>
      </c>
      <c r="E19" s="22" t="str">
        <f>IF(B19="","",VLOOKUP(B19,[0]!MARCORESTO,4,0))</f>
        <v/>
      </c>
      <c r="F19" s="22" t="str">
        <f>IF($B19="","",VLOOKUP($B19,[0]!MARCORESTO,5,0))</f>
        <v/>
      </c>
      <c r="G19" s="23">
        <f>IF($B19=0,0,VLOOKUP($B19,[0]!MARCORESTO,6,0))</f>
        <v>0</v>
      </c>
      <c r="H19" s="24"/>
      <c r="I19" s="25">
        <f t="shared" si="1"/>
        <v>0</v>
      </c>
      <c r="J19" s="27"/>
    </row>
    <row r="20" spans="1:10" ht="18.75">
      <c r="A20" s="19" t="str">
        <f t="shared" si="0"/>
        <v/>
      </c>
      <c r="B20" s="20"/>
      <c r="C20" s="21" t="str">
        <f>IF(B20="","",VLOOKUP(B20,[0]!MARCORESTO,2,0))</f>
        <v/>
      </c>
      <c r="D20" s="22" t="str">
        <f>IF(B20="","",VLOOKUP(B20,[0]!MARCORESTO,3,0))</f>
        <v/>
      </c>
      <c r="E20" s="22" t="str">
        <f>IF(B20="","",VLOOKUP(B20,[0]!MARCORESTO,4,0))</f>
        <v/>
      </c>
      <c r="F20" s="22" t="str">
        <f>IF($B20="","",VLOOKUP($B20,[0]!MARCORESTO,5,0))</f>
        <v/>
      </c>
      <c r="G20" s="23">
        <f>IF($B20=0,0,VLOOKUP($B20,[0]!MARCORESTO,6,0))</f>
        <v>0</v>
      </c>
      <c r="H20" s="24"/>
      <c r="I20" s="25">
        <f t="shared" si="1"/>
        <v>0</v>
      </c>
      <c r="J20" s="27"/>
    </row>
    <row r="21" spans="1:10" ht="18.75">
      <c r="A21" s="19" t="str">
        <f t="shared" si="0"/>
        <v/>
      </c>
      <c r="B21" s="20"/>
      <c r="C21" s="21" t="str">
        <f>IF(B21="","",VLOOKUP(B21,[0]!MARCORESTO,2,0))</f>
        <v/>
      </c>
      <c r="D21" s="22" t="str">
        <f>IF(B21="","",VLOOKUP(B21,[0]!MARCORESTO,3,0))</f>
        <v/>
      </c>
      <c r="E21" s="22" t="str">
        <f>IF(B21="","",VLOOKUP(B21,[0]!MARCORESTO,4,0))</f>
        <v/>
      </c>
      <c r="F21" s="22" t="str">
        <f>IF($B21="","",VLOOKUP($B21,[0]!MARCORESTO,5,0))</f>
        <v/>
      </c>
      <c r="G21" s="23">
        <f>IF($B21=0,0,VLOOKUP($B21,[0]!MARCORESTO,6,0))</f>
        <v>0</v>
      </c>
      <c r="H21" s="24"/>
      <c r="I21" s="25">
        <f t="shared" si="1"/>
        <v>0</v>
      </c>
      <c r="J21" s="28"/>
    </row>
    <row r="22" spans="1:10" ht="18.75">
      <c r="A22" s="19" t="str">
        <f t="shared" si="0"/>
        <v/>
      </c>
      <c r="B22" s="20"/>
      <c r="C22" s="21" t="str">
        <f>IF(B22="","",VLOOKUP(B22,[0]!MARCORESTO,2,0))</f>
        <v/>
      </c>
      <c r="D22" s="22" t="str">
        <f>IF(B22="","",VLOOKUP(B22,[0]!MARCORESTO,3,0))</f>
        <v/>
      </c>
      <c r="E22" s="22" t="str">
        <f>IF(B22="","",VLOOKUP(B22,[0]!MARCORESTO,4,0))</f>
        <v/>
      </c>
      <c r="F22" s="22" t="str">
        <f>IF($B22="","",VLOOKUP($B22,[0]!MARCORESTO,5,0))</f>
        <v/>
      </c>
      <c r="G22" s="23">
        <f>IF($B22=0,0,VLOOKUP($B22,[0]!MARCORESTO,6,0))</f>
        <v>0</v>
      </c>
      <c r="H22" s="24"/>
      <c r="I22" s="25">
        <f t="shared" si="1"/>
        <v>0</v>
      </c>
      <c r="J22" s="27"/>
    </row>
    <row r="23" spans="1:10" ht="18.75">
      <c r="A23" s="19" t="str">
        <f t="shared" si="0"/>
        <v/>
      </c>
      <c r="B23" s="20"/>
      <c r="C23" s="21" t="str">
        <f>IF(B23="","",VLOOKUP(B23,[0]!MARCORESTO,2,0))</f>
        <v/>
      </c>
      <c r="D23" s="22" t="str">
        <f>IF(B23="","",VLOOKUP(B23,[0]!MARCORESTO,3,0))</f>
        <v/>
      </c>
      <c r="E23" s="22" t="str">
        <f>IF(B23="","",VLOOKUP(B23,[0]!MARCORESTO,4,0))</f>
        <v/>
      </c>
      <c r="F23" s="22" t="str">
        <f>IF($B23="","",VLOOKUP($B23,[0]!MARCORESTO,5,0))</f>
        <v/>
      </c>
      <c r="G23" s="23">
        <f>IF($B23=0,0,VLOOKUP($B23,[0]!MARCORESTO,6,0))</f>
        <v>0</v>
      </c>
      <c r="H23" s="24"/>
      <c r="I23" s="25">
        <f t="shared" si="1"/>
        <v>0</v>
      </c>
      <c r="J23" s="27"/>
    </row>
    <row r="24" spans="1:10" ht="18.75">
      <c r="A24" s="19" t="str">
        <f t="shared" si="0"/>
        <v/>
      </c>
      <c r="B24" s="20"/>
      <c r="C24" s="21" t="str">
        <f>IF(B24="","",VLOOKUP(B24,[0]!MARCORESTO,2,0))</f>
        <v/>
      </c>
      <c r="D24" s="22" t="str">
        <f>IF(B24="","",VLOOKUP(B24,[0]!MARCORESTO,3,0))</f>
        <v/>
      </c>
      <c r="E24" s="22" t="str">
        <f>IF(B24="","",VLOOKUP(B24,[0]!MARCORESTO,4,0))</f>
        <v/>
      </c>
      <c r="F24" s="22" t="str">
        <f>IF($B24="","",VLOOKUP($B24,[0]!MARCORESTO,5,0))</f>
        <v/>
      </c>
      <c r="G24" s="23">
        <f>IF($B24=0,0,VLOOKUP($B24,[0]!MARCORESTO,6,0))</f>
        <v>0</v>
      </c>
      <c r="H24" s="24"/>
      <c r="I24" s="25">
        <f t="shared" si="1"/>
        <v>0</v>
      </c>
      <c r="J24" s="27"/>
    </row>
    <row r="25" spans="1:10" ht="18.75">
      <c r="A25" s="19" t="str">
        <f t="shared" si="0"/>
        <v/>
      </c>
      <c r="B25" s="20"/>
      <c r="C25" s="21" t="str">
        <f>IF(B25="","",VLOOKUP(B25,[0]!MARCORESTO,2,0))</f>
        <v/>
      </c>
      <c r="D25" s="22" t="str">
        <f>IF(B25="","",VLOOKUP(B25,[0]!MARCORESTO,3,0))</f>
        <v/>
      </c>
      <c r="E25" s="22" t="str">
        <f>IF(B25="","",VLOOKUP(B25,[0]!MARCORESTO,4,0))</f>
        <v/>
      </c>
      <c r="F25" s="22" t="str">
        <f>IF($B25="","",VLOOKUP($B25,[0]!MARCORESTO,5,0))</f>
        <v/>
      </c>
      <c r="G25" s="23">
        <f>IF($B25=0,0,VLOOKUP($B25,[0]!MARCORESTO,6,0))</f>
        <v>0</v>
      </c>
      <c r="H25" s="24"/>
      <c r="I25" s="25">
        <f t="shared" si="1"/>
        <v>0</v>
      </c>
      <c r="J25" s="27"/>
    </row>
    <row r="26" spans="1:10" ht="18.75">
      <c r="A26" s="19" t="str">
        <f t="shared" si="0"/>
        <v/>
      </c>
      <c r="B26" s="20"/>
      <c r="C26" s="21" t="str">
        <f>IF(B26="","",VLOOKUP(B26,[0]!MARCORESTO,2,0))</f>
        <v/>
      </c>
      <c r="D26" s="22" t="str">
        <f>IF(B26="","",VLOOKUP(B26,[0]!MARCORESTO,3,0))</f>
        <v/>
      </c>
      <c r="E26" s="22" t="str">
        <f>IF(B26="","",VLOOKUP(B26,[0]!MARCORESTO,4,0))</f>
        <v/>
      </c>
      <c r="F26" s="22" t="str">
        <f>IF($B26="","",VLOOKUP($B26,[0]!MARCORESTO,5,0))</f>
        <v/>
      </c>
      <c r="G26" s="23">
        <f>IF($B26=0,0,VLOOKUP($B26,[0]!MARCORESTO,6,0))</f>
        <v>0</v>
      </c>
      <c r="H26" s="24"/>
      <c r="I26" s="25">
        <f t="shared" si="1"/>
        <v>0</v>
      </c>
      <c r="J26" s="27"/>
    </row>
    <row r="27" spans="1:10" ht="18.75">
      <c r="A27" s="19" t="str">
        <f t="shared" si="0"/>
        <v/>
      </c>
      <c r="B27" s="20"/>
      <c r="C27" s="21" t="str">
        <f>IF(B27="","",VLOOKUP(B27,[0]!MARCORESTO,2,0))</f>
        <v/>
      </c>
      <c r="D27" s="22" t="str">
        <f>IF(B27="","",VLOOKUP(B27,[0]!MARCORESTO,3,0))</f>
        <v/>
      </c>
      <c r="E27" s="22" t="str">
        <f>IF(B27="","",VLOOKUP(B27,[0]!MARCORESTO,4,0))</f>
        <v/>
      </c>
      <c r="F27" s="22" t="str">
        <f>IF($B27="","",VLOOKUP($B27,[0]!MARCORESTO,5,0))</f>
        <v/>
      </c>
      <c r="G27" s="23">
        <f>IF($B27=0,0,VLOOKUP($B27,[0]!MARCORESTO,6,0))</f>
        <v>0</v>
      </c>
      <c r="H27" s="24"/>
      <c r="I27" s="25">
        <f t="shared" si="1"/>
        <v>0</v>
      </c>
      <c r="J27" s="27"/>
    </row>
    <row r="28" spans="1:10" ht="19.5" thickBot="1">
      <c r="A28" s="19" t="str">
        <f t="shared" si="0"/>
        <v/>
      </c>
      <c r="B28" s="20"/>
      <c r="C28" s="21" t="str">
        <f>IF(B28="","",VLOOKUP(B28,[0]!MARCORESTO,2,0))</f>
        <v/>
      </c>
      <c r="D28" s="22" t="str">
        <f>IF(B28="","",VLOOKUP(B28,[0]!MARCORESTO,3,0))</f>
        <v/>
      </c>
      <c r="E28" s="22" t="str">
        <f>IF(B28="","",VLOOKUP(B28,[0]!MARCORESTO,4,0))</f>
        <v/>
      </c>
      <c r="F28" s="22" t="str">
        <f>IF($B28="","",VLOOKUP($B28,[0]!MARCORESTO,5,0))</f>
        <v/>
      </c>
      <c r="G28" s="23">
        <f>IF($B28=0,0,VLOOKUP($B28,[0]!MARCORESTO,6,0))</f>
        <v>0</v>
      </c>
      <c r="H28" s="24"/>
      <c r="I28" s="25">
        <f t="shared" si="1"/>
        <v>0</v>
      </c>
      <c r="J28" s="28"/>
    </row>
    <row r="29" spans="1:10" ht="18.75">
      <c r="C29" s="189" t="s">
        <v>16</v>
      </c>
      <c r="D29" s="190"/>
      <c r="E29" s="190"/>
      <c r="F29" s="190"/>
      <c r="G29" s="190"/>
      <c r="H29" s="190"/>
      <c r="I29" s="29">
        <f>SUM(I7:I28)</f>
        <v>0</v>
      </c>
      <c r="J29" s="27"/>
    </row>
    <row r="30" spans="1:10" ht="18.75">
      <c r="C30" s="179" t="s">
        <v>17</v>
      </c>
      <c r="D30" s="180"/>
      <c r="E30" s="180"/>
      <c r="F30" s="180"/>
      <c r="G30" s="180"/>
      <c r="H30" s="180"/>
      <c r="I30" s="30">
        <f>IF(J4="","",SUM(I29/J4))</f>
        <v>0</v>
      </c>
      <c r="J30" s="27"/>
    </row>
    <row r="31" spans="1:10" ht="18.75">
      <c r="C31" s="179" t="s">
        <v>18</v>
      </c>
      <c r="D31" s="180"/>
      <c r="E31" s="180"/>
      <c r="F31" s="180"/>
      <c r="G31" s="180"/>
      <c r="H31" s="180"/>
      <c r="I31" s="31"/>
      <c r="J31" s="27"/>
    </row>
    <row r="32" spans="1:10" ht="18.75">
      <c r="C32" s="179" t="s">
        <v>19</v>
      </c>
      <c r="D32" s="180"/>
      <c r="E32" s="180"/>
      <c r="F32" s="180"/>
      <c r="G32" s="180"/>
      <c r="H32" s="180"/>
      <c r="I32" s="31"/>
      <c r="J32" s="27"/>
    </row>
    <row r="33" spans="1:11" ht="18.75">
      <c r="C33" s="179" t="s">
        <v>20</v>
      </c>
      <c r="D33" s="180"/>
      <c r="E33" s="180"/>
      <c r="F33" s="180"/>
      <c r="G33" s="180"/>
      <c r="H33" s="180"/>
      <c r="I33" s="31"/>
      <c r="J33" s="27"/>
    </row>
    <row r="34" spans="1:11" ht="18.75">
      <c r="C34" s="179" t="s">
        <v>21</v>
      </c>
      <c r="D34" s="180"/>
      <c r="E34" s="180"/>
      <c r="F34" s="180"/>
      <c r="G34" s="180"/>
      <c r="H34" s="180"/>
      <c r="I34" s="32">
        <f>IF(J4="","",SUM(I30:I33))</f>
        <v>0</v>
      </c>
      <c r="J34" s="27"/>
    </row>
    <row r="35" spans="1:11" ht="18.75">
      <c r="C35" s="181" t="s">
        <v>22</v>
      </c>
      <c r="D35" s="182"/>
      <c r="E35" s="182"/>
      <c r="F35" s="182"/>
      <c r="G35" s="182"/>
      <c r="H35" s="182"/>
      <c r="I35" s="33">
        <v>10</v>
      </c>
      <c r="J35" s="27"/>
    </row>
    <row r="36" spans="1:11" ht="18.75">
      <c r="C36" s="34"/>
      <c r="D36" s="35"/>
      <c r="E36" s="36" t="s">
        <v>23</v>
      </c>
      <c r="F36" s="36"/>
      <c r="G36" s="37">
        <v>0.1</v>
      </c>
      <c r="H36" s="38">
        <f>D37</f>
        <v>1.1000000000000001</v>
      </c>
      <c r="I36" s="39">
        <f>SUM(I35-I37)</f>
        <v>0.90909090909091006</v>
      </c>
      <c r="J36" s="27"/>
    </row>
    <row r="37" spans="1:11" ht="18.75">
      <c r="B37" s="40"/>
      <c r="C37" s="41">
        <f>G36</f>
        <v>0.1</v>
      </c>
      <c r="D37" s="42">
        <f>C37+1</f>
        <v>1.1000000000000001</v>
      </c>
      <c r="E37" s="43">
        <v>1.0549999999999999</v>
      </c>
      <c r="F37" s="43"/>
      <c r="G37" s="183" t="s">
        <v>24</v>
      </c>
      <c r="H37" s="183"/>
      <c r="I37" s="44">
        <f>SUM(I35/H36)</f>
        <v>9.0909090909090899</v>
      </c>
      <c r="J37" s="45"/>
    </row>
    <row r="38" spans="1:11" ht="19.5" thickBot="1">
      <c r="B38" s="40"/>
      <c r="C38" s="46"/>
      <c r="D38" s="47"/>
      <c r="E38" s="43">
        <v>1.1000000000000001</v>
      </c>
      <c r="F38" s="43"/>
      <c r="G38" s="184" t="s">
        <v>25</v>
      </c>
      <c r="H38" s="184"/>
      <c r="I38" s="48">
        <f>IF(I35="","",(I37-I34)/I37)</f>
        <v>1</v>
      </c>
      <c r="J38" s="49"/>
    </row>
    <row r="39" spans="1:11" ht="18.75">
      <c r="B39" s="40"/>
      <c r="C39" s="46"/>
      <c r="D39" s="47"/>
      <c r="E39" s="43">
        <v>1.2</v>
      </c>
      <c r="F39" s="43"/>
      <c r="G39" s="183" t="s">
        <v>26</v>
      </c>
      <c r="H39" s="183"/>
      <c r="I39" s="50">
        <f>SUM(I37-I34)</f>
        <v>9.0909090909090899</v>
      </c>
      <c r="J39" s="9"/>
      <c r="K39" s="51"/>
    </row>
    <row r="40" spans="1:11" ht="19.5" thickBot="1">
      <c r="C40" s="185" t="s">
        <v>27</v>
      </c>
      <c r="D40" s="186"/>
      <c r="E40" s="186"/>
      <c r="F40" s="186"/>
      <c r="G40" s="186"/>
      <c r="H40" s="186"/>
      <c r="I40" s="52">
        <v>1.5</v>
      </c>
      <c r="J40" s="53"/>
    </row>
    <row r="41" spans="1:11" ht="19.5" thickBot="1">
      <c r="A41" s="1" t="s">
        <v>28</v>
      </c>
      <c r="C41" s="54"/>
      <c r="D41" s="55" t="s">
        <v>29</v>
      </c>
      <c r="E41" s="55"/>
      <c r="F41" s="55"/>
      <c r="G41" s="55"/>
      <c r="H41" s="55"/>
      <c r="I41" s="56">
        <f>SUM(I39-I40)</f>
        <v>7.5909090909090899</v>
      </c>
      <c r="J41" s="9"/>
    </row>
    <row r="42" spans="1:11" ht="21">
      <c r="A42" s="212">
        <f t="array" ref="A42">INDEX(num,MIN(IF(num&lt;&gt;"",IF(COUNTIF(A$41:A41,num)=0,ROW(num)))))</f>
        <v>3</v>
      </c>
      <c r="C42" s="211" t="str">
        <f>IFERROR(VLOOKUP(A42,Table13[],2,0),"")</f>
        <v>Œufs et produits à base d’œufs.</v>
      </c>
      <c r="D42" s="57"/>
      <c r="E42" s="57"/>
      <c r="F42" s="57"/>
      <c r="G42" s="9"/>
      <c r="H42" s="9"/>
      <c r="I42" s="9"/>
      <c r="J42" s="9"/>
    </row>
    <row r="43" spans="1:11" ht="21">
      <c r="A43" s="212">
        <f t="array" ref="A43">INDEX(num,MIN(IF(num&lt;&gt;"",IF(COUNTIF(A$41:A42,num)=0,ROW(num)))))</f>
        <v>2</v>
      </c>
      <c r="C43" s="211" t="str">
        <f>IFERROR(VLOOKUP(A43,Table13[],2,0),"")</f>
        <v xml:space="preserve"> Crustacés et produits à bas de crustacés.</v>
      </c>
      <c r="D43" s="57"/>
      <c r="E43" s="57"/>
      <c r="F43" s="57"/>
      <c r="G43" s="9"/>
      <c r="H43" s="9"/>
      <c r="I43" s="9"/>
      <c r="J43" s="9"/>
    </row>
    <row r="44" spans="1:11" ht="21">
      <c r="A44" s="212">
        <f t="array" ref="A44">INDEX(num,MIN(IF(num&lt;&gt;"",IF(COUNTIF(A$41:A43,num)=0,ROW(num)))))</f>
        <v>13</v>
      </c>
      <c r="C44" s="211" t="str">
        <f>IFERROR(VLOOKUP(A44,Table13[],2,0),"")</f>
        <v xml:space="preserve"> Lupin et produits à base de lupin.</v>
      </c>
      <c r="D44" s="57"/>
      <c r="E44" s="57"/>
      <c r="F44" s="57"/>
      <c r="G44" s="9"/>
      <c r="H44" s="9"/>
      <c r="I44" s="9"/>
      <c r="J44" s="9"/>
    </row>
    <row r="45" spans="1:11" ht="21">
      <c r="A45" s="212">
        <f t="array" ref="A45">INDEX(num,MIN(IF(num&lt;&gt;"",IF(COUNTIF(A$41:A44,num)=0,ROW(num)))))</f>
        <v>14</v>
      </c>
      <c r="C45" s="211" t="str">
        <f>IFERROR(VLOOKUP(A45,Table13[],2,0),"")</f>
        <v xml:space="preserve"> Mollusques et produits à base de mollusques.</v>
      </c>
      <c r="D45" s="57"/>
      <c r="E45" s="57"/>
      <c r="F45" s="57"/>
      <c r="G45" s="9"/>
      <c r="H45" s="9"/>
      <c r="I45" s="9"/>
      <c r="J45" s="9"/>
    </row>
    <row r="46" spans="1:11" ht="21">
      <c r="A46" s="212">
        <f t="array" ref="A46">INDEX(num,MIN(IF(num&lt;&gt;"",IF(COUNTIF(A$41:A45,num)=0,ROW(num)))))</f>
        <v>0</v>
      </c>
      <c r="C46" s="211" t="str">
        <f>IFERROR(VLOOKUP(A46,Table13[],2,0),"")</f>
        <v/>
      </c>
      <c r="D46" s="58"/>
      <c r="E46" s="58"/>
      <c r="F46" s="58"/>
      <c r="G46" s="9"/>
      <c r="H46" s="9"/>
      <c r="I46" s="9"/>
      <c r="J46" s="9"/>
    </row>
    <row r="47" spans="1:11" ht="21">
      <c r="A47" s="212">
        <f t="array" ref="A47">INDEX(num,MIN(IF(num&lt;&gt;"",IF(COUNTIF(A$41:A46,num)=0,ROW(num)))))</f>
        <v>0</v>
      </c>
      <c r="C47" s="211" t="str">
        <f>IFERROR(VLOOKUP(A47,Table13[],2,0),"")</f>
        <v/>
      </c>
      <c r="D47" s="58"/>
      <c r="E47" s="58"/>
      <c r="F47" s="58"/>
      <c r="G47" s="9"/>
      <c r="H47" s="9"/>
      <c r="I47" s="9"/>
      <c r="J47" s="9"/>
    </row>
    <row r="48" spans="1:11" ht="21">
      <c r="A48" s="212">
        <f t="array" ref="A48">INDEX(num,MIN(IF(num&lt;&gt;"",IF(COUNTIF(A$41:A47,num)=0,ROW(num)))))</f>
        <v>0</v>
      </c>
      <c r="C48" s="211" t="str">
        <f>IFERROR(VLOOKUP(A48,Table13[],2,0),"")</f>
        <v/>
      </c>
      <c r="D48" s="58"/>
      <c r="E48" s="58"/>
      <c r="F48" s="58"/>
      <c r="G48" s="9"/>
      <c r="H48" s="9"/>
      <c r="I48" s="9"/>
      <c r="J48" s="9"/>
    </row>
    <row r="49" spans="1:10" ht="21">
      <c r="A49" s="212">
        <f t="array" ref="A49">INDEX(num,MIN(IF(num&lt;&gt;"",IF(COUNTIF(A$41:A48,num)=0,ROW(num)))))</f>
        <v>0</v>
      </c>
      <c r="C49" s="211" t="str">
        <f>IFERROR(VLOOKUP(A49,Table13[],2,0),"")</f>
        <v/>
      </c>
      <c r="D49" s="58"/>
      <c r="E49" s="58"/>
      <c r="F49" s="58"/>
      <c r="G49" s="9"/>
      <c r="H49" s="9"/>
      <c r="I49" s="9"/>
      <c r="J49" s="9"/>
    </row>
    <row r="50" spans="1:10" ht="21">
      <c r="A50" s="212">
        <f t="array" ref="A50">INDEX(num,MIN(IF(num&lt;&gt;"",IF(COUNTIF(A$41:A49,num)=0,ROW(num)))))</f>
        <v>0</v>
      </c>
      <c r="C50" s="211" t="str">
        <f>IFERROR(VLOOKUP(A50,Table13[],2,0),"")</f>
        <v/>
      </c>
      <c r="D50" s="58"/>
      <c r="E50" s="58"/>
      <c r="F50" s="58"/>
      <c r="G50" s="9"/>
      <c r="H50" s="9"/>
      <c r="I50" s="9"/>
      <c r="J50" s="9"/>
    </row>
    <row r="51" spans="1:10" ht="21">
      <c r="A51" s="212">
        <f t="array" ref="A51">INDEX(num,MIN(IF(num&lt;&gt;"",IF(COUNTIF(A$41:A50,num)=0,ROW(num)))))</f>
        <v>0</v>
      </c>
      <c r="C51" s="211" t="str">
        <f>IFERROR(VLOOKUP(A51,Table13[],2,0),"")</f>
        <v/>
      </c>
      <c r="D51" s="58"/>
      <c r="E51" s="58"/>
      <c r="F51" s="58"/>
      <c r="G51" s="9"/>
      <c r="H51" s="9"/>
      <c r="I51" s="9"/>
      <c r="J51" s="9"/>
    </row>
    <row r="52" spans="1:10" ht="21">
      <c r="A52" s="212">
        <f t="array" ref="A52">INDEX(num,MIN(IF(num&lt;&gt;"",IF(COUNTIF(A$41:A51,num)=0,ROW(num)))))</f>
        <v>0</v>
      </c>
      <c r="C52" s="211" t="str">
        <f>IFERROR(VLOOKUP(A52,Table13[],2,0),"")</f>
        <v/>
      </c>
      <c r="D52" s="58"/>
      <c r="E52" s="58"/>
      <c r="F52" s="58"/>
      <c r="G52" s="9"/>
      <c r="H52" s="9"/>
      <c r="I52" s="9"/>
      <c r="J52" s="9"/>
    </row>
    <row r="53" spans="1:10" ht="21">
      <c r="A53" s="212">
        <f t="array" ref="A53">INDEX(num,MIN(IF(num&lt;&gt;"",IF(COUNTIF(A$41:A52,num)=0,ROW(num)))))</f>
        <v>0</v>
      </c>
      <c r="C53" s="211" t="str">
        <f>IFERROR(VLOOKUP(A53,Table13[],2,0),"")</f>
        <v/>
      </c>
      <c r="D53" s="58"/>
      <c r="E53" s="58"/>
      <c r="F53" s="58"/>
      <c r="G53" s="9"/>
      <c r="H53" s="9"/>
      <c r="I53" s="9"/>
      <c r="J53" s="9"/>
    </row>
    <row r="54" spans="1:10" ht="21">
      <c r="A54" s="212">
        <f t="array" ref="A54">INDEX(num,MIN(IF(num&lt;&gt;"",IF(COUNTIF(A$41:A53,num)=0,ROW(num)))))</f>
        <v>0</v>
      </c>
      <c r="C54" s="211" t="str">
        <f>IFERROR(VLOOKUP(A54,Table13[],2,0),"")</f>
        <v/>
      </c>
      <c r="D54" s="58"/>
      <c r="E54" s="58"/>
      <c r="F54" s="58"/>
      <c r="G54" s="9"/>
      <c r="H54" s="9"/>
      <c r="I54" s="9"/>
      <c r="J54" s="9"/>
    </row>
    <row r="55" spans="1:10" ht="21">
      <c r="A55" s="212">
        <f t="array" ref="A55">INDEX(num,MIN(IF(num&lt;&gt;"",IF(COUNTIF(A$41:A54,num)=0,ROW(num)))))</f>
        <v>0</v>
      </c>
      <c r="C55" s="211" t="str">
        <f>IFERROR(VLOOKUP(A55,Table13[],2,0),"")</f>
        <v/>
      </c>
      <c r="D55" s="9"/>
      <c r="E55" s="9"/>
      <c r="F55" s="9"/>
      <c r="G55" s="9"/>
      <c r="H55" s="9"/>
      <c r="I55" s="9"/>
      <c r="J55" s="9"/>
    </row>
    <row r="56" spans="1:10" ht="21">
      <c r="A56" s="212">
        <f t="array" ref="A56">INDEX(num,MIN(IF(num&lt;&gt;"",IF(COUNTIF(A$41:A55,num)=0,ROW(num)))))</f>
        <v>0</v>
      </c>
      <c r="C56" s="211" t="str">
        <f>IFERROR(VLOOKUP(A56,Table13[],2,0),"")</f>
        <v/>
      </c>
      <c r="D56" s="9"/>
      <c r="E56" s="9"/>
      <c r="F56" s="9"/>
      <c r="G56" s="9"/>
      <c r="H56" s="9"/>
      <c r="I56" s="9"/>
      <c r="J56" s="9"/>
    </row>
    <row r="57" spans="1:10" ht="21">
      <c r="A57" s="212">
        <f t="array" ref="A57">INDEX(num,MIN(IF(num&lt;&gt;"",IF(COUNTIF(A$41:A56,num)=0,ROW(num)))))</f>
        <v>0</v>
      </c>
      <c r="C57" s="9"/>
      <c r="D57" s="9"/>
      <c r="E57" s="9"/>
      <c r="F57" s="9"/>
      <c r="G57" s="9"/>
      <c r="H57" s="9"/>
      <c r="I57" s="9"/>
      <c r="J57" s="9"/>
    </row>
    <row r="58" spans="1:10" ht="21">
      <c r="A58" s="212">
        <f t="array" ref="A58">INDEX(num,MIN(IF(num&lt;&gt;"",IF(COUNTIF(A$41:A57,num)=0,ROW(num)))))</f>
        <v>0</v>
      </c>
      <c r="C58" s="9"/>
      <c r="D58" s="9"/>
      <c r="E58" s="9"/>
      <c r="F58" s="9"/>
      <c r="G58" s="9"/>
      <c r="H58" s="9"/>
      <c r="I58" s="9"/>
      <c r="J58" s="9"/>
    </row>
    <row r="59" spans="1:10" ht="21">
      <c r="A59" s="212">
        <f t="array" ref="A59">INDEX(num,MIN(IF(num&lt;&gt;"",IF(COUNTIF(A$41:A58,num)=0,ROW(num)))))</f>
        <v>0</v>
      </c>
      <c r="C59" s="9"/>
      <c r="D59" s="9"/>
      <c r="E59" s="9"/>
      <c r="F59" s="9"/>
      <c r="G59" s="9"/>
      <c r="H59" s="9"/>
      <c r="I59" s="9"/>
      <c r="J59" s="9"/>
    </row>
    <row r="60" spans="1:10" ht="21">
      <c r="A60" s="212">
        <f t="array" ref="A60">INDEX(num,MIN(IF(num&lt;&gt;"",IF(COUNTIF(A$41:A59,num)=0,ROW(num)))))</f>
        <v>0</v>
      </c>
      <c r="C60" s="9"/>
      <c r="D60" s="9"/>
      <c r="E60" s="9"/>
      <c r="F60" s="9"/>
      <c r="G60" s="9"/>
      <c r="H60" s="9"/>
      <c r="I60" s="9"/>
      <c r="J60" s="9"/>
    </row>
    <row r="61" spans="1:10" ht="21">
      <c r="A61" s="212">
        <f t="array" ref="A61">INDEX(num,MIN(IF(num&lt;&gt;"",IF(COUNTIF(A$41:A60,num)=0,ROW(num)))))</f>
        <v>0</v>
      </c>
      <c r="C61" s="9"/>
      <c r="D61" s="9"/>
      <c r="E61" s="9"/>
      <c r="F61" s="9"/>
      <c r="G61" s="9"/>
      <c r="H61" s="9"/>
      <c r="I61" s="9"/>
      <c r="J61" s="9"/>
    </row>
    <row r="62" spans="1:10" ht="21">
      <c r="A62" s="212">
        <f t="array" ref="A62">INDEX(num,MIN(IF(num&lt;&gt;"",IF(COUNTIF(A$41:A61,num)=0,ROW(num)))))</f>
        <v>0</v>
      </c>
      <c r="C62" s="9"/>
      <c r="D62" s="9"/>
      <c r="E62" s="9"/>
      <c r="F62" s="9"/>
      <c r="G62" s="9"/>
      <c r="H62" s="9"/>
      <c r="I62" s="9"/>
      <c r="J62" s="9"/>
    </row>
    <row r="63" spans="1:10" ht="21">
      <c r="A63" s="212">
        <f t="array" ref="A63">INDEX(num,MIN(IF(num&lt;&gt;"",IF(COUNTIF(A$41:A62,num)=0,ROW(num)))))</f>
        <v>0</v>
      </c>
    </row>
  </sheetData>
  <sheetProtection selectLockedCells="1"/>
  <mergeCells count="19">
    <mergeCell ref="C1:J1"/>
    <mergeCell ref="K2:M2"/>
    <mergeCell ref="C3:E3"/>
    <mergeCell ref="H3:I3"/>
    <mergeCell ref="C4:F4"/>
    <mergeCell ref="H4:I4"/>
    <mergeCell ref="G39:H39"/>
    <mergeCell ref="C40:H40"/>
    <mergeCell ref="E6:F6"/>
    <mergeCell ref="C29:H29"/>
    <mergeCell ref="C30:H30"/>
    <mergeCell ref="C31:H31"/>
    <mergeCell ref="C32:H32"/>
    <mergeCell ref="C33:H33"/>
    <mergeCell ref="A4:A5"/>
    <mergeCell ref="C34:H34"/>
    <mergeCell ref="C35:H35"/>
    <mergeCell ref="G37:H37"/>
    <mergeCell ref="G38:H38"/>
  </mergeCells>
  <conditionalFormatting sqref="H4:J4 C4 G36 I35 H7:H28">
    <cfRule type="cellIs" dxfId="21" priority="9" operator="equal">
      <formula>0</formula>
    </cfRule>
  </conditionalFormatting>
  <conditionalFormatting sqref="K4:L4">
    <cfRule type="cellIs" dxfId="20" priority="8" operator="equal">
      <formula>0</formula>
    </cfRule>
  </conditionalFormatting>
  <conditionalFormatting sqref="K4:M4">
    <cfRule type="cellIs" dxfId="19" priority="7" operator="greaterThan">
      <formula>0</formula>
    </cfRule>
  </conditionalFormatting>
  <conditionalFormatting sqref="I40">
    <cfRule type="cellIs" dxfId="18" priority="6" operator="equal">
      <formula>0</formula>
    </cfRule>
  </conditionalFormatting>
  <conditionalFormatting sqref="I38">
    <cfRule type="cellIs" dxfId="17" priority="4" operator="lessThan">
      <formula>0.67</formula>
    </cfRule>
    <cfRule type="cellIs" dxfId="16" priority="5" operator="greaterThan">
      <formula>0.67</formula>
    </cfRule>
  </conditionalFormatting>
  <conditionalFormatting sqref="B7:B28">
    <cfRule type="cellIs" dxfId="15" priority="3" operator="lessThan">
      <formula>1</formula>
    </cfRule>
  </conditionalFormatting>
  <conditionalFormatting sqref="I31:I33">
    <cfRule type="cellIs" dxfId="14" priority="2" operator="lessThan">
      <formula>"0.0"</formula>
    </cfRule>
  </conditionalFormatting>
  <conditionalFormatting sqref="C37">
    <cfRule type="cellIs" dxfId="13" priority="1" operator="equal">
      <formula>0</formula>
    </cfRule>
  </conditionalFormatting>
  <dataValidations count="1">
    <dataValidation type="list" allowBlank="1" showInputMessage="1" showErrorMessage="1" sqref="B7:B28">
      <formula1>code</formula1>
    </dataValidation>
  </dataValidations>
  <pageMargins left="0.25" right="0.25" top="0.75" bottom="0.75" header="0.3" footer="0.3"/>
  <pageSetup paperSize="9" scale="6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903"/>
  <sheetViews>
    <sheetView topLeftCell="A2" workbookViewId="0">
      <selection activeCell="C2" sqref="C2:M900"/>
    </sheetView>
  </sheetViews>
  <sheetFormatPr baseColWidth="10" defaultColWidth="16.5703125" defaultRowHeight="18.75"/>
  <cols>
    <col min="1" max="1" width="16.5703125" style="176"/>
    <col min="2" max="2" width="0.85546875" style="77" customWidth="1"/>
    <col min="3" max="3" width="6.140625" style="76" customWidth="1"/>
    <col min="4" max="4" width="33.5703125" style="99" customWidth="1"/>
    <col min="5" max="5" width="17.85546875" style="99" customWidth="1"/>
    <col min="6" max="7" width="11.5703125" style="156" customWidth="1"/>
    <col min="8" max="8" width="16.5703125" style="99"/>
    <col min="9" max="9" width="13.5703125" style="102" customWidth="1"/>
    <col min="10" max="10" width="14.42578125" style="177" customWidth="1"/>
    <col min="11" max="11" width="19.5703125" style="99" customWidth="1"/>
    <col min="12" max="12" width="16.5703125" style="77"/>
    <col min="13" max="13" width="5.28515625" style="77" customWidth="1"/>
    <col min="14" max="16384" width="16.5703125" style="77"/>
  </cols>
  <sheetData>
    <row r="1" spans="1:13" s="69" customFormat="1">
      <c r="A1" s="60"/>
      <c r="B1" s="61"/>
      <c r="C1" s="62" t="s">
        <v>46</v>
      </c>
      <c r="D1" s="63" t="s">
        <v>9</v>
      </c>
      <c r="E1" s="63" t="s">
        <v>10</v>
      </c>
      <c r="F1" s="63" t="s">
        <v>11</v>
      </c>
      <c r="G1" s="63" t="s">
        <v>47</v>
      </c>
      <c r="H1" s="64" t="s">
        <v>48</v>
      </c>
      <c r="I1" s="65" t="s">
        <v>49</v>
      </c>
      <c r="J1" s="66" t="s">
        <v>50</v>
      </c>
      <c r="K1" s="67" t="s">
        <v>51</v>
      </c>
      <c r="L1" s="68" t="s">
        <v>52</v>
      </c>
      <c r="M1" s="69" t="s">
        <v>53</v>
      </c>
    </row>
    <row r="2" spans="1:13">
      <c r="A2" s="70" t="s">
        <v>54</v>
      </c>
      <c r="B2" s="71"/>
      <c r="C2" s="72">
        <v>2</v>
      </c>
      <c r="D2" s="72"/>
      <c r="E2" s="72"/>
      <c r="F2" s="72"/>
      <c r="G2" s="73"/>
      <c r="H2" s="74">
        <v>0</v>
      </c>
      <c r="I2" s="72"/>
      <c r="J2" s="75">
        <v>0</v>
      </c>
      <c r="K2" s="75">
        <f>SUM(K3:K101)</f>
        <v>0</v>
      </c>
      <c r="L2" s="72" t="s">
        <v>54</v>
      </c>
      <c r="M2" s="76" t="s">
        <v>55</v>
      </c>
    </row>
    <row r="3" spans="1:13">
      <c r="A3" s="78" t="s">
        <v>56</v>
      </c>
      <c r="B3" s="71"/>
      <c r="C3" s="76">
        <f>SUM(C2+1)</f>
        <v>3</v>
      </c>
      <c r="D3" s="79" t="s">
        <v>57</v>
      </c>
      <c r="E3" s="80" t="s">
        <v>58</v>
      </c>
      <c r="F3" s="81" t="s">
        <v>59</v>
      </c>
      <c r="G3" s="82">
        <v>1</v>
      </c>
      <c r="H3" s="83">
        <v>9.5</v>
      </c>
      <c r="I3" s="84"/>
      <c r="J3" s="85">
        <v>9.5</v>
      </c>
      <c r="K3" s="86">
        <f>SUM(Table1[[#This Row],[VRAIS PRIX ]]*Table1[[#This Row],[NB]])</f>
        <v>0</v>
      </c>
      <c r="L3" s="87" t="s">
        <v>54</v>
      </c>
    </row>
    <row r="4" spans="1:13">
      <c r="A4" s="88" t="s">
        <v>60</v>
      </c>
      <c r="B4" s="71"/>
      <c r="C4" s="76">
        <f t="shared" ref="C4:C67" si="0">SUM(C3+1)</f>
        <v>4</v>
      </c>
      <c r="D4" s="79" t="s">
        <v>61</v>
      </c>
      <c r="E4" s="80" t="s">
        <v>58</v>
      </c>
      <c r="F4" s="81" t="s">
        <v>59</v>
      </c>
      <c r="G4" s="82">
        <v>14</v>
      </c>
      <c r="H4" s="83">
        <v>9.5</v>
      </c>
      <c r="I4" s="84"/>
      <c r="J4" s="85">
        <v>9.5</v>
      </c>
      <c r="K4" s="86">
        <f>SUM(Table1[[#This Row],[VRAIS PRIX ]]*Table1[[#This Row],[NB]])</f>
        <v>0</v>
      </c>
      <c r="L4" s="87" t="s">
        <v>54</v>
      </c>
    </row>
    <row r="5" spans="1:13">
      <c r="A5" s="89" t="s">
        <v>62</v>
      </c>
      <c r="B5" s="71"/>
      <c r="C5" s="76">
        <f t="shared" si="0"/>
        <v>5</v>
      </c>
      <c r="D5" s="79" t="s">
        <v>63</v>
      </c>
      <c r="E5" s="80" t="s">
        <v>58</v>
      </c>
      <c r="F5" s="81" t="s">
        <v>59</v>
      </c>
      <c r="G5" s="82">
        <v>13</v>
      </c>
      <c r="H5" s="83">
        <v>8.5</v>
      </c>
      <c r="I5" s="84"/>
      <c r="J5" s="85">
        <v>8.5</v>
      </c>
      <c r="K5" s="86">
        <f>SUM(Table1[[#This Row],[VRAIS PRIX ]]*Table1[[#This Row],[NB]])</f>
        <v>0</v>
      </c>
      <c r="L5" s="87" t="s">
        <v>54</v>
      </c>
    </row>
    <row r="6" spans="1:13">
      <c r="A6" s="90" t="s">
        <v>64</v>
      </c>
      <c r="B6" s="71"/>
      <c r="C6" s="76">
        <f t="shared" si="0"/>
        <v>6</v>
      </c>
      <c r="D6" s="79" t="s">
        <v>65</v>
      </c>
      <c r="E6" s="80" t="s">
        <v>58</v>
      </c>
      <c r="F6" s="81" t="s">
        <v>59</v>
      </c>
      <c r="G6" s="82">
        <v>2</v>
      </c>
      <c r="H6" s="83">
        <v>7.99</v>
      </c>
      <c r="I6" s="84"/>
      <c r="J6" s="85">
        <v>6.9</v>
      </c>
      <c r="K6" s="86">
        <f>SUM(Table1[[#This Row],[VRAIS PRIX ]]*Table1[[#This Row],[NB]])</f>
        <v>0</v>
      </c>
      <c r="L6" s="87" t="s">
        <v>54</v>
      </c>
    </row>
    <row r="7" spans="1:13">
      <c r="A7" s="91" t="s">
        <v>66</v>
      </c>
      <c r="B7" s="71"/>
      <c r="C7" s="76">
        <f t="shared" si="0"/>
        <v>7</v>
      </c>
      <c r="D7" s="79" t="s">
        <v>67</v>
      </c>
      <c r="E7" s="92" t="s">
        <v>68</v>
      </c>
      <c r="F7" s="81" t="s">
        <v>59</v>
      </c>
      <c r="G7" s="82">
        <v>2</v>
      </c>
      <c r="H7" s="83">
        <v>19.899999999999999</v>
      </c>
      <c r="I7" s="84"/>
      <c r="J7" s="85">
        <v>19.899999999999999</v>
      </c>
      <c r="K7" s="86">
        <f>SUM(Table1[[#This Row],[VRAIS PRIX ]]*Table1[[#This Row],[NB]])</f>
        <v>0</v>
      </c>
      <c r="L7" s="87" t="s">
        <v>54</v>
      </c>
    </row>
    <row r="8" spans="1:13">
      <c r="A8" s="93" t="s">
        <v>69</v>
      </c>
      <c r="B8" s="71"/>
      <c r="C8" s="76">
        <f t="shared" si="0"/>
        <v>8</v>
      </c>
      <c r="D8" s="79" t="s">
        <v>70</v>
      </c>
      <c r="E8" s="94" t="s">
        <v>71</v>
      </c>
      <c r="F8" s="81" t="s">
        <v>59</v>
      </c>
      <c r="G8" s="82">
        <v>3</v>
      </c>
      <c r="H8" s="83">
        <v>12.9</v>
      </c>
      <c r="I8" s="84"/>
      <c r="J8" s="85">
        <v>12.9</v>
      </c>
      <c r="K8" s="86">
        <f>SUM(Table1[[#This Row],[VRAIS PRIX ]]*Table1[[#This Row],[NB]])</f>
        <v>0</v>
      </c>
      <c r="L8" s="87" t="s">
        <v>54</v>
      </c>
    </row>
    <row r="9" spans="1:13">
      <c r="A9" s="95" t="s">
        <v>72</v>
      </c>
      <c r="B9" s="71"/>
      <c r="C9" s="76">
        <f t="shared" si="0"/>
        <v>9</v>
      </c>
      <c r="D9" s="79" t="s">
        <v>73</v>
      </c>
      <c r="E9" s="96" t="s">
        <v>74</v>
      </c>
      <c r="F9" s="81" t="s">
        <v>59</v>
      </c>
      <c r="G9" s="82">
        <v>3</v>
      </c>
      <c r="H9" s="83">
        <v>6.0769200000000003</v>
      </c>
      <c r="I9" s="84"/>
      <c r="J9" s="85">
        <v>3.952</v>
      </c>
      <c r="K9" s="86">
        <f>SUM(Table1[[#This Row],[VRAIS PRIX ]]*Table1[[#This Row],[NB]])</f>
        <v>0</v>
      </c>
      <c r="L9" s="87" t="s">
        <v>54</v>
      </c>
    </row>
    <row r="10" spans="1:13">
      <c r="A10" s="97" t="s">
        <v>75</v>
      </c>
      <c r="B10" s="71"/>
      <c r="C10" s="76">
        <f t="shared" si="0"/>
        <v>10</v>
      </c>
      <c r="D10" s="79" t="s">
        <v>76</v>
      </c>
      <c r="E10" s="96" t="s">
        <v>74</v>
      </c>
      <c r="F10" s="81" t="s">
        <v>59</v>
      </c>
      <c r="G10" s="82">
        <v>3</v>
      </c>
      <c r="H10" s="83">
        <v>11.5</v>
      </c>
      <c r="I10" s="84"/>
      <c r="J10" s="85">
        <v>11.5</v>
      </c>
      <c r="K10" s="86">
        <f>SUM(Table1[[#This Row],[VRAIS PRIX ]]*Table1[[#This Row],[NB]])</f>
        <v>0</v>
      </c>
      <c r="L10" s="87" t="s">
        <v>54</v>
      </c>
    </row>
    <row r="11" spans="1:13">
      <c r="A11" s="98" t="s">
        <v>77</v>
      </c>
      <c r="B11" s="71"/>
      <c r="C11" s="76">
        <f t="shared" si="0"/>
        <v>11</v>
      </c>
      <c r="F11" s="99"/>
      <c r="G11" s="100"/>
      <c r="H11" s="101">
        <v>0</v>
      </c>
      <c r="I11" s="99"/>
      <c r="J11" s="102">
        <v>0</v>
      </c>
      <c r="K11" s="86">
        <f>SUM(Table1[[#This Row],[VRAIS PRIX ]]*Table1[[#This Row],[NB]])</f>
        <v>0</v>
      </c>
      <c r="L11" s="87" t="s">
        <v>54</v>
      </c>
    </row>
    <row r="12" spans="1:13">
      <c r="A12" s="70" t="s">
        <v>54</v>
      </c>
      <c r="B12" s="71"/>
      <c r="C12" s="76">
        <f t="shared" si="0"/>
        <v>12</v>
      </c>
      <c r="F12" s="99"/>
      <c r="G12" s="100"/>
      <c r="H12" s="101">
        <v>0</v>
      </c>
      <c r="I12" s="99"/>
      <c r="J12" s="102">
        <v>0</v>
      </c>
      <c r="K12" s="86">
        <f>SUM(Table1[[#This Row],[VRAIS PRIX ]]*Table1[[#This Row],[NB]])</f>
        <v>0</v>
      </c>
      <c r="L12" s="87" t="s">
        <v>54</v>
      </c>
    </row>
    <row r="13" spans="1:13">
      <c r="A13" s="78" t="s">
        <v>56</v>
      </c>
      <c r="B13" s="71"/>
      <c r="C13" s="76">
        <f t="shared" si="0"/>
        <v>13</v>
      </c>
      <c r="F13" s="99"/>
      <c r="G13" s="100"/>
      <c r="H13" s="101">
        <v>0</v>
      </c>
      <c r="I13" s="99"/>
      <c r="J13" s="102">
        <v>0</v>
      </c>
      <c r="K13" s="86">
        <f>SUM(Table1[[#This Row],[VRAIS PRIX ]]*Table1[[#This Row],[NB]])</f>
        <v>0</v>
      </c>
      <c r="L13" s="87" t="s">
        <v>54</v>
      </c>
    </row>
    <row r="14" spans="1:13">
      <c r="A14" s="88" t="s">
        <v>60</v>
      </c>
      <c r="B14" s="71"/>
      <c r="C14" s="76">
        <f t="shared" si="0"/>
        <v>14</v>
      </c>
      <c r="F14" s="99"/>
      <c r="G14" s="100"/>
      <c r="H14" s="101"/>
      <c r="I14" s="99"/>
      <c r="J14" s="102">
        <v>0</v>
      </c>
      <c r="K14" s="86">
        <f>SUM(Table1[[#This Row],[VRAIS PRIX ]]*Table1[[#This Row],[NB]])</f>
        <v>0</v>
      </c>
      <c r="L14" s="87" t="s">
        <v>54</v>
      </c>
    </row>
    <row r="15" spans="1:13">
      <c r="A15" s="89" t="s">
        <v>62</v>
      </c>
      <c r="B15" s="71"/>
      <c r="C15" s="76">
        <f t="shared" si="0"/>
        <v>15</v>
      </c>
      <c r="F15" s="99"/>
      <c r="G15" s="100"/>
      <c r="H15" s="101">
        <v>0</v>
      </c>
      <c r="I15" s="99"/>
      <c r="J15" s="102">
        <v>0</v>
      </c>
      <c r="K15" s="86">
        <f>SUM(Table1[[#This Row],[VRAIS PRIX ]]*Table1[[#This Row],[NB]])</f>
        <v>0</v>
      </c>
      <c r="L15" s="87"/>
    </row>
    <row r="16" spans="1:13">
      <c r="A16" s="90" t="s">
        <v>64</v>
      </c>
      <c r="B16" s="71"/>
      <c r="C16" s="76">
        <f t="shared" si="0"/>
        <v>16</v>
      </c>
      <c r="F16" s="99"/>
      <c r="G16" s="100"/>
      <c r="H16" s="101">
        <v>0</v>
      </c>
      <c r="I16" s="99"/>
      <c r="J16" s="102">
        <v>0</v>
      </c>
      <c r="K16" s="86">
        <f>SUM(Table1[[#This Row],[VRAIS PRIX ]]*Table1[[#This Row],[NB]])</f>
        <v>0</v>
      </c>
      <c r="L16" s="87"/>
    </row>
    <row r="17" spans="1:12">
      <c r="A17" s="91" t="s">
        <v>66</v>
      </c>
      <c r="B17" s="71"/>
      <c r="C17" s="76">
        <f t="shared" si="0"/>
        <v>17</v>
      </c>
      <c r="F17" s="99"/>
      <c r="G17" s="100"/>
      <c r="H17" s="101">
        <v>0</v>
      </c>
      <c r="I17" s="99"/>
      <c r="J17" s="102">
        <v>0</v>
      </c>
      <c r="K17" s="86">
        <f>SUM(Table1[[#This Row],[VRAIS PRIX ]]*Table1[[#This Row],[NB]])</f>
        <v>0</v>
      </c>
      <c r="L17" s="87"/>
    </row>
    <row r="18" spans="1:12">
      <c r="A18" s="93" t="s">
        <v>69</v>
      </c>
      <c r="B18" s="71"/>
      <c r="C18" s="76">
        <f t="shared" si="0"/>
        <v>18</v>
      </c>
      <c r="F18" s="99"/>
      <c r="G18" s="100"/>
      <c r="H18" s="101">
        <v>0</v>
      </c>
      <c r="I18" s="99"/>
      <c r="J18" s="102">
        <v>0</v>
      </c>
      <c r="K18" s="86">
        <f>SUM(Table1[[#This Row],[VRAIS PRIX ]]*Table1[[#This Row],[NB]])</f>
        <v>0</v>
      </c>
      <c r="L18" s="87"/>
    </row>
    <row r="19" spans="1:12">
      <c r="A19" s="95" t="s">
        <v>72</v>
      </c>
      <c r="B19" s="71"/>
      <c r="C19" s="76">
        <f t="shared" si="0"/>
        <v>19</v>
      </c>
      <c r="F19" s="99"/>
      <c r="G19" s="100"/>
      <c r="H19" s="101">
        <v>0</v>
      </c>
      <c r="I19" s="99"/>
      <c r="J19" s="102">
        <v>0</v>
      </c>
      <c r="K19" s="86">
        <f>SUM(Table1[[#This Row],[VRAIS PRIX ]]*Table1[[#This Row],[NB]])</f>
        <v>0</v>
      </c>
      <c r="L19" s="87"/>
    </row>
    <row r="20" spans="1:12">
      <c r="A20" s="97" t="s">
        <v>75</v>
      </c>
      <c r="B20" s="71"/>
      <c r="C20" s="76">
        <f t="shared" si="0"/>
        <v>20</v>
      </c>
      <c r="F20" s="99"/>
      <c r="G20" s="100"/>
      <c r="H20" s="101">
        <v>0</v>
      </c>
      <c r="I20" s="99"/>
      <c r="J20" s="102">
        <v>0</v>
      </c>
      <c r="K20" s="86">
        <f>SUM(Table1[[#This Row],[VRAIS PRIX ]]*Table1[[#This Row],[NB]])</f>
        <v>0</v>
      </c>
      <c r="L20" s="87"/>
    </row>
    <row r="21" spans="1:12">
      <c r="A21" s="98" t="s">
        <v>77</v>
      </c>
      <c r="B21" s="71"/>
      <c r="C21" s="76">
        <f t="shared" si="0"/>
        <v>21</v>
      </c>
      <c r="F21" s="99"/>
      <c r="G21" s="100"/>
      <c r="H21" s="101">
        <v>0</v>
      </c>
      <c r="I21" s="99"/>
      <c r="J21" s="102">
        <v>0</v>
      </c>
      <c r="K21" s="86">
        <f>SUM(Table1[[#This Row],[VRAIS PRIX ]]*Table1[[#This Row],[NB]])</f>
        <v>0</v>
      </c>
      <c r="L21" s="87"/>
    </row>
    <row r="22" spans="1:12">
      <c r="A22" s="70" t="s">
        <v>54</v>
      </c>
      <c r="B22" s="71"/>
      <c r="C22" s="76">
        <f t="shared" si="0"/>
        <v>22</v>
      </c>
      <c r="F22" s="99"/>
      <c r="G22" s="100"/>
      <c r="H22" s="101">
        <v>0</v>
      </c>
      <c r="I22" s="99"/>
      <c r="J22" s="102">
        <v>0</v>
      </c>
      <c r="K22" s="86">
        <f>SUM(Table1[[#This Row],[VRAIS PRIX ]]*Table1[[#This Row],[NB]])</f>
        <v>0</v>
      </c>
      <c r="L22" s="87"/>
    </row>
    <row r="23" spans="1:12">
      <c r="A23" s="78" t="s">
        <v>56</v>
      </c>
      <c r="B23" s="71"/>
      <c r="C23" s="76">
        <f t="shared" si="0"/>
        <v>23</v>
      </c>
      <c r="F23" s="99"/>
      <c r="G23" s="100"/>
      <c r="H23" s="101">
        <v>0</v>
      </c>
      <c r="I23" s="99"/>
      <c r="J23" s="102">
        <v>0</v>
      </c>
      <c r="K23" s="86">
        <f>SUM(Table1[[#This Row],[VRAIS PRIX ]]*Table1[[#This Row],[NB]])</f>
        <v>0</v>
      </c>
      <c r="L23" s="87"/>
    </row>
    <row r="24" spans="1:12">
      <c r="A24" s="88" t="s">
        <v>60</v>
      </c>
      <c r="B24" s="71"/>
      <c r="C24" s="76">
        <f t="shared" si="0"/>
        <v>24</v>
      </c>
      <c r="F24" s="99"/>
      <c r="G24" s="100"/>
      <c r="H24" s="101">
        <v>0</v>
      </c>
      <c r="I24" s="99"/>
      <c r="J24" s="102">
        <v>0</v>
      </c>
      <c r="K24" s="86">
        <f>SUM(Table1[[#This Row],[VRAIS PRIX ]]*Table1[[#This Row],[NB]])</f>
        <v>0</v>
      </c>
      <c r="L24" s="87"/>
    </row>
    <row r="25" spans="1:12">
      <c r="A25" s="89" t="s">
        <v>62</v>
      </c>
      <c r="B25" s="71"/>
      <c r="C25" s="76">
        <f t="shared" si="0"/>
        <v>25</v>
      </c>
      <c r="F25" s="99"/>
      <c r="G25" s="100"/>
      <c r="H25" s="101">
        <v>0</v>
      </c>
      <c r="I25" s="99"/>
      <c r="J25" s="102">
        <v>0</v>
      </c>
      <c r="K25" s="86">
        <f>SUM(Table1[[#This Row],[VRAIS PRIX ]]*Table1[[#This Row],[NB]])</f>
        <v>0</v>
      </c>
      <c r="L25" s="87"/>
    </row>
    <row r="26" spans="1:12">
      <c r="A26" s="90" t="s">
        <v>64</v>
      </c>
      <c r="B26" s="71"/>
      <c r="C26" s="76">
        <f t="shared" si="0"/>
        <v>26</v>
      </c>
      <c r="F26" s="99"/>
      <c r="G26" s="100"/>
      <c r="H26" s="101">
        <v>0</v>
      </c>
      <c r="I26" s="99"/>
      <c r="J26" s="102">
        <v>0</v>
      </c>
      <c r="K26" s="86">
        <f>SUM(Table1[[#This Row],[VRAIS PRIX ]]*Table1[[#This Row],[NB]])</f>
        <v>0</v>
      </c>
      <c r="L26" s="87"/>
    </row>
    <row r="27" spans="1:12">
      <c r="A27" s="91" t="s">
        <v>66</v>
      </c>
      <c r="B27" s="71"/>
      <c r="C27" s="76">
        <f t="shared" si="0"/>
        <v>27</v>
      </c>
      <c r="F27" s="99"/>
      <c r="G27" s="100"/>
      <c r="H27" s="101">
        <v>0</v>
      </c>
      <c r="I27" s="99"/>
      <c r="J27" s="102">
        <v>0</v>
      </c>
      <c r="K27" s="86">
        <f>SUM(Table1[[#This Row],[VRAIS PRIX ]]*Table1[[#This Row],[NB]])</f>
        <v>0</v>
      </c>
      <c r="L27" s="87"/>
    </row>
    <row r="28" spans="1:12">
      <c r="A28" s="93" t="s">
        <v>69</v>
      </c>
      <c r="B28" s="71"/>
      <c r="C28" s="76">
        <f t="shared" si="0"/>
        <v>28</v>
      </c>
      <c r="F28" s="99"/>
      <c r="G28" s="100"/>
      <c r="H28" s="101">
        <v>0</v>
      </c>
      <c r="I28" s="99"/>
      <c r="J28" s="102">
        <v>0</v>
      </c>
      <c r="K28" s="86">
        <f>SUM(Table1[[#This Row],[VRAIS PRIX ]]*Table1[[#This Row],[NB]])</f>
        <v>0</v>
      </c>
      <c r="L28" s="87"/>
    </row>
    <row r="29" spans="1:12">
      <c r="A29" s="95" t="s">
        <v>72</v>
      </c>
      <c r="B29" s="71"/>
      <c r="C29" s="76">
        <f t="shared" si="0"/>
        <v>29</v>
      </c>
      <c r="F29" s="99"/>
      <c r="G29" s="100"/>
      <c r="H29" s="101">
        <v>0</v>
      </c>
      <c r="I29" s="99"/>
      <c r="J29" s="102">
        <v>0</v>
      </c>
      <c r="K29" s="86">
        <f>SUM(Table1[[#This Row],[VRAIS PRIX ]]*Table1[[#This Row],[NB]])</f>
        <v>0</v>
      </c>
      <c r="L29" s="87"/>
    </row>
    <row r="30" spans="1:12">
      <c r="A30" s="97" t="s">
        <v>75</v>
      </c>
      <c r="B30" s="71"/>
      <c r="C30" s="76">
        <f t="shared" si="0"/>
        <v>30</v>
      </c>
      <c r="F30" s="99"/>
      <c r="G30" s="100"/>
      <c r="H30" s="101">
        <v>0</v>
      </c>
      <c r="I30" s="99"/>
      <c r="J30" s="102">
        <v>0</v>
      </c>
      <c r="K30" s="86">
        <f>SUM(Table1[[#This Row],[VRAIS PRIX ]]*Table1[[#This Row],[NB]])</f>
        <v>0</v>
      </c>
      <c r="L30" s="87"/>
    </row>
    <row r="31" spans="1:12">
      <c r="A31" s="98" t="s">
        <v>77</v>
      </c>
      <c r="B31" s="71"/>
      <c r="C31" s="76">
        <f t="shared" si="0"/>
        <v>31</v>
      </c>
      <c r="F31" s="99"/>
      <c r="G31" s="100"/>
      <c r="H31" s="101">
        <v>0</v>
      </c>
      <c r="I31" s="99"/>
      <c r="J31" s="102">
        <v>0</v>
      </c>
      <c r="K31" s="86">
        <f>SUM(Table1[[#This Row],[VRAIS PRIX ]]*Table1[[#This Row],[NB]])</f>
        <v>0</v>
      </c>
      <c r="L31" s="87"/>
    </row>
    <row r="32" spans="1:12">
      <c r="A32" s="70" t="s">
        <v>54</v>
      </c>
      <c r="B32" s="71"/>
      <c r="C32" s="76">
        <f t="shared" si="0"/>
        <v>32</v>
      </c>
      <c r="F32" s="99"/>
      <c r="G32" s="100"/>
      <c r="H32" s="101">
        <v>0</v>
      </c>
      <c r="I32" s="99"/>
      <c r="J32" s="102">
        <v>0</v>
      </c>
      <c r="K32" s="86">
        <f>SUM(Table1[[#This Row],[VRAIS PRIX ]]*Table1[[#This Row],[NB]])</f>
        <v>0</v>
      </c>
      <c r="L32" s="87"/>
    </row>
    <row r="33" spans="1:12">
      <c r="A33" s="78" t="s">
        <v>56</v>
      </c>
      <c r="B33" s="71"/>
      <c r="C33" s="76">
        <f t="shared" si="0"/>
        <v>33</v>
      </c>
      <c r="F33" s="99"/>
      <c r="G33" s="100"/>
      <c r="H33" s="101">
        <v>0</v>
      </c>
      <c r="I33" s="99"/>
      <c r="J33" s="102">
        <v>0</v>
      </c>
      <c r="K33" s="86">
        <f>SUM(Table1[[#This Row],[VRAIS PRIX ]]*Table1[[#This Row],[NB]])</f>
        <v>0</v>
      </c>
      <c r="L33" s="87"/>
    </row>
    <row r="34" spans="1:12">
      <c r="A34" s="88" t="s">
        <v>60</v>
      </c>
      <c r="B34" s="71"/>
      <c r="C34" s="76">
        <f t="shared" si="0"/>
        <v>34</v>
      </c>
      <c r="F34" s="99"/>
      <c r="G34" s="100"/>
      <c r="H34" s="101">
        <v>0</v>
      </c>
      <c r="I34" s="99"/>
      <c r="J34" s="102">
        <v>0</v>
      </c>
      <c r="K34" s="86">
        <f>SUM(Table1[[#This Row],[VRAIS PRIX ]]*Table1[[#This Row],[NB]])</f>
        <v>0</v>
      </c>
      <c r="L34" s="87"/>
    </row>
    <row r="35" spans="1:12">
      <c r="A35" s="89" t="s">
        <v>62</v>
      </c>
      <c r="B35" s="71"/>
      <c r="C35" s="76">
        <f t="shared" si="0"/>
        <v>35</v>
      </c>
      <c r="F35" s="99"/>
      <c r="G35" s="100"/>
      <c r="H35" s="101">
        <v>0</v>
      </c>
      <c r="I35" s="99"/>
      <c r="J35" s="102">
        <v>0</v>
      </c>
      <c r="K35" s="86">
        <f>SUM(Table1[[#This Row],[VRAIS PRIX ]]*Table1[[#This Row],[NB]])</f>
        <v>0</v>
      </c>
      <c r="L35" s="87"/>
    </row>
    <row r="36" spans="1:12">
      <c r="A36" s="90" t="s">
        <v>64</v>
      </c>
      <c r="B36" s="71"/>
      <c r="C36" s="76">
        <f t="shared" si="0"/>
        <v>36</v>
      </c>
      <c r="F36" s="99"/>
      <c r="G36" s="100"/>
      <c r="H36" s="101">
        <v>0</v>
      </c>
      <c r="I36" s="99"/>
      <c r="J36" s="102">
        <v>0</v>
      </c>
      <c r="K36" s="86">
        <f>SUM(Table1[[#This Row],[VRAIS PRIX ]]*Table1[[#This Row],[NB]])</f>
        <v>0</v>
      </c>
      <c r="L36" s="87"/>
    </row>
    <row r="37" spans="1:12">
      <c r="A37" s="91" t="s">
        <v>66</v>
      </c>
      <c r="B37" s="71"/>
      <c r="C37" s="76">
        <f t="shared" si="0"/>
        <v>37</v>
      </c>
      <c r="F37" s="99"/>
      <c r="G37" s="100"/>
      <c r="H37" s="101">
        <v>0</v>
      </c>
      <c r="I37" s="99"/>
      <c r="J37" s="102">
        <v>0</v>
      </c>
      <c r="K37" s="86">
        <f>SUM(Table1[[#This Row],[VRAIS PRIX ]]*Table1[[#This Row],[NB]])</f>
        <v>0</v>
      </c>
      <c r="L37" s="87"/>
    </row>
    <row r="38" spans="1:12">
      <c r="A38" s="93" t="s">
        <v>69</v>
      </c>
      <c r="B38" s="71"/>
      <c r="C38" s="76">
        <f t="shared" si="0"/>
        <v>38</v>
      </c>
      <c r="F38" s="99"/>
      <c r="G38" s="100"/>
      <c r="H38" s="101">
        <v>0</v>
      </c>
      <c r="I38" s="99"/>
      <c r="J38" s="102">
        <v>0</v>
      </c>
      <c r="K38" s="86">
        <f>SUM(Table1[[#This Row],[VRAIS PRIX ]]*Table1[[#This Row],[NB]])</f>
        <v>0</v>
      </c>
      <c r="L38" s="87"/>
    </row>
    <row r="39" spans="1:12">
      <c r="A39" s="95" t="s">
        <v>72</v>
      </c>
      <c r="B39" s="71"/>
      <c r="C39" s="76">
        <f t="shared" si="0"/>
        <v>39</v>
      </c>
      <c r="F39" s="99"/>
      <c r="G39" s="100"/>
      <c r="H39" s="101">
        <v>0</v>
      </c>
      <c r="I39" s="99"/>
      <c r="J39" s="102">
        <v>0</v>
      </c>
      <c r="K39" s="86">
        <f>SUM(Table1[[#This Row],[VRAIS PRIX ]]*Table1[[#This Row],[NB]])</f>
        <v>0</v>
      </c>
      <c r="L39" s="87"/>
    </row>
    <row r="40" spans="1:12">
      <c r="A40" s="97" t="s">
        <v>75</v>
      </c>
      <c r="B40" s="71"/>
      <c r="C40" s="76">
        <f t="shared" si="0"/>
        <v>40</v>
      </c>
      <c r="F40" s="99"/>
      <c r="G40" s="100"/>
      <c r="H40" s="101">
        <v>0</v>
      </c>
      <c r="I40" s="99"/>
      <c r="J40" s="102">
        <v>0</v>
      </c>
      <c r="K40" s="86">
        <f>SUM(Table1[[#This Row],[VRAIS PRIX ]]*Table1[[#This Row],[NB]])</f>
        <v>0</v>
      </c>
      <c r="L40" s="87"/>
    </row>
    <row r="41" spans="1:12">
      <c r="A41" s="98" t="s">
        <v>77</v>
      </c>
      <c r="B41" s="71"/>
      <c r="C41" s="76">
        <f t="shared" si="0"/>
        <v>41</v>
      </c>
      <c r="F41" s="99"/>
      <c r="G41" s="100"/>
      <c r="H41" s="101">
        <v>0</v>
      </c>
      <c r="I41" s="99"/>
      <c r="J41" s="102">
        <v>0</v>
      </c>
      <c r="K41" s="86">
        <f>SUM(Table1[[#This Row],[VRAIS PRIX ]]*Table1[[#This Row],[NB]])</f>
        <v>0</v>
      </c>
      <c r="L41" s="87"/>
    </row>
    <row r="42" spans="1:12">
      <c r="A42" s="70" t="s">
        <v>54</v>
      </c>
      <c r="B42" s="71"/>
      <c r="C42" s="76">
        <f t="shared" si="0"/>
        <v>42</v>
      </c>
      <c r="F42" s="99"/>
      <c r="G42" s="100"/>
      <c r="H42" s="101">
        <v>0</v>
      </c>
      <c r="I42" s="99"/>
      <c r="J42" s="102">
        <v>0</v>
      </c>
      <c r="K42" s="86">
        <f>SUM(Table1[[#This Row],[VRAIS PRIX ]]*Table1[[#This Row],[NB]])</f>
        <v>0</v>
      </c>
      <c r="L42" s="87"/>
    </row>
    <row r="43" spans="1:12">
      <c r="A43" s="78" t="s">
        <v>56</v>
      </c>
      <c r="B43" s="71"/>
      <c r="C43" s="76">
        <f t="shared" si="0"/>
        <v>43</v>
      </c>
      <c r="F43" s="99"/>
      <c r="G43" s="100"/>
      <c r="H43" s="101">
        <v>0</v>
      </c>
      <c r="I43" s="99"/>
      <c r="J43" s="102">
        <v>0</v>
      </c>
      <c r="K43" s="86">
        <f>SUM(Table1[[#This Row],[VRAIS PRIX ]]*Table1[[#This Row],[NB]])</f>
        <v>0</v>
      </c>
      <c r="L43" s="87"/>
    </row>
    <row r="44" spans="1:12">
      <c r="A44" s="88" t="s">
        <v>60</v>
      </c>
      <c r="B44" s="71"/>
      <c r="C44" s="76">
        <f t="shared" si="0"/>
        <v>44</v>
      </c>
      <c r="F44" s="99"/>
      <c r="G44" s="100"/>
      <c r="H44" s="101">
        <v>0</v>
      </c>
      <c r="I44" s="99"/>
      <c r="J44" s="102">
        <v>0</v>
      </c>
      <c r="K44" s="86">
        <f>SUM(Table1[[#This Row],[VRAIS PRIX ]]*Table1[[#This Row],[NB]])</f>
        <v>0</v>
      </c>
      <c r="L44" s="87"/>
    </row>
    <row r="45" spans="1:12">
      <c r="A45" s="89" t="s">
        <v>62</v>
      </c>
      <c r="B45" s="71"/>
      <c r="C45" s="76">
        <f t="shared" si="0"/>
        <v>45</v>
      </c>
      <c r="F45" s="99"/>
      <c r="G45" s="100"/>
      <c r="H45" s="101">
        <v>0</v>
      </c>
      <c r="I45" s="99"/>
      <c r="J45" s="102">
        <v>0</v>
      </c>
      <c r="K45" s="86">
        <f>SUM(Table1[[#This Row],[VRAIS PRIX ]]*Table1[[#This Row],[NB]])</f>
        <v>0</v>
      </c>
      <c r="L45" s="87"/>
    </row>
    <row r="46" spans="1:12">
      <c r="A46" s="90" t="s">
        <v>64</v>
      </c>
      <c r="B46" s="71"/>
      <c r="C46" s="76">
        <f t="shared" si="0"/>
        <v>46</v>
      </c>
      <c r="F46" s="99"/>
      <c r="G46" s="100"/>
      <c r="H46" s="101">
        <v>0</v>
      </c>
      <c r="I46" s="99"/>
      <c r="J46" s="102">
        <v>0</v>
      </c>
      <c r="K46" s="86">
        <f>SUM(Table1[[#This Row],[VRAIS PRIX ]]*Table1[[#This Row],[NB]])</f>
        <v>0</v>
      </c>
      <c r="L46" s="87"/>
    </row>
    <row r="47" spans="1:12">
      <c r="A47" s="91" t="s">
        <v>66</v>
      </c>
      <c r="B47" s="71"/>
      <c r="C47" s="76">
        <f t="shared" si="0"/>
        <v>47</v>
      </c>
      <c r="F47" s="99"/>
      <c r="G47" s="100"/>
      <c r="H47" s="101">
        <v>0</v>
      </c>
      <c r="I47" s="99"/>
      <c r="J47" s="102">
        <v>0</v>
      </c>
      <c r="K47" s="86">
        <f>SUM(Table1[[#This Row],[VRAIS PRIX ]]*Table1[[#This Row],[NB]])</f>
        <v>0</v>
      </c>
      <c r="L47" s="87"/>
    </row>
    <row r="48" spans="1:12">
      <c r="A48" s="93" t="s">
        <v>69</v>
      </c>
      <c r="B48" s="71"/>
      <c r="C48" s="76">
        <f t="shared" si="0"/>
        <v>48</v>
      </c>
      <c r="F48" s="99"/>
      <c r="G48" s="100"/>
      <c r="H48" s="101">
        <v>0</v>
      </c>
      <c r="I48" s="99"/>
      <c r="J48" s="102">
        <v>0</v>
      </c>
      <c r="K48" s="86">
        <f>SUM(Table1[[#This Row],[VRAIS PRIX ]]*Table1[[#This Row],[NB]])</f>
        <v>0</v>
      </c>
      <c r="L48" s="87"/>
    </row>
    <row r="49" spans="1:12">
      <c r="A49" s="95" t="s">
        <v>72</v>
      </c>
      <c r="B49" s="71"/>
      <c r="C49" s="76">
        <f t="shared" si="0"/>
        <v>49</v>
      </c>
      <c r="F49" s="99"/>
      <c r="G49" s="100"/>
      <c r="H49" s="101">
        <v>0</v>
      </c>
      <c r="I49" s="99"/>
      <c r="J49" s="102">
        <v>0</v>
      </c>
      <c r="K49" s="86">
        <f>SUM(Table1[[#This Row],[VRAIS PRIX ]]*Table1[[#This Row],[NB]])</f>
        <v>0</v>
      </c>
      <c r="L49" s="87"/>
    </row>
    <row r="50" spans="1:12">
      <c r="A50" s="97" t="s">
        <v>75</v>
      </c>
      <c r="B50" s="71"/>
      <c r="C50" s="76">
        <f t="shared" si="0"/>
        <v>50</v>
      </c>
      <c r="F50" s="99"/>
      <c r="G50" s="100"/>
      <c r="H50" s="101">
        <v>0</v>
      </c>
      <c r="I50" s="99"/>
      <c r="J50" s="102">
        <v>0</v>
      </c>
      <c r="K50" s="86">
        <f>SUM(Table1[[#This Row],[VRAIS PRIX ]]*Table1[[#This Row],[NB]])</f>
        <v>0</v>
      </c>
      <c r="L50" s="87"/>
    </row>
    <row r="51" spans="1:12">
      <c r="A51" s="98" t="s">
        <v>77</v>
      </c>
      <c r="B51" s="71"/>
      <c r="C51" s="76">
        <f t="shared" si="0"/>
        <v>51</v>
      </c>
      <c r="F51" s="99"/>
      <c r="G51" s="100"/>
      <c r="H51" s="101">
        <v>0</v>
      </c>
      <c r="I51" s="99"/>
      <c r="J51" s="102">
        <v>0</v>
      </c>
      <c r="K51" s="86">
        <f>SUM(Table1[[#This Row],[VRAIS PRIX ]]*Table1[[#This Row],[NB]])</f>
        <v>0</v>
      </c>
      <c r="L51" s="87"/>
    </row>
    <row r="52" spans="1:12">
      <c r="A52" s="70" t="s">
        <v>54</v>
      </c>
      <c r="B52" s="71"/>
      <c r="C52" s="76">
        <f t="shared" si="0"/>
        <v>52</v>
      </c>
      <c r="F52" s="99"/>
      <c r="G52" s="100"/>
      <c r="H52" s="101">
        <v>0</v>
      </c>
      <c r="I52" s="99"/>
      <c r="J52" s="102">
        <v>0</v>
      </c>
      <c r="K52" s="86">
        <f>SUM(Table1[[#This Row],[VRAIS PRIX ]]*Table1[[#This Row],[NB]])</f>
        <v>0</v>
      </c>
      <c r="L52" s="87"/>
    </row>
    <row r="53" spans="1:12">
      <c r="A53" s="78" t="s">
        <v>56</v>
      </c>
      <c r="B53" s="71"/>
      <c r="C53" s="76">
        <f t="shared" si="0"/>
        <v>53</v>
      </c>
      <c r="F53" s="99"/>
      <c r="G53" s="100"/>
      <c r="H53" s="101">
        <v>0</v>
      </c>
      <c r="I53" s="99"/>
      <c r="J53" s="102">
        <v>0</v>
      </c>
      <c r="K53" s="86">
        <f>SUM(Table1[[#This Row],[VRAIS PRIX ]]*Table1[[#This Row],[NB]])</f>
        <v>0</v>
      </c>
      <c r="L53" s="87"/>
    </row>
    <row r="54" spans="1:12">
      <c r="A54" s="88" t="s">
        <v>60</v>
      </c>
      <c r="B54" s="71"/>
      <c r="C54" s="76">
        <f t="shared" si="0"/>
        <v>54</v>
      </c>
      <c r="F54" s="99"/>
      <c r="G54" s="100"/>
      <c r="H54" s="101">
        <v>0</v>
      </c>
      <c r="I54" s="99"/>
      <c r="J54" s="102">
        <v>0</v>
      </c>
      <c r="K54" s="86">
        <f>SUM(Table1[[#This Row],[VRAIS PRIX ]]*Table1[[#This Row],[NB]])</f>
        <v>0</v>
      </c>
      <c r="L54" s="87"/>
    </row>
    <row r="55" spans="1:12">
      <c r="A55" s="89" t="s">
        <v>62</v>
      </c>
      <c r="B55" s="71"/>
      <c r="C55" s="76">
        <f t="shared" si="0"/>
        <v>55</v>
      </c>
      <c r="F55" s="99"/>
      <c r="G55" s="100"/>
      <c r="H55" s="101">
        <v>0</v>
      </c>
      <c r="I55" s="99"/>
      <c r="J55" s="102">
        <v>0</v>
      </c>
      <c r="K55" s="86">
        <f>SUM(Table1[[#This Row],[VRAIS PRIX ]]*Table1[[#This Row],[NB]])</f>
        <v>0</v>
      </c>
      <c r="L55" s="87"/>
    </row>
    <row r="56" spans="1:12">
      <c r="A56" s="90" t="s">
        <v>64</v>
      </c>
      <c r="B56" s="71"/>
      <c r="C56" s="76">
        <f t="shared" si="0"/>
        <v>56</v>
      </c>
      <c r="F56" s="99"/>
      <c r="G56" s="100"/>
      <c r="H56" s="101">
        <v>0</v>
      </c>
      <c r="I56" s="99"/>
      <c r="J56" s="102">
        <v>0</v>
      </c>
      <c r="K56" s="86">
        <f>SUM(Table1[[#This Row],[VRAIS PRIX ]]*Table1[[#This Row],[NB]])</f>
        <v>0</v>
      </c>
      <c r="L56" s="87"/>
    </row>
    <row r="57" spans="1:12">
      <c r="A57" s="91" t="s">
        <v>66</v>
      </c>
      <c r="B57" s="71"/>
      <c r="C57" s="76">
        <f t="shared" si="0"/>
        <v>57</v>
      </c>
      <c r="F57" s="99"/>
      <c r="G57" s="100"/>
      <c r="H57" s="101">
        <v>0</v>
      </c>
      <c r="I57" s="99"/>
      <c r="J57" s="102">
        <v>0</v>
      </c>
      <c r="K57" s="86">
        <f>SUM(Table1[[#This Row],[VRAIS PRIX ]]*Table1[[#This Row],[NB]])</f>
        <v>0</v>
      </c>
      <c r="L57" s="87"/>
    </row>
    <row r="58" spans="1:12">
      <c r="A58" s="93" t="s">
        <v>69</v>
      </c>
      <c r="B58" s="71"/>
      <c r="C58" s="76">
        <f t="shared" si="0"/>
        <v>58</v>
      </c>
      <c r="F58" s="99"/>
      <c r="G58" s="100"/>
      <c r="H58" s="101">
        <v>0</v>
      </c>
      <c r="I58" s="99"/>
      <c r="J58" s="102">
        <v>0</v>
      </c>
      <c r="K58" s="86">
        <f>SUM(Table1[[#This Row],[VRAIS PRIX ]]*Table1[[#This Row],[NB]])</f>
        <v>0</v>
      </c>
      <c r="L58" s="87"/>
    </row>
    <row r="59" spans="1:12">
      <c r="A59" s="95" t="s">
        <v>72</v>
      </c>
      <c r="B59" s="71"/>
      <c r="C59" s="76">
        <f t="shared" si="0"/>
        <v>59</v>
      </c>
      <c r="F59" s="99"/>
      <c r="G59" s="100"/>
      <c r="H59" s="101">
        <v>0</v>
      </c>
      <c r="I59" s="99"/>
      <c r="J59" s="102">
        <v>0</v>
      </c>
      <c r="K59" s="86">
        <f>SUM(Table1[[#This Row],[VRAIS PRIX ]]*Table1[[#This Row],[NB]])</f>
        <v>0</v>
      </c>
      <c r="L59" s="87"/>
    </row>
    <row r="60" spans="1:12">
      <c r="A60" s="97" t="s">
        <v>75</v>
      </c>
      <c r="B60" s="71"/>
      <c r="C60" s="76">
        <f t="shared" si="0"/>
        <v>60</v>
      </c>
      <c r="F60" s="99"/>
      <c r="G60" s="100"/>
      <c r="H60" s="101">
        <v>0</v>
      </c>
      <c r="I60" s="99"/>
      <c r="J60" s="102">
        <v>0</v>
      </c>
      <c r="K60" s="86">
        <f>SUM(Table1[[#This Row],[VRAIS PRIX ]]*Table1[[#This Row],[NB]])</f>
        <v>0</v>
      </c>
      <c r="L60" s="87"/>
    </row>
    <row r="61" spans="1:12">
      <c r="A61" s="98" t="s">
        <v>77</v>
      </c>
      <c r="B61" s="71"/>
      <c r="C61" s="76">
        <f t="shared" si="0"/>
        <v>61</v>
      </c>
      <c r="F61" s="99"/>
      <c r="G61" s="100"/>
      <c r="H61" s="101">
        <v>0</v>
      </c>
      <c r="I61" s="99"/>
      <c r="J61" s="102">
        <v>0</v>
      </c>
      <c r="K61" s="86">
        <f>SUM(Table1[[#This Row],[VRAIS PRIX ]]*Table1[[#This Row],[NB]])</f>
        <v>0</v>
      </c>
      <c r="L61" s="87"/>
    </row>
    <row r="62" spans="1:12">
      <c r="A62" s="70" t="s">
        <v>54</v>
      </c>
      <c r="B62" s="71"/>
      <c r="C62" s="76">
        <f t="shared" si="0"/>
        <v>62</v>
      </c>
      <c r="F62" s="99"/>
      <c r="G62" s="100"/>
      <c r="H62" s="101">
        <v>0</v>
      </c>
      <c r="I62" s="99"/>
      <c r="J62" s="102">
        <v>0</v>
      </c>
      <c r="K62" s="86">
        <f>SUM(Table1[[#This Row],[VRAIS PRIX ]]*Table1[[#This Row],[NB]])</f>
        <v>0</v>
      </c>
      <c r="L62" s="87"/>
    </row>
    <row r="63" spans="1:12">
      <c r="A63" s="78" t="s">
        <v>56</v>
      </c>
      <c r="B63" s="71"/>
      <c r="C63" s="76">
        <f t="shared" si="0"/>
        <v>63</v>
      </c>
      <c r="F63" s="99"/>
      <c r="G63" s="100"/>
      <c r="H63" s="101">
        <v>0</v>
      </c>
      <c r="I63" s="99"/>
      <c r="J63" s="102">
        <v>0</v>
      </c>
      <c r="K63" s="86">
        <f>SUM(Table1[[#This Row],[VRAIS PRIX ]]*Table1[[#This Row],[NB]])</f>
        <v>0</v>
      </c>
      <c r="L63" s="87"/>
    </row>
    <row r="64" spans="1:12">
      <c r="A64" s="88" t="s">
        <v>60</v>
      </c>
      <c r="B64" s="71"/>
      <c r="C64" s="76">
        <f t="shared" si="0"/>
        <v>64</v>
      </c>
      <c r="F64" s="99"/>
      <c r="G64" s="100"/>
      <c r="H64" s="101">
        <v>0</v>
      </c>
      <c r="I64" s="99"/>
      <c r="J64" s="102">
        <v>0</v>
      </c>
      <c r="K64" s="86">
        <f>SUM(Table1[[#This Row],[VRAIS PRIX ]]*Table1[[#This Row],[NB]])</f>
        <v>0</v>
      </c>
      <c r="L64" s="87"/>
    </row>
    <row r="65" spans="1:12">
      <c r="A65" s="89" t="s">
        <v>62</v>
      </c>
      <c r="B65" s="71"/>
      <c r="C65" s="76">
        <f t="shared" si="0"/>
        <v>65</v>
      </c>
      <c r="F65" s="99"/>
      <c r="G65" s="100"/>
      <c r="H65" s="101">
        <v>0</v>
      </c>
      <c r="I65" s="99"/>
      <c r="J65" s="102">
        <v>0</v>
      </c>
      <c r="K65" s="86">
        <f>SUM(Table1[[#This Row],[VRAIS PRIX ]]*Table1[[#This Row],[NB]])</f>
        <v>0</v>
      </c>
      <c r="L65" s="87"/>
    </row>
    <row r="66" spans="1:12">
      <c r="A66" s="90" t="s">
        <v>64</v>
      </c>
      <c r="B66" s="71"/>
      <c r="C66" s="76">
        <f t="shared" si="0"/>
        <v>66</v>
      </c>
      <c r="F66" s="99"/>
      <c r="G66" s="100"/>
      <c r="H66" s="101">
        <v>0</v>
      </c>
      <c r="I66" s="99"/>
      <c r="J66" s="102">
        <v>0</v>
      </c>
      <c r="K66" s="86">
        <f>SUM(Table1[[#This Row],[VRAIS PRIX ]]*Table1[[#This Row],[NB]])</f>
        <v>0</v>
      </c>
      <c r="L66" s="87"/>
    </row>
    <row r="67" spans="1:12">
      <c r="A67" s="91" t="s">
        <v>66</v>
      </c>
      <c r="B67" s="71"/>
      <c r="C67" s="76">
        <f t="shared" si="0"/>
        <v>67</v>
      </c>
      <c r="F67" s="99"/>
      <c r="G67" s="100"/>
      <c r="H67" s="101">
        <v>0</v>
      </c>
      <c r="I67" s="99"/>
      <c r="J67" s="102">
        <v>0</v>
      </c>
      <c r="K67" s="86">
        <f>SUM(Table1[[#This Row],[VRAIS PRIX ]]*Table1[[#This Row],[NB]])</f>
        <v>0</v>
      </c>
      <c r="L67" s="87"/>
    </row>
    <row r="68" spans="1:12">
      <c r="A68" s="93" t="s">
        <v>69</v>
      </c>
      <c r="B68" s="71"/>
      <c r="C68" s="76">
        <f t="shared" ref="C68:C131" si="1">SUM(C67+1)</f>
        <v>68</v>
      </c>
      <c r="F68" s="99"/>
      <c r="G68" s="100"/>
      <c r="H68" s="101">
        <v>0</v>
      </c>
      <c r="I68" s="99"/>
      <c r="J68" s="102">
        <v>0</v>
      </c>
      <c r="K68" s="86">
        <f>SUM(Table1[[#This Row],[VRAIS PRIX ]]*Table1[[#This Row],[NB]])</f>
        <v>0</v>
      </c>
      <c r="L68" s="87"/>
    </row>
    <row r="69" spans="1:12">
      <c r="A69" s="95" t="s">
        <v>72</v>
      </c>
      <c r="B69" s="71"/>
      <c r="C69" s="76">
        <f t="shared" si="1"/>
        <v>69</v>
      </c>
      <c r="F69" s="99"/>
      <c r="G69" s="100"/>
      <c r="H69" s="101">
        <v>0</v>
      </c>
      <c r="I69" s="99"/>
      <c r="J69" s="102">
        <v>0</v>
      </c>
      <c r="K69" s="86">
        <f>SUM(Table1[[#This Row],[VRAIS PRIX ]]*Table1[[#This Row],[NB]])</f>
        <v>0</v>
      </c>
      <c r="L69" s="87"/>
    </row>
    <row r="70" spans="1:12">
      <c r="A70" s="97" t="s">
        <v>75</v>
      </c>
      <c r="B70" s="71"/>
      <c r="C70" s="76">
        <f t="shared" si="1"/>
        <v>70</v>
      </c>
      <c r="F70" s="99"/>
      <c r="G70" s="100"/>
      <c r="H70" s="101">
        <v>0</v>
      </c>
      <c r="I70" s="99"/>
      <c r="J70" s="102">
        <v>0</v>
      </c>
      <c r="K70" s="86">
        <f>SUM(Table1[[#This Row],[VRAIS PRIX ]]*Table1[[#This Row],[NB]])</f>
        <v>0</v>
      </c>
      <c r="L70" s="87"/>
    </row>
    <row r="71" spans="1:12">
      <c r="A71" s="98" t="s">
        <v>77</v>
      </c>
      <c r="B71" s="71"/>
      <c r="C71" s="76">
        <f t="shared" si="1"/>
        <v>71</v>
      </c>
      <c r="F71" s="99"/>
      <c r="G71" s="100"/>
      <c r="H71" s="101">
        <v>0</v>
      </c>
      <c r="I71" s="99"/>
      <c r="J71" s="102">
        <v>0</v>
      </c>
      <c r="K71" s="86">
        <f>SUM(Table1[[#This Row],[VRAIS PRIX ]]*Table1[[#This Row],[NB]])</f>
        <v>0</v>
      </c>
      <c r="L71" s="87"/>
    </row>
    <row r="72" spans="1:12">
      <c r="A72" s="70" t="s">
        <v>54</v>
      </c>
      <c r="B72" s="71"/>
      <c r="C72" s="76">
        <f t="shared" si="1"/>
        <v>72</v>
      </c>
      <c r="F72" s="99"/>
      <c r="G72" s="100"/>
      <c r="H72" s="101">
        <v>0</v>
      </c>
      <c r="I72" s="99"/>
      <c r="J72" s="102">
        <v>0</v>
      </c>
      <c r="K72" s="86">
        <f>SUM(Table1[[#This Row],[VRAIS PRIX ]]*Table1[[#This Row],[NB]])</f>
        <v>0</v>
      </c>
      <c r="L72" s="87"/>
    </row>
    <row r="73" spans="1:12">
      <c r="A73" s="78" t="s">
        <v>56</v>
      </c>
      <c r="B73" s="71"/>
      <c r="C73" s="76">
        <f t="shared" si="1"/>
        <v>73</v>
      </c>
      <c r="F73" s="99"/>
      <c r="G73" s="100"/>
      <c r="H73" s="101">
        <v>0</v>
      </c>
      <c r="I73" s="99"/>
      <c r="J73" s="102">
        <v>0</v>
      </c>
      <c r="K73" s="86">
        <f>SUM(Table1[[#This Row],[VRAIS PRIX ]]*Table1[[#This Row],[NB]])</f>
        <v>0</v>
      </c>
      <c r="L73" s="87"/>
    </row>
    <row r="74" spans="1:12">
      <c r="A74" s="88" t="s">
        <v>60</v>
      </c>
      <c r="B74" s="71"/>
      <c r="C74" s="76">
        <f t="shared" si="1"/>
        <v>74</v>
      </c>
      <c r="F74" s="99"/>
      <c r="G74" s="100"/>
      <c r="H74" s="101">
        <v>0</v>
      </c>
      <c r="I74" s="99"/>
      <c r="J74" s="102">
        <v>0</v>
      </c>
      <c r="K74" s="86">
        <f>SUM(Table1[[#This Row],[VRAIS PRIX ]]*Table1[[#This Row],[NB]])</f>
        <v>0</v>
      </c>
      <c r="L74" s="87"/>
    </row>
    <row r="75" spans="1:12">
      <c r="A75" s="89" t="s">
        <v>62</v>
      </c>
      <c r="B75" s="71"/>
      <c r="C75" s="76">
        <f t="shared" si="1"/>
        <v>75</v>
      </c>
      <c r="F75" s="99"/>
      <c r="G75" s="100"/>
      <c r="H75" s="101">
        <v>0</v>
      </c>
      <c r="I75" s="99"/>
      <c r="J75" s="102">
        <v>0</v>
      </c>
      <c r="K75" s="86">
        <f>SUM(Table1[[#This Row],[VRAIS PRIX ]]*Table1[[#This Row],[NB]])</f>
        <v>0</v>
      </c>
      <c r="L75" s="87"/>
    </row>
    <row r="76" spans="1:12">
      <c r="A76" s="90" t="s">
        <v>64</v>
      </c>
      <c r="B76" s="71"/>
      <c r="C76" s="76">
        <f t="shared" si="1"/>
        <v>76</v>
      </c>
      <c r="F76" s="99"/>
      <c r="G76" s="100"/>
      <c r="H76" s="101">
        <v>0</v>
      </c>
      <c r="I76" s="99"/>
      <c r="J76" s="102">
        <v>0</v>
      </c>
      <c r="K76" s="86">
        <f>SUM(Table1[[#This Row],[VRAIS PRIX ]]*Table1[[#This Row],[NB]])</f>
        <v>0</v>
      </c>
      <c r="L76" s="87"/>
    </row>
    <row r="77" spans="1:12">
      <c r="A77" s="91" t="s">
        <v>66</v>
      </c>
      <c r="B77" s="71"/>
      <c r="C77" s="76">
        <f t="shared" si="1"/>
        <v>77</v>
      </c>
      <c r="F77" s="99"/>
      <c r="G77" s="100"/>
      <c r="H77" s="101">
        <v>0</v>
      </c>
      <c r="I77" s="99"/>
      <c r="J77" s="102">
        <v>0</v>
      </c>
      <c r="K77" s="86">
        <f>SUM(Table1[[#This Row],[VRAIS PRIX ]]*Table1[[#This Row],[NB]])</f>
        <v>0</v>
      </c>
      <c r="L77" s="87"/>
    </row>
    <row r="78" spans="1:12">
      <c r="A78" s="93" t="s">
        <v>69</v>
      </c>
      <c r="B78" s="71"/>
      <c r="C78" s="76">
        <f t="shared" si="1"/>
        <v>78</v>
      </c>
      <c r="F78" s="99"/>
      <c r="G78" s="100"/>
      <c r="H78" s="101">
        <v>0</v>
      </c>
      <c r="I78" s="99"/>
      <c r="J78" s="102">
        <v>0</v>
      </c>
      <c r="K78" s="86">
        <f>SUM(Table1[[#This Row],[VRAIS PRIX ]]*Table1[[#This Row],[NB]])</f>
        <v>0</v>
      </c>
      <c r="L78" s="87"/>
    </row>
    <row r="79" spans="1:12">
      <c r="A79" s="95" t="s">
        <v>72</v>
      </c>
      <c r="B79" s="71"/>
      <c r="C79" s="76">
        <f t="shared" si="1"/>
        <v>79</v>
      </c>
      <c r="F79" s="99"/>
      <c r="G79" s="100"/>
      <c r="H79" s="101">
        <v>0</v>
      </c>
      <c r="I79" s="99"/>
      <c r="J79" s="102">
        <v>0</v>
      </c>
      <c r="K79" s="86">
        <f>SUM(Table1[[#This Row],[VRAIS PRIX ]]*Table1[[#This Row],[NB]])</f>
        <v>0</v>
      </c>
      <c r="L79" s="87"/>
    </row>
    <row r="80" spans="1:12">
      <c r="A80" s="97" t="s">
        <v>75</v>
      </c>
      <c r="B80" s="71"/>
      <c r="C80" s="76">
        <f t="shared" si="1"/>
        <v>80</v>
      </c>
      <c r="F80" s="99"/>
      <c r="G80" s="100"/>
      <c r="H80" s="101">
        <v>0</v>
      </c>
      <c r="I80" s="99"/>
      <c r="J80" s="102">
        <v>0</v>
      </c>
      <c r="K80" s="86">
        <f>SUM(Table1[[#This Row],[VRAIS PRIX ]]*Table1[[#This Row],[NB]])</f>
        <v>0</v>
      </c>
      <c r="L80" s="87"/>
    </row>
    <row r="81" spans="1:12">
      <c r="A81" s="98" t="s">
        <v>77</v>
      </c>
      <c r="B81" s="71"/>
      <c r="C81" s="76">
        <f t="shared" si="1"/>
        <v>81</v>
      </c>
      <c r="F81" s="99"/>
      <c r="G81" s="100"/>
      <c r="H81" s="101">
        <v>0</v>
      </c>
      <c r="I81" s="99"/>
      <c r="J81" s="102">
        <v>0</v>
      </c>
      <c r="K81" s="86">
        <f>SUM(Table1[[#This Row],[VRAIS PRIX ]]*Table1[[#This Row],[NB]])</f>
        <v>0</v>
      </c>
      <c r="L81" s="87"/>
    </row>
    <row r="82" spans="1:12">
      <c r="A82" s="70" t="s">
        <v>54</v>
      </c>
      <c r="B82" s="71"/>
      <c r="C82" s="76">
        <f t="shared" si="1"/>
        <v>82</v>
      </c>
      <c r="F82" s="99"/>
      <c r="G82" s="100"/>
      <c r="H82" s="101">
        <v>0</v>
      </c>
      <c r="I82" s="99"/>
      <c r="J82" s="102">
        <v>0</v>
      </c>
      <c r="K82" s="86">
        <f>SUM(Table1[[#This Row],[VRAIS PRIX ]]*Table1[[#This Row],[NB]])</f>
        <v>0</v>
      </c>
      <c r="L82" s="87"/>
    </row>
    <row r="83" spans="1:12">
      <c r="A83" s="78" t="s">
        <v>56</v>
      </c>
      <c r="B83" s="71"/>
      <c r="C83" s="76">
        <f t="shared" si="1"/>
        <v>83</v>
      </c>
      <c r="F83" s="99"/>
      <c r="G83" s="100"/>
      <c r="H83" s="101">
        <v>0</v>
      </c>
      <c r="I83" s="99"/>
      <c r="J83" s="102">
        <v>0</v>
      </c>
      <c r="K83" s="86">
        <f>SUM(Table1[[#This Row],[VRAIS PRIX ]]*Table1[[#This Row],[NB]])</f>
        <v>0</v>
      </c>
      <c r="L83" s="87"/>
    </row>
    <row r="84" spans="1:12">
      <c r="A84" s="88" t="s">
        <v>60</v>
      </c>
      <c r="B84" s="71"/>
      <c r="C84" s="76">
        <f t="shared" si="1"/>
        <v>84</v>
      </c>
      <c r="F84" s="99"/>
      <c r="G84" s="100"/>
      <c r="H84" s="101">
        <v>0</v>
      </c>
      <c r="I84" s="99"/>
      <c r="J84" s="102">
        <v>0</v>
      </c>
      <c r="K84" s="86">
        <f>SUM(Table1[[#This Row],[VRAIS PRIX ]]*Table1[[#This Row],[NB]])</f>
        <v>0</v>
      </c>
      <c r="L84" s="87"/>
    </row>
    <row r="85" spans="1:12">
      <c r="A85" s="89" t="s">
        <v>62</v>
      </c>
      <c r="B85" s="71"/>
      <c r="C85" s="76">
        <f t="shared" si="1"/>
        <v>85</v>
      </c>
      <c r="F85" s="99"/>
      <c r="G85" s="100"/>
      <c r="H85" s="101">
        <v>0</v>
      </c>
      <c r="I85" s="99"/>
      <c r="J85" s="102">
        <v>0</v>
      </c>
      <c r="K85" s="86">
        <f>SUM(Table1[[#This Row],[VRAIS PRIX ]]*Table1[[#This Row],[NB]])</f>
        <v>0</v>
      </c>
      <c r="L85" s="87"/>
    </row>
    <row r="86" spans="1:12">
      <c r="A86" s="90" t="s">
        <v>64</v>
      </c>
      <c r="B86" s="71"/>
      <c r="C86" s="76">
        <f t="shared" si="1"/>
        <v>86</v>
      </c>
      <c r="F86" s="99"/>
      <c r="G86" s="100"/>
      <c r="H86" s="101">
        <v>0</v>
      </c>
      <c r="I86" s="99"/>
      <c r="J86" s="102">
        <v>0</v>
      </c>
      <c r="K86" s="86">
        <f>SUM(Table1[[#This Row],[VRAIS PRIX ]]*Table1[[#This Row],[NB]])</f>
        <v>0</v>
      </c>
      <c r="L86" s="87"/>
    </row>
    <row r="87" spans="1:12">
      <c r="A87" s="91" t="s">
        <v>66</v>
      </c>
      <c r="B87" s="71"/>
      <c r="C87" s="76">
        <f t="shared" si="1"/>
        <v>87</v>
      </c>
      <c r="F87" s="99"/>
      <c r="G87" s="100"/>
      <c r="H87" s="101">
        <v>0</v>
      </c>
      <c r="I87" s="99"/>
      <c r="J87" s="102">
        <v>0</v>
      </c>
      <c r="K87" s="86">
        <f>SUM(Table1[[#This Row],[VRAIS PRIX ]]*Table1[[#This Row],[NB]])</f>
        <v>0</v>
      </c>
      <c r="L87" s="87"/>
    </row>
    <row r="88" spans="1:12">
      <c r="A88" s="93" t="s">
        <v>69</v>
      </c>
      <c r="B88" s="71"/>
      <c r="C88" s="76">
        <f t="shared" si="1"/>
        <v>88</v>
      </c>
      <c r="F88" s="99"/>
      <c r="G88" s="100"/>
      <c r="H88" s="101">
        <v>0</v>
      </c>
      <c r="I88" s="99"/>
      <c r="J88" s="102">
        <v>0</v>
      </c>
      <c r="K88" s="86">
        <f>SUM(Table1[[#This Row],[VRAIS PRIX ]]*Table1[[#This Row],[NB]])</f>
        <v>0</v>
      </c>
      <c r="L88" s="87"/>
    </row>
    <row r="89" spans="1:12">
      <c r="A89" s="95" t="s">
        <v>72</v>
      </c>
      <c r="B89" s="71"/>
      <c r="C89" s="76">
        <f t="shared" si="1"/>
        <v>89</v>
      </c>
      <c r="F89" s="99"/>
      <c r="G89" s="100"/>
      <c r="H89" s="101">
        <v>0</v>
      </c>
      <c r="I89" s="99"/>
      <c r="J89" s="102">
        <v>0</v>
      </c>
      <c r="K89" s="86">
        <f>SUM(Table1[[#This Row],[VRAIS PRIX ]]*Table1[[#This Row],[NB]])</f>
        <v>0</v>
      </c>
      <c r="L89" s="87"/>
    </row>
    <row r="90" spans="1:12">
      <c r="A90" s="97" t="s">
        <v>75</v>
      </c>
      <c r="B90" s="71"/>
      <c r="C90" s="76">
        <f t="shared" si="1"/>
        <v>90</v>
      </c>
      <c r="F90" s="99"/>
      <c r="G90" s="100"/>
      <c r="H90" s="101">
        <v>0</v>
      </c>
      <c r="I90" s="99"/>
      <c r="J90" s="102">
        <v>0</v>
      </c>
      <c r="K90" s="86">
        <f>SUM(Table1[[#This Row],[VRAIS PRIX ]]*Table1[[#This Row],[NB]])</f>
        <v>0</v>
      </c>
      <c r="L90" s="87"/>
    </row>
    <row r="91" spans="1:12">
      <c r="A91" s="98" t="s">
        <v>77</v>
      </c>
      <c r="B91" s="71"/>
      <c r="C91" s="76">
        <f t="shared" si="1"/>
        <v>91</v>
      </c>
      <c r="F91" s="99"/>
      <c r="G91" s="100"/>
      <c r="H91" s="101">
        <v>0</v>
      </c>
      <c r="I91" s="99"/>
      <c r="J91" s="102">
        <v>0</v>
      </c>
      <c r="K91" s="86">
        <f>SUM(Table1[[#This Row],[VRAIS PRIX ]]*Table1[[#This Row],[NB]])</f>
        <v>0</v>
      </c>
      <c r="L91" s="87"/>
    </row>
    <row r="92" spans="1:12">
      <c r="A92" s="70" t="s">
        <v>54</v>
      </c>
      <c r="B92" s="71"/>
      <c r="C92" s="76">
        <f t="shared" si="1"/>
        <v>92</v>
      </c>
      <c r="F92" s="99"/>
      <c r="G92" s="100"/>
      <c r="H92" s="101">
        <v>0</v>
      </c>
      <c r="I92" s="99"/>
      <c r="J92" s="102">
        <v>0</v>
      </c>
      <c r="K92" s="86">
        <f>SUM(Table1[[#This Row],[VRAIS PRIX ]]*Table1[[#This Row],[NB]])</f>
        <v>0</v>
      </c>
      <c r="L92" s="87"/>
    </row>
    <row r="93" spans="1:12">
      <c r="A93" s="78" t="s">
        <v>56</v>
      </c>
      <c r="B93" s="71"/>
      <c r="C93" s="76">
        <f t="shared" si="1"/>
        <v>93</v>
      </c>
      <c r="F93" s="99"/>
      <c r="G93" s="100"/>
      <c r="H93" s="101">
        <v>0</v>
      </c>
      <c r="I93" s="99"/>
      <c r="J93" s="102">
        <v>0</v>
      </c>
      <c r="K93" s="86">
        <f>SUM(Table1[[#This Row],[VRAIS PRIX ]]*Table1[[#This Row],[NB]])</f>
        <v>0</v>
      </c>
      <c r="L93" s="87"/>
    </row>
    <row r="94" spans="1:12">
      <c r="A94" s="88" t="s">
        <v>60</v>
      </c>
      <c r="B94" s="71"/>
      <c r="C94" s="76">
        <f t="shared" si="1"/>
        <v>94</v>
      </c>
      <c r="F94" s="99"/>
      <c r="G94" s="100"/>
      <c r="H94" s="101">
        <v>0</v>
      </c>
      <c r="I94" s="99"/>
      <c r="J94" s="102">
        <v>0</v>
      </c>
      <c r="K94" s="86">
        <f>SUM(Table1[[#This Row],[VRAIS PRIX ]]*Table1[[#This Row],[NB]])</f>
        <v>0</v>
      </c>
      <c r="L94" s="87"/>
    </row>
    <row r="95" spans="1:12">
      <c r="A95" s="89" t="s">
        <v>62</v>
      </c>
      <c r="B95" s="71"/>
      <c r="C95" s="76">
        <f t="shared" si="1"/>
        <v>95</v>
      </c>
      <c r="F95" s="99"/>
      <c r="G95" s="100"/>
      <c r="H95" s="101">
        <v>0</v>
      </c>
      <c r="I95" s="99"/>
      <c r="J95" s="102">
        <v>0</v>
      </c>
      <c r="K95" s="86">
        <f>SUM(Table1[[#This Row],[VRAIS PRIX ]]*Table1[[#This Row],[NB]])</f>
        <v>0</v>
      </c>
      <c r="L95" s="87"/>
    </row>
    <row r="96" spans="1:12">
      <c r="A96" s="90" t="s">
        <v>64</v>
      </c>
      <c r="B96" s="71"/>
      <c r="C96" s="76">
        <f t="shared" si="1"/>
        <v>96</v>
      </c>
      <c r="F96" s="99"/>
      <c r="G96" s="100"/>
      <c r="H96" s="101">
        <v>0</v>
      </c>
      <c r="I96" s="99"/>
      <c r="J96" s="102">
        <v>0</v>
      </c>
      <c r="K96" s="86">
        <f>SUM(Table1[[#This Row],[VRAIS PRIX ]]*Table1[[#This Row],[NB]])</f>
        <v>0</v>
      </c>
      <c r="L96" s="87"/>
    </row>
    <row r="97" spans="1:13">
      <c r="A97" s="91" t="s">
        <v>66</v>
      </c>
      <c r="B97" s="71"/>
      <c r="C97" s="76">
        <f t="shared" si="1"/>
        <v>97</v>
      </c>
      <c r="F97" s="99"/>
      <c r="G97" s="100"/>
      <c r="H97" s="101">
        <v>0</v>
      </c>
      <c r="I97" s="99"/>
      <c r="J97" s="102">
        <v>0</v>
      </c>
      <c r="K97" s="86">
        <f>SUM(Table1[[#This Row],[VRAIS PRIX ]]*Table1[[#This Row],[NB]])</f>
        <v>0</v>
      </c>
      <c r="L97" s="87"/>
    </row>
    <row r="98" spans="1:13">
      <c r="A98" s="93" t="s">
        <v>69</v>
      </c>
      <c r="B98" s="71"/>
      <c r="C98" s="76">
        <f t="shared" si="1"/>
        <v>98</v>
      </c>
      <c r="F98" s="99"/>
      <c r="G98" s="100"/>
      <c r="H98" s="101">
        <v>0</v>
      </c>
      <c r="I98" s="99"/>
      <c r="J98" s="102">
        <v>0</v>
      </c>
      <c r="K98" s="86">
        <f>SUM(Table1[[#This Row],[VRAIS PRIX ]]*Table1[[#This Row],[NB]])</f>
        <v>0</v>
      </c>
      <c r="L98" s="87"/>
    </row>
    <row r="99" spans="1:13">
      <c r="A99" s="95" t="s">
        <v>72</v>
      </c>
      <c r="B99" s="71"/>
      <c r="C99" s="76">
        <f t="shared" si="1"/>
        <v>99</v>
      </c>
      <c r="F99" s="99"/>
      <c r="G99" s="100"/>
      <c r="H99" s="101">
        <v>0</v>
      </c>
      <c r="I99" s="99"/>
      <c r="J99" s="102">
        <v>0</v>
      </c>
      <c r="K99" s="86">
        <f>SUM(Table1[[#This Row],[VRAIS PRIX ]]*Table1[[#This Row],[NB]])</f>
        <v>0</v>
      </c>
      <c r="L99" s="87"/>
    </row>
    <row r="100" spans="1:13">
      <c r="A100" s="97" t="s">
        <v>75</v>
      </c>
      <c r="B100" s="71"/>
      <c r="C100" s="76">
        <f t="shared" si="1"/>
        <v>100</v>
      </c>
      <c r="F100" s="99"/>
      <c r="G100" s="100"/>
      <c r="H100" s="101">
        <v>0</v>
      </c>
      <c r="I100" s="99"/>
      <c r="J100" s="102">
        <v>0</v>
      </c>
      <c r="K100" s="86">
        <f>SUM(Table1[[#This Row],[VRAIS PRIX ]]*Table1[[#This Row],[NB]])</f>
        <v>0</v>
      </c>
      <c r="L100" s="87"/>
    </row>
    <row r="101" spans="1:13">
      <c r="A101" s="98" t="s">
        <v>77</v>
      </c>
      <c r="B101" s="71"/>
      <c r="C101" s="76">
        <f t="shared" si="1"/>
        <v>101</v>
      </c>
      <c r="F101" s="99"/>
      <c r="G101" s="100"/>
      <c r="H101" s="101">
        <v>0</v>
      </c>
      <c r="I101" s="99"/>
      <c r="J101" s="102">
        <v>0</v>
      </c>
      <c r="K101" s="86">
        <f>SUM(Table1[[#This Row],[VRAIS PRIX ]]*Table1[[#This Row],[NB]])</f>
        <v>0</v>
      </c>
      <c r="L101" s="87"/>
    </row>
    <row r="102" spans="1:13">
      <c r="A102" s="70" t="s">
        <v>54</v>
      </c>
      <c r="B102" s="71"/>
      <c r="C102" s="103">
        <f t="shared" si="1"/>
        <v>102</v>
      </c>
      <c r="D102" s="103"/>
      <c r="E102" s="103"/>
      <c r="F102" s="103"/>
      <c r="G102" s="104"/>
      <c r="H102" s="105">
        <v>0</v>
      </c>
      <c r="I102" s="103"/>
      <c r="J102" s="106">
        <v>0</v>
      </c>
      <c r="K102" s="107">
        <f>SUM(K103:K202)</f>
        <v>0</v>
      </c>
      <c r="L102" s="103" t="s">
        <v>56</v>
      </c>
      <c r="M102" s="76" t="s">
        <v>55</v>
      </c>
    </row>
    <row r="103" spans="1:13">
      <c r="A103" s="78" t="s">
        <v>56</v>
      </c>
      <c r="B103" s="71"/>
      <c r="C103" s="76">
        <f t="shared" si="1"/>
        <v>103</v>
      </c>
      <c r="D103" s="79" t="s">
        <v>78</v>
      </c>
      <c r="E103" s="108" t="s">
        <v>71</v>
      </c>
      <c r="F103" s="109" t="s">
        <v>59</v>
      </c>
      <c r="G103" s="110"/>
      <c r="H103" s="111">
        <v>11.21</v>
      </c>
      <c r="I103" s="112"/>
      <c r="J103" s="113">
        <v>11.21</v>
      </c>
      <c r="K103" s="86">
        <f>SUM(Table1[[#This Row],[VRAIS PRIX ]]*Table1[[#This Row],[NB]])</f>
        <v>0</v>
      </c>
      <c r="L103" s="114" t="s">
        <v>56</v>
      </c>
    </row>
    <row r="104" spans="1:13">
      <c r="A104" s="88" t="s">
        <v>60</v>
      </c>
      <c r="B104" s="71"/>
      <c r="C104" s="76">
        <f t="shared" si="1"/>
        <v>104</v>
      </c>
      <c r="D104" s="79" t="s">
        <v>79</v>
      </c>
      <c r="E104" s="108" t="s">
        <v>71</v>
      </c>
      <c r="F104" s="109" t="s">
        <v>59</v>
      </c>
      <c r="G104" s="110"/>
      <c r="H104" s="111">
        <v>9.98</v>
      </c>
      <c r="I104" s="112"/>
      <c r="J104" s="113">
        <v>9.98</v>
      </c>
      <c r="K104" s="86">
        <f>SUM(Table1[[#This Row],[VRAIS PRIX ]]*Table1[[#This Row],[NB]])</f>
        <v>0</v>
      </c>
      <c r="L104" s="114" t="s">
        <v>56</v>
      </c>
    </row>
    <row r="105" spans="1:13">
      <c r="A105" s="89" t="s">
        <v>62</v>
      </c>
      <c r="B105" s="71"/>
      <c r="C105" s="76">
        <f t="shared" si="1"/>
        <v>105</v>
      </c>
      <c r="D105" s="79" t="s">
        <v>80</v>
      </c>
      <c r="E105" s="115" t="s">
        <v>74</v>
      </c>
      <c r="F105" s="109" t="s">
        <v>59</v>
      </c>
      <c r="G105" s="110"/>
      <c r="H105" s="111">
        <v>6.8</v>
      </c>
      <c r="I105" s="112"/>
      <c r="J105" s="113">
        <v>6.8</v>
      </c>
      <c r="K105" s="86">
        <f>SUM(Table1[[#This Row],[VRAIS PRIX ]]*Table1[[#This Row],[NB]])</f>
        <v>0</v>
      </c>
      <c r="L105" s="114" t="s">
        <v>56</v>
      </c>
    </row>
    <row r="106" spans="1:13">
      <c r="A106" s="90" t="s">
        <v>64</v>
      </c>
      <c r="B106" s="71"/>
      <c r="C106" s="76">
        <f t="shared" si="1"/>
        <v>106</v>
      </c>
      <c r="D106" s="79" t="s">
        <v>81</v>
      </c>
      <c r="E106" s="108" t="s">
        <v>71</v>
      </c>
      <c r="F106" s="109" t="s">
        <v>59</v>
      </c>
      <c r="G106" s="110"/>
      <c r="H106" s="111">
        <v>8.5</v>
      </c>
      <c r="I106" s="112"/>
      <c r="J106" s="113">
        <v>8.5</v>
      </c>
      <c r="K106" s="86">
        <f>SUM(Table1[[#This Row],[VRAIS PRIX ]]*Table1[[#This Row],[NB]])</f>
        <v>0</v>
      </c>
      <c r="L106" s="114" t="s">
        <v>56</v>
      </c>
    </row>
    <row r="107" spans="1:13">
      <c r="A107" s="91" t="s">
        <v>66</v>
      </c>
      <c r="B107" s="71"/>
      <c r="C107" s="76">
        <f t="shared" si="1"/>
        <v>107</v>
      </c>
      <c r="D107" s="116" t="s">
        <v>82</v>
      </c>
      <c r="E107" s="115" t="s">
        <v>74</v>
      </c>
      <c r="F107" s="109" t="s">
        <v>59</v>
      </c>
      <c r="G107" s="110"/>
      <c r="H107" s="111">
        <v>6.95</v>
      </c>
      <c r="I107" s="112"/>
      <c r="J107" s="113">
        <v>6.95</v>
      </c>
      <c r="K107" s="86">
        <f>SUM(Table1[[#This Row],[VRAIS PRIX ]]*Table1[[#This Row],[NB]])</f>
        <v>0</v>
      </c>
      <c r="L107" s="114" t="s">
        <v>56</v>
      </c>
    </row>
    <row r="108" spans="1:13">
      <c r="A108" s="93" t="s">
        <v>69</v>
      </c>
      <c r="B108" s="71"/>
      <c r="C108" s="76">
        <f t="shared" si="1"/>
        <v>108</v>
      </c>
      <c r="D108" s="79" t="s">
        <v>83</v>
      </c>
      <c r="E108" s="117" t="s">
        <v>68</v>
      </c>
      <c r="F108" s="109" t="s">
        <v>59</v>
      </c>
      <c r="G108" s="110"/>
      <c r="H108" s="111">
        <v>8.2690000000000001</v>
      </c>
      <c r="I108" s="112"/>
      <c r="J108" s="113">
        <v>8.2690000000000001</v>
      </c>
      <c r="K108" s="86">
        <f>SUM(Table1[[#This Row],[VRAIS PRIX ]]*Table1[[#This Row],[NB]])</f>
        <v>0</v>
      </c>
      <c r="L108" s="114" t="s">
        <v>56</v>
      </c>
    </row>
    <row r="109" spans="1:13">
      <c r="A109" s="95" t="s">
        <v>72</v>
      </c>
      <c r="B109" s="71"/>
      <c r="C109" s="76">
        <f t="shared" si="1"/>
        <v>109</v>
      </c>
      <c r="D109" s="79" t="s">
        <v>84</v>
      </c>
      <c r="E109" s="117" t="s">
        <v>68</v>
      </c>
      <c r="F109" s="109" t="s">
        <v>59</v>
      </c>
      <c r="G109" s="110"/>
      <c r="H109" s="111">
        <v>4.8</v>
      </c>
      <c r="I109" s="112"/>
      <c r="J109" s="113">
        <v>4.8</v>
      </c>
      <c r="K109" s="86">
        <f>SUM(Table1[[#This Row],[VRAIS PRIX ]]*Table1[[#This Row],[NB]])</f>
        <v>0</v>
      </c>
      <c r="L109" s="114" t="s">
        <v>56</v>
      </c>
    </row>
    <row r="110" spans="1:13">
      <c r="A110" s="97" t="s">
        <v>75</v>
      </c>
      <c r="B110" s="71"/>
      <c r="C110" s="76">
        <f t="shared" si="1"/>
        <v>110</v>
      </c>
      <c r="D110" s="79" t="s">
        <v>85</v>
      </c>
      <c r="E110" s="108" t="s">
        <v>71</v>
      </c>
      <c r="F110" s="109" t="s">
        <v>59</v>
      </c>
      <c r="G110" s="110"/>
      <c r="H110" s="111">
        <v>8.99</v>
      </c>
      <c r="I110" s="112"/>
      <c r="J110" s="113">
        <v>8.99</v>
      </c>
      <c r="K110" s="86">
        <f>SUM(Table1[[#This Row],[VRAIS PRIX ]]*Table1[[#This Row],[NB]])</f>
        <v>0</v>
      </c>
      <c r="L110" s="114" t="s">
        <v>56</v>
      </c>
    </row>
    <row r="111" spans="1:13">
      <c r="A111" s="98" t="s">
        <v>77</v>
      </c>
      <c r="B111" s="71"/>
      <c r="C111" s="76">
        <f t="shared" si="1"/>
        <v>111</v>
      </c>
      <c r="D111" s="79" t="s">
        <v>85</v>
      </c>
      <c r="E111" s="115" t="s">
        <v>74</v>
      </c>
      <c r="F111" s="109" t="s">
        <v>59</v>
      </c>
      <c r="G111" s="110"/>
      <c r="H111" s="111">
        <v>7.2</v>
      </c>
      <c r="I111" s="112"/>
      <c r="J111" s="113">
        <v>7.2</v>
      </c>
      <c r="K111" s="86">
        <f>SUM(Table1[[#This Row],[VRAIS PRIX ]]*Table1[[#This Row],[NB]])</f>
        <v>0</v>
      </c>
      <c r="L111" s="114" t="s">
        <v>56</v>
      </c>
    </row>
    <row r="112" spans="1:13">
      <c r="A112" s="70" t="s">
        <v>54</v>
      </c>
      <c r="B112" s="71"/>
      <c r="C112" s="76">
        <f t="shared" si="1"/>
        <v>112</v>
      </c>
      <c r="D112" s="79" t="s">
        <v>86</v>
      </c>
      <c r="E112" s="108" t="s">
        <v>71</v>
      </c>
      <c r="F112" s="109" t="s">
        <v>59</v>
      </c>
      <c r="G112" s="110"/>
      <c r="H112" s="111">
        <v>5.39</v>
      </c>
      <c r="I112" s="112"/>
      <c r="J112" s="113">
        <v>5.39</v>
      </c>
      <c r="K112" s="86">
        <f>SUM(Table1[[#This Row],[VRAIS PRIX ]]*Table1[[#This Row],[NB]])</f>
        <v>0</v>
      </c>
      <c r="L112" s="114" t="s">
        <v>56</v>
      </c>
    </row>
    <row r="113" spans="1:12">
      <c r="A113" s="78" t="s">
        <v>56</v>
      </c>
      <c r="B113" s="71"/>
      <c r="C113" s="76">
        <f t="shared" si="1"/>
        <v>113</v>
      </c>
      <c r="D113" s="79" t="s">
        <v>87</v>
      </c>
      <c r="E113" s="117" t="s">
        <v>68</v>
      </c>
      <c r="F113" s="109" t="s">
        <v>59</v>
      </c>
      <c r="G113" s="110"/>
      <c r="H113" s="111">
        <v>7.22</v>
      </c>
      <c r="I113" s="112"/>
      <c r="J113" s="113">
        <v>7.22</v>
      </c>
      <c r="K113" s="86">
        <f>SUM(Table1[[#This Row],[VRAIS PRIX ]]*Table1[[#This Row],[NB]])</f>
        <v>0</v>
      </c>
      <c r="L113" s="114" t="s">
        <v>56</v>
      </c>
    </row>
    <row r="114" spans="1:12">
      <c r="A114" s="88" t="s">
        <v>60</v>
      </c>
      <c r="B114" s="71"/>
      <c r="C114" s="76">
        <f t="shared" si="1"/>
        <v>114</v>
      </c>
      <c r="D114" s="116" t="s">
        <v>88</v>
      </c>
      <c r="E114" s="108" t="s">
        <v>71</v>
      </c>
      <c r="F114" s="109" t="s">
        <v>59</v>
      </c>
      <c r="G114" s="110"/>
      <c r="H114" s="111">
        <v>9.1999999999999993</v>
      </c>
      <c r="I114" s="112"/>
      <c r="J114" s="113">
        <v>9.1999999999999993</v>
      </c>
      <c r="K114" s="86">
        <f>SUM(Table1[[#This Row],[VRAIS PRIX ]]*Table1[[#This Row],[NB]])</f>
        <v>0</v>
      </c>
      <c r="L114" s="114" t="s">
        <v>56</v>
      </c>
    </row>
    <row r="115" spans="1:12">
      <c r="A115" s="89" t="s">
        <v>62</v>
      </c>
      <c r="B115" s="71"/>
      <c r="C115" s="76">
        <f t="shared" si="1"/>
        <v>115</v>
      </c>
      <c r="D115" s="79" t="s">
        <v>89</v>
      </c>
      <c r="E115" s="108" t="s">
        <v>71</v>
      </c>
      <c r="F115" s="109" t="s">
        <v>59</v>
      </c>
      <c r="G115" s="110"/>
      <c r="H115" s="111">
        <v>10.99</v>
      </c>
      <c r="I115" s="112"/>
      <c r="J115" s="113">
        <v>11.99</v>
      </c>
      <c r="K115" s="86">
        <f>SUM(Table1[[#This Row],[VRAIS PRIX ]]*Table1[[#This Row],[NB]])</f>
        <v>0</v>
      </c>
      <c r="L115" s="114" t="s">
        <v>56</v>
      </c>
    </row>
    <row r="116" spans="1:12">
      <c r="A116" s="90" t="s">
        <v>64</v>
      </c>
      <c r="B116" s="71"/>
      <c r="C116" s="76">
        <f t="shared" si="1"/>
        <v>116</v>
      </c>
      <c r="D116" s="116" t="s">
        <v>90</v>
      </c>
      <c r="E116" s="115" t="s">
        <v>74</v>
      </c>
      <c r="F116" s="109" t="s">
        <v>59</v>
      </c>
      <c r="G116" s="110"/>
      <c r="H116" s="111">
        <v>4.53</v>
      </c>
      <c r="I116" s="112"/>
      <c r="J116" s="113">
        <v>4.53</v>
      </c>
      <c r="K116" s="86">
        <f>SUM(Table1[[#This Row],[VRAIS PRIX ]]*Table1[[#This Row],[NB]])</f>
        <v>0</v>
      </c>
      <c r="L116" s="114" t="s">
        <v>56</v>
      </c>
    </row>
    <row r="117" spans="1:12">
      <c r="A117" s="91" t="s">
        <v>66</v>
      </c>
      <c r="B117" s="71"/>
      <c r="C117" s="76">
        <f t="shared" si="1"/>
        <v>117</v>
      </c>
      <c r="D117" s="79" t="s">
        <v>91</v>
      </c>
      <c r="E117" s="108" t="s">
        <v>71</v>
      </c>
      <c r="F117" s="109" t="s">
        <v>59</v>
      </c>
      <c r="G117" s="110"/>
      <c r="H117" s="111">
        <v>4.1100000000000003</v>
      </c>
      <c r="I117" s="112"/>
      <c r="J117" s="113">
        <v>4.1100000000000003</v>
      </c>
      <c r="K117" s="86">
        <f>SUM(Table1[[#This Row],[VRAIS PRIX ]]*Table1[[#This Row],[NB]])</f>
        <v>0</v>
      </c>
      <c r="L117" s="114" t="s">
        <v>56</v>
      </c>
    </row>
    <row r="118" spans="1:12">
      <c r="A118" s="93" t="s">
        <v>69</v>
      </c>
      <c r="B118" s="71"/>
      <c r="C118" s="76">
        <f t="shared" si="1"/>
        <v>118</v>
      </c>
      <c r="D118" s="116" t="s">
        <v>92</v>
      </c>
      <c r="E118" s="115" t="s">
        <v>74</v>
      </c>
      <c r="F118" s="109" t="s">
        <v>59</v>
      </c>
      <c r="G118" s="110"/>
      <c r="H118" s="111">
        <v>5</v>
      </c>
      <c r="I118" s="112"/>
      <c r="J118" s="113">
        <v>5</v>
      </c>
      <c r="K118" s="86">
        <f>SUM(Table1[[#This Row],[VRAIS PRIX ]]*Table1[[#This Row],[NB]])</f>
        <v>0</v>
      </c>
      <c r="L118" s="114" t="s">
        <v>56</v>
      </c>
    </row>
    <row r="119" spans="1:12">
      <c r="A119" s="95" t="s">
        <v>72</v>
      </c>
      <c r="B119" s="71"/>
      <c r="C119" s="76">
        <f t="shared" si="1"/>
        <v>119</v>
      </c>
      <c r="D119" s="116" t="s">
        <v>93</v>
      </c>
      <c r="E119" s="115" t="s">
        <v>74</v>
      </c>
      <c r="F119" s="109" t="s">
        <v>59</v>
      </c>
      <c r="G119" s="110"/>
      <c r="H119" s="111">
        <v>5.1859999999999999</v>
      </c>
      <c r="I119" s="112"/>
      <c r="J119" s="113">
        <v>5.1859999999999999</v>
      </c>
      <c r="K119" s="86">
        <f>SUM(Table1[[#This Row],[VRAIS PRIX ]]*Table1[[#This Row],[NB]])</f>
        <v>0</v>
      </c>
      <c r="L119" s="114" t="s">
        <v>56</v>
      </c>
    </row>
    <row r="120" spans="1:12">
      <c r="A120" s="97" t="s">
        <v>75</v>
      </c>
      <c r="B120" s="71"/>
      <c r="C120" s="76">
        <f t="shared" si="1"/>
        <v>120</v>
      </c>
      <c r="D120" s="116" t="s">
        <v>94</v>
      </c>
      <c r="E120" s="115" t="s">
        <v>74</v>
      </c>
      <c r="F120" s="109" t="s">
        <v>59</v>
      </c>
      <c r="G120" s="110"/>
      <c r="H120" s="111">
        <v>6.5</v>
      </c>
      <c r="I120" s="112"/>
      <c r="J120" s="113">
        <v>6.5</v>
      </c>
      <c r="K120" s="86">
        <f>SUM(Table1[[#This Row],[VRAIS PRIX ]]*Table1[[#This Row],[NB]])</f>
        <v>0</v>
      </c>
      <c r="L120" s="114" t="s">
        <v>56</v>
      </c>
    </row>
    <row r="121" spans="1:12">
      <c r="A121" s="98" t="s">
        <v>77</v>
      </c>
      <c r="B121" s="71"/>
      <c r="C121" s="76">
        <f t="shared" si="1"/>
        <v>121</v>
      </c>
      <c r="D121" s="116" t="s">
        <v>83</v>
      </c>
      <c r="E121" s="109" t="s">
        <v>68</v>
      </c>
      <c r="F121" s="109" t="s">
        <v>59</v>
      </c>
      <c r="G121" s="110"/>
      <c r="H121" s="111">
        <v>8.2690000000000001</v>
      </c>
      <c r="I121" s="112"/>
      <c r="J121" s="113">
        <v>8.2690000000000001</v>
      </c>
      <c r="K121" s="86">
        <f>SUM(Table1[[#This Row],[VRAIS PRIX ]]*Table1[[#This Row],[NB]])</f>
        <v>0</v>
      </c>
      <c r="L121" s="114" t="s">
        <v>56</v>
      </c>
    </row>
    <row r="122" spans="1:12">
      <c r="A122" s="70" t="s">
        <v>54</v>
      </c>
      <c r="B122" s="71"/>
      <c r="C122" s="76">
        <f t="shared" si="1"/>
        <v>122</v>
      </c>
      <c r="D122" s="116" t="s">
        <v>95</v>
      </c>
      <c r="E122" s="108" t="s">
        <v>71</v>
      </c>
      <c r="F122" s="109" t="s">
        <v>59</v>
      </c>
      <c r="G122" s="110"/>
      <c r="H122" s="111">
        <v>1.86</v>
      </c>
      <c r="I122" s="112"/>
      <c r="J122" s="113">
        <v>1.86</v>
      </c>
      <c r="K122" s="86">
        <f>SUM(Table1[[#This Row],[VRAIS PRIX ]]*Table1[[#This Row],[NB]])</f>
        <v>0</v>
      </c>
      <c r="L122" s="114" t="s">
        <v>56</v>
      </c>
    </row>
    <row r="123" spans="1:12">
      <c r="A123" s="78" t="s">
        <v>56</v>
      </c>
      <c r="B123" s="71"/>
      <c r="C123" s="76">
        <f t="shared" si="1"/>
        <v>123</v>
      </c>
      <c r="D123" s="99" t="s">
        <v>96</v>
      </c>
      <c r="E123" s="115" t="s">
        <v>74</v>
      </c>
      <c r="F123" s="99" t="s">
        <v>59</v>
      </c>
      <c r="G123" s="100"/>
      <c r="H123" s="109">
        <v>6.9</v>
      </c>
      <c r="I123" s="118"/>
      <c r="J123" s="113">
        <v>6.9</v>
      </c>
      <c r="K123" s="86">
        <f>SUM(Table1[[#This Row],[VRAIS PRIX ]]*Table1[[#This Row],[NB]])</f>
        <v>0</v>
      </c>
      <c r="L123" s="114" t="s">
        <v>56</v>
      </c>
    </row>
    <row r="124" spans="1:12">
      <c r="A124" s="88" t="s">
        <v>60</v>
      </c>
      <c r="B124" s="71"/>
      <c r="C124" s="76">
        <f t="shared" si="1"/>
        <v>124</v>
      </c>
      <c r="F124" s="99"/>
      <c r="G124" s="100"/>
      <c r="H124" s="101">
        <v>0</v>
      </c>
      <c r="I124" s="99"/>
      <c r="J124" s="102">
        <v>0</v>
      </c>
      <c r="K124" s="86">
        <f>SUM(Table1[[#This Row],[VRAIS PRIX ]]*Table1[[#This Row],[NB]])</f>
        <v>0</v>
      </c>
      <c r="L124" s="114" t="s">
        <v>56</v>
      </c>
    </row>
    <row r="125" spans="1:12">
      <c r="A125" s="89" t="s">
        <v>62</v>
      </c>
      <c r="B125" s="71"/>
      <c r="C125" s="76">
        <f t="shared" si="1"/>
        <v>125</v>
      </c>
      <c r="F125" s="99"/>
      <c r="G125" s="100"/>
      <c r="H125" s="101">
        <v>0</v>
      </c>
      <c r="I125" s="99"/>
      <c r="J125" s="102">
        <v>0</v>
      </c>
      <c r="K125" s="86">
        <f>SUM(Table1[[#This Row],[VRAIS PRIX ]]*Table1[[#This Row],[NB]])</f>
        <v>0</v>
      </c>
      <c r="L125" s="114" t="s">
        <v>56</v>
      </c>
    </row>
    <row r="126" spans="1:12">
      <c r="A126" s="90" t="s">
        <v>64</v>
      </c>
      <c r="B126" s="71"/>
      <c r="C126" s="76">
        <f t="shared" si="1"/>
        <v>126</v>
      </c>
      <c r="F126" s="99"/>
      <c r="G126" s="100"/>
      <c r="H126" s="101">
        <v>0</v>
      </c>
      <c r="I126" s="99"/>
      <c r="J126" s="102">
        <v>0</v>
      </c>
      <c r="K126" s="86">
        <f>SUM(Table1[[#This Row],[VRAIS PRIX ]]*Table1[[#This Row],[NB]])</f>
        <v>0</v>
      </c>
      <c r="L126" s="114"/>
    </row>
    <row r="127" spans="1:12">
      <c r="A127" s="91" t="s">
        <v>66</v>
      </c>
      <c r="B127" s="71"/>
      <c r="C127" s="76">
        <f t="shared" si="1"/>
        <v>127</v>
      </c>
      <c r="F127" s="99"/>
      <c r="G127" s="100"/>
      <c r="H127" s="101">
        <v>0</v>
      </c>
      <c r="I127" s="99"/>
      <c r="J127" s="102">
        <v>0</v>
      </c>
      <c r="K127" s="86">
        <f>SUM(Table1[[#This Row],[VRAIS PRIX ]]*Table1[[#This Row],[NB]])</f>
        <v>0</v>
      </c>
      <c r="L127" s="114"/>
    </row>
    <row r="128" spans="1:12">
      <c r="A128" s="93" t="s">
        <v>69</v>
      </c>
      <c r="B128" s="71"/>
      <c r="C128" s="76">
        <f t="shared" si="1"/>
        <v>128</v>
      </c>
      <c r="F128" s="99"/>
      <c r="G128" s="100"/>
      <c r="H128" s="101">
        <v>0</v>
      </c>
      <c r="I128" s="99"/>
      <c r="J128" s="102">
        <v>0</v>
      </c>
      <c r="K128" s="86">
        <f>SUM(Table1[[#This Row],[VRAIS PRIX ]]*Table1[[#This Row],[NB]])</f>
        <v>0</v>
      </c>
      <c r="L128" s="114"/>
    </row>
    <row r="129" spans="1:12">
      <c r="A129" s="95" t="s">
        <v>72</v>
      </c>
      <c r="B129" s="71"/>
      <c r="C129" s="76">
        <f t="shared" si="1"/>
        <v>129</v>
      </c>
      <c r="F129" s="99"/>
      <c r="G129" s="100"/>
      <c r="H129" s="101">
        <v>0</v>
      </c>
      <c r="I129" s="99"/>
      <c r="J129" s="102">
        <v>0</v>
      </c>
      <c r="K129" s="86">
        <f>SUM(Table1[[#This Row],[VRAIS PRIX ]]*Table1[[#This Row],[NB]])</f>
        <v>0</v>
      </c>
      <c r="L129" s="114"/>
    </row>
    <row r="130" spans="1:12">
      <c r="A130" s="97" t="s">
        <v>75</v>
      </c>
      <c r="B130" s="71"/>
      <c r="C130" s="76">
        <f t="shared" si="1"/>
        <v>130</v>
      </c>
      <c r="F130" s="99"/>
      <c r="G130" s="100"/>
      <c r="H130" s="101">
        <v>0</v>
      </c>
      <c r="I130" s="99"/>
      <c r="J130" s="102">
        <v>0</v>
      </c>
      <c r="K130" s="86">
        <f>SUM(Table1[[#This Row],[VRAIS PRIX ]]*Table1[[#This Row],[NB]])</f>
        <v>0</v>
      </c>
      <c r="L130" s="114"/>
    </row>
    <row r="131" spans="1:12">
      <c r="A131" s="98" t="s">
        <v>77</v>
      </c>
      <c r="B131" s="71"/>
      <c r="C131" s="76">
        <f t="shared" si="1"/>
        <v>131</v>
      </c>
      <c r="F131" s="99"/>
      <c r="G131" s="100"/>
      <c r="H131" s="101">
        <v>0</v>
      </c>
      <c r="I131" s="99"/>
      <c r="J131" s="102">
        <v>0</v>
      </c>
      <c r="K131" s="86">
        <f>SUM(Table1[[#This Row],[VRAIS PRIX ]]*Table1[[#This Row],[NB]])</f>
        <v>0</v>
      </c>
      <c r="L131" s="114"/>
    </row>
    <row r="132" spans="1:12">
      <c r="A132" s="70" t="s">
        <v>54</v>
      </c>
      <c r="B132" s="71"/>
      <c r="C132" s="76">
        <f t="shared" ref="C132:C195" si="2">SUM(C131+1)</f>
        <v>132</v>
      </c>
      <c r="F132" s="99"/>
      <c r="G132" s="100"/>
      <c r="H132" s="101">
        <v>0</v>
      </c>
      <c r="I132" s="99"/>
      <c r="J132" s="102">
        <v>0</v>
      </c>
      <c r="K132" s="86">
        <f>SUM(Table1[[#This Row],[VRAIS PRIX ]]*Table1[[#This Row],[NB]])</f>
        <v>0</v>
      </c>
      <c r="L132" s="114"/>
    </row>
    <row r="133" spans="1:12">
      <c r="A133" s="78" t="s">
        <v>56</v>
      </c>
      <c r="B133" s="71"/>
      <c r="C133" s="76">
        <f t="shared" si="2"/>
        <v>133</v>
      </c>
      <c r="F133" s="99"/>
      <c r="G133" s="100"/>
      <c r="H133" s="101">
        <v>0</v>
      </c>
      <c r="I133" s="99"/>
      <c r="J133" s="102">
        <v>0</v>
      </c>
      <c r="K133" s="86">
        <f>SUM(Table1[[#This Row],[VRAIS PRIX ]]*Table1[[#This Row],[NB]])</f>
        <v>0</v>
      </c>
      <c r="L133" s="114"/>
    </row>
    <row r="134" spans="1:12">
      <c r="A134" s="88" t="s">
        <v>60</v>
      </c>
      <c r="B134" s="71"/>
      <c r="C134" s="76">
        <f t="shared" si="2"/>
        <v>134</v>
      </c>
      <c r="F134" s="99"/>
      <c r="G134" s="100"/>
      <c r="H134" s="101">
        <v>0</v>
      </c>
      <c r="I134" s="99"/>
      <c r="J134" s="102">
        <v>0</v>
      </c>
      <c r="K134" s="86">
        <f>SUM(Table1[[#This Row],[VRAIS PRIX ]]*Table1[[#This Row],[NB]])</f>
        <v>0</v>
      </c>
      <c r="L134" s="114"/>
    </row>
    <row r="135" spans="1:12">
      <c r="A135" s="89" t="s">
        <v>62</v>
      </c>
      <c r="B135" s="71"/>
      <c r="C135" s="76">
        <f t="shared" si="2"/>
        <v>135</v>
      </c>
      <c r="F135" s="99"/>
      <c r="G135" s="100"/>
      <c r="H135" s="101">
        <v>0</v>
      </c>
      <c r="I135" s="99"/>
      <c r="J135" s="102">
        <v>0</v>
      </c>
      <c r="K135" s="86">
        <f>SUM(Table1[[#This Row],[VRAIS PRIX ]]*Table1[[#This Row],[NB]])</f>
        <v>0</v>
      </c>
      <c r="L135" s="114"/>
    </row>
    <row r="136" spans="1:12">
      <c r="A136" s="90" t="s">
        <v>64</v>
      </c>
      <c r="B136" s="71"/>
      <c r="C136" s="76">
        <f t="shared" si="2"/>
        <v>136</v>
      </c>
      <c r="F136" s="99"/>
      <c r="G136" s="100"/>
      <c r="H136" s="101">
        <v>0</v>
      </c>
      <c r="I136" s="99"/>
      <c r="J136" s="102">
        <v>0</v>
      </c>
      <c r="K136" s="86">
        <f>SUM(Table1[[#This Row],[VRAIS PRIX ]]*Table1[[#This Row],[NB]])</f>
        <v>0</v>
      </c>
      <c r="L136" s="114"/>
    </row>
    <row r="137" spans="1:12">
      <c r="A137" s="91" t="s">
        <v>66</v>
      </c>
      <c r="B137" s="71"/>
      <c r="C137" s="76">
        <f t="shared" si="2"/>
        <v>137</v>
      </c>
      <c r="F137" s="99"/>
      <c r="G137" s="100"/>
      <c r="H137" s="101">
        <v>0</v>
      </c>
      <c r="I137" s="99"/>
      <c r="J137" s="102">
        <v>0</v>
      </c>
      <c r="K137" s="86">
        <f>SUM(Table1[[#This Row],[VRAIS PRIX ]]*Table1[[#This Row],[NB]])</f>
        <v>0</v>
      </c>
      <c r="L137" s="114"/>
    </row>
    <row r="138" spans="1:12">
      <c r="A138" s="93" t="s">
        <v>69</v>
      </c>
      <c r="B138" s="71"/>
      <c r="C138" s="76">
        <f t="shared" si="2"/>
        <v>138</v>
      </c>
      <c r="F138" s="99"/>
      <c r="G138" s="100"/>
      <c r="H138" s="101">
        <v>0</v>
      </c>
      <c r="I138" s="99"/>
      <c r="J138" s="102">
        <v>0</v>
      </c>
      <c r="K138" s="86">
        <f>SUM(Table1[[#This Row],[VRAIS PRIX ]]*Table1[[#This Row],[NB]])</f>
        <v>0</v>
      </c>
      <c r="L138" s="114"/>
    </row>
    <row r="139" spans="1:12">
      <c r="A139" s="95" t="s">
        <v>72</v>
      </c>
      <c r="B139" s="71"/>
      <c r="C139" s="76">
        <f t="shared" si="2"/>
        <v>139</v>
      </c>
      <c r="F139" s="99"/>
      <c r="G139" s="100"/>
      <c r="H139" s="101">
        <v>0</v>
      </c>
      <c r="I139" s="99"/>
      <c r="J139" s="102">
        <v>0</v>
      </c>
      <c r="K139" s="86">
        <f>SUM(Table1[[#This Row],[VRAIS PRIX ]]*Table1[[#This Row],[NB]])</f>
        <v>0</v>
      </c>
      <c r="L139" s="114"/>
    </row>
    <row r="140" spans="1:12">
      <c r="A140" s="97" t="s">
        <v>75</v>
      </c>
      <c r="B140" s="71"/>
      <c r="C140" s="76">
        <f t="shared" si="2"/>
        <v>140</v>
      </c>
      <c r="F140" s="99"/>
      <c r="G140" s="100"/>
      <c r="H140" s="101">
        <v>0</v>
      </c>
      <c r="I140" s="99"/>
      <c r="J140" s="102">
        <v>0</v>
      </c>
      <c r="K140" s="86">
        <f>SUM(Table1[[#This Row],[VRAIS PRIX ]]*Table1[[#This Row],[NB]])</f>
        <v>0</v>
      </c>
      <c r="L140" s="114"/>
    </row>
    <row r="141" spans="1:12">
      <c r="A141" s="98" t="s">
        <v>77</v>
      </c>
      <c r="B141" s="71"/>
      <c r="C141" s="76">
        <f t="shared" si="2"/>
        <v>141</v>
      </c>
      <c r="F141" s="99"/>
      <c r="G141" s="100"/>
      <c r="H141" s="101">
        <v>0</v>
      </c>
      <c r="I141" s="99"/>
      <c r="J141" s="102">
        <v>0</v>
      </c>
      <c r="K141" s="86">
        <f>SUM(Table1[[#This Row],[VRAIS PRIX ]]*Table1[[#This Row],[NB]])</f>
        <v>0</v>
      </c>
      <c r="L141" s="114"/>
    </row>
    <row r="142" spans="1:12">
      <c r="A142" s="70" t="s">
        <v>54</v>
      </c>
      <c r="B142" s="71"/>
      <c r="C142" s="76">
        <f t="shared" si="2"/>
        <v>142</v>
      </c>
      <c r="F142" s="99"/>
      <c r="G142" s="100"/>
      <c r="H142" s="101">
        <v>0</v>
      </c>
      <c r="I142" s="99"/>
      <c r="J142" s="102">
        <v>0</v>
      </c>
      <c r="K142" s="86">
        <f>SUM(Table1[[#This Row],[VRAIS PRIX ]]*Table1[[#This Row],[NB]])</f>
        <v>0</v>
      </c>
      <c r="L142" s="114"/>
    </row>
    <row r="143" spans="1:12">
      <c r="A143" s="78" t="s">
        <v>56</v>
      </c>
      <c r="B143" s="71"/>
      <c r="C143" s="76">
        <f t="shared" si="2"/>
        <v>143</v>
      </c>
      <c r="F143" s="99"/>
      <c r="G143" s="100"/>
      <c r="H143" s="101">
        <v>0</v>
      </c>
      <c r="I143" s="99"/>
      <c r="J143" s="102">
        <v>0</v>
      </c>
      <c r="K143" s="86">
        <f>SUM(Table1[[#This Row],[VRAIS PRIX ]]*Table1[[#This Row],[NB]])</f>
        <v>0</v>
      </c>
      <c r="L143" s="114"/>
    </row>
    <row r="144" spans="1:12">
      <c r="A144" s="88" t="s">
        <v>60</v>
      </c>
      <c r="B144" s="71"/>
      <c r="C144" s="76">
        <f t="shared" si="2"/>
        <v>144</v>
      </c>
      <c r="F144" s="99"/>
      <c r="G144" s="100"/>
      <c r="H144" s="101">
        <v>0</v>
      </c>
      <c r="I144" s="99"/>
      <c r="J144" s="102">
        <v>0</v>
      </c>
      <c r="K144" s="86">
        <f>SUM(Table1[[#This Row],[VRAIS PRIX ]]*Table1[[#This Row],[NB]])</f>
        <v>0</v>
      </c>
      <c r="L144" s="114"/>
    </row>
    <row r="145" spans="1:12">
      <c r="A145" s="89" t="s">
        <v>62</v>
      </c>
      <c r="B145" s="71"/>
      <c r="C145" s="76">
        <f t="shared" si="2"/>
        <v>145</v>
      </c>
      <c r="F145" s="99"/>
      <c r="G145" s="100"/>
      <c r="H145" s="101">
        <v>0</v>
      </c>
      <c r="I145" s="99"/>
      <c r="J145" s="102">
        <v>0</v>
      </c>
      <c r="K145" s="86">
        <f>SUM(Table1[[#This Row],[VRAIS PRIX ]]*Table1[[#This Row],[NB]])</f>
        <v>0</v>
      </c>
      <c r="L145" s="114"/>
    </row>
    <row r="146" spans="1:12">
      <c r="A146" s="90" t="s">
        <v>64</v>
      </c>
      <c r="B146" s="71"/>
      <c r="C146" s="76">
        <f t="shared" si="2"/>
        <v>146</v>
      </c>
      <c r="F146" s="99"/>
      <c r="G146" s="100"/>
      <c r="H146" s="101">
        <v>0</v>
      </c>
      <c r="I146" s="99"/>
      <c r="J146" s="102">
        <v>0</v>
      </c>
      <c r="K146" s="86">
        <f>SUM(Table1[[#This Row],[VRAIS PRIX ]]*Table1[[#This Row],[NB]])</f>
        <v>0</v>
      </c>
      <c r="L146" s="114"/>
    </row>
    <row r="147" spans="1:12">
      <c r="A147" s="91" t="s">
        <v>66</v>
      </c>
      <c r="B147" s="71"/>
      <c r="C147" s="76">
        <f t="shared" si="2"/>
        <v>147</v>
      </c>
      <c r="F147" s="99"/>
      <c r="G147" s="100"/>
      <c r="H147" s="101">
        <v>0</v>
      </c>
      <c r="I147" s="99"/>
      <c r="J147" s="102">
        <v>0</v>
      </c>
      <c r="K147" s="86">
        <f>SUM(Table1[[#This Row],[VRAIS PRIX ]]*Table1[[#This Row],[NB]])</f>
        <v>0</v>
      </c>
      <c r="L147" s="114"/>
    </row>
    <row r="148" spans="1:12">
      <c r="A148" s="93" t="s">
        <v>69</v>
      </c>
      <c r="B148" s="71"/>
      <c r="C148" s="76">
        <f t="shared" si="2"/>
        <v>148</v>
      </c>
      <c r="F148" s="99"/>
      <c r="G148" s="100"/>
      <c r="H148" s="101">
        <v>0</v>
      </c>
      <c r="I148" s="99"/>
      <c r="J148" s="102">
        <v>0</v>
      </c>
      <c r="K148" s="86">
        <f>SUM(Table1[[#This Row],[VRAIS PRIX ]]*Table1[[#This Row],[NB]])</f>
        <v>0</v>
      </c>
      <c r="L148" s="114"/>
    </row>
    <row r="149" spans="1:12">
      <c r="A149" s="95" t="s">
        <v>72</v>
      </c>
      <c r="B149" s="71"/>
      <c r="C149" s="76">
        <f t="shared" si="2"/>
        <v>149</v>
      </c>
      <c r="F149" s="99"/>
      <c r="G149" s="100"/>
      <c r="H149" s="101">
        <v>0</v>
      </c>
      <c r="I149" s="99"/>
      <c r="J149" s="102">
        <v>0</v>
      </c>
      <c r="K149" s="86">
        <f>SUM(Table1[[#This Row],[VRAIS PRIX ]]*Table1[[#This Row],[NB]])</f>
        <v>0</v>
      </c>
      <c r="L149" s="114"/>
    </row>
    <row r="150" spans="1:12">
      <c r="A150" s="97" t="s">
        <v>75</v>
      </c>
      <c r="B150" s="71"/>
      <c r="C150" s="76">
        <f t="shared" si="2"/>
        <v>150</v>
      </c>
      <c r="F150" s="99"/>
      <c r="G150" s="100"/>
      <c r="H150" s="101">
        <v>0</v>
      </c>
      <c r="I150" s="99"/>
      <c r="J150" s="102">
        <v>0</v>
      </c>
      <c r="K150" s="86">
        <f>SUM(Table1[[#This Row],[VRAIS PRIX ]]*Table1[[#This Row],[NB]])</f>
        <v>0</v>
      </c>
      <c r="L150" s="114"/>
    </row>
    <row r="151" spans="1:12">
      <c r="A151" s="98" t="s">
        <v>77</v>
      </c>
      <c r="B151" s="71"/>
      <c r="C151" s="76">
        <f t="shared" si="2"/>
        <v>151</v>
      </c>
      <c r="F151" s="99"/>
      <c r="G151" s="100"/>
      <c r="H151" s="101">
        <v>0</v>
      </c>
      <c r="I151" s="99"/>
      <c r="J151" s="102">
        <v>0</v>
      </c>
      <c r="K151" s="86">
        <f>SUM(Table1[[#This Row],[VRAIS PRIX ]]*Table1[[#This Row],[NB]])</f>
        <v>0</v>
      </c>
      <c r="L151" s="114"/>
    </row>
    <row r="152" spans="1:12">
      <c r="A152" s="70" t="s">
        <v>54</v>
      </c>
      <c r="B152" s="71"/>
      <c r="C152" s="76">
        <f t="shared" si="2"/>
        <v>152</v>
      </c>
      <c r="F152" s="99"/>
      <c r="G152" s="100"/>
      <c r="H152" s="101">
        <v>0</v>
      </c>
      <c r="I152" s="99"/>
      <c r="J152" s="102">
        <v>0</v>
      </c>
      <c r="K152" s="86">
        <f>SUM(Table1[[#This Row],[VRAIS PRIX ]]*Table1[[#This Row],[NB]])</f>
        <v>0</v>
      </c>
      <c r="L152" s="114"/>
    </row>
    <row r="153" spans="1:12">
      <c r="A153" s="78" t="s">
        <v>56</v>
      </c>
      <c r="B153" s="71"/>
      <c r="C153" s="76">
        <f t="shared" si="2"/>
        <v>153</v>
      </c>
      <c r="F153" s="99"/>
      <c r="G153" s="100"/>
      <c r="H153" s="101">
        <v>0</v>
      </c>
      <c r="I153" s="99"/>
      <c r="J153" s="102">
        <v>0</v>
      </c>
      <c r="K153" s="86">
        <f>SUM(Table1[[#This Row],[VRAIS PRIX ]]*Table1[[#This Row],[NB]])</f>
        <v>0</v>
      </c>
      <c r="L153" s="114"/>
    </row>
    <row r="154" spans="1:12">
      <c r="A154" s="88" t="s">
        <v>60</v>
      </c>
      <c r="B154" s="71"/>
      <c r="C154" s="76">
        <f t="shared" si="2"/>
        <v>154</v>
      </c>
      <c r="F154" s="99"/>
      <c r="G154" s="100"/>
      <c r="H154" s="101">
        <v>0</v>
      </c>
      <c r="I154" s="99"/>
      <c r="J154" s="102">
        <v>0</v>
      </c>
      <c r="K154" s="86">
        <f>SUM(Table1[[#This Row],[VRAIS PRIX ]]*Table1[[#This Row],[NB]])</f>
        <v>0</v>
      </c>
      <c r="L154" s="114"/>
    </row>
    <row r="155" spans="1:12">
      <c r="A155" s="89" t="s">
        <v>62</v>
      </c>
      <c r="B155" s="71"/>
      <c r="C155" s="76">
        <f t="shared" si="2"/>
        <v>155</v>
      </c>
      <c r="F155" s="99"/>
      <c r="G155" s="100"/>
      <c r="H155" s="101">
        <v>0</v>
      </c>
      <c r="I155" s="99"/>
      <c r="J155" s="102">
        <v>0</v>
      </c>
      <c r="K155" s="86">
        <f>SUM(Table1[[#This Row],[VRAIS PRIX ]]*Table1[[#This Row],[NB]])</f>
        <v>0</v>
      </c>
      <c r="L155" s="114"/>
    </row>
    <row r="156" spans="1:12">
      <c r="A156" s="90" t="s">
        <v>64</v>
      </c>
      <c r="B156" s="71"/>
      <c r="C156" s="76">
        <f t="shared" si="2"/>
        <v>156</v>
      </c>
      <c r="F156" s="99"/>
      <c r="G156" s="100"/>
      <c r="H156" s="101">
        <v>0</v>
      </c>
      <c r="I156" s="99"/>
      <c r="J156" s="102">
        <v>0</v>
      </c>
      <c r="K156" s="86">
        <f>SUM(Table1[[#This Row],[VRAIS PRIX ]]*Table1[[#This Row],[NB]])</f>
        <v>0</v>
      </c>
      <c r="L156" s="114"/>
    </row>
    <row r="157" spans="1:12">
      <c r="A157" s="91" t="s">
        <v>66</v>
      </c>
      <c r="B157" s="71"/>
      <c r="C157" s="76">
        <f t="shared" si="2"/>
        <v>157</v>
      </c>
      <c r="F157" s="99"/>
      <c r="G157" s="100"/>
      <c r="H157" s="101">
        <v>0</v>
      </c>
      <c r="I157" s="99"/>
      <c r="J157" s="102">
        <v>0</v>
      </c>
      <c r="K157" s="86">
        <f>SUM(Table1[[#This Row],[VRAIS PRIX ]]*Table1[[#This Row],[NB]])</f>
        <v>0</v>
      </c>
      <c r="L157" s="114"/>
    </row>
    <row r="158" spans="1:12">
      <c r="A158" s="93" t="s">
        <v>69</v>
      </c>
      <c r="B158" s="71"/>
      <c r="C158" s="76">
        <f t="shared" si="2"/>
        <v>158</v>
      </c>
      <c r="F158" s="99"/>
      <c r="G158" s="100"/>
      <c r="H158" s="101">
        <v>0</v>
      </c>
      <c r="I158" s="99"/>
      <c r="J158" s="102">
        <v>0</v>
      </c>
      <c r="K158" s="86">
        <f>SUM(Table1[[#This Row],[VRAIS PRIX ]]*Table1[[#This Row],[NB]])</f>
        <v>0</v>
      </c>
      <c r="L158" s="114"/>
    </row>
    <row r="159" spans="1:12">
      <c r="A159" s="95" t="s">
        <v>72</v>
      </c>
      <c r="B159" s="71"/>
      <c r="C159" s="76">
        <f t="shared" si="2"/>
        <v>159</v>
      </c>
      <c r="F159" s="99"/>
      <c r="G159" s="100"/>
      <c r="H159" s="101">
        <v>0</v>
      </c>
      <c r="I159" s="99"/>
      <c r="J159" s="102">
        <v>0</v>
      </c>
      <c r="K159" s="86">
        <f>SUM(Table1[[#This Row],[VRAIS PRIX ]]*Table1[[#This Row],[NB]])</f>
        <v>0</v>
      </c>
      <c r="L159" s="114"/>
    </row>
    <row r="160" spans="1:12">
      <c r="A160" s="97" t="s">
        <v>75</v>
      </c>
      <c r="B160" s="71"/>
      <c r="C160" s="76">
        <f t="shared" si="2"/>
        <v>160</v>
      </c>
      <c r="F160" s="99"/>
      <c r="G160" s="100"/>
      <c r="H160" s="101">
        <v>0</v>
      </c>
      <c r="I160" s="99"/>
      <c r="J160" s="102">
        <v>0</v>
      </c>
      <c r="K160" s="86">
        <f>SUM(Table1[[#This Row],[VRAIS PRIX ]]*Table1[[#This Row],[NB]])</f>
        <v>0</v>
      </c>
      <c r="L160" s="114"/>
    </row>
    <row r="161" spans="1:12">
      <c r="A161" s="98" t="s">
        <v>77</v>
      </c>
      <c r="B161" s="71"/>
      <c r="C161" s="76">
        <f t="shared" si="2"/>
        <v>161</v>
      </c>
      <c r="F161" s="99"/>
      <c r="G161" s="100"/>
      <c r="H161" s="101">
        <v>0</v>
      </c>
      <c r="I161" s="99"/>
      <c r="J161" s="102">
        <v>0</v>
      </c>
      <c r="K161" s="86">
        <f>SUM(Table1[[#This Row],[VRAIS PRIX ]]*Table1[[#This Row],[NB]])</f>
        <v>0</v>
      </c>
      <c r="L161" s="114"/>
    </row>
    <row r="162" spans="1:12">
      <c r="A162" s="70" t="s">
        <v>54</v>
      </c>
      <c r="B162" s="71"/>
      <c r="C162" s="76">
        <f t="shared" si="2"/>
        <v>162</v>
      </c>
      <c r="F162" s="99"/>
      <c r="G162" s="100"/>
      <c r="H162" s="101">
        <v>0</v>
      </c>
      <c r="I162" s="99"/>
      <c r="J162" s="102">
        <v>0</v>
      </c>
      <c r="K162" s="86">
        <f>SUM(Table1[[#This Row],[VRAIS PRIX ]]*Table1[[#This Row],[NB]])</f>
        <v>0</v>
      </c>
      <c r="L162" s="114"/>
    </row>
    <row r="163" spans="1:12">
      <c r="A163" s="78" t="s">
        <v>56</v>
      </c>
      <c r="B163" s="71"/>
      <c r="C163" s="76">
        <f t="shared" si="2"/>
        <v>163</v>
      </c>
      <c r="F163" s="99"/>
      <c r="G163" s="100"/>
      <c r="H163" s="101">
        <v>0</v>
      </c>
      <c r="I163" s="99"/>
      <c r="J163" s="102">
        <v>0</v>
      </c>
      <c r="K163" s="86">
        <f>SUM(Table1[[#This Row],[VRAIS PRIX ]]*Table1[[#This Row],[NB]])</f>
        <v>0</v>
      </c>
      <c r="L163" s="114"/>
    </row>
    <row r="164" spans="1:12">
      <c r="A164" s="88" t="s">
        <v>60</v>
      </c>
      <c r="B164" s="71"/>
      <c r="C164" s="76">
        <f t="shared" si="2"/>
        <v>164</v>
      </c>
      <c r="F164" s="99"/>
      <c r="G164" s="100"/>
      <c r="H164" s="101">
        <v>0</v>
      </c>
      <c r="I164" s="99"/>
      <c r="J164" s="102">
        <v>0</v>
      </c>
      <c r="K164" s="86">
        <f>SUM(Table1[[#This Row],[VRAIS PRIX ]]*Table1[[#This Row],[NB]])</f>
        <v>0</v>
      </c>
      <c r="L164" s="114"/>
    </row>
    <row r="165" spans="1:12">
      <c r="A165" s="89" t="s">
        <v>62</v>
      </c>
      <c r="B165" s="71"/>
      <c r="C165" s="76">
        <f t="shared" si="2"/>
        <v>165</v>
      </c>
      <c r="F165" s="99"/>
      <c r="G165" s="100"/>
      <c r="H165" s="101">
        <v>0</v>
      </c>
      <c r="I165" s="99"/>
      <c r="J165" s="102">
        <v>0</v>
      </c>
      <c r="K165" s="86">
        <f>SUM(Table1[[#This Row],[VRAIS PRIX ]]*Table1[[#This Row],[NB]])</f>
        <v>0</v>
      </c>
      <c r="L165" s="114"/>
    </row>
    <row r="166" spans="1:12">
      <c r="A166" s="90" t="s">
        <v>64</v>
      </c>
      <c r="B166" s="71"/>
      <c r="C166" s="76">
        <f t="shared" si="2"/>
        <v>166</v>
      </c>
      <c r="F166" s="99"/>
      <c r="G166" s="100"/>
      <c r="H166" s="101">
        <v>0</v>
      </c>
      <c r="I166" s="99"/>
      <c r="J166" s="102">
        <v>0</v>
      </c>
      <c r="K166" s="86">
        <f>SUM(Table1[[#This Row],[VRAIS PRIX ]]*Table1[[#This Row],[NB]])</f>
        <v>0</v>
      </c>
      <c r="L166" s="114"/>
    </row>
    <row r="167" spans="1:12">
      <c r="A167" s="91" t="s">
        <v>66</v>
      </c>
      <c r="B167" s="71"/>
      <c r="C167" s="76">
        <f t="shared" si="2"/>
        <v>167</v>
      </c>
      <c r="F167" s="99"/>
      <c r="G167" s="100"/>
      <c r="H167" s="101">
        <v>0</v>
      </c>
      <c r="I167" s="99"/>
      <c r="J167" s="102">
        <v>0</v>
      </c>
      <c r="K167" s="86">
        <f>SUM(Table1[[#This Row],[VRAIS PRIX ]]*Table1[[#This Row],[NB]])</f>
        <v>0</v>
      </c>
      <c r="L167" s="114"/>
    </row>
    <row r="168" spans="1:12">
      <c r="A168" s="93" t="s">
        <v>69</v>
      </c>
      <c r="B168" s="71"/>
      <c r="C168" s="76">
        <f t="shared" si="2"/>
        <v>168</v>
      </c>
      <c r="F168" s="99"/>
      <c r="G168" s="100"/>
      <c r="H168" s="101">
        <v>0</v>
      </c>
      <c r="I168" s="99"/>
      <c r="J168" s="102">
        <v>0</v>
      </c>
      <c r="K168" s="86">
        <f>SUM(Table1[[#This Row],[VRAIS PRIX ]]*Table1[[#This Row],[NB]])</f>
        <v>0</v>
      </c>
      <c r="L168" s="114"/>
    </row>
    <row r="169" spans="1:12">
      <c r="A169" s="95" t="s">
        <v>72</v>
      </c>
      <c r="B169" s="71"/>
      <c r="C169" s="76">
        <f t="shared" si="2"/>
        <v>169</v>
      </c>
      <c r="F169" s="99"/>
      <c r="G169" s="100"/>
      <c r="H169" s="101">
        <v>0</v>
      </c>
      <c r="I169" s="99"/>
      <c r="J169" s="102">
        <v>0</v>
      </c>
      <c r="K169" s="86">
        <f>SUM(Table1[[#This Row],[VRAIS PRIX ]]*Table1[[#This Row],[NB]])</f>
        <v>0</v>
      </c>
      <c r="L169" s="114"/>
    </row>
    <row r="170" spans="1:12">
      <c r="A170" s="97" t="s">
        <v>75</v>
      </c>
      <c r="B170" s="71"/>
      <c r="C170" s="76">
        <f t="shared" si="2"/>
        <v>170</v>
      </c>
      <c r="F170" s="99"/>
      <c r="G170" s="100"/>
      <c r="H170" s="101">
        <v>0</v>
      </c>
      <c r="I170" s="99"/>
      <c r="J170" s="102">
        <v>0</v>
      </c>
      <c r="K170" s="86">
        <f>SUM(Table1[[#This Row],[VRAIS PRIX ]]*Table1[[#This Row],[NB]])</f>
        <v>0</v>
      </c>
      <c r="L170" s="114"/>
    </row>
    <row r="171" spans="1:12">
      <c r="A171" s="98" t="s">
        <v>77</v>
      </c>
      <c r="B171" s="71"/>
      <c r="C171" s="76">
        <f t="shared" si="2"/>
        <v>171</v>
      </c>
      <c r="F171" s="99"/>
      <c r="G171" s="100"/>
      <c r="H171" s="101">
        <v>0</v>
      </c>
      <c r="I171" s="99"/>
      <c r="J171" s="102">
        <v>0</v>
      </c>
      <c r="K171" s="86">
        <f>SUM(Table1[[#This Row],[VRAIS PRIX ]]*Table1[[#This Row],[NB]])</f>
        <v>0</v>
      </c>
      <c r="L171" s="114"/>
    </row>
    <row r="172" spans="1:12">
      <c r="A172" s="70" t="s">
        <v>54</v>
      </c>
      <c r="B172" s="71"/>
      <c r="C172" s="76">
        <f t="shared" si="2"/>
        <v>172</v>
      </c>
      <c r="F172" s="99"/>
      <c r="G172" s="100"/>
      <c r="H172" s="101">
        <v>0</v>
      </c>
      <c r="I172" s="99"/>
      <c r="J172" s="102">
        <v>0</v>
      </c>
      <c r="K172" s="86">
        <f>SUM(Table1[[#This Row],[VRAIS PRIX ]]*Table1[[#This Row],[NB]])</f>
        <v>0</v>
      </c>
      <c r="L172" s="114"/>
    </row>
    <row r="173" spans="1:12">
      <c r="A173" s="78" t="s">
        <v>56</v>
      </c>
      <c r="B173" s="71"/>
      <c r="C173" s="76">
        <f t="shared" si="2"/>
        <v>173</v>
      </c>
      <c r="F173" s="99"/>
      <c r="G173" s="100"/>
      <c r="H173" s="101">
        <v>0</v>
      </c>
      <c r="I173" s="99"/>
      <c r="J173" s="102">
        <v>0</v>
      </c>
      <c r="K173" s="86">
        <f>SUM(Table1[[#This Row],[VRAIS PRIX ]]*Table1[[#This Row],[NB]])</f>
        <v>0</v>
      </c>
      <c r="L173" s="114"/>
    </row>
    <row r="174" spans="1:12">
      <c r="A174" s="88" t="s">
        <v>60</v>
      </c>
      <c r="B174" s="71"/>
      <c r="C174" s="76">
        <f t="shared" si="2"/>
        <v>174</v>
      </c>
      <c r="F174" s="99"/>
      <c r="G174" s="100"/>
      <c r="H174" s="101">
        <v>0</v>
      </c>
      <c r="I174" s="99"/>
      <c r="J174" s="102">
        <v>0</v>
      </c>
      <c r="K174" s="86">
        <f>SUM(Table1[[#This Row],[VRAIS PRIX ]]*Table1[[#This Row],[NB]])</f>
        <v>0</v>
      </c>
      <c r="L174" s="114"/>
    </row>
    <row r="175" spans="1:12">
      <c r="A175" s="89" t="s">
        <v>62</v>
      </c>
      <c r="B175" s="71"/>
      <c r="C175" s="76">
        <f t="shared" si="2"/>
        <v>175</v>
      </c>
      <c r="F175" s="99"/>
      <c r="G175" s="100"/>
      <c r="H175" s="101">
        <v>0</v>
      </c>
      <c r="I175" s="99"/>
      <c r="J175" s="102">
        <v>0</v>
      </c>
      <c r="K175" s="86">
        <f>SUM(Table1[[#This Row],[VRAIS PRIX ]]*Table1[[#This Row],[NB]])</f>
        <v>0</v>
      </c>
      <c r="L175" s="114"/>
    </row>
    <row r="176" spans="1:12">
      <c r="A176" s="90" t="s">
        <v>64</v>
      </c>
      <c r="B176" s="71"/>
      <c r="C176" s="76">
        <f t="shared" si="2"/>
        <v>176</v>
      </c>
      <c r="F176" s="99"/>
      <c r="G176" s="100"/>
      <c r="H176" s="101">
        <v>0</v>
      </c>
      <c r="I176" s="99"/>
      <c r="J176" s="102">
        <v>0</v>
      </c>
      <c r="K176" s="86">
        <f>SUM(Table1[[#This Row],[VRAIS PRIX ]]*Table1[[#This Row],[NB]])</f>
        <v>0</v>
      </c>
      <c r="L176" s="114"/>
    </row>
    <row r="177" spans="1:12">
      <c r="A177" s="91" t="s">
        <v>66</v>
      </c>
      <c r="B177" s="71"/>
      <c r="C177" s="76">
        <f t="shared" si="2"/>
        <v>177</v>
      </c>
      <c r="F177" s="99"/>
      <c r="G177" s="100"/>
      <c r="H177" s="101">
        <v>0</v>
      </c>
      <c r="I177" s="99"/>
      <c r="J177" s="102">
        <v>0</v>
      </c>
      <c r="K177" s="86">
        <f>SUM(Table1[[#This Row],[VRAIS PRIX ]]*Table1[[#This Row],[NB]])</f>
        <v>0</v>
      </c>
      <c r="L177" s="114"/>
    </row>
    <row r="178" spans="1:12">
      <c r="A178" s="93" t="s">
        <v>69</v>
      </c>
      <c r="B178" s="71"/>
      <c r="C178" s="76">
        <f t="shared" si="2"/>
        <v>178</v>
      </c>
      <c r="F178" s="99"/>
      <c r="G178" s="100"/>
      <c r="H178" s="101">
        <v>0</v>
      </c>
      <c r="I178" s="99"/>
      <c r="J178" s="102">
        <v>0</v>
      </c>
      <c r="K178" s="86">
        <f>SUM(Table1[[#This Row],[VRAIS PRIX ]]*Table1[[#This Row],[NB]])</f>
        <v>0</v>
      </c>
      <c r="L178" s="114"/>
    </row>
    <row r="179" spans="1:12">
      <c r="A179" s="95" t="s">
        <v>72</v>
      </c>
      <c r="B179" s="71"/>
      <c r="C179" s="76">
        <f t="shared" si="2"/>
        <v>179</v>
      </c>
      <c r="F179" s="99"/>
      <c r="G179" s="100"/>
      <c r="H179" s="101">
        <v>0</v>
      </c>
      <c r="I179" s="99"/>
      <c r="J179" s="102">
        <v>0</v>
      </c>
      <c r="K179" s="86">
        <f>SUM(Table1[[#This Row],[VRAIS PRIX ]]*Table1[[#This Row],[NB]])</f>
        <v>0</v>
      </c>
      <c r="L179" s="114"/>
    </row>
    <row r="180" spans="1:12">
      <c r="A180" s="97" t="s">
        <v>75</v>
      </c>
      <c r="B180" s="71"/>
      <c r="C180" s="76">
        <f t="shared" si="2"/>
        <v>180</v>
      </c>
      <c r="F180" s="99"/>
      <c r="G180" s="100"/>
      <c r="H180" s="101">
        <v>0</v>
      </c>
      <c r="I180" s="99"/>
      <c r="J180" s="102">
        <v>0</v>
      </c>
      <c r="K180" s="86">
        <f>SUM(Table1[[#This Row],[VRAIS PRIX ]]*Table1[[#This Row],[NB]])</f>
        <v>0</v>
      </c>
      <c r="L180" s="114"/>
    </row>
    <row r="181" spans="1:12">
      <c r="A181" s="98" t="s">
        <v>77</v>
      </c>
      <c r="B181" s="71"/>
      <c r="C181" s="76">
        <f t="shared" si="2"/>
        <v>181</v>
      </c>
      <c r="F181" s="99"/>
      <c r="G181" s="100"/>
      <c r="H181" s="101">
        <v>0</v>
      </c>
      <c r="I181" s="99"/>
      <c r="J181" s="102">
        <v>0</v>
      </c>
      <c r="K181" s="86">
        <f>SUM(Table1[[#This Row],[VRAIS PRIX ]]*Table1[[#This Row],[NB]])</f>
        <v>0</v>
      </c>
      <c r="L181" s="114"/>
    </row>
    <row r="182" spans="1:12">
      <c r="A182" s="70" t="s">
        <v>54</v>
      </c>
      <c r="B182" s="71"/>
      <c r="C182" s="76">
        <f t="shared" si="2"/>
        <v>182</v>
      </c>
      <c r="F182" s="99"/>
      <c r="G182" s="100"/>
      <c r="H182" s="101">
        <v>0</v>
      </c>
      <c r="I182" s="99"/>
      <c r="J182" s="102">
        <v>0</v>
      </c>
      <c r="K182" s="86">
        <f>SUM(Table1[[#This Row],[VRAIS PRIX ]]*Table1[[#This Row],[NB]])</f>
        <v>0</v>
      </c>
      <c r="L182" s="114"/>
    </row>
    <row r="183" spans="1:12">
      <c r="A183" s="78" t="s">
        <v>56</v>
      </c>
      <c r="B183" s="71"/>
      <c r="C183" s="76">
        <f t="shared" si="2"/>
        <v>183</v>
      </c>
      <c r="F183" s="99"/>
      <c r="G183" s="100"/>
      <c r="H183" s="101">
        <v>0</v>
      </c>
      <c r="I183" s="99"/>
      <c r="J183" s="102">
        <v>0</v>
      </c>
      <c r="K183" s="86">
        <f>SUM(Table1[[#This Row],[VRAIS PRIX ]]*Table1[[#This Row],[NB]])</f>
        <v>0</v>
      </c>
      <c r="L183" s="114"/>
    </row>
    <row r="184" spans="1:12">
      <c r="A184" s="88" t="s">
        <v>60</v>
      </c>
      <c r="B184" s="71"/>
      <c r="C184" s="76">
        <f t="shared" si="2"/>
        <v>184</v>
      </c>
      <c r="F184" s="99"/>
      <c r="G184" s="100"/>
      <c r="H184" s="101">
        <v>0</v>
      </c>
      <c r="I184" s="99"/>
      <c r="J184" s="102">
        <v>0</v>
      </c>
      <c r="K184" s="86">
        <f>SUM(Table1[[#This Row],[VRAIS PRIX ]]*Table1[[#This Row],[NB]])</f>
        <v>0</v>
      </c>
      <c r="L184" s="114"/>
    </row>
    <row r="185" spans="1:12">
      <c r="A185" s="89" t="s">
        <v>62</v>
      </c>
      <c r="B185" s="71"/>
      <c r="C185" s="76">
        <f t="shared" si="2"/>
        <v>185</v>
      </c>
      <c r="F185" s="99"/>
      <c r="G185" s="100"/>
      <c r="H185" s="101">
        <v>0</v>
      </c>
      <c r="I185" s="99"/>
      <c r="J185" s="102">
        <v>0</v>
      </c>
      <c r="K185" s="86">
        <f>SUM(Table1[[#This Row],[VRAIS PRIX ]]*Table1[[#This Row],[NB]])</f>
        <v>0</v>
      </c>
      <c r="L185" s="114"/>
    </row>
    <row r="186" spans="1:12">
      <c r="A186" s="90" t="s">
        <v>64</v>
      </c>
      <c r="B186" s="71"/>
      <c r="C186" s="76">
        <f t="shared" si="2"/>
        <v>186</v>
      </c>
      <c r="F186" s="99"/>
      <c r="G186" s="100"/>
      <c r="H186" s="101">
        <v>0</v>
      </c>
      <c r="I186" s="99"/>
      <c r="J186" s="102">
        <v>0</v>
      </c>
      <c r="K186" s="86">
        <f>SUM(Table1[[#This Row],[VRAIS PRIX ]]*Table1[[#This Row],[NB]])</f>
        <v>0</v>
      </c>
      <c r="L186" s="114"/>
    </row>
    <row r="187" spans="1:12">
      <c r="A187" s="91" t="s">
        <v>66</v>
      </c>
      <c r="B187" s="71"/>
      <c r="C187" s="76">
        <f t="shared" si="2"/>
        <v>187</v>
      </c>
      <c r="F187" s="99"/>
      <c r="G187" s="100"/>
      <c r="H187" s="101">
        <v>0</v>
      </c>
      <c r="I187" s="99"/>
      <c r="J187" s="102">
        <v>0</v>
      </c>
      <c r="K187" s="86">
        <f>SUM(Table1[[#This Row],[VRAIS PRIX ]]*Table1[[#This Row],[NB]])</f>
        <v>0</v>
      </c>
      <c r="L187" s="114"/>
    </row>
    <row r="188" spans="1:12">
      <c r="A188" s="93" t="s">
        <v>69</v>
      </c>
      <c r="B188" s="71"/>
      <c r="C188" s="76">
        <f t="shared" si="2"/>
        <v>188</v>
      </c>
      <c r="F188" s="99"/>
      <c r="G188" s="100"/>
      <c r="H188" s="101">
        <v>0</v>
      </c>
      <c r="I188" s="99"/>
      <c r="J188" s="102">
        <v>0</v>
      </c>
      <c r="K188" s="86">
        <f>SUM(Table1[[#This Row],[VRAIS PRIX ]]*Table1[[#This Row],[NB]])</f>
        <v>0</v>
      </c>
      <c r="L188" s="114"/>
    </row>
    <row r="189" spans="1:12">
      <c r="A189" s="95" t="s">
        <v>72</v>
      </c>
      <c r="B189" s="71"/>
      <c r="C189" s="76">
        <f t="shared" si="2"/>
        <v>189</v>
      </c>
      <c r="F189" s="99"/>
      <c r="G189" s="100"/>
      <c r="H189" s="101">
        <v>0</v>
      </c>
      <c r="I189" s="99"/>
      <c r="J189" s="102">
        <v>0</v>
      </c>
      <c r="K189" s="86">
        <f>SUM(Table1[[#This Row],[VRAIS PRIX ]]*Table1[[#This Row],[NB]])</f>
        <v>0</v>
      </c>
      <c r="L189" s="114"/>
    </row>
    <row r="190" spans="1:12">
      <c r="A190" s="97" t="s">
        <v>75</v>
      </c>
      <c r="B190" s="71"/>
      <c r="C190" s="76">
        <f t="shared" si="2"/>
        <v>190</v>
      </c>
      <c r="F190" s="99"/>
      <c r="G190" s="100"/>
      <c r="H190" s="101">
        <v>0</v>
      </c>
      <c r="I190" s="99"/>
      <c r="J190" s="102">
        <v>0</v>
      </c>
      <c r="K190" s="86">
        <f>SUM(Table1[[#This Row],[VRAIS PRIX ]]*Table1[[#This Row],[NB]])</f>
        <v>0</v>
      </c>
      <c r="L190" s="114"/>
    </row>
    <row r="191" spans="1:12">
      <c r="A191" s="98" t="s">
        <v>77</v>
      </c>
      <c r="B191" s="71"/>
      <c r="C191" s="76">
        <f t="shared" si="2"/>
        <v>191</v>
      </c>
      <c r="F191" s="99"/>
      <c r="G191" s="100"/>
      <c r="H191" s="101">
        <v>0</v>
      </c>
      <c r="I191" s="99"/>
      <c r="J191" s="102">
        <v>0</v>
      </c>
      <c r="K191" s="86">
        <f>SUM(Table1[[#This Row],[VRAIS PRIX ]]*Table1[[#This Row],[NB]])</f>
        <v>0</v>
      </c>
      <c r="L191" s="114"/>
    </row>
    <row r="192" spans="1:12">
      <c r="A192" s="70" t="s">
        <v>54</v>
      </c>
      <c r="B192" s="71"/>
      <c r="C192" s="76">
        <f t="shared" si="2"/>
        <v>192</v>
      </c>
      <c r="F192" s="99"/>
      <c r="G192" s="100"/>
      <c r="H192" s="101">
        <v>0</v>
      </c>
      <c r="I192" s="99"/>
      <c r="J192" s="102">
        <v>0</v>
      </c>
      <c r="K192" s="86">
        <f>SUM(Table1[[#This Row],[VRAIS PRIX ]]*Table1[[#This Row],[NB]])</f>
        <v>0</v>
      </c>
      <c r="L192" s="114"/>
    </row>
    <row r="193" spans="1:13">
      <c r="A193" s="78" t="s">
        <v>56</v>
      </c>
      <c r="B193" s="71"/>
      <c r="C193" s="76">
        <f t="shared" si="2"/>
        <v>193</v>
      </c>
      <c r="F193" s="99"/>
      <c r="G193" s="100"/>
      <c r="H193" s="101">
        <v>0</v>
      </c>
      <c r="I193" s="99"/>
      <c r="J193" s="102">
        <v>0</v>
      </c>
      <c r="K193" s="86">
        <f>SUM(Table1[[#This Row],[VRAIS PRIX ]]*Table1[[#This Row],[NB]])</f>
        <v>0</v>
      </c>
      <c r="L193" s="114"/>
    </row>
    <row r="194" spans="1:13">
      <c r="A194" s="88" t="s">
        <v>60</v>
      </c>
      <c r="B194" s="71"/>
      <c r="C194" s="76">
        <f t="shared" si="2"/>
        <v>194</v>
      </c>
      <c r="F194" s="99"/>
      <c r="G194" s="100"/>
      <c r="H194" s="101">
        <v>0</v>
      </c>
      <c r="I194" s="99"/>
      <c r="J194" s="102">
        <v>0</v>
      </c>
      <c r="K194" s="86">
        <f>SUM(Table1[[#This Row],[VRAIS PRIX ]]*Table1[[#This Row],[NB]])</f>
        <v>0</v>
      </c>
      <c r="L194" s="114"/>
    </row>
    <row r="195" spans="1:13">
      <c r="A195" s="89" t="s">
        <v>62</v>
      </c>
      <c r="B195" s="71"/>
      <c r="C195" s="76">
        <f t="shared" si="2"/>
        <v>195</v>
      </c>
      <c r="F195" s="99"/>
      <c r="G195" s="100"/>
      <c r="H195" s="101">
        <v>0</v>
      </c>
      <c r="I195" s="99"/>
      <c r="J195" s="102">
        <v>0</v>
      </c>
      <c r="K195" s="86">
        <f>SUM(Table1[[#This Row],[VRAIS PRIX ]]*Table1[[#This Row],[NB]])</f>
        <v>0</v>
      </c>
      <c r="L195" s="114"/>
    </row>
    <row r="196" spans="1:13">
      <c r="A196" s="90" t="s">
        <v>64</v>
      </c>
      <c r="B196" s="71"/>
      <c r="C196" s="76">
        <f t="shared" ref="C196:C259" si="3">SUM(C195+1)</f>
        <v>196</v>
      </c>
      <c r="F196" s="99"/>
      <c r="G196" s="100"/>
      <c r="H196" s="101">
        <v>0</v>
      </c>
      <c r="I196" s="99"/>
      <c r="J196" s="102">
        <v>0</v>
      </c>
      <c r="K196" s="86">
        <f>SUM(Table1[[#This Row],[VRAIS PRIX ]]*Table1[[#This Row],[NB]])</f>
        <v>0</v>
      </c>
      <c r="L196" s="114"/>
    </row>
    <row r="197" spans="1:13">
      <c r="A197" s="91" t="s">
        <v>66</v>
      </c>
      <c r="B197" s="71"/>
      <c r="C197" s="76">
        <f t="shared" si="3"/>
        <v>197</v>
      </c>
      <c r="F197" s="99"/>
      <c r="G197" s="100"/>
      <c r="H197" s="101">
        <v>0</v>
      </c>
      <c r="I197" s="99"/>
      <c r="J197" s="102">
        <v>0</v>
      </c>
      <c r="K197" s="86">
        <f>SUM(Table1[[#This Row],[VRAIS PRIX ]]*Table1[[#This Row],[NB]])</f>
        <v>0</v>
      </c>
      <c r="L197" s="114"/>
    </row>
    <row r="198" spans="1:13">
      <c r="A198" s="93" t="s">
        <v>69</v>
      </c>
      <c r="B198" s="71"/>
      <c r="C198" s="76">
        <f t="shared" si="3"/>
        <v>198</v>
      </c>
      <c r="F198" s="99"/>
      <c r="G198" s="100"/>
      <c r="H198" s="101">
        <v>0</v>
      </c>
      <c r="I198" s="99"/>
      <c r="J198" s="102">
        <v>0</v>
      </c>
      <c r="K198" s="86">
        <f>SUM(Table1[[#This Row],[VRAIS PRIX ]]*Table1[[#This Row],[NB]])</f>
        <v>0</v>
      </c>
      <c r="L198" s="114"/>
    </row>
    <row r="199" spans="1:13">
      <c r="A199" s="95" t="s">
        <v>72</v>
      </c>
      <c r="B199" s="71"/>
      <c r="C199" s="76">
        <f t="shared" si="3"/>
        <v>199</v>
      </c>
      <c r="F199" s="99"/>
      <c r="G199" s="100"/>
      <c r="H199" s="101">
        <v>0</v>
      </c>
      <c r="I199" s="99"/>
      <c r="J199" s="102">
        <v>0</v>
      </c>
      <c r="K199" s="86">
        <f>SUM(Table1[[#This Row],[VRAIS PRIX ]]*Table1[[#This Row],[NB]])</f>
        <v>0</v>
      </c>
      <c r="L199" s="114"/>
    </row>
    <row r="200" spans="1:13">
      <c r="A200" s="97" t="s">
        <v>75</v>
      </c>
      <c r="B200" s="71"/>
      <c r="C200" s="76">
        <f t="shared" si="3"/>
        <v>200</v>
      </c>
      <c r="F200" s="99"/>
      <c r="G200" s="100"/>
      <c r="H200" s="101">
        <v>0</v>
      </c>
      <c r="I200" s="99"/>
      <c r="J200" s="102">
        <v>0</v>
      </c>
      <c r="K200" s="86">
        <f>SUM(Table1[[#This Row],[VRAIS PRIX ]]*Table1[[#This Row],[NB]])</f>
        <v>0</v>
      </c>
      <c r="L200" s="114"/>
    </row>
    <row r="201" spans="1:13">
      <c r="A201" s="98" t="s">
        <v>77</v>
      </c>
      <c r="B201" s="71"/>
      <c r="C201" s="76">
        <f t="shared" si="3"/>
        <v>201</v>
      </c>
      <c r="F201" s="99"/>
      <c r="G201" s="100"/>
      <c r="H201" s="101">
        <v>0</v>
      </c>
      <c r="I201" s="99"/>
      <c r="J201" s="102">
        <v>0</v>
      </c>
      <c r="K201" s="86">
        <f>SUM(Table1[[#This Row],[VRAIS PRIX ]]*Table1[[#This Row],[NB]])</f>
        <v>0</v>
      </c>
      <c r="L201" s="114"/>
    </row>
    <row r="202" spans="1:13">
      <c r="A202" s="70" t="s">
        <v>54</v>
      </c>
      <c r="B202" s="71"/>
      <c r="C202" s="76">
        <f t="shared" si="3"/>
        <v>202</v>
      </c>
      <c r="F202" s="99"/>
      <c r="G202" s="100"/>
      <c r="H202" s="101">
        <v>0</v>
      </c>
      <c r="I202" s="99"/>
      <c r="J202" s="102">
        <v>0</v>
      </c>
      <c r="K202" s="86">
        <f>SUM(Table1[[#This Row],[VRAIS PRIX ]]*Table1[[#This Row],[NB]])</f>
        <v>0</v>
      </c>
      <c r="L202" s="114"/>
    </row>
    <row r="203" spans="1:13">
      <c r="A203" s="78" t="s">
        <v>56</v>
      </c>
      <c r="B203" s="71"/>
      <c r="C203" s="119">
        <f t="shared" si="3"/>
        <v>203</v>
      </c>
      <c r="D203" s="119"/>
      <c r="E203" s="119"/>
      <c r="F203" s="119"/>
      <c r="G203" s="120"/>
      <c r="H203" s="121">
        <v>0</v>
      </c>
      <c r="I203" s="119"/>
      <c r="J203" s="122">
        <v>0</v>
      </c>
      <c r="K203" s="123">
        <f>SUM(K204:K302)</f>
        <v>0</v>
      </c>
      <c r="L203" s="119" t="s">
        <v>60</v>
      </c>
      <c r="M203" s="76" t="s">
        <v>55</v>
      </c>
    </row>
    <row r="204" spans="1:13">
      <c r="A204" s="88" t="s">
        <v>60</v>
      </c>
      <c r="B204" s="71"/>
      <c r="C204" s="76">
        <f t="shared" si="3"/>
        <v>204</v>
      </c>
      <c r="D204" s="79" t="s">
        <v>97</v>
      </c>
      <c r="E204" s="124" t="s">
        <v>98</v>
      </c>
      <c r="F204" s="109" t="s">
        <v>59</v>
      </c>
      <c r="G204" s="110"/>
      <c r="H204" s="111">
        <v>2</v>
      </c>
      <c r="I204" s="112"/>
      <c r="J204" s="113">
        <v>2</v>
      </c>
      <c r="K204" s="86">
        <f>SUM(Table1[[#This Row],[VRAIS PRIX ]]*Table1[[#This Row],[NB]])</f>
        <v>0</v>
      </c>
      <c r="L204" s="125" t="s">
        <v>60</v>
      </c>
    </row>
    <row r="205" spans="1:13">
      <c r="A205" s="89" t="s">
        <v>62</v>
      </c>
      <c r="B205" s="71"/>
      <c r="C205" s="76">
        <f t="shared" si="3"/>
        <v>205</v>
      </c>
      <c r="D205" s="79" t="s">
        <v>99</v>
      </c>
      <c r="E205" s="124" t="s">
        <v>98</v>
      </c>
      <c r="F205" s="109" t="s">
        <v>100</v>
      </c>
      <c r="G205" s="110"/>
      <c r="H205" s="111">
        <v>1.79</v>
      </c>
      <c r="I205" s="112"/>
      <c r="J205" s="113">
        <v>1.79</v>
      </c>
      <c r="K205" s="86">
        <f>SUM(Table1[[#This Row],[VRAIS PRIX ]]*Table1[[#This Row],[NB]])</f>
        <v>0</v>
      </c>
      <c r="L205" s="125" t="s">
        <v>60</v>
      </c>
    </row>
    <row r="206" spans="1:13">
      <c r="A206" s="90" t="s">
        <v>64</v>
      </c>
      <c r="B206" s="71"/>
      <c r="C206" s="76">
        <f t="shared" si="3"/>
        <v>206</v>
      </c>
      <c r="D206" s="79" t="s">
        <v>101</v>
      </c>
      <c r="E206" s="124" t="s">
        <v>98</v>
      </c>
      <c r="F206" s="109" t="s">
        <v>59</v>
      </c>
      <c r="G206" s="110"/>
      <c r="H206" s="111">
        <v>1.96</v>
      </c>
      <c r="I206" s="112"/>
      <c r="J206" s="113">
        <v>1.96</v>
      </c>
      <c r="K206" s="86">
        <f>SUM(Table1[[#This Row],[VRAIS PRIX ]]*Table1[[#This Row],[NB]])</f>
        <v>0</v>
      </c>
      <c r="L206" s="125" t="s">
        <v>60</v>
      </c>
    </row>
    <row r="207" spans="1:13">
      <c r="A207" s="91" t="s">
        <v>66</v>
      </c>
      <c r="B207" s="71"/>
      <c r="C207" s="76">
        <f t="shared" si="3"/>
        <v>207</v>
      </c>
      <c r="D207" s="116" t="s">
        <v>102</v>
      </c>
      <c r="E207" s="124" t="s">
        <v>98</v>
      </c>
      <c r="F207" s="109" t="s">
        <v>100</v>
      </c>
      <c r="G207" s="110"/>
      <c r="H207" s="111">
        <v>0.84</v>
      </c>
      <c r="I207" s="112"/>
      <c r="J207" s="113">
        <v>0.84</v>
      </c>
      <c r="K207" s="86">
        <f>SUM(Table1[[#This Row],[VRAIS PRIX ]]*Table1[[#This Row],[NB]])</f>
        <v>0</v>
      </c>
      <c r="L207" s="125" t="s">
        <v>60</v>
      </c>
    </row>
    <row r="208" spans="1:13">
      <c r="A208" s="93" t="s">
        <v>69</v>
      </c>
      <c r="B208" s="71"/>
      <c r="C208" s="76">
        <f t="shared" si="3"/>
        <v>208</v>
      </c>
      <c r="D208" s="79" t="s">
        <v>103</v>
      </c>
      <c r="E208" s="124" t="s">
        <v>98</v>
      </c>
      <c r="F208" s="109" t="s">
        <v>59</v>
      </c>
      <c r="G208" s="110"/>
      <c r="H208" s="111">
        <v>1.35</v>
      </c>
      <c r="I208" s="112"/>
      <c r="J208" s="113">
        <v>1.35</v>
      </c>
      <c r="K208" s="86">
        <f>SUM(Table1[[#This Row],[VRAIS PRIX ]]*Table1[[#This Row],[NB]])</f>
        <v>0</v>
      </c>
      <c r="L208" s="125" t="s">
        <v>60</v>
      </c>
    </row>
    <row r="209" spans="1:12">
      <c r="A209" s="95" t="s">
        <v>72</v>
      </c>
      <c r="B209" s="71"/>
      <c r="C209" s="76">
        <f t="shared" si="3"/>
        <v>209</v>
      </c>
      <c r="D209" s="116" t="s">
        <v>104</v>
      </c>
      <c r="E209" s="124" t="s">
        <v>98</v>
      </c>
      <c r="F209" s="109" t="s">
        <v>59</v>
      </c>
      <c r="G209" s="110"/>
      <c r="H209" s="111">
        <v>2.36</v>
      </c>
      <c r="I209" s="112"/>
      <c r="J209" s="113">
        <v>2.36</v>
      </c>
      <c r="K209" s="86">
        <f>SUM(Table1[[#This Row],[VRAIS PRIX ]]*Table1[[#This Row],[NB]])</f>
        <v>0</v>
      </c>
      <c r="L209" s="125" t="s">
        <v>60</v>
      </c>
    </row>
    <row r="210" spans="1:12">
      <c r="A210" s="97" t="s">
        <v>75</v>
      </c>
      <c r="B210" s="71"/>
      <c r="C210" s="76">
        <f t="shared" si="3"/>
        <v>210</v>
      </c>
      <c r="D210" s="79" t="s">
        <v>105</v>
      </c>
      <c r="E210" s="124" t="s">
        <v>98</v>
      </c>
      <c r="F210" s="109" t="s">
        <v>106</v>
      </c>
      <c r="G210" s="110"/>
      <c r="H210" s="111">
        <v>0.45</v>
      </c>
      <c r="I210" s="112"/>
      <c r="J210" s="113">
        <v>0.45</v>
      </c>
      <c r="K210" s="86">
        <f>SUM(Table1[[#This Row],[VRAIS PRIX ]]*Table1[[#This Row],[NB]])</f>
        <v>0</v>
      </c>
      <c r="L210" s="125" t="s">
        <v>60</v>
      </c>
    </row>
    <row r="211" spans="1:12">
      <c r="A211" s="98" t="s">
        <v>77</v>
      </c>
      <c r="B211" s="71"/>
      <c r="C211" s="76">
        <f t="shared" si="3"/>
        <v>211</v>
      </c>
      <c r="D211" s="79" t="s">
        <v>105</v>
      </c>
      <c r="E211" s="124" t="s">
        <v>98</v>
      </c>
      <c r="F211" s="109" t="s">
        <v>59</v>
      </c>
      <c r="G211" s="110"/>
      <c r="H211" s="111">
        <v>0.49</v>
      </c>
      <c r="I211" s="112"/>
      <c r="J211" s="113">
        <v>0.49</v>
      </c>
      <c r="K211" s="86">
        <f>SUM(Table1[[#This Row],[VRAIS PRIX ]]*Table1[[#This Row],[NB]])</f>
        <v>0</v>
      </c>
      <c r="L211" s="125" t="s">
        <v>60</v>
      </c>
    </row>
    <row r="212" spans="1:12">
      <c r="A212" s="70" t="s">
        <v>54</v>
      </c>
      <c r="B212" s="71"/>
      <c r="C212" s="76">
        <f t="shared" si="3"/>
        <v>212</v>
      </c>
      <c r="D212" s="79" t="s">
        <v>107</v>
      </c>
      <c r="E212" s="124" t="s">
        <v>98</v>
      </c>
      <c r="F212" s="109" t="s">
        <v>59</v>
      </c>
      <c r="G212" s="110"/>
      <c r="H212" s="111">
        <v>1.69</v>
      </c>
      <c r="I212" s="112"/>
      <c r="J212" s="113">
        <v>1.69</v>
      </c>
      <c r="K212" s="86">
        <f>SUM(Table1[[#This Row],[VRAIS PRIX ]]*Table1[[#This Row],[NB]])</f>
        <v>0</v>
      </c>
      <c r="L212" s="125" t="s">
        <v>60</v>
      </c>
    </row>
    <row r="213" spans="1:12">
      <c r="A213" s="78" t="s">
        <v>56</v>
      </c>
      <c r="B213" s="71"/>
      <c r="C213" s="76">
        <f t="shared" si="3"/>
        <v>213</v>
      </c>
      <c r="D213" s="79" t="s">
        <v>108</v>
      </c>
      <c r="E213" s="124" t="s">
        <v>98</v>
      </c>
      <c r="F213" s="109" t="s">
        <v>59</v>
      </c>
      <c r="G213" s="110"/>
      <c r="H213" s="111">
        <v>1.9</v>
      </c>
      <c r="I213" s="112"/>
      <c r="J213" s="113">
        <v>1.9</v>
      </c>
      <c r="K213" s="86">
        <f>SUM(Table1[[#This Row],[VRAIS PRIX ]]*Table1[[#This Row],[NB]])</f>
        <v>0</v>
      </c>
      <c r="L213" s="125" t="s">
        <v>60</v>
      </c>
    </row>
    <row r="214" spans="1:12">
      <c r="A214" s="88" t="s">
        <v>60</v>
      </c>
      <c r="B214" s="71"/>
      <c r="C214" s="76">
        <f t="shared" si="3"/>
        <v>214</v>
      </c>
      <c r="D214" s="79" t="s">
        <v>109</v>
      </c>
      <c r="E214" s="124" t="s">
        <v>98</v>
      </c>
      <c r="F214" s="109" t="s">
        <v>59</v>
      </c>
      <c r="G214" s="110"/>
      <c r="H214" s="111">
        <v>1.28</v>
      </c>
      <c r="I214" s="112"/>
      <c r="J214" s="113">
        <v>1.28</v>
      </c>
      <c r="K214" s="86">
        <f>SUM(Table1[[#This Row],[VRAIS PRIX ]]*Table1[[#This Row],[NB]])</f>
        <v>0</v>
      </c>
      <c r="L214" s="125" t="s">
        <v>60</v>
      </c>
    </row>
    <row r="215" spans="1:12">
      <c r="A215" s="89" t="s">
        <v>62</v>
      </c>
      <c r="B215" s="71"/>
      <c r="C215" s="76">
        <f t="shared" si="3"/>
        <v>215</v>
      </c>
      <c r="D215" s="116" t="s">
        <v>110</v>
      </c>
      <c r="E215" s="108" t="s">
        <v>71</v>
      </c>
      <c r="F215" s="109" t="s">
        <v>59</v>
      </c>
      <c r="G215" s="110"/>
      <c r="H215" s="111">
        <v>8.7249999999999996</v>
      </c>
      <c r="I215" s="112"/>
      <c r="J215" s="113">
        <v>3.49</v>
      </c>
      <c r="K215" s="86">
        <f>SUM(Table1[[#This Row],[VRAIS PRIX ]]*Table1[[#This Row],[NB]])</f>
        <v>0</v>
      </c>
      <c r="L215" s="125" t="s">
        <v>60</v>
      </c>
    </row>
    <row r="216" spans="1:12">
      <c r="A216" s="90" t="s">
        <v>64</v>
      </c>
      <c r="B216" s="71"/>
      <c r="C216" s="76">
        <f t="shared" si="3"/>
        <v>216</v>
      </c>
      <c r="D216" s="116" t="s">
        <v>111</v>
      </c>
      <c r="E216" s="124" t="s">
        <v>98</v>
      </c>
      <c r="F216" s="109" t="s">
        <v>59</v>
      </c>
      <c r="G216" s="110"/>
      <c r="H216" s="111">
        <v>1.06</v>
      </c>
      <c r="I216" s="112"/>
      <c r="J216" s="113">
        <v>1.06</v>
      </c>
      <c r="K216" s="86">
        <f>SUM(Table1[[#This Row],[VRAIS PRIX ]]*Table1[[#This Row],[NB]])</f>
        <v>0</v>
      </c>
      <c r="L216" s="125" t="s">
        <v>60</v>
      </c>
    </row>
    <row r="217" spans="1:12">
      <c r="A217" s="91" t="s">
        <v>66</v>
      </c>
      <c r="B217" s="71"/>
      <c r="C217" s="76">
        <f t="shared" si="3"/>
        <v>217</v>
      </c>
      <c r="D217" s="116" t="s">
        <v>112</v>
      </c>
      <c r="E217" s="124" t="s">
        <v>98</v>
      </c>
      <c r="F217" s="109" t="s">
        <v>59</v>
      </c>
      <c r="G217" s="110"/>
      <c r="H217" s="111">
        <v>1.08</v>
      </c>
      <c r="I217" s="112"/>
      <c r="J217" s="113">
        <v>1.08</v>
      </c>
      <c r="K217" s="86">
        <f>SUM(Table1[[#This Row],[VRAIS PRIX ]]*Table1[[#This Row],[NB]])</f>
        <v>0</v>
      </c>
      <c r="L217" s="125" t="s">
        <v>60</v>
      </c>
    </row>
    <row r="218" spans="1:12">
      <c r="A218" s="93" t="s">
        <v>69</v>
      </c>
      <c r="B218" s="71"/>
      <c r="C218" s="76">
        <f t="shared" si="3"/>
        <v>218</v>
      </c>
      <c r="D218" s="79" t="s">
        <v>113</v>
      </c>
      <c r="E218" s="124" t="s">
        <v>98</v>
      </c>
      <c r="F218" s="109" t="s">
        <v>114</v>
      </c>
      <c r="G218" s="110"/>
      <c r="H218" s="111">
        <v>0.91</v>
      </c>
      <c r="I218" s="112"/>
      <c r="J218" s="113">
        <v>0.91</v>
      </c>
      <c r="K218" s="86">
        <f>SUM(Table1[[#This Row],[VRAIS PRIX ]]*Table1[[#This Row],[NB]])</f>
        <v>0</v>
      </c>
      <c r="L218" s="125" t="s">
        <v>60</v>
      </c>
    </row>
    <row r="219" spans="1:12">
      <c r="A219" s="95" t="s">
        <v>72</v>
      </c>
      <c r="B219" s="71"/>
      <c r="C219" s="76">
        <f t="shared" si="3"/>
        <v>219</v>
      </c>
      <c r="D219" s="79" t="s">
        <v>115</v>
      </c>
      <c r="E219" s="124" t="s">
        <v>98</v>
      </c>
      <c r="F219" s="109" t="s">
        <v>59</v>
      </c>
      <c r="G219" s="110"/>
      <c r="H219" s="111">
        <v>1.89</v>
      </c>
      <c r="I219" s="112"/>
      <c r="J219" s="113">
        <v>1.89</v>
      </c>
      <c r="K219" s="86">
        <f>SUM(Table1[[#This Row],[VRAIS PRIX ]]*Table1[[#This Row],[NB]])</f>
        <v>0</v>
      </c>
      <c r="L219" s="125" t="s">
        <v>60</v>
      </c>
    </row>
    <row r="220" spans="1:12">
      <c r="A220" s="97" t="s">
        <v>75</v>
      </c>
      <c r="B220" s="71"/>
      <c r="C220" s="76">
        <f t="shared" si="3"/>
        <v>220</v>
      </c>
      <c r="D220" s="79" t="s">
        <v>116</v>
      </c>
      <c r="E220" s="124" t="s">
        <v>98</v>
      </c>
      <c r="F220" s="109" t="s">
        <v>59</v>
      </c>
      <c r="G220" s="110"/>
      <c r="H220" s="111">
        <v>3.51</v>
      </c>
      <c r="I220" s="112"/>
      <c r="J220" s="113">
        <v>3.51</v>
      </c>
      <c r="K220" s="86">
        <f>SUM(Table1[[#This Row],[VRAIS PRIX ]]*Table1[[#This Row],[NB]])</f>
        <v>0</v>
      </c>
      <c r="L220" s="125" t="s">
        <v>60</v>
      </c>
    </row>
    <row r="221" spans="1:12">
      <c r="A221" s="98" t="s">
        <v>77</v>
      </c>
      <c r="B221" s="71"/>
      <c r="C221" s="76">
        <f t="shared" si="3"/>
        <v>221</v>
      </c>
      <c r="D221" s="116" t="s">
        <v>117</v>
      </c>
      <c r="E221" s="124" t="s">
        <v>98</v>
      </c>
      <c r="F221" s="109" t="s">
        <v>118</v>
      </c>
      <c r="G221" s="110"/>
      <c r="H221" s="111">
        <v>1.01</v>
      </c>
      <c r="I221" s="112"/>
      <c r="J221" s="113">
        <v>1.01</v>
      </c>
      <c r="K221" s="86">
        <f>SUM(Table1[[#This Row],[VRAIS PRIX ]]*Table1[[#This Row],[NB]])</f>
        <v>0</v>
      </c>
      <c r="L221" s="125" t="s">
        <v>60</v>
      </c>
    </row>
    <row r="222" spans="1:12">
      <c r="A222" s="70" t="s">
        <v>54</v>
      </c>
      <c r="B222" s="71"/>
      <c r="C222" s="76">
        <f t="shared" si="3"/>
        <v>222</v>
      </c>
      <c r="D222" s="79" t="s">
        <v>119</v>
      </c>
      <c r="E222" s="124" t="s">
        <v>98</v>
      </c>
      <c r="F222" s="109" t="s">
        <v>59</v>
      </c>
      <c r="G222" s="110"/>
      <c r="H222" s="111">
        <v>3</v>
      </c>
      <c r="I222" s="112"/>
      <c r="J222" s="113">
        <v>3</v>
      </c>
      <c r="K222" s="86">
        <f>SUM(Table1[[#This Row],[VRAIS PRIX ]]*Table1[[#This Row],[NB]])</f>
        <v>0</v>
      </c>
      <c r="L222" s="125" t="s">
        <v>60</v>
      </c>
    </row>
    <row r="223" spans="1:12">
      <c r="A223" s="78" t="s">
        <v>56</v>
      </c>
      <c r="B223" s="71"/>
      <c r="C223" s="76">
        <f t="shared" si="3"/>
        <v>223</v>
      </c>
      <c r="D223" s="79" t="s">
        <v>120</v>
      </c>
      <c r="E223" s="124" t="s">
        <v>98</v>
      </c>
      <c r="F223" s="109" t="s">
        <v>59</v>
      </c>
      <c r="G223" s="110"/>
      <c r="H223" s="111">
        <v>8</v>
      </c>
      <c r="I223" s="112"/>
      <c r="J223" s="113">
        <v>8</v>
      </c>
      <c r="K223" s="86">
        <f>SUM(Table1[[#This Row],[VRAIS PRIX ]]*Table1[[#This Row],[NB]])</f>
        <v>0</v>
      </c>
      <c r="L223" s="125" t="s">
        <v>60</v>
      </c>
    </row>
    <row r="224" spans="1:12">
      <c r="A224" s="88" t="s">
        <v>60</v>
      </c>
      <c r="B224" s="71"/>
      <c r="C224" s="76">
        <f t="shared" si="3"/>
        <v>224</v>
      </c>
      <c r="D224" s="116" t="s">
        <v>121</v>
      </c>
      <c r="E224" s="124" t="s">
        <v>98</v>
      </c>
      <c r="F224" s="109" t="s">
        <v>59</v>
      </c>
      <c r="G224" s="110"/>
      <c r="H224" s="111">
        <v>1.69</v>
      </c>
      <c r="I224" s="112"/>
      <c r="J224" s="113">
        <v>1.69</v>
      </c>
      <c r="K224" s="86">
        <f>SUM(Table1[[#This Row],[VRAIS PRIX ]]*Table1[[#This Row],[NB]])</f>
        <v>0</v>
      </c>
      <c r="L224" s="125" t="s">
        <v>60</v>
      </c>
    </row>
    <row r="225" spans="1:12">
      <c r="A225" s="89" t="s">
        <v>62</v>
      </c>
      <c r="B225" s="71"/>
      <c r="C225" s="76">
        <f t="shared" si="3"/>
        <v>225</v>
      </c>
      <c r="D225" s="116" t="s">
        <v>122</v>
      </c>
      <c r="E225" s="124" t="s">
        <v>98</v>
      </c>
      <c r="F225" s="109" t="s">
        <v>59</v>
      </c>
      <c r="G225" s="110"/>
      <c r="H225" s="111">
        <v>5</v>
      </c>
      <c r="I225" s="112"/>
      <c r="J225" s="113">
        <v>0</v>
      </c>
      <c r="K225" s="86">
        <f>SUM(Table1[[#This Row],[VRAIS PRIX ]]*Table1[[#This Row],[NB]])</f>
        <v>0</v>
      </c>
      <c r="L225" s="125" t="s">
        <v>60</v>
      </c>
    </row>
    <row r="226" spans="1:12">
      <c r="A226" s="90" t="s">
        <v>64</v>
      </c>
      <c r="B226" s="71"/>
      <c r="C226" s="76">
        <f t="shared" si="3"/>
        <v>226</v>
      </c>
      <c r="D226" s="116" t="s">
        <v>123</v>
      </c>
      <c r="E226" s="124" t="s">
        <v>98</v>
      </c>
      <c r="F226" s="109" t="s">
        <v>59</v>
      </c>
      <c r="G226" s="110"/>
      <c r="H226" s="111">
        <v>2.99</v>
      </c>
      <c r="I226" s="112"/>
      <c r="J226" s="113">
        <v>2.99</v>
      </c>
      <c r="K226" s="86">
        <f>SUM(Table1[[#This Row],[VRAIS PRIX ]]*Table1[[#This Row],[NB]])</f>
        <v>0</v>
      </c>
      <c r="L226" s="125" t="s">
        <v>60</v>
      </c>
    </row>
    <row r="227" spans="1:12">
      <c r="A227" s="91" t="s">
        <v>66</v>
      </c>
      <c r="B227" s="71"/>
      <c r="C227" s="76">
        <f t="shared" si="3"/>
        <v>227</v>
      </c>
      <c r="D227" s="79" t="s">
        <v>124</v>
      </c>
      <c r="E227" s="124" t="s">
        <v>98</v>
      </c>
      <c r="F227" s="109" t="s">
        <v>59</v>
      </c>
      <c r="G227" s="110"/>
      <c r="H227" s="111">
        <v>0.55000000000000004</v>
      </c>
      <c r="I227" s="112"/>
      <c r="J227" s="113">
        <v>0.55000000000000004</v>
      </c>
      <c r="K227" s="86">
        <f>SUM(Table1[[#This Row],[VRAIS PRIX ]]*Table1[[#This Row],[NB]])</f>
        <v>0</v>
      </c>
      <c r="L227" s="125" t="s">
        <v>60</v>
      </c>
    </row>
    <row r="228" spans="1:12">
      <c r="A228" s="93" t="s">
        <v>69</v>
      </c>
      <c r="B228" s="71"/>
      <c r="C228" s="76">
        <f t="shared" si="3"/>
        <v>228</v>
      </c>
      <c r="D228" s="79" t="s">
        <v>125</v>
      </c>
      <c r="E228" s="124" t="s">
        <v>98</v>
      </c>
      <c r="F228" s="109" t="s">
        <v>59</v>
      </c>
      <c r="G228" s="110"/>
      <c r="H228" s="111">
        <v>1.4</v>
      </c>
      <c r="I228" s="112"/>
      <c r="J228" s="113">
        <v>1.4</v>
      </c>
      <c r="K228" s="86">
        <f>SUM(Table1[[#This Row],[VRAIS PRIX ]]*Table1[[#This Row],[NB]])</f>
        <v>0</v>
      </c>
      <c r="L228" s="125" t="s">
        <v>60</v>
      </c>
    </row>
    <row r="229" spans="1:12">
      <c r="A229" s="95" t="s">
        <v>72</v>
      </c>
      <c r="B229" s="71"/>
      <c r="C229" s="76">
        <f t="shared" si="3"/>
        <v>229</v>
      </c>
      <c r="D229" s="116" t="s">
        <v>126</v>
      </c>
      <c r="E229" s="124" t="s">
        <v>98</v>
      </c>
      <c r="F229" s="109" t="s">
        <v>100</v>
      </c>
      <c r="G229" s="110"/>
      <c r="H229" s="111">
        <v>0.65</v>
      </c>
      <c r="I229" s="112"/>
      <c r="J229" s="113">
        <v>0.65</v>
      </c>
      <c r="K229" s="86">
        <f>SUM(Table1[[#This Row],[VRAIS PRIX ]]*Table1[[#This Row],[NB]])</f>
        <v>0</v>
      </c>
      <c r="L229" s="125" t="s">
        <v>60</v>
      </c>
    </row>
    <row r="230" spans="1:12">
      <c r="A230" s="97" t="s">
        <v>75</v>
      </c>
      <c r="B230" s="71"/>
      <c r="C230" s="76">
        <f t="shared" si="3"/>
        <v>230</v>
      </c>
      <c r="D230" s="116" t="s">
        <v>127</v>
      </c>
      <c r="E230" s="124" t="s">
        <v>98</v>
      </c>
      <c r="F230" s="109" t="s">
        <v>59</v>
      </c>
      <c r="G230" s="110"/>
      <c r="H230" s="111">
        <v>1.69</v>
      </c>
      <c r="I230" s="112"/>
      <c r="J230" s="113">
        <v>1.69</v>
      </c>
      <c r="K230" s="86">
        <f>SUM(Table1[[#This Row],[VRAIS PRIX ]]*Table1[[#This Row],[NB]])</f>
        <v>0</v>
      </c>
      <c r="L230" s="125" t="s">
        <v>60</v>
      </c>
    </row>
    <row r="231" spans="1:12">
      <c r="A231" s="98" t="s">
        <v>77</v>
      </c>
      <c r="B231" s="71"/>
      <c r="C231" s="76">
        <f t="shared" si="3"/>
        <v>231</v>
      </c>
      <c r="D231" s="79" t="s">
        <v>128</v>
      </c>
      <c r="E231" s="124" t="s">
        <v>98</v>
      </c>
      <c r="F231" s="109" t="s">
        <v>59</v>
      </c>
      <c r="G231" s="110"/>
      <c r="H231" s="111">
        <v>1.96</v>
      </c>
      <c r="I231" s="112"/>
      <c r="J231" s="113">
        <v>1.96</v>
      </c>
      <c r="K231" s="86">
        <f>SUM(Table1[[#This Row],[VRAIS PRIX ]]*Table1[[#This Row],[NB]])</f>
        <v>0</v>
      </c>
      <c r="L231" s="125" t="s">
        <v>60</v>
      </c>
    </row>
    <row r="232" spans="1:12">
      <c r="A232" s="70" t="s">
        <v>54</v>
      </c>
      <c r="B232" s="71"/>
      <c r="C232" s="76">
        <f t="shared" si="3"/>
        <v>232</v>
      </c>
      <c r="D232" s="79" t="s">
        <v>129</v>
      </c>
      <c r="E232" s="124" t="s">
        <v>98</v>
      </c>
      <c r="F232" s="109" t="s">
        <v>59</v>
      </c>
      <c r="G232" s="110"/>
      <c r="H232" s="111">
        <v>1.1499999999999999</v>
      </c>
      <c r="I232" s="112"/>
      <c r="J232" s="113">
        <v>1.1499999999999999</v>
      </c>
      <c r="K232" s="86">
        <f>SUM(Table1[[#This Row],[VRAIS PRIX ]]*Table1[[#This Row],[NB]])</f>
        <v>0</v>
      </c>
      <c r="L232" s="125" t="s">
        <v>60</v>
      </c>
    </row>
    <row r="233" spans="1:12">
      <c r="A233" s="78" t="s">
        <v>56</v>
      </c>
      <c r="B233" s="71"/>
      <c r="C233" s="76">
        <f t="shared" si="3"/>
        <v>233</v>
      </c>
      <c r="D233" s="116" t="s">
        <v>130</v>
      </c>
      <c r="E233" s="124" t="s">
        <v>98</v>
      </c>
      <c r="F233" s="109" t="s">
        <v>114</v>
      </c>
      <c r="G233" s="110"/>
      <c r="H233" s="111">
        <v>0.77</v>
      </c>
      <c r="I233" s="112"/>
      <c r="J233" s="113">
        <v>0.77</v>
      </c>
      <c r="K233" s="86">
        <f>SUM(Table1[[#This Row],[VRAIS PRIX ]]*Table1[[#This Row],[NB]])</f>
        <v>0</v>
      </c>
      <c r="L233" s="125" t="s">
        <v>60</v>
      </c>
    </row>
    <row r="234" spans="1:12">
      <c r="A234" s="88" t="s">
        <v>60</v>
      </c>
      <c r="B234" s="71"/>
      <c r="C234" s="76">
        <f t="shared" si="3"/>
        <v>234</v>
      </c>
      <c r="D234" s="79" t="s">
        <v>131</v>
      </c>
      <c r="E234" s="124" t="s">
        <v>98</v>
      </c>
      <c r="F234" s="109" t="s">
        <v>132</v>
      </c>
      <c r="G234" s="110"/>
      <c r="H234" s="111">
        <v>1.5</v>
      </c>
      <c r="I234" s="112"/>
      <c r="J234" s="113">
        <v>1.5</v>
      </c>
      <c r="K234" s="86">
        <f>SUM(Table1[[#This Row],[VRAIS PRIX ]]*Table1[[#This Row],[NB]])</f>
        <v>0</v>
      </c>
      <c r="L234" s="125" t="s">
        <v>60</v>
      </c>
    </row>
    <row r="235" spans="1:12">
      <c r="A235" s="89" t="s">
        <v>62</v>
      </c>
      <c r="B235" s="71"/>
      <c r="C235" s="76">
        <f t="shared" si="3"/>
        <v>235</v>
      </c>
      <c r="D235" s="79" t="s">
        <v>133</v>
      </c>
      <c r="E235" s="124" t="s">
        <v>98</v>
      </c>
      <c r="F235" s="109" t="s">
        <v>59</v>
      </c>
      <c r="G235" s="110"/>
      <c r="H235" s="111">
        <v>0.99</v>
      </c>
      <c r="I235" s="112"/>
      <c r="J235" s="113">
        <v>0.99</v>
      </c>
      <c r="K235" s="86">
        <f>SUM(Table1[[#This Row],[VRAIS PRIX ]]*Table1[[#This Row],[NB]])</f>
        <v>0</v>
      </c>
      <c r="L235" s="125" t="s">
        <v>60</v>
      </c>
    </row>
    <row r="236" spans="1:12">
      <c r="A236" s="90" t="s">
        <v>64</v>
      </c>
      <c r="B236" s="71"/>
      <c r="C236" s="76">
        <f t="shared" si="3"/>
        <v>236</v>
      </c>
      <c r="D236" s="79" t="s">
        <v>134</v>
      </c>
      <c r="E236" s="124" t="s">
        <v>98</v>
      </c>
      <c r="F236" s="109" t="s">
        <v>59</v>
      </c>
      <c r="G236" s="110"/>
      <c r="H236" s="111">
        <v>0.99</v>
      </c>
      <c r="I236" s="112"/>
      <c r="J236" s="113">
        <v>0.99</v>
      </c>
      <c r="K236" s="86">
        <f>SUM(Table1[[#This Row],[VRAIS PRIX ]]*Table1[[#This Row],[NB]])</f>
        <v>0</v>
      </c>
      <c r="L236" s="125" t="s">
        <v>60</v>
      </c>
    </row>
    <row r="237" spans="1:12">
      <c r="A237" s="91" t="s">
        <v>66</v>
      </c>
      <c r="B237" s="71"/>
      <c r="C237" s="76">
        <f t="shared" si="3"/>
        <v>237</v>
      </c>
      <c r="D237" s="116" t="s">
        <v>135</v>
      </c>
      <c r="E237" s="124" t="s">
        <v>98</v>
      </c>
      <c r="F237" s="109" t="s">
        <v>59</v>
      </c>
      <c r="G237" s="110"/>
      <c r="H237" s="111">
        <v>2.0299999999999998</v>
      </c>
      <c r="I237" s="112"/>
      <c r="J237" s="113">
        <v>2.0299999999999998</v>
      </c>
      <c r="K237" s="86">
        <f>SUM(Table1[[#This Row],[VRAIS PRIX ]]*Table1[[#This Row],[NB]])</f>
        <v>0</v>
      </c>
      <c r="L237" s="125" t="s">
        <v>60</v>
      </c>
    </row>
    <row r="238" spans="1:12">
      <c r="A238" s="93" t="s">
        <v>69</v>
      </c>
      <c r="B238" s="71"/>
      <c r="C238" s="76">
        <f t="shared" si="3"/>
        <v>238</v>
      </c>
      <c r="D238" s="79" t="s">
        <v>136</v>
      </c>
      <c r="E238" s="124" t="s">
        <v>98</v>
      </c>
      <c r="F238" s="109" t="s">
        <v>59</v>
      </c>
      <c r="G238" s="110"/>
      <c r="H238" s="111">
        <v>1.05</v>
      </c>
      <c r="I238" s="112"/>
      <c r="J238" s="113">
        <v>1.05</v>
      </c>
      <c r="K238" s="86">
        <f>SUM(Table1[[#This Row],[VRAIS PRIX ]]*Table1[[#This Row],[NB]])</f>
        <v>0</v>
      </c>
      <c r="L238" s="125" t="s">
        <v>60</v>
      </c>
    </row>
    <row r="239" spans="1:12">
      <c r="A239" s="95" t="s">
        <v>72</v>
      </c>
      <c r="B239" s="71"/>
      <c r="C239" s="76">
        <f t="shared" si="3"/>
        <v>239</v>
      </c>
      <c r="D239" s="79" t="s">
        <v>137</v>
      </c>
      <c r="E239" s="124" t="s">
        <v>98</v>
      </c>
      <c r="F239" s="109" t="s">
        <v>138</v>
      </c>
      <c r="G239" s="110"/>
      <c r="H239" s="111">
        <v>0.88</v>
      </c>
      <c r="I239" s="112"/>
      <c r="J239" s="113">
        <v>0.88</v>
      </c>
      <c r="K239" s="86">
        <f>SUM(Table1[[#This Row],[VRAIS PRIX ]]*Table1[[#This Row],[NB]])</f>
        <v>0</v>
      </c>
      <c r="L239" s="125" t="s">
        <v>60</v>
      </c>
    </row>
    <row r="240" spans="1:12">
      <c r="A240" s="97" t="s">
        <v>75</v>
      </c>
      <c r="B240" s="71"/>
      <c r="C240" s="76">
        <f t="shared" si="3"/>
        <v>240</v>
      </c>
      <c r="D240" s="116" t="s">
        <v>139</v>
      </c>
      <c r="E240" s="124" t="s">
        <v>98</v>
      </c>
      <c r="F240" s="109" t="s">
        <v>114</v>
      </c>
      <c r="G240" s="110"/>
      <c r="H240" s="111">
        <v>1.02</v>
      </c>
      <c r="I240" s="112"/>
      <c r="J240" s="113">
        <v>1.02</v>
      </c>
      <c r="K240" s="86">
        <f>SUM(Table1[[#This Row],[VRAIS PRIX ]]*Table1[[#This Row],[NB]])</f>
        <v>0</v>
      </c>
      <c r="L240" s="125" t="s">
        <v>60</v>
      </c>
    </row>
    <row r="241" spans="1:12">
      <c r="A241" s="98" t="s">
        <v>77</v>
      </c>
      <c r="B241" s="71"/>
      <c r="C241" s="76">
        <f t="shared" si="3"/>
        <v>241</v>
      </c>
      <c r="D241" s="79" t="s">
        <v>140</v>
      </c>
      <c r="E241" s="124" t="s">
        <v>98</v>
      </c>
      <c r="F241" s="109" t="s">
        <v>118</v>
      </c>
      <c r="G241" s="110"/>
      <c r="H241" s="111">
        <v>0.84</v>
      </c>
      <c r="I241" s="112"/>
      <c r="J241" s="113">
        <v>0.84</v>
      </c>
      <c r="K241" s="86">
        <f>SUM(Table1[[#This Row],[VRAIS PRIX ]]*Table1[[#This Row],[NB]])</f>
        <v>0</v>
      </c>
      <c r="L241" s="125" t="s">
        <v>60</v>
      </c>
    </row>
    <row r="242" spans="1:12">
      <c r="A242" s="70" t="s">
        <v>54</v>
      </c>
      <c r="B242" s="71"/>
      <c r="C242" s="76">
        <f t="shared" si="3"/>
        <v>242</v>
      </c>
      <c r="D242" s="79" t="s">
        <v>141</v>
      </c>
      <c r="E242" s="124" t="s">
        <v>98</v>
      </c>
      <c r="F242" s="109" t="s">
        <v>59</v>
      </c>
      <c r="G242" s="110"/>
      <c r="H242" s="111">
        <v>1.2</v>
      </c>
      <c r="I242" s="112"/>
      <c r="J242" s="113">
        <v>1.2</v>
      </c>
      <c r="K242" s="86">
        <f>SUM(Table1[[#This Row],[VRAIS PRIX ]]*Table1[[#This Row],[NB]])</f>
        <v>0</v>
      </c>
      <c r="L242" s="125" t="s">
        <v>60</v>
      </c>
    </row>
    <row r="243" spans="1:12">
      <c r="A243" s="78" t="s">
        <v>56</v>
      </c>
      <c r="B243" s="71"/>
      <c r="C243" s="76">
        <f t="shared" si="3"/>
        <v>243</v>
      </c>
      <c r="D243" s="79" t="s">
        <v>142</v>
      </c>
      <c r="E243" s="124" t="s">
        <v>98</v>
      </c>
      <c r="F243" s="109" t="s">
        <v>118</v>
      </c>
      <c r="G243" s="110"/>
      <c r="H243" s="111">
        <v>0.8</v>
      </c>
      <c r="I243" s="112"/>
      <c r="J243" s="113">
        <v>0.8</v>
      </c>
      <c r="K243" s="86">
        <f>SUM(Table1[[#This Row],[VRAIS PRIX ]]*Table1[[#This Row],[NB]])</f>
        <v>0</v>
      </c>
      <c r="L243" s="125" t="s">
        <v>60</v>
      </c>
    </row>
    <row r="244" spans="1:12">
      <c r="A244" s="88" t="s">
        <v>60</v>
      </c>
      <c r="B244" s="71"/>
      <c r="C244" s="76">
        <f t="shared" si="3"/>
        <v>244</v>
      </c>
      <c r="D244" s="79" t="s">
        <v>143</v>
      </c>
      <c r="E244" s="124" t="s">
        <v>98</v>
      </c>
      <c r="F244" s="109" t="s">
        <v>144</v>
      </c>
      <c r="G244" s="110"/>
      <c r="H244" s="111">
        <v>7</v>
      </c>
      <c r="I244" s="112"/>
      <c r="J244" s="113">
        <v>7</v>
      </c>
      <c r="K244" s="86">
        <f>SUM(Table1[[#This Row],[VRAIS PRIX ]]*Table1[[#This Row],[NB]])</f>
        <v>0</v>
      </c>
      <c r="L244" s="125" t="s">
        <v>60</v>
      </c>
    </row>
    <row r="245" spans="1:12">
      <c r="A245" s="89" t="s">
        <v>62</v>
      </c>
      <c r="B245" s="71"/>
      <c r="C245" s="76">
        <f t="shared" si="3"/>
        <v>245</v>
      </c>
      <c r="D245" s="79" t="s">
        <v>145</v>
      </c>
      <c r="E245" s="124" t="s">
        <v>98</v>
      </c>
      <c r="F245" s="109" t="s">
        <v>144</v>
      </c>
      <c r="G245" s="110"/>
      <c r="H245" s="111">
        <v>7</v>
      </c>
      <c r="I245" s="112"/>
      <c r="J245" s="113">
        <v>7</v>
      </c>
      <c r="K245" s="86">
        <f>SUM(Table1[[#This Row],[VRAIS PRIX ]]*Table1[[#This Row],[NB]])</f>
        <v>0</v>
      </c>
      <c r="L245" s="125" t="s">
        <v>60</v>
      </c>
    </row>
    <row r="246" spans="1:12">
      <c r="A246" s="90" t="s">
        <v>64</v>
      </c>
      <c r="B246" s="71"/>
      <c r="C246" s="76">
        <f t="shared" si="3"/>
        <v>246</v>
      </c>
      <c r="D246" s="79" t="s">
        <v>146</v>
      </c>
      <c r="E246" s="124" t="s">
        <v>98</v>
      </c>
      <c r="F246" s="109" t="s">
        <v>59</v>
      </c>
      <c r="G246" s="110"/>
      <c r="H246" s="111">
        <v>2.16</v>
      </c>
      <c r="I246" s="112"/>
      <c r="J246" s="113">
        <v>2.16</v>
      </c>
      <c r="K246" s="86">
        <f>SUM(Table1[[#This Row],[VRAIS PRIX ]]*Table1[[#This Row],[NB]])</f>
        <v>0</v>
      </c>
      <c r="L246" s="125" t="s">
        <v>60</v>
      </c>
    </row>
    <row r="247" spans="1:12">
      <c r="A247" s="91" t="s">
        <v>66</v>
      </c>
      <c r="B247" s="71"/>
      <c r="C247" s="76">
        <f t="shared" si="3"/>
        <v>247</v>
      </c>
      <c r="D247" s="116" t="s">
        <v>147</v>
      </c>
      <c r="E247" s="124" t="s">
        <v>98</v>
      </c>
      <c r="F247" s="109" t="s">
        <v>59</v>
      </c>
      <c r="G247" s="110"/>
      <c r="H247" s="111">
        <v>3</v>
      </c>
      <c r="I247" s="112"/>
      <c r="J247" s="113">
        <v>3</v>
      </c>
      <c r="K247" s="86">
        <f>SUM(Table1[[#This Row],[VRAIS PRIX ]]*Table1[[#This Row],[NB]])</f>
        <v>0</v>
      </c>
      <c r="L247" s="125" t="s">
        <v>60</v>
      </c>
    </row>
    <row r="248" spans="1:12">
      <c r="A248" s="93" t="s">
        <v>69</v>
      </c>
      <c r="B248" s="71"/>
      <c r="C248" s="76">
        <f t="shared" si="3"/>
        <v>248</v>
      </c>
      <c r="D248" s="116"/>
      <c r="E248" s="124" t="s">
        <v>98</v>
      </c>
      <c r="F248" s="109"/>
      <c r="G248" s="110"/>
      <c r="H248" s="111"/>
      <c r="I248" s="112"/>
      <c r="J248" s="113"/>
      <c r="K248" s="86">
        <f>SUM(Table1[[#This Row],[VRAIS PRIX ]]*Table1[[#This Row],[NB]])</f>
        <v>0</v>
      </c>
      <c r="L248" s="125" t="s">
        <v>60</v>
      </c>
    </row>
    <row r="249" spans="1:12">
      <c r="A249" s="95" t="s">
        <v>72</v>
      </c>
      <c r="B249" s="71"/>
      <c r="C249" s="76">
        <f t="shared" si="3"/>
        <v>249</v>
      </c>
      <c r="D249" s="109"/>
      <c r="E249" s="124" t="s">
        <v>98</v>
      </c>
      <c r="F249" s="109"/>
      <c r="G249" s="110"/>
      <c r="H249" s="111"/>
      <c r="I249" s="112"/>
      <c r="J249" s="113"/>
      <c r="K249" s="86">
        <f>SUM(Table1[[#This Row],[VRAIS PRIX ]]*Table1[[#This Row],[NB]])</f>
        <v>0</v>
      </c>
      <c r="L249" s="125" t="s">
        <v>60</v>
      </c>
    </row>
    <row r="250" spans="1:12">
      <c r="A250" s="97" t="s">
        <v>75</v>
      </c>
      <c r="B250" s="71"/>
      <c r="C250" s="76">
        <f t="shared" si="3"/>
        <v>250</v>
      </c>
      <c r="D250" s="109"/>
      <c r="E250" s="109"/>
      <c r="F250" s="109"/>
      <c r="G250" s="110"/>
      <c r="H250" s="111"/>
      <c r="I250" s="112"/>
      <c r="J250" s="113"/>
      <c r="K250" s="86">
        <f>SUM(Table1[[#This Row],[VRAIS PRIX ]]*Table1[[#This Row],[NB]])</f>
        <v>0</v>
      </c>
      <c r="L250" s="125" t="s">
        <v>60</v>
      </c>
    </row>
    <row r="251" spans="1:12">
      <c r="A251" s="98" t="s">
        <v>77</v>
      </c>
      <c r="B251" s="71"/>
      <c r="C251" s="76">
        <f t="shared" si="3"/>
        <v>251</v>
      </c>
      <c r="F251" s="99"/>
      <c r="G251" s="100"/>
      <c r="H251" s="101">
        <v>0</v>
      </c>
      <c r="I251" s="99"/>
      <c r="J251" s="102">
        <v>0</v>
      </c>
      <c r="K251" s="86">
        <f>SUM(Table1[[#This Row],[VRAIS PRIX ]]*Table1[[#This Row],[NB]])</f>
        <v>0</v>
      </c>
      <c r="L251" s="125"/>
    </row>
    <row r="252" spans="1:12">
      <c r="A252" s="70" t="s">
        <v>54</v>
      </c>
      <c r="B252" s="71"/>
      <c r="C252" s="76">
        <f t="shared" si="3"/>
        <v>252</v>
      </c>
      <c r="F252" s="99"/>
      <c r="G252" s="100"/>
      <c r="H252" s="101">
        <v>0</v>
      </c>
      <c r="I252" s="99"/>
      <c r="J252" s="102">
        <v>0</v>
      </c>
      <c r="K252" s="86">
        <f>SUM(Table1[[#This Row],[VRAIS PRIX ]]*Table1[[#This Row],[NB]])</f>
        <v>0</v>
      </c>
      <c r="L252" s="125"/>
    </row>
    <row r="253" spans="1:12">
      <c r="A253" s="78" t="s">
        <v>56</v>
      </c>
      <c r="B253" s="71"/>
      <c r="C253" s="76">
        <f t="shared" si="3"/>
        <v>253</v>
      </c>
      <c r="F253" s="99"/>
      <c r="G253" s="100"/>
      <c r="H253" s="101">
        <v>0</v>
      </c>
      <c r="I253" s="99"/>
      <c r="J253" s="102">
        <v>0</v>
      </c>
      <c r="K253" s="86">
        <f>SUM(Table1[[#This Row],[VRAIS PRIX ]]*Table1[[#This Row],[NB]])</f>
        <v>0</v>
      </c>
      <c r="L253" s="125"/>
    </row>
    <row r="254" spans="1:12">
      <c r="A254" s="88" t="s">
        <v>60</v>
      </c>
      <c r="B254" s="71"/>
      <c r="C254" s="76">
        <f t="shared" si="3"/>
        <v>254</v>
      </c>
      <c r="F254" s="99"/>
      <c r="G254" s="100"/>
      <c r="H254" s="101">
        <v>0</v>
      </c>
      <c r="I254" s="99"/>
      <c r="J254" s="102">
        <v>0</v>
      </c>
      <c r="K254" s="86">
        <f>SUM(Table1[[#This Row],[VRAIS PRIX ]]*Table1[[#This Row],[NB]])</f>
        <v>0</v>
      </c>
      <c r="L254" s="125"/>
    </row>
    <row r="255" spans="1:12">
      <c r="A255" s="89" t="s">
        <v>62</v>
      </c>
      <c r="B255" s="71"/>
      <c r="C255" s="76">
        <f t="shared" si="3"/>
        <v>255</v>
      </c>
      <c r="F255" s="99"/>
      <c r="G255" s="100"/>
      <c r="H255" s="101">
        <v>0</v>
      </c>
      <c r="I255" s="99"/>
      <c r="J255" s="102">
        <v>0</v>
      </c>
      <c r="K255" s="86">
        <f>SUM(Table1[[#This Row],[VRAIS PRIX ]]*Table1[[#This Row],[NB]])</f>
        <v>0</v>
      </c>
      <c r="L255" s="125"/>
    </row>
    <row r="256" spans="1:12">
      <c r="A256" s="90" t="s">
        <v>64</v>
      </c>
      <c r="B256" s="71"/>
      <c r="C256" s="76">
        <f t="shared" si="3"/>
        <v>256</v>
      </c>
      <c r="F256" s="99"/>
      <c r="G256" s="100"/>
      <c r="H256" s="101">
        <v>0</v>
      </c>
      <c r="I256" s="99"/>
      <c r="J256" s="102">
        <v>0</v>
      </c>
      <c r="K256" s="86">
        <f>SUM(Table1[[#This Row],[VRAIS PRIX ]]*Table1[[#This Row],[NB]])</f>
        <v>0</v>
      </c>
      <c r="L256" s="125"/>
    </row>
    <row r="257" spans="1:12">
      <c r="A257" s="91" t="s">
        <v>66</v>
      </c>
      <c r="B257" s="71"/>
      <c r="C257" s="76">
        <f t="shared" si="3"/>
        <v>257</v>
      </c>
      <c r="F257" s="99"/>
      <c r="G257" s="100"/>
      <c r="H257" s="101">
        <v>0</v>
      </c>
      <c r="I257" s="99"/>
      <c r="J257" s="102">
        <v>0</v>
      </c>
      <c r="K257" s="86">
        <f>SUM(Table1[[#This Row],[VRAIS PRIX ]]*Table1[[#This Row],[NB]])</f>
        <v>0</v>
      </c>
      <c r="L257" s="125"/>
    </row>
    <row r="258" spans="1:12">
      <c r="A258" s="93" t="s">
        <v>69</v>
      </c>
      <c r="B258" s="71"/>
      <c r="C258" s="76">
        <f t="shared" si="3"/>
        <v>258</v>
      </c>
      <c r="F258" s="99"/>
      <c r="G258" s="100"/>
      <c r="H258" s="101">
        <v>0</v>
      </c>
      <c r="I258" s="99"/>
      <c r="J258" s="102">
        <v>0</v>
      </c>
      <c r="K258" s="86">
        <f>SUM(Table1[[#This Row],[VRAIS PRIX ]]*Table1[[#This Row],[NB]])</f>
        <v>0</v>
      </c>
      <c r="L258" s="125"/>
    </row>
    <row r="259" spans="1:12">
      <c r="A259" s="95" t="s">
        <v>72</v>
      </c>
      <c r="B259" s="71"/>
      <c r="C259" s="76">
        <f t="shared" si="3"/>
        <v>259</v>
      </c>
      <c r="F259" s="99"/>
      <c r="G259" s="100"/>
      <c r="H259" s="101">
        <v>0</v>
      </c>
      <c r="I259" s="99"/>
      <c r="J259" s="102">
        <v>0</v>
      </c>
      <c r="K259" s="86">
        <f>SUM(Table1[[#This Row],[VRAIS PRIX ]]*Table1[[#This Row],[NB]])</f>
        <v>0</v>
      </c>
      <c r="L259" s="125"/>
    </row>
    <row r="260" spans="1:12">
      <c r="A260" s="97" t="s">
        <v>75</v>
      </c>
      <c r="B260" s="71"/>
      <c r="C260" s="76">
        <f t="shared" ref="C260:C323" si="4">SUM(C259+1)</f>
        <v>260</v>
      </c>
      <c r="F260" s="99"/>
      <c r="G260" s="100"/>
      <c r="H260" s="101">
        <v>0</v>
      </c>
      <c r="I260" s="99"/>
      <c r="J260" s="102">
        <v>0</v>
      </c>
      <c r="K260" s="86">
        <f>SUM(Table1[[#This Row],[VRAIS PRIX ]]*Table1[[#This Row],[NB]])</f>
        <v>0</v>
      </c>
      <c r="L260" s="125"/>
    </row>
    <row r="261" spans="1:12">
      <c r="A261" s="98" t="s">
        <v>77</v>
      </c>
      <c r="B261" s="71"/>
      <c r="C261" s="76">
        <f t="shared" si="4"/>
        <v>261</v>
      </c>
      <c r="F261" s="99"/>
      <c r="G261" s="100"/>
      <c r="H261" s="101">
        <v>0</v>
      </c>
      <c r="I261" s="99"/>
      <c r="J261" s="102">
        <v>0</v>
      </c>
      <c r="K261" s="86">
        <f>SUM(Table1[[#This Row],[VRAIS PRIX ]]*Table1[[#This Row],[NB]])</f>
        <v>0</v>
      </c>
      <c r="L261" s="125"/>
    </row>
    <row r="262" spans="1:12">
      <c r="A262" s="70" t="s">
        <v>54</v>
      </c>
      <c r="B262" s="71"/>
      <c r="C262" s="76">
        <f t="shared" si="4"/>
        <v>262</v>
      </c>
      <c r="F262" s="99"/>
      <c r="G262" s="100"/>
      <c r="H262" s="101">
        <v>0</v>
      </c>
      <c r="I262" s="99"/>
      <c r="J262" s="102">
        <v>0</v>
      </c>
      <c r="K262" s="86">
        <f>SUM(Table1[[#This Row],[VRAIS PRIX ]]*Table1[[#This Row],[NB]])</f>
        <v>0</v>
      </c>
      <c r="L262" s="125"/>
    </row>
    <row r="263" spans="1:12">
      <c r="A263" s="78" t="s">
        <v>56</v>
      </c>
      <c r="B263" s="71"/>
      <c r="C263" s="76">
        <f t="shared" si="4"/>
        <v>263</v>
      </c>
      <c r="F263" s="99"/>
      <c r="G263" s="100"/>
      <c r="H263" s="101">
        <v>0</v>
      </c>
      <c r="I263" s="99"/>
      <c r="J263" s="102">
        <v>0</v>
      </c>
      <c r="K263" s="86">
        <f>SUM(Table1[[#This Row],[VRAIS PRIX ]]*Table1[[#This Row],[NB]])</f>
        <v>0</v>
      </c>
      <c r="L263" s="125"/>
    </row>
    <row r="264" spans="1:12">
      <c r="A264" s="88" t="s">
        <v>60</v>
      </c>
      <c r="B264" s="71"/>
      <c r="C264" s="76">
        <f t="shared" si="4"/>
        <v>264</v>
      </c>
      <c r="F264" s="99"/>
      <c r="G264" s="100"/>
      <c r="H264" s="101">
        <v>0</v>
      </c>
      <c r="I264" s="99"/>
      <c r="J264" s="102">
        <v>0</v>
      </c>
      <c r="K264" s="86">
        <f>SUM(Table1[[#This Row],[VRAIS PRIX ]]*Table1[[#This Row],[NB]])</f>
        <v>0</v>
      </c>
      <c r="L264" s="125"/>
    </row>
    <row r="265" spans="1:12">
      <c r="A265" s="89" t="s">
        <v>62</v>
      </c>
      <c r="B265" s="71"/>
      <c r="C265" s="76">
        <f t="shared" si="4"/>
        <v>265</v>
      </c>
      <c r="F265" s="99"/>
      <c r="G265" s="100"/>
      <c r="H265" s="101">
        <v>0</v>
      </c>
      <c r="I265" s="99"/>
      <c r="J265" s="102">
        <v>0</v>
      </c>
      <c r="K265" s="86">
        <f>SUM(Table1[[#This Row],[VRAIS PRIX ]]*Table1[[#This Row],[NB]])</f>
        <v>0</v>
      </c>
      <c r="L265" s="125"/>
    </row>
    <row r="266" spans="1:12">
      <c r="A266" s="90" t="s">
        <v>64</v>
      </c>
      <c r="B266" s="71"/>
      <c r="C266" s="76">
        <f t="shared" si="4"/>
        <v>266</v>
      </c>
      <c r="F266" s="99"/>
      <c r="G266" s="100"/>
      <c r="H266" s="101">
        <v>0</v>
      </c>
      <c r="I266" s="99"/>
      <c r="J266" s="102">
        <v>0</v>
      </c>
      <c r="K266" s="86">
        <f>SUM(Table1[[#This Row],[VRAIS PRIX ]]*Table1[[#This Row],[NB]])</f>
        <v>0</v>
      </c>
      <c r="L266" s="125"/>
    </row>
    <row r="267" spans="1:12">
      <c r="A267" s="91" t="s">
        <v>66</v>
      </c>
      <c r="B267" s="71"/>
      <c r="C267" s="76">
        <f t="shared" si="4"/>
        <v>267</v>
      </c>
      <c r="F267" s="99"/>
      <c r="G267" s="100"/>
      <c r="H267" s="101">
        <v>0</v>
      </c>
      <c r="I267" s="99"/>
      <c r="J267" s="102">
        <v>0</v>
      </c>
      <c r="K267" s="86">
        <f>SUM(Table1[[#This Row],[VRAIS PRIX ]]*Table1[[#This Row],[NB]])</f>
        <v>0</v>
      </c>
      <c r="L267" s="125"/>
    </row>
    <row r="268" spans="1:12">
      <c r="A268" s="93" t="s">
        <v>69</v>
      </c>
      <c r="B268" s="71"/>
      <c r="C268" s="76">
        <f t="shared" si="4"/>
        <v>268</v>
      </c>
      <c r="F268" s="99"/>
      <c r="G268" s="100"/>
      <c r="H268" s="101">
        <v>0</v>
      </c>
      <c r="I268" s="99"/>
      <c r="J268" s="102">
        <v>0</v>
      </c>
      <c r="K268" s="86">
        <f>SUM(Table1[[#This Row],[VRAIS PRIX ]]*Table1[[#This Row],[NB]])</f>
        <v>0</v>
      </c>
      <c r="L268" s="125"/>
    </row>
    <row r="269" spans="1:12">
      <c r="A269" s="95" t="s">
        <v>72</v>
      </c>
      <c r="B269" s="71"/>
      <c r="C269" s="76">
        <f t="shared" si="4"/>
        <v>269</v>
      </c>
      <c r="F269" s="99"/>
      <c r="G269" s="100"/>
      <c r="H269" s="101">
        <v>0</v>
      </c>
      <c r="I269" s="99"/>
      <c r="J269" s="102">
        <v>0</v>
      </c>
      <c r="K269" s="86">
        <f>SUM(Table1[[#This Row],[VRAIS PRIX ]]*Table1[[#This Row],[NB]])</f>
        <v>0</v>
      </c>
      <c r="L269" s="125"/>
    </row>
    <row r="270" spans="1:12">
      <c r="A270" s="97" t="s">
        <v>75</v>
      </c>
      <c r="B270" s="71"/>
      <c r="C270" s="76">
        <f t="shared" si="4"/>
        <v>270</v>
      </c>
      <c r="F270" s="99"/>
      <c r="G270" s="100"/>
      <c r="H270" s="101">
        <v>0</v>
      </c>
      <c r="I270" s="99"/>
      <c r="J270" s="102">
        <v>0</v>
      </c>
      <c r="K270" s="86">
        <f>SUM(Table1[[#This Row],[VRAIS PRIX ]]*Table1[[#This Row],[NB]])</f>
        <v>0</v>
      </c>
      <c r="L270" s="125"/>
    </row>
    <row r="271" spans="1:12">
      <c r="A271" s="98" t="s">
        <v>77</v>
      </c>
      <c r="B271" s="71"/>
      <c r="C271" s="76">
        <f t="shared" si="4"/>
        <v>271</v>
      </c>
      <c r="F271" s="99"/>
      <c r="G271" s="100"/>
      <c r="H271" s="101">
        <v>0</v>
      </c>
      <c r="I271" s="99"/>
      <c r="J271" s="102">
        <v>0</v>
      </c>
      <c r="K271" s="86">
        <f>SUM(Table1[[#This Row],[VRAIS PRIX ]]*Table1[[#This Row],[NB]])</f>
        <v>0</v>
      </c>
      <c r="L271" s="125"/>
    </row>
    <row r="272" spans="1:12">
      <c r="A272" s="70" t="s">
        <v>54</v>
      </c>
      <c r="B272" s="71"/>
      <c r="C272" s="76">
        <f t="shared" si="4"/>
        <v>272</v>
      </c>
      <c r="F272" s="99"/>
      <c r="G272" s="100"/>
      <c r="H272" s="101">
        <v>0</v>
      </c>
      <c r="I272" s="99"/>
      <c r="J272" s="102">
        <v>0</v>
      </c>
      <c r="K272" s="86">
        <f>SUM(Table1[[#This Row],[VRAIS PRIX ]]*Table1[[#This Row],[NB]])</f>
        <v>0</v>
      </c>
      <c r="L272" s="125"/>
    </row>
    <row r="273" spans="1:12">
      <c r="A273" s="78" t="s">
        <v>56</v>
      </c>
      <c r="B273" s="71"/>
      <c r="C273" s="76">
        <f t="shared" si="4"/>
        <v>273</v>
      </c>
      <c r="F273" s="99"/>
      <c r="G273" s="100"/>
      <c r="H273" s="101">
        <v>0</v>
      </c>
      <c r="I273" s="99"/>
      <c r="J273" s="102">
        <v>0</v>
      </c>
      <c r="K273" s="86">
        <f>SUM(Table1[[#This Row],[VRAIS PRIX ]]*Table1[[#This Row],[NB]])</f>
        <v>0</v>
      </c>
      <c r="L273" s="125"/>
    </row>
    <row r="274" spans="1:12">
      <c r="A274" s="88" t="s">
        <v>60</v>
      </c>
      <c r="B274" s="71"/>
      <c r="C274" s="76">
        <f t="shared" si="4"/>
        <v>274</v>
      </c>
      <c r="F274" s="99"/>
      <c r="G274" s="100"/>
      <c r="H274" s="101">
        <v>0</v>
      </c>
      <c r="I274" s="99"/>
      <c r="J274" s="102">
        <v>0</v>
      </c>
      <c r="K274" s="86">
        <f>SUM(Table1[[#This Row],[VRAIS PRIX ]]*Table1[[#This Row],[NB]])</f>
        <v>0</v>
      </c>
      <c r="L274" s="125"/>
    </row>
    <row r="275" spans="1:12">
      <c r="A275" s="89" t="s">
        <v>62</v>
      </c>
      <c r="B275" s="71"/>
      <c r="C275" s="76">
        <f t="shared" si="4"/>
        <v>275</v>
      </c>
      <c r="F275" s="99"/>
      <c r="G275" s="100"/>
      <c r="H275" s="101">
        <v>0</v>
      </c>
      <c r="I275" s="99"/>
      <c r="J275" s="102">
        <v>0</v>
      </c>
      <c r="K275" s="86">
        <f>SUM(Table1[[#This Row],[VRAIS PRIX ]]*Table1[[#This Row],[NB]])</f>
        <v>0</v>
      </c>
      <c r="L275" s="125"/>
    </row>
    <row r="276" spans="1:12">
      <c r="A276" s="90" t="s">
        <v>64</v>
      </c>
      <c r="B276" s="71"/>
      <c r="C276" s="76">
        <f t="shared" si="4"/>
        <v>276</v>
      </c>
      <c r="F276" s="99"/>
      <c r="G276" s="100"/>
      <c r="H276" s="101">
        <v>0</v>
      </c>
      <c r="I276" s="99"/>
      <c r="J276" s="102">
        <v>0</v>
      </c>
      <c r="K276" s="86">
        <f>SUM(Table1[[#This Row],[VRAIS PRIX ]]*Table1[[#This Row],[NB]])</f>
        <v>0</v>
      </c>
      <c r="L276" s="125"/>
    </row>
    <row r="277" spans="1:12">
      <c r="A277" s="91" t="s">
        <v>66</v>
      </c>
      <c r="B277" s="71"/>
      <c r="C277" s="76">
        <f t="shared" si="4"/>
        <v>277</v>
      </c>
      <c r="F277" s="99"/>
      <c r="G277" s="100"/>
      <c r="H277" s="101">
        <v>0</v>
      </c>
      <c r="I277" s="99"/>
      <c r="J277" s="102">
        <v>0</v>
      </c>
      <c r="K277" s="86">
        <f>SUM(Table1[[#This Row],[VRAIS PRIX ]]*Table1[[#This Row],[NB]])</f>
        <v>0</v>
      </c>
      <c r="L277" s="125"/>
    </row>
    <row r="278" spans="1:12">
      <c r="A278" s="93" t="s">
        <v>69</v>
      </c>
      <c r="B278" s="71"/>
      <c r="C278" s="76">
        <f t="shared" si="4"/>
        <v>278</v>
      </c>
      <c r="F278" s="99"/>
      <c r="G278" s="100"/>
      <c r="H278" s="101">
        <v>0</v>
      </c>
      <c r="I278" s="99"/>
      <c r="J278" s="102">
        <v>0</v>
      </c>
      <c r="K278" s="86">
        <f>SUM(Table1[[#This Row],[VRAIS PRIX ]]*Table1[[#This Row],[NB]])</f>
        <v>0</v>
      </c>
      <c r="L278" s="125"/>
    </row>
    <row r="279" spans="1:12">
      <c r="A279" s="95" t="s">
        <v>72</v>
      </c>
      <c r="B279" s="71"/>
      <c r="C279" s="76">
        <f t="shared" si="4"/>
        <v>279</v>
      </c>
      <c r="F279" s="99"/>
      <c r="G279" s="100"/>
      <c r="H279" s="101">
        <v>0</v>
      </c>
      <c r="I279" s="99"/>
      <c r="J279" s="102">
        <v>0</v>
      </c>
      <c r="K279" s="86">
        <f>SUM(Table1[[#This Row],[VRAIS PRIX ]]*Table1[[#This Row],[NB]])</f>
        <v>0</v>
      </c>
      <c r="L279" s="125"/>
    </row>
    <row r="280" spans="1:12">
      <c r="A280" s="97" t="s">
        <v>75</v>
      </c>
      <c r="B280" s="71"/>
      <c r="C280" s="76">
        <f t="shared" si="4"/>
        <v>280</v>
      </c>
      <c r="F280" s="99"/>
      <c r="G280" s="100"/>
      <c r="H280" s="101">
        <v>0</v>
      </c>
      <c r="I280" s="99"/>
      <c r="J280" s="102">
        <v>0</v>
      </c>
      <c r="K280" s="86">
        <f>SUM(Table1[[#This Row],[VRAIS PRIX ]]*Table1[[#This Row],[NB]])</f>
        <v>0</v>
      </c>
      <c r="L280" s="125"/>
    </row>
    <row r="281" spans="1:12">
      <c r="A281" s="98" t="s">
        <v>77</v>
      </c>
      <c r="B281" s="71"/>
      <c r="C281" s="76">
        <f t="shared" si="4"/>
        <v>281</v>
      </c>
      <c r="F281" s="99"/>
      <c r="G281" s="100"/>
      <c r="H281" s="101">
        <v>0</v>
      </c>
      <c r="I281" s="99"/>
      <c r="J281" s="102">
        <v>0</v>
      </c>
      <c r="K281" s="86">
        <f>SUM(Table1[[#This Row],[VRAIS PRIX ]]*Table1[[#This Row],[NB]])</f>
        <v>0</v>
      </c>
      <c r="L281" s="125"/>
    </row>
    <row r="282" spans="1:12">
      <c r="A282" s="70" t="s">
        <v>54</v>
      </c>
      <c r="B282" s="71"/>
      <c r="C282" s="76">
        <f t="shared" si="4"/>
        <v>282</v>
      </c>
      <c r="F282" s="99"/>
      <c r="G282" s="100"/>
      <c r="H282" s="101">
        <v>0</v>
      </c>
      <c r="I282" s="99"/>
      <c r="J282" s="102">
        <v>0</v>
      </c>
      <c r="K282" s="86">
        <f>SUM(Table1[[#This Row],[VRAIS PRIX ]]*Table1[[#This Row],[NB]])</f>
        <v>0</v>
      </c>
      <c r="L282" s="125"/>
    </row>
    <row r="283" spans="1:12">
      <c r="A283" s="78" t="s">
        <v>56</v>
      </c>
      <c r="B283" s="71"/>
      <c r="C283" s="76">
        <f t="shared" si="4"/>
        <v>283</v>
      </c>
      <c r="F283" s="99"/>
      <c r="G283" s="100"/>
      <c r="H283" s="101">
        <v>0</v>
      </c>
      <c r="I283" s="99"/>
      <c r="J283" s="102">
        <v>0</v>
      </c>
      <c r="K283" s="86">
        <f>SUM(Table1[[#This Row],[VRAIS PRIX ]]*Table1[[#This Row],[NB]])</f>
        <v>0</v>
      </c>
      <c r="L283" s="125"/>
    </row>
    <row r="284" spans="1:12">
      <c r="A284" s="88" t="s">
        <v>60</v>
      </c>
      <c r="B284" s="71"/>
      <c r="C284" s="76">
        <f t="shared" si="4"/>
        <v>284</v>
      </c>
      <c r="F284" s="99"/>
      <c r="G284" s="100"/>
      <c r="H284" s="101">
        <v>0</v>
      </c>
      <c r="I284" s="99"/>
      <c r="J284" s="102">
        <v>0</v>
      </c>
      <c r="K284" s="86">
        <f>SUM(Table1[[#This Row],[VRAIS PRIX ]]*Table1[[#This Row],[NB]])</f>
        <v>0</v>
      </c>
      <c r="L284" s="125"/>
    </row>
    <row r="285" spans="1:12">
      <c r="A285" s="89" t="s">
        <v>62</v>
      </c>
      <c r="B285" s="71"/>
      <c r="C285" s="76">
        <f t="shared" si="4"/>
        <v>285</v>
      </c>
      <c r="F285" s="99"/>
      <c r="G285" s="100"/>
      <c r="H285" s="101">
        <v>0</v>
      </c>
      <c r="I285" s="99"/>
      <c r="J285" s="102">
        <v>0</v>
      </c>
      <c r="K285" s="86">
        <f>SUM(Table1[[#This Row],[VRAIS PRIX ]]*Table1[[#This Row],[NB]])</f>
        <v>0</v>
      </c>
      <c r="L285" s="125"/>
    </row>
    <row r="286" spans="1:12">
      <c r="A286" s="90" t="s">
        <v>64</v>
      </c>
      <c r="B286" s="71"/>
      <c r="C286" s="76">
        <f t="shared" si="4"/>
        <v>286</v>
      </c>
      <c r="F286" s="99"/>
      <c r="G286" s="100"/>
      <c r="H286" s="101">
        <v>0</v>
      </c>
      <c r="I286" s="99"/>
      <c r="J286" s="102">
        <v>0</v>
      </c>
      <c r="K286" s="86">
        <f>SUM(Table1[[#This Row],[VRAIS PRIX ]]*Table1[[#This Row],[NB]])</f>
        <v>0</v>
      </c>
      <c r="L286" s="125"/>
    </row>
    <row r="287" spans="1:12">
      <c r="A287" s="91" t="s">
        <v>66</v>
      </c>
      <c r="B287" s="71"/>
      <c r="C287" s="76">
        <f t="shared" si="4"/>
        <v>287</v>
      </c>
      <c r="F287" s="99"/>
      <c r="G287" s="100"/>
      <c r="H287" s="101">
        <v>0</v>
      </c>
      <c r="I287" s="99"/>
      <c r="J287" s="102">
        <v>0</v>
      </c>
      <c r="K287" s="86">
        <f>SUM(Table1[[#This Row],[VRAIS PRIX ]]*Table1[[#This Row],[NB]])</f>
        <v>0</v>
      </c>
      <c r="L287" s="125"/>
    </row>
    <row r="288" spans="1:12">
      <c r="A288" s="93" t="s">
        <v>69</v>
      </c>
      <c r="B288" s="71"/>
      <c r="C288" s="76">
        <f t="shared" si="4"/>
        <v>288</v>
      </c>
      <c r="F288" s="99"/>
      <c r="G288" s="100"/>
      <c r="H288" s="101">
        <v>0</v>
      </c>
      <c r="I288" s="99"/>
      <c r="J288" s="102">
        <v>0</v>
      </c>
      <c r="K288" s="86">
        <f>SUM(Table1[[#This Row],[VRAIS PRIX ]]*Table1[[#This Row],[NB]])</f>
        <v>0</v>
      </c>
      <c r="L288" s="125"/>
    </row>
    <row r="289" spans="1:13">
      <c r="A289" s="95" t="s">
        <v>72</v>
      </c>
      <c r="B289" s="71"/>
      <c r="C289" s="76">
        <f t="shared" si="4"/>
        <v>289</v>
      </c>
      <c r="F289" s="99"/>
      <c r="G289" s="100"/>
      <c r="H289" s="101">
        <v>0</v>
      </c>
      <c r="I289" s="99"/>
      <c r="J289" s="102">
        <v>0</v>
      </c>
      <c r="K289" s="86">
        <f>SUM(Table1[[#This Row],[VRAIS PRIX ]]*Table1[[#This Row],[NB]])</f>
        <v>0</v>
      </c>
      <c r="L289" s="125"/>
    </row>
    <row r="290" spans="1:13">
      <c r="A290" s="97" t="s">
        <v>75</v>
      </c>
      <c r="B290" s="71"/>
      <c r="C290" s="76">
        <f t="shared" si="4"/>
        <v>290</v>
      </c>
      <c r="F290" s="99"/>
      <c r="G290" s="100"/>
      <c r="H290" s="101">
        <v>0</v>
      </c>
      <c r="I290" s="99"/>
      <c r="J290" s="102">
        <v>0</v>
      </c>
      <c r="K290" s="86">
        <f>SUM(Table1[[#This Row],[VRAIS PRIX ]]*Table1[[#This Row],[NB]])</f>
        <v>0</v>
      </c>
      <c r="L290" s="125"/>
    </row>
    <row r="291" spans="1:13">
      <c r="A291" s="98" t="s">
        <v>77</v>
      </c>
      <c r="B291" s="71"/>
      <c r="C291" s="76">
        <f t="shared" si="4"/>
        <v>291</v>
      </c>
      <c r="F291" s="99"/>
      <c r="G291" s="100"/>
      <c r="H291" s="101">
        <v>0</v>
      </c>
      <c r="I291" s="99"/>
      <c r="J291" s="102">
        <v>0</v>
      </c>
      <c r="K291" s="86">
        <f>SUM(Table1[[#This Row],[VRAIS PRIX ]]*Table1[[#This Row],[NB]])</f>
        <v>0</v>
      </c>
      <c r="L291" s="125"/>
    </row>
    <row r="292" spans="1:13">
      <c r="A292" s="70" t="s">
        <v>54</v>
      </c>
      <c r="B292" s="71"/>
      <c r="C292" s="76">
        <f t="shared" si="4"/>
        <v>292</v>
      </c>
      <c r="F292" s="99"/>
      <c r="G292" s="100"/>
      <c r="H292" s="101">
        <v>0</v>
      </c>
      <c r="I292" s="99"/>
      <c r="J292" s="102">
        <v>0</v>
      </c>
      <c r="K292" s="86">
        <f>SUM(Table1[[#This Row],[VRAIS PRIX ]]*Table1[[#This Row],[NB]])</f>
        <v>0</v>
      </c>
      <c r="L292" s="125"/>
    </row>
    <row r="293" spans="1:13">
      <c r="A293" s="78" t="s">
        <v>56</v>
      </c>
      <c r="B293" s="71"/>
      <c r="C293" s="76">
        <f t="shared" si="4"/>
        <v>293</v>
      </c>
      <c r="F293" s="99"/>
      <c r="G293" s="100"/>
      <c r="H293" s="101">
        <v>0</v>
      </c>
      <c r="I293" s="99"/>
      <c r="J293" s="102">
        <v>0</v>
      </c>
      <c r="K293" s="86">
        <f>SUM(Table1[[#This Row],[VRAIS PRIX ]]*Table1[[#This Row],[NB]])</f>
        <v>0</v>
      </c>
      <c r="L293" s="125"/>
    </row>
    <row r="294" spans="1:13">
      <c r="A294" s="88" t="s">
        <v>60</v>
      </c>
      <c r="B294" s="71"/>
      <c r="C294" s="76">
        <f t="shared" si="4"/>
        <v>294</v>
      </c>
      <c r="F294" s="99"/>
      <c r="G294" s="100"/>
      <c r="H294" s="101">
        <v>0</v>
      </c>
      <c r="I294" s="99"/>
      <c r="J294" s="102">
        <v>0</v>
      </c>
      <c r="K294" s="86">
        <f>SUM(Table1[[#This Row],[VRAIS PRIX ]]*Table1[[#This Row],[NB]])</f>
        <v>0</v>
      </c>
      <c r="L294" s="125"/>
    </row>
    <row r="295" spans="1:13">
      <c r="A295" s="89" t="s">
        <v>62</v>
      </c>
      <c r="B295" s="71"/>
      <c r="C295" s="76">
        <f t="shared" si="4"/>
        <v>295</v>
      </c>
      <c r="F295" s="99"/>
      <c r="G295" s="100"/>
      <c r="H295" s="101">
        <v>0</v>
      </c>
      <c r="I295" s="99"/>
      <c r="J295" s="102">
        <v>0</v>
      </c>
      <c r="K295" s="86">
        <f>SUM(Table1[[#This Row],[VRAIS PRIX ]]*Table1[[#This Row],[NB]])</f>
        <v>0</v>
      </c>
      <c r="L295" s="125"/>
    </row>
    <row r="296" spans="1:13">
      <c r="A296" s="90" t="s">
        <v>64</v>
      </c>
      <c r="B296" s="71"/>
      <c r="C296" s="76">
        <f t="shared" si="4"/>
        <v>296</v>
      </c>
      <c r="F296" s="99"/>
      <c r="G296" s="100"/>
      <c r="H296" s="101">
        <v>0</v>
      </c>
      <c r="I296" s="99"/>
      <c r="J296" s="102">
        <v>0</v>
      </c>
      <c r="K296" s="86">
        <f>SUM(Table1[[#This Row],[VRAIS PRIX ]]*Table1[[#This Row],[NB]])</f>
        <v>0</v>
      </c>
      <c r="L296" s="125"/>
    </row>
    <row r="297" spans="1:13">
      <c r="A297" s="91" t="s">
        <v>66</v>
      </c>
      <c r="B297" s="71"/>
      <c r="C297" s="76">
        <f t="shared" si="4"/>
        <v>297</v>
      </c>
      <c r="F297" s="99"/>
      <c r="G297" s="100"/>
      <c r="H297" s="101">
        <v>0</v>
      </c>
      <c r="I297" s="99"/>
      <c r="J297" s="102">
        <v>0</v>
      </c>
      <c r="K297" s="86">
        <f>SUM(Table1[[#This Row],[VRAIS PRIX ]]*Table1[[#This Row],[NB]])</f>
        <v>0</v>
      </c>
      <c r="L297" s="125"/>
    </row>
    <row r="298" spans="1:13">
      <c r="A298" s="93" t="s">
        <v>69</v>
      </c>
      <c r="B298" s="71"/>
      <c r="C298" s="76">
        <f t="shared" si="4"/>
        <v>298</v>
      </c>
      <c r="F298" s="99"/>
      <c r="G298" s="100"/>
      <c r="H298" s="101">
        <v>0</v>
      </c>
      <c r="I298" s="99"/>
      <c r="J298" s="102">
        <v>0</v>
      </c>
      <c r="K298" s="86">
        <f>SUM(Table1[[#This Row],[VRAIS PRIX ]]*Table1[[#This Row],[NB]])</f>
        <v>0</v>
      </c>
      <c r="L298" s="125"/>
    </row>
    <row r="299" spans="1:13">
      <c r="A299" s="95" t="s">
        <v>72</v>
      </c>
      <c r="B299" s="71"/>
      <c r="C299" s="76">
        <f t="shared" si="4"/>
        <v>299</v>
      </c>
      <c r="F299" s="99"/>
      <c r="G299" s="100"/>
      <c r="H299" s="101">
        <v>0</v>
      </c>
      <c r="I299" s="99"/>
      <c r="J299" s="102">
        <v>0</v>
      </c>
      <c r="K299" s="86">
        <f>SUM(Table1[[#This Row],[VRAIS PRIX ]]*Table1[[#This Row],[NB]])</f>
        <v>0</v>
      </c>
      <c r="L299" s="125"/>
    </row>
    <row r="300" spans="1:13">
      <c r="A300" s="97" t="s">
        <v>75</v>
      </c>
      <c r="B300" s="71"/>
      <c r="C300" s="76">
        <f t="shared" si="4"/>
        <v>300</v>
      </c>
      <c r="F300" s="99"/>
      <c r="G300" s="100"/>
      <c r="H300" s="101">
        <v>0</v>
      </c>
      <c r="I300" s="99"/>
      <c r="J300" s="102">
        <v>0</v>
      </c>
      <c r="K300" s="86">
        <f>SUM(Table1[[#This Row],[VRAIS PRIX ]]*Table1[[#This Row],[NB]])</f>
        <v>0</v>
      </c>
      <c r="L300" s="125"/>
    </row>
    <row r="301" spans="1:13">
      <c r="A301" s="98" t="s">
        <v>77</v>
      </c>
      <c r="B301" s="71"/>
      <c r="C301" s="76">
        <f t="shared" si="4"/>
        <v>301</v>
      </c>
      <c r="F301" s="99"/>
      <c r="G301" s="100"/>
      <c r="H301" s="101">
        <v>0</v>
      </c>
      <c r="I301" s="99"/>
      <c r="J301" s="102">
        <v>0</v>
      </c>
      <c r="K301" s="86">
        <f>SUM(Table1[[#This Row],[VRAIS PRIX ]]*Table1[[#This Row],[NB]])</f>
        <v>0</v>
      </c>
      <c r="L301" s="125"/>
    </row>
    <row r="302" spans="1:13">
      <c r="A302" s="70" t="s">
        <v>54</v>
      </c>
      <c r="B302" s="71"/>
      <c r="C302" s="76">
        <f t="shared" si="4"/>
        <v>302</v>
      </c>
      <c r="F302" s="99"/>
      <c r="G302" s="100"/>
      <c r="H302" s="101">
        <v>0</v>
      </c>
      <c r="I302" s="99"/>
      <c r="J302" s="102">
        <v>0</v>
      </c>
      <c r="K302" s="86">
        <f>SUM(Table1[[#This Row],[VRAIS PRIX ]]*Table1[[#This Row],[NB]])</f>
        <v>0</v>
      </c>
      <c r="L302" s="125"/>
    </row>
    <row r="303" spans="1:13">
      <c r="A303" s="78" t="s">
        <v>56</v>
      </c>
      <c r="B303" s="71"/>
      <c r="C303" s="126">
        <f t="shared" si="4"/>
        <v>303</v>
      </c>
      <c r="D303" s="126"/>
      <c r="E303" s="126"/>
      <c r="F303" s="126"/>
      <c r="G303" s="127"/>
      <c r="H303" s="128">
        <v>0</v>
      </c>
      <c r="I303" s="126"/>
      <c r="J303" s="129">
        <v>0</v>
      </c>
      <c r="K303" s="130">
        <f>SUM(K304:K403)</f>
        <v>0</v>
      </c>
      <c r="L303" s="126" t="s">
        <v>62</v>
      </c>
      <c r="M303" s="76" t="s">
        <v>55</v>
      </c>
    </row>
    <row r="304" spans="1:13">
      <c r="A304" s="88" t="s">
        <v>60</v>
      </c>
      <c r="B304" s="71"/>
      <c r="C304" s="76">
        <f t="shared" si="4"/>
        <v>304</v>
      </c>
      <c r="D304" s="116" t="s">
        <v>148</v>
      </c>
      <c r="E304" s="115" t="s">
        <v>74</v>
      </c>
      <c r="F304" s="109" t="s">
        <v>100</v>
      </c>
      <c r="G304" s="110"/>
      <c r="H304" s="111">
        <v>1.43916</v>
      </c>
      <c r="I304" s="112"/>
      <c r="J304" s="113">
        <v>71.957999999999998</v>
      </c>
      <c r="K304" s="86">
        <f>SUM(Table1[[#This Row],[VRAIS PRIX ]]*Table1[[#This Row],[NB]])</f>
        <v>0</v>
      </c>
      <c r="L304" s="131" t="s">
        <v>62</v>
      </c>
    </row>
    <row r="305" spans="1:12">
      <c r="A305" s="89" t="s">
        <v>62</v>
      </c>
      <c r="B305" s="71"/>
      <c r="C305" s="76">
        <f t="shared" si="4"/>
        <v>305</v>
      </c>
      <c r="D305" s="79" t="s">
        <v>149</v>
      </c>
      <c r="E305" s="108" t="s">
        <v>71</v>
      </c>
      <c r="F305" s="109" t="s">
        <v>59</v>
      </c>
      <c r="G305" s="110"/>
      <c r="H305" s="111">
        <v>10.99</v>
      </c>
      <c r="I305" s="112"/>
      <c r="J305" s="113">
        <v>10.99</v>
      </c>
      <c r="K305" s="86">
        <f>SUM(Table1[[#This Row],[VRAIS PRIX ]]*Table1[[#This Row],[NB]])</f>
        <v>0</v>
      </c>
      <c r="L305" s="131" t="s">
        <v>62</v>
      </c>
    </row>
    <row r="306" spans="1:12">
      <c r="A306" s="90" t="s">
        <v>64</v>
      </c>
      <c r="B306" s="71"/>
      <c r="C306" s="76">
        <f t="shared" si="4"/>
        <v>306</v>
      </c>
      <c r="D306" s="116" t="s">
        <v>150</v>
      </c>
      <c r="E306" s="115" t="s">
        <v>74</v>
      </c>
      <c r="F306" s="109" t="s">
        <v>59</v>
      </c>
      <c r="G306" s="110"/>
      <c r="H306" s="111">
        <v>1.3069999999999999</v>
      </c>
      <c r="I306" s="112"/>
      <c r="J306" s="113">
        <v>1.3069999999999999</v>
      </c>
      <c r="K306" s="86">
        <f>SUM(Table1[[#This Row],[VRAIS PRIX ]]*Table1[[#This Row],[NB]])</f>
        <v>0</v>
      </c>
      <c r="L306" s="131" t="s">
        <v>62</v>
      </c>
    </row>
    <row r="307" spans="1:12">
      <c r="A307" s="91" t="s">
        <v>66</v>
      </c>
      <c r="B307" s="71"/>
      <c r="C307" s="76">
        <f t="shared" si="4"/>
        <v>307</v>
      </c>
      <c r="D307" s="79" t="s">
        <v>151</v>
      </c>
      <c r="E307" s="132" t="s">
        <v>152</v>
      </c>
      <c r="F307" s="109" t="s">
        <v>59</v>
      </c>
      <c r="G307" s="110"/>
      <c r="H307" s="111">
        <v>5.5490000000000004</v>
      </c>
      <c r="I307" s="112"/>
      <c r="J307" s="113">
        <v>5.5490000000000004</v>
      </c>
      <c r="K307" s="86">
        <f>SUM(Table1[[#This Row],[VRAIS PRIX ]]*Table1[[#This Row],[NB]])</f>
        <v>0</v>
      </c>
      <c r="L307" s="131" t="s">
        <v>62</v>
      </c>
    </row>
    <row r="308" spans="1:12">
      <c r="A308" s="93" t="s">
        <v>69</v>
      </c>
      <c r="B308" s="71"/>
      <c r="C308" s="76">
        <f t="shared" si="4"/>
        <v>308</v>
      </c>
      <c r="D308" s="79" t="s">
        <v>153</v>
      </c>
      <c r="E308" s="115" t="s">
        <v>74</v>
      </c>
      <c r="F308" s="109" t="s">
        <v>138</v>
      </c>
      <c r="G308" s="110"/>
      <c r="H308" s="111">
        <v>1.9350000000000001</v>
      </c>
      <c r="I308" s="112"/>
      <c r="J308" s="113">
        <v>1.9350000000000001</v>
      </c>
      <c r="K308" s="86">
        <f>SUM(Table1[[#This Row],[VRAIS PRIX ]]*Table1[[#This Row],[NB]])</f>
        <v>0</v>
      </c>
      <c r="L308" s="131" t="s">
        <v>62</v>
      </c>
    </row>
    <row r="309" spans="1:12">
      <c r="A309" s="95" t="s">
        <v>72</v>
      </c>
      <c r="B309" s="71"/>
      <c r="C309" s="76">
        <f t="shared" si="4"/>
        <v>309</v>
      </c>
      <c r="D309" s="79" t="s">
        <v>154</v>
      </c>
      <c r="E309" s="115" t="s">
        <v>74</v>
      </c>
      <c r="F309" s="133"/>
      <c r="G309" s="134"/>
      <c r="H309" s="111">
        <v>2</v>
      </c>
      <c r="I309" s="112"/>
      <c r="J309" s="113">
        <v>2</v>
      </c>
      <c r="K309" s="86">
        <f>SUM(Table1[[#This Row],[VRAIS PRIX ]]*Table1[[#This Row],[NB]])</f>
        <v>0</v>
      </c>
      <c r="L309" s="131" t="s">
        <v>62</v>
      </c>
    </row>
    <row r="310" spans="1:12">
      <c r="A310" s="97" t="s">
        <v>75</v>
      </c>
      <c r="B310" s="71"/>
      <c r="C310" s="76">
        <f t="shared" si="4"/>
        <v>310</v>
      </c>
      <c r="D310" s="79" t="s">
        <v>155</v>
      </c>
      <c r="E310" s="108" t="s">
        <v>71</v>
      </c>
      <c r="F310" s="109" t="s">
        <v>59</v>
      </c>
      <c r="G310" s="110"/>
      <c r="H310" s="111">
        <v>7.6</v>
      </c>
      <c r="I310" s="112"/>
      <c r="J310" s="113">
        <v>7.6</v>
      </c>
      <c r="K310" s="86">
        <f>SUM(Table1[[#This Row],[VRAIS PRIX ]]*Table1[[#This Row],[NB]])</f>
        <v>0</v>
      </c>
      <c r="L310" s="131" t="s">
        <v>62</v>
      </c>
    </row>
    <row r="311" spans="1:12">
      <c r="A311" s="98" t="s">
        <v>77</v>
      </c>
      <c r="B311" s="71"/>
      <c r="C311" s="76">
        <f t="shared" si="4"/>
        <v>311</v>
      </c>
      <c r="D311" s="79" t="s">
        <v>156</v>
      </c>
      <c r="E311" s="132" t="s">
        <v>152</v>
      </c>
      <c r="F311" s="109" t="s">
        <v>59</v>
      </c>
      <c r="G311" s="110"/>
      <c r="H311" s="111">
        <v>1</v>
      </c>
      <c r="I311" s="112"/>
      <c r="J311" s="113">
        <v>1</v>
      </c>
      <c r="K311" s="86">
        <f>SUM(Table1[[#This Row],[VRAIS PRIX ]]*Table1[[#This Row],[NB]])</f>
        <v>0</v>
      </c>
      <c r="L311" s="131" t="s">
        <v>62</v>
      </c>
    </row>
    <row r="312" spans="1:12">
      <c r="A312" s="70" t="s">
        <v>54</v>
      </c>
      <c r="B312" s="71"/>
      <c r="C312" s="76">
        <f t="shared" si="4"/>
        <v>312</v>
      </c>
      <c r="D312" s="79" t="s">
        <v>157</v>
      </c>
      <c r="E312" s="115" t="s">
        <v>74</v>
      </c>
      <c r="F312" s="109" t="s">
        <v>59</v>
      </c>
      <c r="G312" s="110"/>
      <c r="H312" s="111">
        <v>2.2650000000000001</v>
      </c>
      <c r="I312" s="112"/>
      <c r="J312" s="113">
        <v>2.27</v>
      </c>
      <c r="K312" s="86">
        <f>SUM(Table1[[#This Row],[VRAIS PRIX ]]*Table1[[#This Row],[NB]])</f>
        <v>0</v>
      </c>
      <c r="L312" s="131" t="s">
        <v>62</v>
      </c>
    </row>
    <row r="313" spans="1:12">
      <c r="A313" s="78" t="s">
        <v>56</v>
      </c>
      <c r="B313" s="71"/>
      <c r="C313" s="76">
        <f t="shared" si="4"/>
        <v>313</v>
      </c>
      <c r="D313" s="79" t="s">
        <v>158</v>
      </c>
      <c r="E313" s="108" t="s">
        <v>71</v>
      </c>
      <c r="F313" s="109" t="s">
        <v>159</v>
      </c>
      <c r="G313" s="110"/>
      <c r="H313" s="111">
        <v>4.49</v>
      </c>
      <c r="I313" s="112"/>
      <c r="J313" s="113">
        <v>4.49</v>
      </c>
      <c r="K313" s="86">
        <f>SUM(Table1[[#This Row],[VRAIS PRIX ]]*Table1[[#This Row],[NB]])</f>
        <v>0</v>
      </c>
      <c r="L313" s="131" t="s">
        <v>62</v>
      </c>
    </row>
    <row r="314" spans="1:12">
      <c r="A314" s="88" t="s">
        <v>60</v>
      </c>
      <c r="B314" s="71"/>
      <c r="C314" s="76">
        <f t="shared" si="4"/>
        <v>314</v>
      </c>
      <c r="D314" s="79" t="s">
        <v>160</v>
      </c>
      <c r="E314" s="115" t="s">
        <v>74</v>
      </c>
      <c r="F314" s="109" t="s">
        <v>161</v>
      </c>
      <c r="G314" s="110"/>
      <c r="H314" s="111">
        <v>2.028</v>
      </c>
      <c r="I314" s="112"/>
      <c r="J314" s="113">
        <v>2.028</v>
      </c>
      <c r="K314" s="86">
        <f>SUM(Table1[[#This Row],[VRAIS PRIX ]]*Table1[[#This Row],[NB]])</f>
        <v>0</v>
      </c>
      <c r="L314" s="131" t="s">
        <v>62</v>
      </c>
    </row>
    <row r="315" spans="1:12">
      <c r="A315" s="89" t="s">
        <v>62</v>
      </c>
      <c r="B315" s="71"/>
      <c r="C315" s="76">
        <f t="shared" si="4"/>
        <v>315</v>
      </c>
      <c r="D315" s="116" t="s">
        <v>162</v>
      </c>
      <c r="E315" s="115" t="s">
        <v>74</v>
      </c>
      <c r="F315" s="109" t="s">
        <v>161</v>
      </c>
      <c r="G315" s="110"/>
      <c r="H315" s="111">
        <v>1.73</v>
      </c>
      <c r="I315" s="112"/>
      <c r="J315" s="113">
        <v>1.73</v>
      </c>
      <c r="K315" s="86">
        <f>SUM(Table1[[#This Row],[VRAIS PRIX ]]*Table1[[#This Row],[NB]])</f>
        <v>0</v>
      </c>
      <c r="L315" s="131" t="s">
        <v>62</v>
      </c>
    </row>
    <row r="316" spans="1:12">
      <c r="A316" s="90" t="s">
        <v>64</v>
      </c>
      <c r="B316" s="71"/>
      <c r="C316" s="76">
        <f t="shared" si="4"/>
        <v>316</v>
      </c>
      <c r="D316" s="79" t="s">
        <v>163</v>
      </c>
      <c r="E316" s="108" t="s">
        <v>71</v>
      </c>
      <c r="F316" s="109" t="s">
        <v>159</v>
      </c>
      <c r="G316" s="110"/>
      <c r="H316" s="111">
        <v>5.99</v>
      </c>
      <c r="I316" s="112"/>
      <c r="J316" s="113">
        <v>5.99</v>
      </c>
      <c r="K316" s="86">
        <f>SUM(Table1[[#This Row],[VRAIS PRIX ]]*Table1[[#This Row],[NB]])</f>
        <v>0</v>
      </c>
      <c r="L316" s="131" t="s">
        <v>62</v>
      </c>
    </row>
    <row r="317" spans="1:12">
      <c r="A317" s="91" t="s">
        <v>66</v>
      </c>
      <c r="B317" s="71"/>
      <c r="C317" s="76">
        <f t="shared" si="4"/>
        <v>317</v>
      </c>
      <c r="D317" s="79" t="s">
        <v>164</v>
      </c>
      <c r="E317" s="115" t="s">
        <v>74</v>
      </c>
      <c r="F317" s="109" t="s">
        <v>165</v>
      </c>
      <c r="G317" s="110"/>
      <c r="H317" s="111">
        <v>4.8940000000000001</v>
      </c>
      <c r="I317" s="112"/>
      <c r="J317" s="113">
        <v>4.8394000000000004</v>
      </c>
      <c r="K317" s="86">
        <f>SUM(Table1[[#This Row],[VRAIS PRIX ]]*Table1[[#This Row],[NB]])</f>
        <v>0</v>
      </c>
      <c r="L317" s="131" t="s">
        <v>62</v>
      </c>
    </row>
    <row r="318" spans="1:12">
      <c r="A318" s="93" t="s">
        <v>69</v>
      </c>
      <c r="B318" s="71"/>
      <c r="C318" s="76">
        <f t="shared" si="4"/>
        <v>318</v>
      </c>
      <c r="D318" s="116" t="s">
        <v>166</v>
      </c>
      <c r="E318" s="108" t="s">
        <v>71</v>
      </c>
      <c r="F318" s="109" t="s">
        <v>165</v>
      </c>
      <c r="G318" s="110"/>
      <c r="H318" s="111">
        <v>7.8879999999999999</v>
      </c>
      <c r="I318" s="112"/>
      <c r="J318" s="113">
        <v>7.8879999999999999</v>
      </c>
      <c r="K318" s="86">
        <f>SUM(Table1[[#This Row],[VRAIS PRIX ]]*Table1[[#This Row],[NB]])</f>
        <v>0</v>
      </c>
      <c r="L318" s="131" t="s">
        <v>62</v>
      </c>
    </row>
    <row r="319" spans="1:12">
      <c r="A319" s="95" t="s">
        <v>72</v>
      </c>
      <c r="B319" s="71"/>
      <c r="C319" s="76">
        <f t="shared" si="4"/>
        <v>319</v>
      </c>
      <c r="D319" s="116" t="s">
        <v>167</v>
      </c>
      <c r="E319" s="115" t="s">
        <v>74</v>
      </c>
      <c r="F319" s="109" t="s">
        <v>168</v>
      </c>
      <c r="G319" s="110"/>
      <c r="H319" s="111">
        <v>1.395</v>
      </c>
      <c r="I319" s="112"/>
      <c r="J319" s="113">
        <v>1.395</v>
      </c>
      <c r="K319" s="86">
        <f>SUM(Table1[[#This Row],[VRAIS PRIX ]]*Table1[[#This Row],[NB]])</f>
        <v>0</v>
      </c>
      <c r="L319" s="131" t="s">
        <v>62</v>
      </c>
    </row>
    <row r="320" spans="1:12">
      <c r="A320" s="97" t="s">
        <v>75</v>
      </c>
      <c r="B320" s="71"/>
      <c r="C320" s="76">
        <f t="shared" si="4"/>
        <v>320</v>
      </c>
      <c r="D320" s="116" t="s">
        <v>169</v>
      </c>
      <c r="E320" s="115" t="s">
        <v>74</v>
      </c>
      <c r="F320" s="109" t="s">
        <v>59</v>
      </c>
      <c r="G320" s="110"/>
      <c r="H320" s="111">
        <v>1.4279999999999999</v>
      </c>
      <c r="I320" s="112"/>
      <c r="J320" s="113">
        <v>1.4279999999999999</v>
      </c>
      <c r="K320" s="86">
        <f>SUM(Table1[[#This Row],[VRAIS PRIX ]]*Table1[[#This Row],[NB]])</f>
        <v>0</v>
      </c>
      <c r="L320" s="131" t="s">
        <v>62</v>
      </c>
    </row>
    <row r="321" spans="1:12">
      <c r="A321" s="98" t="s">
        <v>77</v>
      </c>
      <c r="B321" s="71"/>
      <c r="C321" s="76">
        <f t="shared" si="4"/>
        <v>321</v>
      </c>
      <c r="D321" s="79" t="s">
        <v>170</v>
      </c>
      <c r="E321" s="108" t="s">
        <v>71</v>
      </c>
      <c r="F321" s="109" t="s">
        <v>59</v>
      </c>
      <c r="G321" s="110"/>
      <c r="H321" s="111">
        <v>1.1000000000000001</v>
      </c>
      <c r="I321" s="112"/>
      <c r="J321" s="113">
        <v>1.1000000000000001</v>
      </c>
      <c r="K321" s="86">
        <f>SUM(Table1[[#This Row],[VRAIS PRIX ]]*Table1[[#This Row],[NB]])</f>
        <v>0</v>
      </c>
      <c r="L321" s="131" t="s">
        <v>62</v>
      </c>
    </row>
    <row r="322" spans="1:12">
      <c r="A322" s="70" t="s">
        <v>54</v>
      </c>
      <c r="B322" s="71"/>
      <c r="C322" s="76">
        <f t="shared" si="4"/>
        <v>322</v>
      </c>
      <c r="D322" s="79" t="s">
        <v>171</v>
      </c>
      <c r="E322" s="108" t="s">
        <v>71</v>
      </c>
      <c r="F322" s="109" t="s">
        <v>59</v>
      </c>
      <c r="G322" s="110"/>
      <c r="H322" s="111">
        <v>1.0109999999999999</v>
      </c>
      <c r="I322" s="112"/>
      <c r="J322" s="113">
        <v>0.86</v>
      </c>
      <c r="K322" s="86">
        <f>SUM(Table1[[#This Row],[VRAIS PRIX ]]*Table1[[#This Row],[NB]])</f>
        <v>0</v>
      </c>
      <c r="L322" s="131" t="s">
        <v>62</v>
      </c>
    </row>
    <row r="323" spans="1:12">
      <c r="A323" s="78" t="s">
        <v>56</v>
      </c>
      <c r="B323" s="71"/>
      <c r="C323" s="76">
        <f t="shared" si="4"/>
        <v>323</v>
      </c>
      <c r="D323" s="116" t="s">
        <v>172</v>
      </c>
      <c r="E323" s="108" t="s">
        <v>71</v>
      </c>
      <c r="F323" s="109" t="s">
        <v>173</v>
      </c>
      <c r="G323" s="110"/>
      <c r="H323" s="111">
        <v>1.21</v>
      </c>
      <c r="I323" s="112"/>
      <c r="J323" s="113">
        <v>1.21</v>
      </c>
      <c r="K323" s="86">
        <f>SUM(Table1[[#This Row],[VRAIS PRIX ]]*Table1[[#This Row],[NB]])</f>
        <v>0</v>
      </c>
      <c r="L323" s="131" t="s">
        <v>62</v>
      </c>
    </row>
    <row r="324" spans="1:12">
      <c r="A324" s="88" t="s">
        <v>60</v>
      </c>
      <c r="B324" s="71"/>
      <c r="C324" s="76">
        <f t="shared" ref="C324:C387" si="5">SUM(C323+1)</f>
        <v>324</v>
      </c>
      <c r="D324" s="79" t="s">
        <v>174</v>
      </c>
      <c r="E324" s="115" t="s">
        <v>74</v>
      </c>
      <c r="F324" s="109" t="s">
        <v>175</v>
      </c>
      <c r="G324" s="110"/>
      <c r="H324" s="111">
        <v>1.2729999999999999</v>
      </c>
      <c r="I324" s="112"/>
      <c r="J324" s="113">
        <v>1.2729999999999999</v>
      </c>
      <c r="K324" s="86">
        <f>SUM(Table1[[#This Row],[VRAIS PRIX ]]*Table1[[#This Row],[NB]])</f>
        <v>0</v>
      </c>
      <c r="L324" s="131" t="s">
        <v>62</v>
      </c>
    </row>
    <row r="325" spans="1:12">
      <c r="A325" s="89" t="s">
        <v>62</v>
      </c>
      <c r="B325" s="71"/>
      <c r="C325" s="76">
        <f t="shared" si="5"/>
        <v>325</v>
      </c>
      <c r="D325" s="79" t="s">
        <v>176</v>
      </c>
      <c r="E325" s="115" t="s">
        <v>74</v>
      </c>
      <c r="F325" s="109" t="s">
        <v>59</v>
      </c>
      <c r="G325" s="110"/>
      <c r="H325" s="111">
        <v>1.3882000000000001</v>
      </c>
      <c r="I325" s="112"/>
      <c r="J325" s="113">
        <v>1.3882000000000001</v>
      </c>
      <c r="K325" s="86">
        <f>SUM(Table1[[#This Row],[VRAIS PRIX ]]*Table1[[#This Row],[NB]])</f>
        <v>0</v>
      </c>
      <c r="L325" s="131" t="s">
        <v>62</v>
      </c>
    </row>
    <row r="326" spans="1:12">
      <c r="A326" s="90" t="s">
        <v>64</v>
      </c>
      <c r="B326" s="71"/>
      <c r="C326" s="76">
        <f t="shared" si="5"/>
        <v>326</v>
      </c>
      <c r="D326" s="79" t="s">
        <v>177</v>
      </c>
      <c r="E326" s="108" t="s">
        <v>71</v>
      </c>
      <c r="F326" s="109" t="s">
        <v>59</v>
      </c>
      <c r="G326" s="110"/>
      <c r="H326" s="111">
        <v>1.9225000000000001</v>
      </c>
      <c r="I326" s="112"/>
      <c r="J326" s="113">
        <v>3.8450000000000002</v>
      </c>
      <c r="K326" s="86">
        <f>SUM(Table1[[#This Row],[VRAIS PRIX ]]*Table1[[#This Row],[NB]])</f>
        <v>0</v>
      </c>
      <c r="L326" s="131" t="s">
        <v>62</v>
      </c>
    </row>
    <row r="327" spans="1:12">
      <c r="A327" s="91" t="s">
        <v>66</v>
      </c>
      <c r="B327" s="71"/>
      <c r="C327" s="76">
        <f t="shared" si="5"/>
        <v>327</v>
      </c>
      <c r="D327" s="79" t="s">
        <v>178</v>
      </c>
      <c r="E327" s="115" t="s">
        <v>74</v>
      </c>
      <c r="F327" s="109" t="s">
        <v>59</v>
      </c>
      <c r="G327" s="110"/>
      <c r="H327" s="111">
        <v>31.444400000000002</v>
      </c>
      <c r="I327" s="112"/>
      <c r="J327" s="113">
        <v>2.8</v>
      </c>
      <c r="K327" s="86">
        <f>SUM(Table1[[#This Row],[VRAIS PRIX ]]*Table1[[#This Row],[NB]])</f>
        <v>0</v>
      </c>
      <c r="L327" s="131" t="s">
        <v>62</v>
      </c>
    </row>
    <row r="328" spans="1:12">
      <c r="A328" s="93" t="s">
        <v>69</v>
      </c>
      <c r="B328" s="71"/>
      <c r="C328" s="76">
        <f t="shared" si="5"/>
        <v>328</v>
      </c>
      <c r="D328" s="79" t="s">
        <v>179</v>
      </c>
      <c r="E328" s="108" t="s">
        <v>71</v>
      </c>
      <c r="F328" s="109" t="s">
        <v>59</v>
      </c>
      <c r="G328" s="110"/>
      <c r="H328" s="111">
        <v>8.15</v>
      </c>
      <c r="I328" s="112"/>
      <c r="J328" s="113">
        <v>8.15</v>
      </c>
      <c r="K328" s="86">
        <f>SUM(Table1[[#This Row],[VRAIS PRIX ]]*Table1[[#This Row],[NB]])</f>
        <v>0</v>
      </c>
      <c r="L328" s="131" t="s">
        <v>62</v>
      </c>
    </row>
    <row r="329" spans="1:12">
      <c r="A329" s="95" t="s">
        <v>72</v>
      </c>
      <c r="B329" s="71"/>
      <c r="C329" s="76">
        <f t="shared" si="5"/>
        <v>329</v>
      </c>
      <c r="D329" s="79" t="s">
        <v>180</v>
      </c>
      <c r="E329" s="108" t="s">
        <v>71</v>
      </c>
      <c r="F329" s="109" t="s">
        <v>59</v>
      </c>
      <c r="G329" s="110"/>
      <c r="H329" s="111">
        <v>6.45</v>
      </c>
      <c r="I329" s="112"/>
      <c r="J329" s="113">
        <v>6.45</v>
      </c>
      <c r="K329" s="86">
        <f>SUM(Table1[[#This Row],[VRAIS PRIX ]]*Table1[[#This Row],[NB]])</f>
        <v>0</v>
      </c>
      <c r="L329" s="131" t="s">
        <v>62</v>
      </c>
    </row>
    <row r="330" spans="1:12">
      <c r="A330" s="97" t="s">
        <v>75</v>
      </c>
      <c r="B330" s="71"/>
      <c r="C330" s="76">
        <f t="shared" si="5"/>
        <v>330</v>
      </c>
      <c r="D330" s="116" t="s">
        <v>181</v>
      </c>
      <c r="E330" s="108" t="s">
        <v>71</v>
      </c>
      <c r="F330" s="109" t="s">
        <v>59</v>
      </c>
      <c r="G330" s="110"/>
      <c r="H330" s="111">
        <v>4.99</v>
      </c>
      <c r="I330" s="112"/>
      <c r="J330" s="113">
        <v>4.99</v>
      </c>
      <c r="K330" s="86">
        <f>SUM(Table1[[#This Row],[VRAIS PRIX ]]*Table1[[#This Row],[NB]])</f>
        <v>0</v>
      </c>
      <c r="L330" s="131" t="s">
        <v>62</v>
      </c>
    </row>
    <row r="331" spans="1:12">
      <c r="A331" s="98" t="s">
        <v>77</v>
      </c>
      <c r="B331" s="71"/>
      <c r="C331" s="76">
        <f t="shared" si="5"/>
        <v>331</v>
      </c>
      <c r="D331" s="79" t="s">
        <v>182</v>
      </c>
      <c r="E331" s="108" t="s">
        <v>71</v>
      </c>
      <c r="F331" s="109" t="s">
        <v>59</v>
      </c>
      <c r="G331" s="110"/>
      <c r="H331" s="111">
        <v>2.1179999999999999</v>
      </c>
      <c r="I331" s="112"/>
      <c r="J331" s="113">
        <v>2.1179999999999999</v>
      </c>
      <c r="K331" s="86">
        <f>SUM(Table1[[#This Row],[VRAIS PRIX ]]*Table1[[#This Row],[NB]])</f>
        <v>0</v>
      </c>
      <c r="L331" s="131" t="s">
        <v>62</v>
      </c>
    </row>
    <row r="332" spans="1:12">
      <c r="A332" s="70" t="s">
        <v>54</v>
      </c>
      <c r="B332" s="71"/>
      <c r="C332" s="76">
        <f t="shared" si="5"/>
        <v>332</v>
      </c>
      <c r="D332" s="116" t="s">
        <v>183</v>
      </c>
      <c r="E332" s="108" t="s">
        <v>71</v>
      </c>
      <c r="F332" s="109" t="s">
        <v>165</v>
      </c>
      <c r="G332" s="110"/>
      <c r="H332" s="111">
        <v>2.89</v>
      </c>
      <c r="I332" s="112"/>
      <c r="J332" s="113">
        <v>2.89</v>
      </c>
      <c r="K332" s="86">
        <f>SUM(Table1[[#This Row],[VRAIS PRIX ]]*Table1[[#This Row],[NB]])</f>
        <v>0</v>
      </c>
      <c r="L332" s="131" t="s">
        <v>62</v>
      </c>
    </row>
    <row r="333" spans="1:12">
      <c r="A333" s="78" t="s">
        <v>56</v>
      </c>
      <c r="B333" s="71"/>
      <c r="C333" s="76">
        <f t="shared" si="5"/>
        <v>333</v>
      </c>
      <c r="D333" s="116" t="s">
        <v>184</v>
      </c>
      <c r="E333" s="108" t="s">
        <v>71</v>
      </c>
      <c r="F333" s="109" t="s">
        <v>59</v>
      </c>
      <c r="G333" s="110"/>
      <c r="H333" s="111">
        <v>1.18</v>
      </c>
      <c r="I333" s="112"/>
      <c r="J333" s="113">
        <v>1.1879999999999999</v>
      </c>
      <c r="K333" s="86">
        <f>SUM(Table1[[#This Row],[VRAIS PRIX ]]*Table1[[#This Row],[NB]])</f>
        <v>0</v>
      </c>
      <c r="L333" s="131" t="s">
        <v>62</v>
      </c>
    </row>
    <row r="334" spans="1:12">
      <c r="A334" s="88" t="s">
        <v>60</v>
      </c>
      <c r="B334" s="71"/>
      <c r="C334" s="76">
        <f t="shared" si="5"/>
        <v>334</v>
      </c>
      <c r="D334" s="116" t="s">
        <v>185</v>
      </c>
      <c r="E334" s="115" t="s">
        <v>74</v>
      </c>
      <c r="F334" s="109" t="s">
        <v>59</v>
      </c>
      <c r="G334" s="110"/>
      <c r="H334" s="111">
        <v>5.21</v>
      </c>
      <c r="I334" s="112"/>
      <c r="J334" s="113">
        <v>3.91</v>
      </c>
      <c r="K334" s="86">
        <f>SUM(Table1[[#This Row],[VRAIS PRIX ]]*Table1[[#This Row],[NB]])</f>
        <v>0</v>
      </c>
      <c r="L334" s="131" t="s">
        <v>62</v>
      </c>
    </row>
    <row r="335" spans="1:12">
      <c r="A335" s="89" t="s">
        <v>62</v>
      </c>
      <c r="B335" s="71"/>
      <c r="C335" s="76">
        <f t="shared" si="5"/>
        <v>335</v>
      </c>
      <c r="D335" s="79" t="s">
        <v>186</v>
      </c>
      <c r="E335" s="115" t="s">
        <v>74</v>
      </c>
      <c r="F335" s="109" t="s">
        <v>187</v>
      </c>
      <c r="G335" s="110"/>
      <c r="H335" s="111">
        <v>1.04</v>
      </c>
      <c r="I335" s="112"/>
      <c r="J335" s="113">
        <v>1.04</v>
      </c>
      <c r="K335" s="86">
        <f>SUM(Table1[[#This Row],[VRAIS PRIX ]]*Table1[[#This Row],[NB]])</f>
        <v>0</v>
      </c>
      <c r="L335" s="131" t="s">
        <v>62</v>
      </c>
    </row>
    <row r="336" spans="1:12">
      <c r="A336" s="90" t="s">
        <v>64</v>
      </c>
      <c r="B336" s="71"/>
      <c r="C336" s="76">
        <f t="shared" si="5"/>
        <v>336</v>
      </c>
      <c r="D336" s="79" t="s">
        <v>188</v>
      </c>
      <c r="E336" s="108" t="s">
        <v>71</v>
      </c>
      <c r="F336" s="109" t="s">
        <v>59</v>
      </c>
      <c r="G336" s="110"/>
      <c r="H336" s="111">
        <v>12.81</v>
      </c>
      <c r="I336" s="112"/>
      <c r="J336" s="113">
        <v>12.81</v>
      </c>
      <c r="K336" s="86">
        <f>SUM(Table1[[#This Row],[VRAIS PRIX ]]*Table1[[#This Row],[NB]])</f>
        <v>0</v>
      </c>
      <c r="L336" s="131" t="s">
        <v>62</v>
      </c>
    </row>
    <row r="337" spans="1:12">
      <c r="A337" s="91" t="s">
        <v>66</v>
      </c>
      <c r="B337" s="71"/>
      <c r="C337" s="76">
        <f t="shared" si="5"/>
        <v>337</v>
      </c>
      <c r="D337" s="79" t="s">
        <v>189</v>
      </c>
      <c r="E337" s="115" t="s">
        <v>74</v>
      </c>
      <c r="F337" s="109" t="s">
        <v>59</v>
      </c>
      <c r="G337" s="110"/>
      <c r="H337" s="111">
        <v>8.0440000000000005</v>
      </c>
      <c r="I337" s="112"/>
      <c r="J337" s="113">
        <v>8.0399999999999991</v>
      </c>
      <c r="K337" s="86">
        <f>SUM(Table1[[#This Row],[VRAIS PRIX ]]*Table1[[#This Row],[NB]])</f>
        <v>0</v>
      </c>
      <c r="L337" s="131" t="s">
        <v>62</v>
      </c>
    </row>
    <row r="338" spans="1:12">
      <c r="A338" s="93" t="s">
        <v>69</v>
      </c>
      <c r="B338" s="71"/>
      <c r="C338" s="76">
        <f t="shared" si="5"/>
        <v>338</v>
      </c>
      <c r="D338" s="79" t="s">
        <v>190</v>
      </c>
      <c r="E338" s="108" t="s">
        <v>71</v>
      </c>
      <c r="F338" s="109" t="s">
        <v>165</v>
      </c>
      <c r="G338" s="110"/>
      <c r="H338" s="111">
        <v>1.39</v>
      </c>
      <c r="I338" s="112"/>
      <c r="J338" s="113">
        <v>1.1000000000000001</v>
      </c>
      <c r="K338" s="86">
        <f>SUM(Table1[[#This Row],[VRAIS PRIX ]]*Table1[[#This Row],[NB]])</f>
        <v>0</v>
      </c>
      <c r="L338" s="131" t="s">
        <v>62</v>
      </c>
    </row>
    <row r="339" spans="1:12">
      <c r="A339" s="95" t="s">
        <v>72</v>
      </c>
      <c r="B339" s="71"/>
      <c r="C339" s="76">
        <f t="shared" si="5"/>
        <v>339</v>
      </c>
      <c r="D339" s="116" t="s">
        <v>191</v>
      </c>
      <c r="E339" s="115" t="s">
        <v>74</v>
      </c>
      <c r="F339" s="109" t="s">
        <v>192</v>
      </c>
      <c r="G339" s="110"/>
      <c r="H339" s="111">
        <v>0.01</v>
      </c>
      <c r="I339" s="112"/>
      <c r="J339" s="113">
        <v>1.39</v>
      </c>
      <c r="K339" s="86">
        <f>SUM(Table1[[#This Row],[VRAIS PRIX ]]*Table1[[#This Row],[NB]])</f>
        <v>0</v>
      </c>
      <c r="L339" s="131" t="s">
        <v>62</v>
      </c>
    </row>
    <row r="340" spans="1:12">
      <c r="A340" s="97" t="s">
        <v>75</v>
      </c>
      <c r="B340" s="71"/>
      <c r="C340" s="76">
        <f t="shared" si="5"/>
        <v>340</v>
      </c>
      <c r="D340" s="116" t="s">
        <v>193</v>
      </c>
      <c r="E340" s="115" t="s">
        <v>74</v>
      </c>
      <c r="F340" s="109" t="s">
        <v>165</v>
      </c>
      <c r="G340" s="110"/>
      <c r="H340" s="111">
        <v>1.01</v>
      </c>
      <c r="I340" s="112"/>
      <c r="J340" s="113">
        <v>1.01</v>
      </c>
      <c r="K340" s="86">
        <f>SUM(Table1[[#This Row],[VRAIS PRIX ]]*Table1[[#This Row],[NB]])</f>
        <v>0</v>
      </c>
      <c r="L340" s="131" t="s">
        <v>62</v>
      </c>
    </row>
    <row r="341" spans="1:12">
      <c r="A341" s="98" t="s">
        <v>77</v>
      </c>
      <c r="B341" s="71"/>
      <c r="C341" s="76">
        <f t="shared" si="5"/>
        <v>341</v>
      </c>
      <c r="D341" s="116" t="s">
        <v>194</v>
      </c>
      <c r="E341" s="108" t="s">
        <v>71</v>
      </c>
      <c r="F341" s="109" t="s">
        <v>59</v>
      </c>
      <c r="G341" s="110"/>
      <c r="H341" s="111">
        <v>10</v>
      </c>
      <c r="I341" s="112"/>
      <c r="J341" s="113">
        <v>10</v>
      </c>
      <c r="K341" s="86">
        <f>SUM(Table1[[#This Row],[VRAIS PRIX ]]*Table1[[#This Row],[NB]])</f>
        <v>0</v>
      </c>
      <c r="L341" s="131" t="s">
        <v>62</v>
      </c>
    </row>
    <row r="342" spans="1:12">
      <c r="A342" s="70" t="s">
        <v>54</v>
      </c>
      <c r="B342" s="71"/>
      <c r="C342" s="76">
        <f t="shared" si="5"/>
        <v>342</v>
      </c>
      <c r="D342" s="116" t="s">
        <v>195</v>
      </c>
      <c r="E342" s="115" t="s">
        <v>74</v>
      </c>
      <c r="F342" s="109" t="s">
        <v>59</v>
      </c>
      <c r="G342" s="110"/>
      <c r="H342" s="111">
        <v>53</v>
      </c>
      <c r="I342" s="112"/>
      <c r="J342" s="113">
        <v>53</v>
      </c>
      <c r="K342" s="86">
        <f>SUM(Table1[[#This Row],[VRAIS PRIX ]]*Table1[[#This Row],[NB]])</f>
        <v>0</v>
      </c>
      <c r="L342" s="131" t="s">
        <v>62</v>
      </c>
    </row>
    <row r="343" spans="1:12">
      <c r="A343" s="78" t="s">
        <v>56</v>
      </c>
      <c r="B343" s="71"/>
      <c r="C343" s="76">
        <f t="shared" si="5"/>
        <v>343</v>
      </c>
      <c r="D343" s="99" t="s">
        <v>196</v>
      </c>
      <c r="E343" s="115" t="s">
        <v>74</v>
      </c>
      <c r="F343" s="109" t="s">
        <v>59</v>
      </c>
      <c r="G343" s="110"/>
      <c r="H343" s="111">
        <v>4.99</v>
      </c>
      <c r="I343" s="99"/>
      <c r="J343" s="113">
        <v>4.99</v>
      </c>
      <c r="K343" s="86">
        <f>SUM(Table1[[#This Row],[VRAIS PRIX ]]*Table1[[#This Row],[NB]])</f>
        <v>0</v>
      </c>
      <c r="L343" s="131" t="s">
        <v>62</v>
      </c>
    </row>
    <row r="344" spans="1:12">
      <c r="A344" s="88" t="s">
        <v>60</v>
      </c>
      <c r="B344" s="71"/>
      <c r="C344" s="76">
        <f t="shared" si="5"/>
        <v>344</v>
      </c>
      <c r="D344" s="99" t="s">
        <v>197</v>
      </c>
      <c r="E344" s="108" t="s">
        <v>71</v>
      </c>
      <c r="F344" s="109" t="s">
        <v>165</v>
      </c>
      <c r="G344" s="110"/>
      <c r="H344" s="111">
        <v>3.9</v>
      </c>
      <c r="I344" s="99"/>
      <c r="J344" s="113">
        <v>3.9</v>
      </c>
      <c r="K344" s="86">
        <f>SUM(Table1[[#This Row],[VRAIS PRIX ]]*Table1[[#This Row],[NB]])</f>
        <v>0</v>
      </c>
      <c r="L344" s="131" t="s">
        <v>62</v>
      </c>
    </row>
    <row r="345" spans="1:12">
      <c r="A345" s="89" t="s">
        <v>62</v>
      </c>
      <c r="B345" s="71"/>
      <c r="C345" s="76">
        <f t="shared" si="5"/>
        <v>345</v>
      </c>
      <c r="F345" s="99"/>
      <c r="G345" s="100"/>
      <c r="H345" s="101">
        <v>0</v>
      </c>
      <c r="I345" s="99"/>
      <c r="J345" s="102">
        <v>0</v>
      </c>
      <c r="K345" s="86">
        <f>SUM(Table1[[#This Row],[VRAIS PRIX ]]*Table1[[#This Row],[NB]])</f>
        <v>0</v>
      </c>
      <c r="L345" s="131" t="s">
        <v>62</v>
      </c>
    </row>
    <row r="346" spans="1:12">
      <c r="A346" s="90" t="s">
        <v>64</v>
      </c>
      <c r="B346" s="71"/>
      <c r="C346" s="76">
        <f t="shared" si="5"/>
        <v>346</v>
      </c>
      <c r="F346" s="99"/>
      <c r="G346" s="100"/>
      <c r="H346" s="101">
        <v>0</v>
      </c>
      <c r="I346" s="99"/>
      <c r="J346" s="102">
        <v>0</v>
      </c>
      <c r="K346" s="86">
        <f>SUM(Table1[[#This Row],[VRAIS PRIX ]]*Table1[[#This Row],[NB]])</f>
        <v>0</v>
      </c>
      <c r="L346" s="131" t="s">
        <v>62</v>
      </c>
    </row>
    <row r="347" spans="1:12">
      <c r="A347" s="91" t="s">
        <v>66</v>
      </c>
      <c r="B347" s="71"/>
      <c r="C347" s="76">
        <f t="shared" si="5"/>
        <v>347</v>
      </c>
      <c r="F347" s="99"/>
      <c r="G347" s="100"/>
      <c r="H347" s="101">
        <v>0</v>
      </c>
      <c r="I347" s="99"/>
      <c r="J347" s="102">
        <v>0</v>
      </c>
      <c r="K347" s="86">
        <f>SUM(Table1[[#This Row],[VRAIS PRIX ]]*Table1[[#This Row],[NB]])</f>
        <v>0</v>
      </c>
      <c r="L347" s="131"/>
    </row>
    <row r="348" spans="1:12">
      <c r="A348" s="93" t="s">
        <v>69</v>
      </c>
      <c r="B348" s="71"/>
      <c r="C348" s="76">
        <f t="shared" si="5"/>
        <v>348</v>
      </c>
      <c r="F348" s="99"/>
      <c r="G348" s="100"/>
      <c r="H348" s="101">
        <v>0</v>
      </c>
      <c r="I348" s="99"/>
      <c r="J348" s="102">
        <v>0</v>
      </c>
      <c r="K348" s="86">
        <f>SUM(Table1[[#This Row],[VRAIS PRIX ]]*Table1[[#This Row],[NB]])</f>
        <v>0</v>
      </c>
      <c r="L348" s="131"/>
    </row>
    <row r="349" spans="1:12">
      <c r="A349" s="95" t="s">
        <v>72</v>
      </c>
      <c r="B349" s="71"/>
      <c r="C349" s="76">
        <f t="shared" si="5"/>
        <v>349</v>
      </c>
      <c r="F349" s="99"/>
      <c r="G349" s="100"/>
      <c r="H349" s="101">
        <v>0</v>
      </c>
      <c r="I349" s="99"/>
      <c r="J349" s="102">
        <v>0</v>
      </c>
      <c r="K349" s="86">
        <f>SUM(Table1[[#This Row],[VRAIS PRIX ]]*Table1[[#This Row],[NB]])</f>
        <v>0</v>
      </c>
      <c r="L349" s="131"/>
    </row>
    <row r="350" spans="1:12">
      <c r="A350" s="97" t="s">
        <v>75</v>
      </c>
      <c r="B350" s="71"/>
      <c r="C350" s="76">
        <f t="shared" si="5"/>
        <v>350</v>
      </c>
      <c r="F350" s="99"/>
      <c r="G350" s="100"/>
      <c r="H350" s="101">
        <v>0</v>
      </c>
      <c r="I350" s="99"/>
      <c r="J350" s="102">
        <v>0</v>
      </c>
      <c r="K350" s="86">
        <f>SUM(Table1[[#This Row],[VRAIS PRIX ]]*Table1[[#This Row],[NB]])</f>
        <v>0</v>
      </c>
      <c r="L350" s="131"/>
    </row>
    <row r="351" spans="1:12">
      <c r="A351" s="98" t="s">
        <v>77</v>
      </c>
      <c r="B351" s="71"/>
      <c r="C351" s="76">
        <f t="shared" si="5"/>
        <v>351</v>
      </c>
      <c r="F351" s="99"/>
      <c r="G351" s="100"/>
      <c r="H351" s="101">
        <v>0</v>
      </c>
      <c r="I351" s="99"/>
      <c r="J351" s="102">
        <v>0</v>
      </c>
      <c r="K351" s="86">
        <f>SUM(Table1[[#This Row],[VRAIS PRIX ]]*Table1[[#This Row],[NB]])</f>
        <v>0</v>
      </c>
      <c r="L351" s="131"/>
    </row>
    <row r="352" spans="1:12">
      <c r="A352" s="70" t="s">
        <v>54</v>
      </c>
      <c r="B352" s="71"/>
      <c r="C352" s="76">
        <f t="shared" si="5"/>
        <v>352</v>
      </c>
      <c r="F352" s="99"/>
      <c r="G352" s="100"/>
      <c r="H352" s="101">
        <v>0</v>
      </c>
      <c r="I352" s="99"/>
      <c r="J352" s="102">
        <v>0</v>
      </c>
      <c r="K352" s="86">
        <f>SUM(Table1[[#This Row],[VRAIS PRIX ]]*Table1[[#This Row],[NB]])</f>
        <v>0</v>
      </c>
      <c r="L352" s="131"/>
    </row>
    <row r="353" spans="1:12">
      <c r="A353" s="78" t="s">
        <v>56</v>
      </c>
      <c r="B353" s="71"/>
      <c r="C353" s="76">
        <f t="shared" si="5"/>
        <v>353</v>
      </c>
      <c r="F353" s="99"/>
      <c r="G353" s="100"/>
      <c r="H353" s="101">
        <v>0</v>
      </c>
      <c r="I353" s="99"/>
      <c r="J353" s="102">
        <v>0</v>
      </c>
      <c r="K353" s="86">
        <f>SUM(Table1[[#This Row],[VRAIS PRIX ]]*Table1[[#This Row],[NB]])</f>
        <v>0</v>
      </c>
      <c r="L353" s="131"/>
    </row>
    <row r="354" spans="1:12">
      <c r="A354" s="88" t="s">
        <v>60</v>
      </c>
      <c r="B354" s="71"/>
      <c r="C354" s="76">
        <f t="shared" si="5"/>
        <v>354</v>
      </c>
      <c r="F354" s="99"/>
      <c r="G354" s="100"/>
      <c r="H354" s="101">
        <v>0</v>
      </c>
      <c r="I354" s="99"/>
      <c r="J354" s="102">
        <v>0</v>
      </c>
      <c r="K354" s="86">
        <f>SUM(Table1[[#This Row],[VRAIS PRIX ]]*Table1[[#This Row],[NB]])</f>
        <v>0</v>
      </c>
      <c r="L354" s="131"/>
    </row>
    <row r="355" spans="1:12">
      <c r="A355" s="89" t="s">
        <v>62</v>
      </c>
      <c r="B355" s="71"/>
      <c r="C355" s="76">
        <f t="shared" si="5"/>
        <v>355</v>
      </c>
      <c r="F355" s="99"/>
      <c r="G355" s="100"/>
      <c r="H355" s="101">
        <v>0</v>
      </c>
      <c r="I355" s="99"/>
      <c r="J355" s="102">
        <v>0</v>
      </c>
      <c r="K355" s="86">
        <f>SUM(Table1[[#This Row],[VRAIS PRIX ]]*Table1[[#This Row],[NB]])</f>
        <v>0</v>
      </c>
      <c r="L355" s="131"/>
    </row>
    <row r="356" spans="1:12">
      <c r="A356" s="90" t="s">
        <v>64</v>
      </c>
      <c r="B356" s="71"/>
      <c r="C356" s="76">
        <f t="shared" si="5"/>
        <v>356</v>
      </c>
      <c r="F356" s="99"/>
      <c r="G356" s="100"/>
      <c r="H356" s="101">
        <v>0</v>
      </c>
      <c r="I356" s="99"/>
      <c r="J356" s="102">
        <v>0</v>
      </c>
      <c r="K356" s="86">
        <f>SUM(Table1[[#This Row],[VRAIS PRIX ]]*Table1[[#This Row],[NB]])</f>
        <v>0</v>
      </c>
      <c r="L356" s="131"/>
    </row>
    <row r="357" spans="1:12">
      <c r="A357" s="91" t="s">
        <v>66</v>
      </c>
      <c r="B357" s="71"/>
      <c r="C357" s="76">
        <f t="shared" si="5"/>
        <v>357</v>
      </c>
      <c r="F357" s="99"/>
      <c r="G357" s="100"/>
      <c r="H357" s="101">
        <v>0</v>
      </c>
      <c r="I357" s="99"/>
      <c r="J357" s="102">
        <v>0</v>
      </c>
      <c r="K357" s="86">
        <f>SUM(Table1[[#This Row],[VRAIS PRIX ]]*Table1[[#This Row],[NB]])</f>
        <v>0</v>
      </c>
      <c r="L357" s="131"/>
    </row>
    <row r="358" spans="1:12">
      <c r="A358" s="93" t="s">
        <v>69</v>
      </c>
      <c r="B358" s="71"/>
      <c r="C358" s="76">
        <f t="shared" si="5"/>
        <v>358</v>
      </c>
      <c r="F358" s="99"/>
      <c r="G358" s="100"/>
      <c r="H358" s="101">
        <v>0</v>
      </c>
      <c r="I358" s="99"/>
      <c r="J358" s="102">
        <v>0</v>
      </c>
      <c r="K358" s="86">
        <f>SUM(Table1[[#This Row],[VRAIS PRIX ]]*Table1[[#This Row],[NB]])</f>
        <v>0</v>
      </c>
      <c r="L358" s="131"/>
    </row>
    <row r="359" spans="1:12">
      <c r="A359" s="95" t="s">
        <v>72</v>
      </c>
      <c r="B359" s="71"/>
      <c r="C359" s="76">
        <f t="shared" si="5"/>
        <v>359</v>
      </c>
      <c r="F359" s="99"/>
      <c r="G359" s="100"/>
      <c r="H359" s="101">
        <v>0</v>
      </c>
      <c r="I359" s="99"/>
      <c r="J359" s="102">
        <v>0</v>
      </c>
      <c r="K359" s="86">
        <f>SUM(Table1[[#This Row],[VRAIS PRIX ]]*Table1[[#This Row],[NB]])</f>
        <v>0</v>
      </c>
      <c r="L359" s="131"/>
    </row>
    <row r="360" spans="1:12">
      <c r="A360" s="97" t="s">
        <v>75</v>
      </c>
      <c r="B360" s="71"/>
      <c r="C360" s="76">
        <f t="shared" si="5"/>
        <v>360</v>
      </c>
      <c r="F360" s="99"/>
      <c r="G360" s="100"/>
      <c r="H360" s="101">
        <v>0</v>
      </c>
      <c r="I360" s="99"/>
      <c r="J360" s="102">
        <v>0</v>
      </c>
      <c r="K360" s="86">
        <f>SUM(Table1[[#This Row],[VRAIS PRIX ]]*Table1[[#This Row],[NB]])</f>
        <v>0</v>
      </c>
      <c r="L360" s="131"/>
    </row>
    <row r="361" spans="1:12">
      <c r="A361" s="98" t="s">
        <v>77</v>
      </c>
      <c r="B361" s="71"/>
      <c r="C361" s="76">
        <f t="shared" si="5"/>
        <v>361</v>
      </c>
      <c r="F361" s="99"/>
      <c r="G361" s="100"/>
      <c r="H361" s="101">
        <v>0</v>
      </c>
      <c r="I361" s="99"/>
      <c r="J361" s="102">
        <v>0</v>
      </c>
      <c r="K361" s="86">
        <f>SUM(Table1[[#This Row],[VRAIS PRIX ]]*Table1[[#This Row],[NB]])</f>
        <v>0</v>
      </c>
      <c r="L361" s="131"/>
    </row>
    <row r="362" spans="1:12">
      <c r="A362" s="70" t="s">
        <v>54</v>
      </c>
      <c r="B362" s="71"/>
      <c r="C362" s="76">
        <f t="shared" si="5"/>
        <v>362</v>
      </c>
      <c r="F362" s="99"/>
      <c r="G362" s="100"/>
      <c r="H362" s="101">
        <v>0</v>
      </c>
      <c r="I362" s="99"/>
      <c r="J362" s="102">
        <v>0</v>
      </c>
      <c r="K362" s="86">
        <f>SUM(Table1[[#This Row],[VRAIS PRIX ]]*Table1[[#This Row],[NB]])</f>
        <v>0</v>
      </c>
      <c r="L362" s="131"/>
    </row>
    <row r="363" spans="1:12">
      <c r="A363" s="78" t="s">
        <v>56</v>
      </c>
      <c r="B363" s="71"/>
      <c r="C363" s="76">
        <f t="shared" si="5"/>
        <v>363</v>
      </c>
      <c r="F363" s="99"/>
      <c r="G363" s="100"/>
      <c r="H363" s="101">
        <v>0</v>
      </c>
      <c r="I363" s="99"/>
      <c r="J363" s="102">
        <v>0</v>
      </c>
      <c r="K363" s="86">
        <f>SUM(Table1[[#This Row],[VRAIS PRIX ]]*Table1[[#This Row],[NB]])</f>
        <v>0</v>
      </c>
      <c r="L363" s="131"/>
    </row>
    <row r="364" spans="1:12">
      <c r="A364" s="88" t="s">
        <v>60</v>
      </c>
      <c r="B364" s="71"/>
      <c r="C364" s="76">
        <f t="shared" si="5"/>
        <v>364</v>
      </c>
      <c r="F364" s="99"/>
      <c r="G364" s="100"/>
      <c r="H364" s="101">
        <v>0</v>
      </c>
      <c r="I364" s="99"/>
      <c r="J364" s="102">
        <v>0</v>
      </c>
      <c r="K364" s="86">
        <f>SUM(Table1[[#This Row],[VRAIS PRIX ]]*Table1[[#This Row],[NB]])</f>
        <v>0</v>
      </c>
      <c r="L364" s="131"/>
    </row>
    <row r="365" spans="1:12">
      <c r="A365" s="89" t="s">
        <v>62</v>
      </c>
      <c r="B365" s="71"/>
      <c r="C365" s="76">
        <f t="shared" si="5"/>
        <v>365</v>
      </c>
      <c r="F365" s="99"/>
      <c r="G365" s="100"/>
      <c r="H365" s="101">
        <v>0</v>
      </c>
      <c r="I365" s="99"/>
      <c r="J365" s="102">
        <v>0</v>
      </c>
      <c r="K365" s="86">
        <f>SUM(Table1[[#This Row],[VRAIS PRIX ]]*Table1[[#This Row],[NB]])</f>
        <v>0</v>
      </c>
      <c r="L365" s="131"/>
    </row>
    <row r="366" spans="1:12">
      <c r="A366" s="90" t="s">
        <v>64</v>
      </c>
      <c r="B366" s="71"/>
      <c r="C366" s="76">
        <f t="shared" si="5"/>
        <v>366</v>
      </c>
      <c r="F366" s="99"/>
      <c r="G366" s="100"/>
      <c r="H366" s="101">
        <v>0</v>
      </c>
      <c r="I366" s="99"/>
      <c r="J366" s="102">
        <v>0</v>
      </c>
      <c r="K366" s="86">
        <f>SUM(Table1[[#This Row],[VRAIS PRIX ]]*Table1[[#This Row],[NB]])</f>
        <v>0</v>
      </c>
      <c r="L366" s="131"/>
    </row>
    <row r="367" spans="1:12">
      <c r="A367" s="91" t="s">
        <v>66</v>
      </c>
      <c r="B367" s="71"/>
      <c r="C367" s="76">
        <f t="shared" si="5"/>
        <v>367</v>
      </c>
      <c r="F367" s="99"/>
      <c r="G367" s="100"/>
      <c r="H367" s="101">
        <v>0</v>
      </c>
      <c r="I367" s="99"/>
      <c r="J367" s="102">
        <v>0</v>
      </c>
      <c r="K367" s="86">
        <f>SUM(Table1[[#This Row],[VRAIS PRIX ]]*Table1[[#This Row],[NB]])</f>
        <v>0</v>
      </c>
      <c r="L367" s="131"/>
    </row>
    <row r="368" spans="1:12">
      <c r="A368" s="93" t="s">
        <v>69</v>
      </c>
      <c r="B368" s="71"/>
      <c r="C368" s="76">
        <f t="shared" si="5"/>
        <v>368</v>
      </c>
      <c r="F368" s="99"/>
      <c r="G368" s="100"/>
      <c r="H368" s="101">
        <v>0</v>
      </c>
      <c r="I368" s="99"/>
      <c r="J368" s="102">
        <v>0</v>
      </c>
      <c r="K368" s="86">
        <f>SUM(Table1[[#This Row],[VRAIS PRIX ]]*Table1[[#This Row],[NB]])</f>
        <v>0</v>
      </c>
      <c r="L368" s="131"/>
    </row>
    <row r="369" spans="1:12">
      <c r="A369" s="95" t="s">
        <v>72</v>
      </c>
      <c r="B369" s="71"/>
      <c r="C369" s="76">
        <f t="shared" si="5"/>
        <v>369</v>
      </c>
      <c r="F369" s="99"/>
      <c r="G369" s="100"/>
      <c r="H369" s="101">
        <v>0</v>
      </c>
      <c r="I369" s="99"/>
      <c r="J369" s="102">
        <v>0</v>
      </c>
      <c r="K369" s="86">
        <f>SUM(Table1[[#This Row],[VRAIS PRIX ]]*Table1[[#This Row],[NB]])</f>
        <v>0</v>
      </c>
      <c r="L369" s="131"/>
    </row>
    <row r="370" spans="1:12">
      <c r="A370" s="97" t="s">
        <v>75</v>
      </c>
      <c r="B370" s="71"/>
      <c r="C370" s="76">
        <f t="shared" si="5"/>
        <v>370</v>
      </c>
      <c r="F370" s="99"/>
      <c r="G370" s="100"/>
      <c r="H370" s="101">
        <v>0</v>
      </c>
      <c r="I370" s="99"/>
      <c r="J370" s="102">
        <v>0</v>
      </c>
      <c r="K370" s="86">
        <f>SUM(Table1[[#This Row],[VRAIS PRIX ]]*Table1[[#This Row],[NB]])</f>
        <v>0</v>
      </c>
      <c r="L370" s="131"/>
    </row>
    <row r="371" spans="1:12">
      <c r="A371" s="98" t="s">
        <v>77</v>
      </c>
      <c r="B371" s="71"/>
      <c r="C371" s="76">
        <f t="shared" si="5"/>
        <v>371</v>
      </c>
      <c r="F371" s="99"/>
      <c r="G371" s="100"/>
      <c r="H371" s="101">
        <v>0</v>
      </c>
      <c r="I371" s="99"/>
      <c r="J371" s="102">
        <v>0</v>
      </c>
      <c r="K371" s="86">
        <f>SUM(Table1[[#This Row],[VRAIS PRIX ]]*Table1[[#This Row],[NB]])</f>
        <v>0</v>
      </c>
      <c r="L371" s="131"/>
    </row>
    <row r="372" spans="1:12">
      <c r="A372" s="70" t="s">
        <v>54</v>
      </c>
      <c r="B372" s="71"/>
      <c r="C372" s="76">
        <f t="shared" si="5"/>
        <v>372</v>
      </c>
      <c r="F372" s="99"/>
      <c r="G372" s="100"/>
      <c r="H372" s="101">
        <v>0</v>
      </c>
      <c r="I372" s="99"/>
      <c r="J372" s="102">
        <v>0</v>
      </c>
      <c r="K372" s="86">
        <f>SUM(Table1[[#This Row],[VRAIS PRIX ]]*Table1[[#This Row],[NB]])</f>
        <v>0</v>
      </c>
      <c r="L372" s="131"/>
    </row>
    <row r="373" spans="1:12">
      <c r="A373" s="78" t="s">
        <v>56</v>
      </c>
      <c r="B373" s="71"/>
      <c r="C373" s="76">
        <f t="shared" si="5"/>
        <v>373</v>
      </c>
      <c r="F373" s="99"/>
      <c r="G373" s="100"/>
      <c r="H373" s="101">
        <v>0</v>
      </c>
      <c r="I373" s="99"/>
      <c r="J373" s="102">
        <v>0</v>
      </c>
      <c r="K373" s="86">
        <f>SUM(Table1[[#This Row],[VRAIS PRIX ]]*Table1[[#This Row],[NB]])</f>
        <v>0</v>
      </c>
      <c r="L373" s="131"/>
    </row>
    <row r="374" spans="1:12">
      <c r="A374" s="88" t="s">
        <v>60</v>
      </c>
      <c r="B374" s="71"/>
      <c r="C374" s="76">
        <f t="shared" si="5"/>
        <v>374</v>
      </c>
      <c r="F374" s="99"/>
      <c r="G374" s="100"/>
      <c r="H374" s="101">
        <v>0</v>
      </c>
      <c r="I374" s="99"/>
      <c r="J374" s="102">
        <v>0</v>
      </c>
      <c r="K374" s="86">
        <f>SUM(Table1[[#This Row],[VRAIS PRIX ]]*Table1[[#This Row],[NB]])</f>
        <v>0</v>
      </c>
      <c r="L374" s="131"/>
    </row>
    <row r="375" spans="1:12">
      <c r="A375" s="89" t="s">
        <v>62</v>
      </c>
      <c r="B375" s="71"/>
      <c r="C375" s="76">
        <f t="shared" si="5"/>
        <v>375</v>
      </c>
      <c r="F375" s="99"/>
      <c r="G375" s="100"/>
      <c r="H375" s="101">
        <v>0</v>
      </c>
      <c r="I375" s="99"/>
      <c r="J375" s="102">
        <v>0</v>
      </c>
      <c r="K375" s="86">
        <f>SUM(Table1[[#This Row],[VRAIS PRIX ]]*Table1[[#This Row],[NB]])</f>
        <v>0</v>
      </c>
      <c r="L375" s="131"/>
    </row>
    <row r="376" spans="1:12">
      <c r="A376" s="90" t="s">
        <v>64</v>
      </c>
      <c r="B376" s="71"/>
      <c r="C376" s="76">
        <f t="shared" si="5"/>
        <v>376</v>
      </c>
      <c r="F376" s="99"/>
      <c r="G376" s="100"/>
      <c r="H376" s="101">
        <v>0</v>
      </c>
      <c r="I376" s="99"/>
      <c r="J376" s="102">
        <v>0</v>
      </c>
      <c r="K376" s="86">
        <f>SUM(Table1[[#This Row],[VRAIS PRIX ]]*Table1[[#This Row],[NB]])</f>
        <v>0</v>
      </c>
      <c r="L376" s="131"/>
    </row>
    <row r="377" spans="1:12">
      <c r="A377" s="91" t="s">
        <v>66</v>
      </c>
      <c r="B377" s="71"/>
      <c r="C377" s="76">
        <f t="shared" si="5"/>
        <v>377</v>
      </c>
      <c r="F377" s="99"/>
      <c r="G377" s="100"/>
      <c r="H377" s="101">
        <v>0</v>
      </c>
      <c r="I377" s="99"/>
      <c r="J377" s="102">
        <v>0</v>
      </c>
      <c r="K377" s="86">
        <f>SUM(Table1[[#This Row],[VRAIS PRIX ]]*Table1[[#This Row],[NB]])</f>
        <v>0</v>
      </c>
      <c r="L377" s="131"/>
    </row>
    <row r="378" spans="1:12">
      <c r="A378" s="93" t="s">
        <v>69</v>
      </c>
      <c r="B378" s="71"/>
      <c r="C378" s="76">
        <f t="shared" si="5"/>
        <v>378</v>
      </c>
      <c r="F378" s="99"/>
      <c r="G378" s="100"/>
      <c r="H378" s="101">
        <v>0</v>
      </c>
      <c r="I378" s="99"/>
      <c r="J378" s="102">
        <v>0</v>
      </c>
      <c r="K378" s="86">
        <f>SUM(Table1[[#This Row],[VRAIS PRIX ]]*Table1[[#This Row],[NB]])</f>
        <v>0</v>
      </c>
      <c r="L378" s="131"/>
    </row>
    <row r="379" spans="1:12">
      <c r="A379" s="95" t="s">
        <v>72</v>
      </c>
      <c r="B379" s="71"/>
      <c r="C379" s="76">
        <f t="shared" si="5"/>
        <v>379</v>
      </c>
      <c r="F379" s="99"/>
      <c r="G379" s="100"/>
      <c r="H379" s="101">
        <v>0</v>
      </c>
      <c r="I379" s="99"/>
      <c r="J379" s="102">
        <v>0</v>
      </c>
      <c r="K379" s="86">
        <f>SUM(Table1[[#This Row],[VRAIS PRIX ]]*Table1[[#This Row],[NB]])</f>
        <v>0</v>
      </c>
      <c r="L379" s="131"/>
    </row>
    <row r="380" spans="1:12">
      <c r="A380" s="97" t="s">
        <v>75</v>
      </c>
      <c r="B380" s="71"/>
      <c r="C380" s="76">
        <f t="shared" si="5"/>
        <v>380</v>
      </c>
      <c r="F380" s="99"/>
      <c r="G380" s="100"/>
      <c r="H380" s="101">
        <v>0</v>
      </c>
      <c r="I380" s="99"/>
      <c r="J380" s="102">
        <v>0</v>
      </c>
      <c r="K380" s="86">
        <f>SUM(Table1[[#This Row],[VRAIS PRIX ]]*Table1[[#This Row],[NB]])</f>
        <v>0</v>
      </c>
      <c r="L380" s="131"/>
    </row>
    <row r="381" spans="1:12">
      <c r="A381" s="98" t="s">
        <v>77</v>
      </c>
      <c r="B381" s="71"/>
      <c r="C381" s="76">
        <f t="shared" si="5"/>
        <v>381</v>
      </c>
      <c r="F381" s="99"/>
      <c r="G381" s="100"/>
      <c r="H381" s="101">
        <v>0</v>
      </c>
      <c r="I381" s="99"/>
      <c r="J381" s="102">
        <v>0</v>
      </c>
      <c r="K381" s="86">
        <f>SUM(Table1[[#This Row],[VRAIS PRIX ]]*Table1[[#This Row],[NB]])</f>
        <v>0</v>
      </c>
      <c r="L381" s="131"/>
    </row>
    <row r="382" spans="1:12">
      <c r="A382" s="70" t="s">
        <v>54</v>
      </c>
      <c r="B382" s="71"/>
      <c r="C382" s="76">
        <f t="shared" si="5"/>
        <v>382</v>
      </c>
      <c r="F382" s="99"/>
      <c r="G382" s="100"/>
      <c r="H382" s="101">
        <v>0</v>
      </c>
      <c r="I382" s="99"/>
      <c r="J382" s="102">
        <v>0</v>
      </c>
      <c r="K382" s="86">
        <f>SUM(Table1[[#This Row],[VRAIS PRIX ]]*Table1[[#This Row],[NB]])</f>
        <v>0</v>
      </c>
      <c r="L382" s="131"/>
    </row>
    <row r="383" spans="1:12">
      <c r="A383" s="78" t="s">
        <v>56</v>
      </c>
      <c r="B383" s="71"/>
      <c r="C383" s="76">
        <f t="shared" si="5"/>
        <v>383</v>
      </c>
      <c r="F383" s="99"/>
      <c r="G383" s="100"/>
      <c r="H383" s="101">
        <v>0</v>
      </c>
      <c r="I383" s="99"/>
      <c r="J383" s="102">
        <v>0</v>
      </c>
      <c r="K383" s="86">
        <f>SUM(Table1[[#This Row],[VRAIS PRIX ]]*Table1[[#This Row],[NB]])</f>
        <v>0</v>
      </c>
      <c r="L383" s="131"/>
    </row>
    <row r="384" spans="1:12">
      <c r="A384" s="88" t="s">
        <v>60</v>
      </c>
      <c r="B384" s="71"/>
      <c r="C384" s="76">
        <f t="shared" si="5"/>
        <v>384</v>
      </c>
      <c r="F384" s="99"/>
      <c r="G384" s="100"/>
      <c r="H384" s="101">
        <v>0</v>
      </c>
      <c r="I384" s="99"/>
      <c r="J384" s="102">
        <v>0</v>
      </c>
      <c r="K384" s="86">
        <f>SUM(Table1[[#This Row],[VRAIS PRIX ]]*Table1[[#This Row],[NB]])</f>
        <v>0</v>
      </c>
      <c r="L384" s="131"/>
    </row>
    <row r="385" spans="1:12">
      <c r="A385" s="89" t="s">
        <v>62</v>
      </c>
      <c r="B385" s="71"/>
      <c r="C385" s="76">
        <f t="shared" si="5"/>
        <v>385</v>
      </c>
      <c r="F385" s="99"/>
      <c r="G385" s="100"/>
      <c r="H385" s="101">
        <v>0</v>
      </c>
      <c r="I385" s="99"/>
      <c r="J385" s="102">
        <v>0</v>
      </c>
      <c r="K385" s="86">
        <f>SUM(Table1[[#This Row],[VRAIS PRIX ]]*Table1[[#This Row],[NB]])</f>
        <v>0</v>
      </c>
      <c r="L385" s="131"/>
    </row>
    <row r="386" spans="1:12">
      <c r="A386" s="90" t="s">
        <v>64</v>
      </c>
      <c r="B386" s="71"/>
      <c r="C386" s="76">
        <f t="shared" si="5"/>
        <v>386</v>
      </c>
      <c r="F386" s="99"/>
      <c r="G386" s="100"/>
      <c r="H386" s="101">
        <v>0</v>
      </c>
      <c r="I386" s="99"/>
      <c r="J386" s="102">
        <v>0</v>
      </c>
      <c r="K386" s="86">
        <f>SUM(Table1[[#This Row],[VRAIS PRIX ]]*Table1[[#This Row],[NB]])</f>
        <v>0</v>
      </c>
      <c r="L386" s="131"/>
    </row>
    <row r="387" spans="1:12">
      <c r="A387" s="91" t="s">
        <v>66</v>
      </c>
      <c r="B387" s="71"/>
      <c r="C387" s="76">
        <f t="shared" si="5"/>
        <v>387</v>
      </c>
      <c r="F387" s="99"/>
      <c r="G387" s="100"/>
      <c r="H387" s="101">
        <v>0</v>
      </c>
      <c r="I387" s="99"/>
      <c r="J387" s="102">
        <v>0</v>
      </c>
      <c r="K387" s="86">
        <f>SUM(Table1[[#This Row],[VRAIS PRIX ]]*Table1[[#This Row],[NB]])</f>
        <v>0</v>
      </c>
      <c r="L387" s="131"/>
    </row>
    <row r="388" spans="1:12">
      <c r="A388" s="93" t="s">
        <v>69</v>
      </c>
      <c r="B388" s="71"/>
      <c r="C388" s="76">
        <f t="shared" ref="C388:C451" si="6">SUM(C387+1)</f>
        <v>388</v>
      </c>
      <c r="F388" s="99"/>
      <c r="G388" s="100"/>
      <c r="H388" s="101">
        <v>0</v>
      </c>
      <c r="I388" s="99"/>
      <c r="J388" s="102">
        <v>0</v>
      </c>
      <c r="K388" s="86">
        <f>SUM(Table1[[#This Row],[VRAIS PRIX ]]*Table1[[#This Row],[NB]])</f>
        <v>0</v>
      </c>
      <c r="L388" s="131"/>
    </row>
    <row r="389" spans="1:12">
      <c r="A389" s="95" t="s">
        <v>72</v>
      </c>
      <c r="B389" s="71"/>
      <c r="C389" s="76">
        <f t="shared" si="6"/>
        <v>389</v>
      </c>
      <c r="F389" s="99"/>
      <c r="G389" s="100"/>
      <c r="H389" s="101">
        <v>0</v>
      </c>
      <c r="I389" s="99"/>
      <c r="J389" s="102">
        <v>0</v>
      </c>
      <c r="K389" s="86">
        <f>SUM(Table1[[#This Row],[VRAIS PRIX ]]*Table1[[#This Row],[NB]])</f>
        <v>0</v>
      </c>
      <c r="L389" s="131"/>
    </row>
    <row r="390" spans="1:12">
      <c r="A390" s="97" t="s">
        <v>75</v>
      </c>
      <c r="B390" s="71"/>
      <c r="C390" s="76">
        <f t="shared" si="6"/>
        <v>390</v>
      </c>
      <c r="F390" s="99"/>
      <c r="G390" s="100"/>
      <c r="H390" s="101">
        <v>0</v>
      </c>
      <c r="I390" s="99"/>
      <c r="J390" s="102">
        <v>0</v>
      </c>
      <c r="K390" s="86">
        <f>SUM(Table1[[#This Row],[VRAIS PRIX ]]*Table1[[#This Row],[NB]])</f>
        <v>0</v>
      </c>
      <c r="L390" s="131"/>
    </row>
    <row r="391" spans="1:12">
      <c r="A391" s="98" t="s">
        <v>77</v>
      </c>
      <c r="B391" s="71"/>
      <c r="C391" s="76">
        <f t="shared" si="6"/>
        <v>391</v>
      </c>
      <c r="F391" s="99"/>
      <c r="G391" s="100"/>
      <c r="H391" s="101">
        <v>0</v>
      </c>
      <c r="I391" s="99"/>
      <c r="J391" s="102">
        <v>0</v>
      </c>
      <c r="K391" s="86">
        <f>SUM(Table1[[#This Row],[VRAIS PRIX ]]*Table1[[#This Row],[NB]])</f>
        <v>0</v>
      </c>
      <c r="L391" s="131"/>
    </row>
    <row r="392" spans="1:12">
      <c r="A392" s="70" t="s">
        <v>54</v>
      </c>
      <c r="B392" s="71"/>
      <c r="C392" s="76">
        <f t="shared" si="6"/>
        <v>392</v>
      </c>
      <c r="F392" s="99"/>
      <c r="G392" s="100"/>
      <c r="H392" s="101">
        <v>0</v>
      </c>
      <c r="I392" s="99"/>
      <c r="J392" s="102">
        <v>0</v>
      </c>
      <c r="K392" s="86">
        <f>SUM(Table1[[#This Row],[VRAIS PRIX ]]*Table1[[#This Row],[NB]])</f>
        <v>0</v>
      </c>
      <c r="L392" s="131"/>
    </row>
    <row r="393" spans="1:12">
      <c r="A393" s="78" t="s">
        <v>56</v>
      </c>
      <c r="B393" s="71"/>
      <c r="C393" s="76">
        <f t="shared" si="6"/>
        <v>393</v>
      </c>
      <c r="F393" s="99"/>
      <c r="G393" s="100"/>
      <c r="H393" s="101">
        <v>0</v>
      </c>
      <c r="I393" s="99"/>
      <c r="J393" s="102">
        <v>0</v>
      </c>
      <c r="K393" s="86">
        <f>SUM(Table1[[#This Row],[VRAIS PRIX ]]*Table1[[#This Row],[NB]])</f>
        <v>0</v>
      </c>
      <c r="L393" s="131"/>
    </row>
    <row r="394" spans="1:12">
      <c r="A394" s="88" t="s">
        <v>60</v>
      </c>
      <c r="B394" s="71"/>
      <c r="C394" s="76">
        <f t="shared" si="6"/>
        <v>394</v>
      </c>
      <c r="F394" s="99"/>
      <c r="G394" s="100"/>
      <c r="H394" s="101">
        <v>0</v>
      </c>
      <c r="I394" s="99"/>
      <c r="J394" s="102">
        <v>0</v>
      </c>
      <c r="K394" s="86">
        <f>SUM(Table1[[#This Row],[VRAIS PRIX ]]*Table1[[#This Row],[NB]])</f>
        <v>0</v>
      </c>
      <c r="L394" s="131"/>
    </row>
    <row r="395" spans="1:12">
      <c r="A395" s="89" t="s">
        <v>62</v>
      </c>
      <c r="B395" s="71"/>
      <c r="C395" s="76">
        <f t="shared" si="6"/>
        <v>395</v>
      </c>
      <c r="F395" s="99"/>
      <c r="G395" s="100"/>
      <c r="H395" s="101">
        <v>0</v>
      </c>
      <c r="I395" s="99"/>
      <c r="J395" s="102">
        <v>0</v>
      </c>
      <c r="K395" s="86">
        <f>SUM(Table1[[#This Row],[VRAIS PRIX ]]*Table1[[#This Row],[NB]])</f>
        <v>0</v>
      </c>
      <c r="L395" s="131"/>
    </row>
    <row r="396" spans="1:12">
      <c r="A396" s="90" t="s">
        <v>64</v>
      </c>
      <c r="B396" s="71"/>
      <c r="C396" s="76">
        <f t="shared" si="6"/>
        <v>396</v>
      </c>
      <c r="F396" s="99"/>
      <c r="G396" s="100"/>
      <c r="H396" s="101">
        <v>0</v>
      </c>
      <c r="I396" s="99"/>
      <c r="J396" s="102">
        <v>0</v>
      </c>
      <c r="K396" s="86">
        <f>SUM(Table1[[#This Row],[VRAIS PRIX ]]*Table1[[#This Row],[NB]])</f>
        <v>0</v>
      </c>
      <c r="L396" s="131"/>
    </row>
    <row r="397" spans="1:12">
      <c r="A397" s="91" t="s">
        <v>66</v>
      </c>
      <c r="B397" s="71"/>
      <c r="C397" s="76">
        <f t="shared" si="6"/>
        <v>397</v>
      </c>
      <c r="F397" s="99"/>
      <c r="G397" s="100"/>
      <c r="H397" s="101">
        <v>0</v>
      </c>
      <c r="I397" s="99"/>
      <c r="J397" s="102">
        <v>0</v>
      </c>
      <c r="K397" s="86">
        <f>SUM(Table1[[#This Row],[VRAIS PRIX ]]*Table1[[#This Row],[NB]])</f>
        <v>0</v>
      </c>
      <c r="L397" s="131"/>
    </row>
    <row r="398" spans="1:12">
      <c r="A398" s="93" t="s">
        <v>69</v>
      </c>
      <c r="B398" s="71"/>
      <c r="C398" s="76">
        <f t="shared" si="6"/>
        <v>398</v>
      </c>
      <c r="F398" s="99"/>
      <c r="G398" s="100"/>
      <c r="H398" s="101">
        <v>0</v>
      </c>
      <c r="I398" s="99"/>
      <c r="J398" s="102">
        <v>0</v>
      </c>
      <c r="K398" s="86">
        <f>SUM(Table1[[#This Row],[VRAIS PRIX ]]*Table1[[#This Row],[NB]])</f>
        <v>0</v>
      </c>
      <c r="L398" s="131"/>
    </row>
    <row r="399" spans="1:12">
      <c r="A399" s="95" t="s">
        <v>72</v>
      </c>
      <c r="B399" s="71"/>
      <c r="C399" s="76">
        <f t="shared" si="6"/>
        <v>399</v>
      </c>
      <c r="F399" s="99"/>
      <c r="G399" s="100"/>
      <c r="H399" s="101">
        <v>0</v>
      </c>
      <c r="I399" s="99"/>
      <c r="J399" s="102">
        <v>0</v>
      </c>
      <c r="K399" s="86">
        <f>SUM(Table1[[#This Row],[VRAIS PRIX ]]*Table1[[#This Row],[NB]])</f>
        <v>0</v>
      </c>
      <c r="L399" s="131"/>
    </row>
    <row r="400" spans="1:12">
      <c r="A400" s="97" t="s">
        <v>75</v>
      </c>
      <c r="B400" s="71"/>
      <c r="C400" s="76">
        <f t="shared" si="6"/>
        <v>400</v>
      </c>
      <c r="F400" s="99"/>
      <c r="G400" s="100"/>
      <c r="H400" s="101">
        <v>0</v>
      </c>
      <c r="I400" s="99"/>
      <c r="J400" s="102">
        <v>0</v>
      </c>
      <c r="K400" s="86">
        <f>SUM(Table1[[#This Row],[VRAIS PRIX ]]*Table1[[#This Row],[NB]])</f>
        <v>0</v>
      </c>
      <c r="L400" s="131"/>
    </row>
    <row r="401" spans="1:13">
      <c r="A401" s="98" t="s">
        <v>77</v>
      </c>
      <c r="B401" s="71"/>
      <c r="C401" s="76">
        <f t="shared" si="6"/>
        <v>401</v>
      </c>
      <c r="F401" s="99"/>
      <c r="G401" s="100"/>
      <c r="H401" s="101">
        <v>0</v>
      </c>
      <c r="I401" s="99"/>
      <c r="J401" s="102">
        <v>0</v>
      </c>
      <c r="K401" s="86">
        <f>SUM(Table1[[#This Row],[VRAIS PRIX ]]*Table1[[#This Row],[NB]])</f>
        <v>0</v>
      </c>
      <c r="L401" s="131"/>
    </row>
    <row r="402" spans="1:13">
      <c r="A402" s="70" t="s">
        <v>54</v>
      </c>
      <c r="B402" s="71"/>
      <c r="C402" s="76">
        <f t="shared" si="6"/>
        <v>402</v>
      </c>
      <c r="F402" s="99"/>
      <c r="G402" s="100"/>
      <c r="H402" s="101">
        <v>0</v>
      </c>
      <c r="I402" s="99"/>
      <c r="J402" s="102">
        <v>0</v>
      </c>
      <c r="K402" s="86">
        <f>SUM(Table1[[#This Row],[VRAIS PRIX ]]*Table1[[#This Row],[NB]])</f>
        <v>0</v>
      </c>
      <c r="L402" s="131"/>
    </row>
    <row r="403" spans="1:13">
      <c r="A403" s="78" t="s">
        <v>56</v>
      </c>
      <c r="B403" s="71"/>
      <c r="C403" s="76">
        <f t="shared" si="6"/>
        <v>403</v>
      </c>
      <c r="F403" s="99"/>
      <c r="G403" s="100"/>
      <c r="H403" s="101">
        <v>0</v>
      </c>
      <c r="I403" s="99"/>
      <c r="J403" s="102">
        <v>0</v>
      </c>
      <c r="K403" s="86">
        <f>SUM(Table1[[#This Row],[VRAIS PRIX ]]*Table1[[#This Row],[NB]])</f>
        <v>0</v>
      </c>
      <c r="L403" s="131"/>
    </row>
    <row r="404" spans="1:13">
      <c r="A404" s="88" t="s">
        <v>60</v>
      </c>
      <c r="B404" s="71"/>
      <c r="C404" s="135">
        <f t="shared" si="6"/>
        <v>404</v>
      </c>
      <c r="D404" s="135"/>
      <c r="E404" s="135"/>
      <c r="F404" s="135"/>
      <c r="G404" s="136"/>
      <c r="H404" s="137">
        <v>0</v>
      </c>
      <c r="I404" s="135"/>
      <c r="J404" s="138">
        <v>0</v>
      </c>
      <c r="K404" s="139">
        <f>SUM(K405:K504)</f>
        <v>0</v>
      </c>
      <c r="L404" s="135" t="s">
        <v>64</v>
      </c>
      <c r="M404" s="76" t="s">
        <v>55</v>
      </c>
    </row>
    <row r="405" spans="1:13">
      <c r="A405" s="89" t="s">
        <v>62</v>
      </c>
      <c r="B405" s="71"/>
      <c r="C405" s="76">
        <f t="shared" si="6"/>
        <v>405</v>
      </c>
      <c r="D405" s="79" t="s">
        <v>198</v>
      </c>
      <c r="E405" s="117" t="s">
        <v>68</v>
      </c>
      <c r="F405" s="109" t="s">
        <v>59</v>
      </c>
      <c r="G405" s="110"/>
      <c r="H405" s="111">
        <v>7.1</v>
      </c>
      <c r="I405" s="112"/>
      <c r="J405" s="113">
        <v>7.1</v>
      </c>
      <c r="K405" s="86">
        <f>SUM(Table1[[#This Row],[VRAIS PRIX ]]*Table1[[#This Row],[NB]])</f>
        <v>0</v>
      </c>
      <c r="L405" s="140" t="s">
        <v>64</v>
      </c>
    </row>
    <row r="406" spans="1:13">
      <c r="A406" s="90" t="s">
        <v>64</v>
      </c>
      <c r="B406" s="71"/>
      <c r="C406" s="76">
        <f t="shared" si="6"/>
        <v>406</v>
      </c>
      <c r="D406" s="79" t="s">
        <v>199</v>
      </c>
      <c r="E406" s="117" t="s">
        <v>68</v>
      </c>
      <c r="F406" s="109" t="s">
        <v>59</v>
      </c>
      <c r="G406" s="110"/>
      <c r="H406" s="111">
        <v>8.1333000000000002</v>
      </c>
      <c r="I406" s="112"/>
      <c r="J406" s="113">
        <v>1.464</v>
      </c>
      <c r="K406" s="86">
        <f>SUM(Table1[[#This Row],[VRAIS PRIX ]]*Table1[[#This Row],[NB]])</f>
        <v>0</v>
      </c>
      <c r="L406" s="140" t="s">
        <v>64</v>
      </c>
    </row>
    <row r="407" spans="1:13">
      <c r="A407" s="91" t="s">
        <v>66</v>
      </c>
      <c r="B407" s="71"/>
      <c r="C407" s="76">
        <f t="shared" si="6"/>
        <v>407</v>
      </c>
      <c r="D407" s="116" t="s">
        <v>200</v>
      </c>
      <c r="E407" s="115" t="s">
        <v>74</v>
      </c>
      <c r="F407" s="109" t="s">
        <v>59</v>
      </c>
      <c r="G407" s="110"/>
      <c r="H407" s="111">
        <v>4.9416000000000002</v>
      </c>
      <c r="I407" s="112"/>
      <c r="J407" s="113">
        <v>1.1859999999999999</v>
      </c>
      <c r="K407" s="86">
        <f>SUM(Table1[[#This Row],[VRAIS PRIX ]]*Table1[[#This Row],[NB]])</f>
        <v>0</v>
      </c>
      <c r="L407" s="140" t="s">
        <v>64</v>
      </c>
    </row>
    <row r="408" spans="1:13">
      <c r="A408" s="93" t="s">
        <v>69</v>
      </c>
      <c r="B408" s="71"/>
      <c r="C408" s="76">
        <f t="shared" si="6"/>
        <v>408</v>
      </c>
      <c r="D408" s="79" t="s">
        <v>201</v>
      </c>
      <c r="E408" s="117" t="s">
        <v>68</v>
      </c>
      <c r="F408" s="109" t="s">
        <v>165</v>
      </c>
      <c r="G408" s="110"/>
      <c r="H408" s="111">
        <v>2.5499999999999998</v>
      </c>
      <c r="I408" s="112"/>
      <c r="J408" s="113">
        <v>2.5499999999999998</v>
      </c>
      <c r="K408" s="86">
        <f>SUM(Table1[[#This Row],[VRAIS PRIX ]]*Table1[[#This Row],[NB]])</f>
        <v>0</v>
      </c>
      <c r="L408" s="140" t="s">
        <v>64</v>
      </c>
    </row>
    <row r="409" spans="1:13">
      <c r="A409" s="95" t="s">
        <v>72</v>
      </c>
      <c r="B409" s="71"/>
      <c r="C409" s="76">
        <f t="shared" si="6"/>
        <v>409</v>
      </c>
      <c r="D409" s="116" t="s">
        <v>202</v>
      </c>
      <c r="E409" s="115" t="s">
        <v>74</v>
      </c>
      <c r="F409" s="109" t="s">
        <v>59</v>
      </c>
      <c r="G409" s="110"/>
      <c r="H409" s="111">
        <v>5.39</v>
      </c>
      <c r="I409" s="112"/>
      <c r="J409" s="113">
        <v>5.39</v>
      </c>
      <c r="K409" s="86">
        <f>SUM(Table1[[#This Row],[VRAIS PRIX ]]*Table1[[#This Row],[NB]])</f>
        <v>0</v>
      </c>
      <c r="L409" s="140" t="s">
        <v>64</v>
      </c>
    </row>
    <row r="410" spans="1:13">
      <c r="A410" s="97" t="s">
        <v>75</v>
      </c>
      <c r="B410" s="71"/>
      <c r="C410" s="76">
        <f t="shared" si="6"/>
        <v>410</v>
      </c>
      <c r="D410" s="79" t="s">
        <v>203</v>
      </c>
      <c r="E410" s="115" t="s">
        <v>74</v>
      </c>
      <c r="F410" s="109" t="s">
        <v>165</v>
      </c>
      <c r="G410" s="110"/>
      <c r="H410" s="111">
        <v>2.6280000000000001</v>
      </c>
      <c r="I410" s="112"/>
      <c r="J410" s="113">
        <v>2.63</v>
      </c>
      <c r="K410" s="86">
        <f>SUM(Table1[[#This Row],[VRAIS PRIX ]]*Table1[[#This Row],[NB]])</f>
        <v>0</v>
      </c>
      <c r="L410" s="140" t="s">
        <v>64</v>
      </c>
    </row>
    <row r="411" spans="1:13">
      <c r="A411" s="98" t="s">
        <v>77</v>
      </c>
      <c r="B411" s="71"/>
      <c r="C411" s="76">
        <f t="shared" si="6"/>
        <v>411</v>
      </c>
      <c r="D411" s="79" t="s">
        <v>204</v>
      </c>
      <c r="E411" s="117" t="s">
        <v>68</v>
      </c>
      <c r="F411" s="109" t="s">
        <v>165</v>
      </c>
      <c r="G411" s="110"/>
      <c r="H411" s="111">
        <v>2.556</v>
      </c>
      <c r="I411" s="112"/>
      <c r="J411" s="113">
        <v>2.556</v>
      </c>
      <c r="K411" s="86">
        <f>SUM(Table1[[#This Row],[VRAIS PRIX ]]*Table1[[#This Row],[NB]])</f>
        <v>0</v>
      </c>
      <c r="L411" s="140" t="s">
        <v>64</v>
      </c>
    </row>
    <row r="412" spans="1:13">
      <c r="A412" s="70" t="s">
        <v>54</v>
      </c>
      <c r="B412" s="71"/>
      <c r="C412" s="76">
        <f t="shared" si="6"/>
        <v>412</v>
      </c>
      <c r="D412" s="116" t="s">
        <v>205</v>
      </c>
      <c r="E412" s="108" t="s">
        <v>71</v>
      </c>
      <c r="F412" s="109" t="s">
        <v>59</v>
      </c>
      <c r="G412" s="110"/>
      <c r="H412" s="111">
        <v>5.29</v>
      </c>
      <c r="I412" s="112"/>
      <c r="J412" s="113">
        <v>5.29</v>
      </c>
      <c r="K412" s="86">
        <f>SUM(Table1[[#This Row],[VRAIS PRIX ]]*Table1[[#This Row],[NB]])</f>
        <v>0</v>
      </c>
      <c r="L412" s="140" t="s">
        <v>64</v>
      </c>
    </row>
    <row r="413" spans="1:13">
      <c r="A413" s="78" t="s">
        <v>56</v>
      </c>
      <c r="B413" s="71"/>
      <c r="C413" s="76">
        <f t="shared" si="6"/>
        <v>413</v>
      </c>
      <c r="D413" s="79" t="s">
        <v>206</v>
      </c>
      <c r="E413" s="117" t="s">
        <v>68</v>
      </c>
      <c r="F413" s="109" t="s">
        <v>59</v>
      </c>
      <c r="G413" s="110"/>
      <c r="H413" s="111">
        <v>6.8384</v>
      </c>
      <c r="I413" s="112"/>
      <c r="J413" s="113">
        <v>3.4192</v>
      </c>
      <c r="K413" s="86">
        <f>SUM(Table1[[#This Row],[VRAIS PRIX ]]*Table1[[#This Row],[NB]])</f>
        <v>0</v>
      </c>
      <c r="L413" s="140" t="s">
        <v>64</v>
      </c>
    </row>
    <row r="414" spans="1:13">
      <c r="A414" s="88" t="s">
        <v>60</v>
      </c>
      <c r="B414" s="71"/>
      <c r="C414" s="76">
        <f t="shared" si="6"/>
        <v>414</v>
      </c>
      <c r="D414" s="79" t="s">
        <v>207</v>
      </c>
      <c r="E414" s="115" t="s">
        <v>74</v>
      </c>
      <c r="F414" s="109" t="s">
        <v>59</v>
      </c>
      <c r="G414" s="110"/>
      <c r="H414" s="111">
        <v>3.9809999999999999</v>
      </c>
      <c r="I414" s="112"/>
      <c r="J414" s="113">
        <v>7.96</v>
      </c>
      <c r="K414" s="86">
        <f>SUM(Table1[[#This Row],[VRAIS PRIX ]]*Table1[[#This Row],[NB]])</f>
        <v>0</v>
      </c>
      <c r="L414" s="140" t="s">
        <v>64</v>
      </c>
    </row>
    <row r="415" spans="1:13">
      <c r="A415" s="89" t="s">
        <v>62</v>
      </c>
      <c r="B415" s="71"/>
      <c r="C415" s="76">
        <f t="shared" si="6"/>
        <v>415</v>
      </c>
      <c r="D415" s="79" t="s">
        <v>208</v>
      </c>
      <c r="E415" s="115" t="s">
        <v>74</v>
      </c>
      <c r="F415" s="109" t="s">
        <v>165</v>
      </c>
      <c r="G415" s="110"/>
      <c r="H415" s="111">
        <v>1.7310000000000001</v>
      </c>
      <c r="I415" s="112"/>
      <c r="J415" s="113">
        <v>1.73</v>
      </c>
      <c r="K415" s="86">
        <f>SUM(Table1[[#This Row],[VRAIS PRIX ]]*Table1[[#This Row],[NB]])</f>
        <v>0</v>
      </c>
      <c r="L415" s="140" t="s">
        <v>64</v>
      </c>
    </row>
    <row r="416" spans="1:13">
      <c r="A416" s="90" t="s">
        <v>64</v>
      </c>
      <c r="B416" s="71"/>
      <c r="C416" s="76">
        <f t="shared" si="6"/>
        <v>416</v>
      </c>
      <c r="D416" s="79" t="s">
        <v>209</v>
      </c>
      <c r="E416" s="115" t="s">
        <v>74</v>
      </c>
      <c r="F416" s="109" t="s">
        <v>59</v>
      </c>
      <c r="G416" s="110"/>
      <c r="H416" s="111">
        <v>15.16</v>
      </c>
      <c r="I416" s="112"/>
      <c r="J416" s="113">
        <v>7.58</v>
      </c>
      <c r="K416" s="86">
        <f>SUM(Table1[[#This Row],[VRAIS PRIX ]]*Table1[[#This Row],[NB]])</f>
        <v>0</v>
      </c>
      <c r="L416" s="140" t="s">
        <v>64</v>
      </c>
    </row>
    <row r="417" spans="1:12">
      <c r="A417" s="91" t="s">
        <v>66</v>
      </c>
      <c r="B417" s="71"/>
      <c r="C417" s="76">
        <f t="shared" si="6"/>
        <v>417</v>
      </c>
      <c r="D417" s="79" t="s">
        <v>210</v>
      </c>
      <c r="E417" s="117" t="s">
        <v>68</v>
      </c>
      <c r="F417" s="109" t="s">
        <v>59</v>
      </c>
      <c r="G417" s="110"/>
      <c r="H417" s="111">
        <v>5.8</v>
      </c>
      <c r="I417" s="112"/>
      <c r="J417" s="113">
        <v>5.8</v>
      </c>
      <c r="K417" s="86">
        <f>SUM(Table1[[#This Row],[VRAIS PRIX ]]*Table1[[#This Row],[NB]])</f>
        <v>0</v>
      </c>
      <c r="L417" s="140" t="s">
        <v>64</v>
      </c>
    </row>
    <row r="418" spans="1:12">
      <c r="A418" s="93" t="s">
        <v>69</v>
      </c>
      <c r="B418" s="71"/>
      <c r="C418" s="76">
        <f t="shared" si="6"/>
        <v>418</v>
      </c>
      <c r="D418" s="79" t="s">
        <v>211</v>
      </c>
      <c r="E418" s="117" t="s">
        <v>68</v>
      </c>
      <c r="F418" s="109" t="s">
        <v>165</v>
      </c>
      <c r="G418" s="110"/>
      <c r="H418" s="111">
        <v>0.61499999999999999</v>
      </c>
      <c r="I418" s="112"/>
      <c r="J418" s="113">
        <v>0.62</v>
      </c>
      <c r="K418" s="86">
        <f>SUM(Table1[[#This Row],[VRAIS PRIX ]]*Table1[[#This Row],[NB]])</f>
        <v>0</v>
      </c>
      <c r="L418" s="140" t="s">
        <v>64</v>
      </c>
    </row>
    <row r="419" spans="1:12">
      <c r="A419" s="95" t="s">
        <v>72</v>
      </c>
      <c r="B419" s="71"/>
      <c r="C419" s="76">
        <f t="shared" si="6"/>
        <v>419</v>
      </c>
      <c r="D419" s="79" t="s">
        <v>212</v>
      </c>
      <c r="E419" s="117" t="s">
        <v>68</v>
      </c>
      <c r="F419" s="109" t="s">
        <v>59</v>
      </c>
      <c r="G419" s="110"/>
      <c r="H419" s="111">
        <v>7.6</v>
      </c>
      <c r="I419" s="112"/>
      <c r="J419" s="113">
        <v>0.97</v>
      </c>
      <c r="K419" s="86">
        <f>SUM(Table1[[#This Row],[VRAIS PRIX ]]*Table1[[#This Row],[NB]])</f>
        <v>0</v>
      </c>
      <c r="L419" s="140" t="s">
        <v>64</v>
      </c>
    </row>
    <row r="420" spans="1:12">
      <c r="A420" s="97" t="s">
        <v>75</v>
      </c>
      <c r="B420" s="71"/>
      <c r="C420" s="76">
        <f t="shared" si="6"/>
        <v>420</v>
      </c>
      <c r="D420" s="79" t="s">
        <v>213</v>
      </c>
      <c r="E420" s="141" t="s">
        <v>214</v>
      </c>
      <c r="F420" s="109" t="s">
        <v>118</v>
      </c>
      <c r="G420" s="110"/>
      <c r="H420" s="111">
        <v>0.16</v>
      </c>
      <c r="I420" s="112"/>
      <c r="J420" s="113">
        <v>0.16</v>
      </c>
      <c r="K420" s="86">
        <f>SUM(Table1[[#This Row],[VRAIS PRIX ]]*Table1[[#This Row],[NB]])</f>
        <v>0</v>
      </c>
      <c r="L420" s="140" t="s">
        <v>64</v>
      </c>
    </row>
    <row r="421" spans="1:12">
      <c r="A421" s="98" t="s">
        <v>77</v>
      </c>
      <c r="B421" s="71"/>
      <c r="C421" s="76">
        <f t="shared" si="6"/>
        <v>421</v>
      </c>
      <c r="D421" s="79" t="s">
        <v>215</v>
      </c>
      <c r="E421" s="141" t="s">
        <v>214</v>
      </c>
      <c r="F421" s="109" t="s">
        <v>118</v>
      </c>
      <c r="G421" s="110"/>
      <c r="H421" s="111">
        <v>0.11</v>
      </c>
      <c r="I421" s="112"/>
      <c r="J421" s="113">
        <v>0.11</v>
      </c>
      <c r="K421" s="86">
        <f>SUM(Table1[[#This Row],[VRAIS PRIX ]]*Table1[[#This Row],[NB]])</f>
        <v>0</v>
      </c>
      <c r="L421" s="140" t="s">
        <v>64</v>
      </c>
    </row>
    <row r="422" spans="1:12">
      <c r="A422" s="70" t="s">
        <v>54</v>
      </c>
      <c r="B422" s="71"/>
      <c r="C422" s="76">
        <f t="shared" si="6"/>
        <v>422</v>
      </c>
      <c r="D422" s="79" t="s">
        <v>216</v>
      </c>
      <c r="E422" s="115" t="s">
        <v>74</v>
      </c>
      <c r="F422" s="109" t="s">
        <v>59</v>
      </c>
      <c r="G422" s="110"/>
      <c r="H422" s="111">
        <v>6</v>
      </c>
      <c r="I422" s="112"/>
      <c r="J422" s="113">
        <v>6</v>
      </c>
      <c r="K422" s="86">
        <f>SUM(Table1[[#This Row],[VRAIS PRIX ]]*Table1[[#This Row],[NB]])</f>
        <v>0</v>
      </c>
      <c r="L422" s="140" t="s">
        <v>64</v>
      </c>
    </row>
    <row r="423" spans="1:12">
      <c r="A423" s="78" t="s">
        <v>56</v>
      </c>
      <c r="B423" s="71"/>
      <c r="C423" s="76">
        <f t="shared" si="6"/>
        <v>423</v>
      </c>
      <c r="D423" s="116" t="s">
        <v>217</v>
      </c>
      <c r="E423" s="108" t="s">
        <v>71</v>
      </c>
      <c r="F423" s="109" t="s">
        <v>59</v>
      </c>
      <c r="G423" s="110"/>
      <c r="H423" s="111">
        <v>17.987500000000001</v>
      </c>
      <c r="I423" s="112"/>
      <c r="J423" s="113">
        <v>14.39</v>
      </c>
      <c r="K423" s="86">
        <f>SUM(Table1[[#This Row],[VRAIS PRIX ]]*Table1[[#This Row],[NB]])</f>
        <v>0</v>
      </c>
      <c r="L423" s="140" t="s">
        <v>64</v>
      </c>
    </row>
    <row r="424" spans="1:12">
      <c r="A424" s="88" t="s">
        <v>60</v>
      </c>
      <c r="B424" s="71"/>
      <c r="C424" s="76">
        <f t="shared" si="6"/>
        <v>424</v>
      </c>
      <c r="D424" s="116" t="s">
        <v>218</v>
      </c>
      <c r="E424" s="108" t="s">
        <v>71</v>
      </c>
      <c r="F424" s="109" t="s">
        <v>59</v>
      </c>
      <c r="G424" s="110"/>
      <c r="H424" s="111">
        <v>5.1528999999999998</v>
      </c>
      <c r="I424" s="112"/>
      <c r="J424" s="113">
        <v>21.9</v>
      </c>
      <c r="K424" s="86">
        <f>SUM(Table1[[#This Row],[VRAIS PRIX ]]*Table1[[#This Row],[NB]])</f>
        <v>0</v>
      </c>
      <c r="L424" s="140" t="s">
        <v>64</v>
      </c>
    </row>
    <row r="425" spans="1:12">
      <c r="A425" s="89" t="s">
        <v>62</v>
      </c>
      <c r="B425" s="71"/>
      <c r="C425" s="76">
        <f t="shared" si="6"/>
        <v>425</v>
      </c>
      <c r="D425" s="79" t="s">
        <v>219</v>
      </c>
      <c r="E425" s="117" t="s">
        <v>68</v>
      </c>
      <c r="F425" s="109" t="s">
        <v>59</v>
      </c>
      <c r="G425" s="110"/>
      <c r="H425" s="111">
        <v>7.1</v>
      </c>
      <c r="I425" s="112"/>
      <c r="J425" s="113">
        <v>14.2</v>
      </c>
      <c r="K425" s="86">
        <f>SUM(Table1[[#This Row],[VRAIS PRIX ]]*Table1[[#This Row],[NB]])</f>
        <v>0</v>
      </c>
      <c r="L425" s="140" t="s">
        <v>64</v>
      </c>
    </row>
    <row r="426" spans="1:12">
      <c r="A426" s="90" t="s">
        <v>64</v>
      </c>
      <c r="B426" s="71"/>
      <c r="C426" s="76">
        <f t="shared" si="6"/>
        <v>426</v>
      </c>
      <c r="D426" s="116" t="s">
        <v>220</v>
      </c>
      <c r="E426" s="108" t="s">
        <v>71</v>
      </c>
      <c r="F426" s="109" t="s">
        <v>59</v>
      </c>
      <c r="G426" s="110"/>
      <c r="H426" s="111">
        <v>9.7200000000000006</v>
      </c>
      <c r="I426" s="112"/>
      <c r="J426" s="113">
        <v>9.7200000000000006</v>
      </c>
      <c r="K426" s="86">
        <f>SUM(Table1[[#This Row],[VRAIS PRIX ]]*Table1[[#This Row],[NB]])</f>
        <v>0</v>
      </c>
      <c r="L426" s="140" t="s">
        <v>64</v>
      </c>
    </row>
    <row r="427" spans="1:12">
      <c r="A427" s="91" t="s">
        <v>66</v>
      </c>
      <c r="B427" s="71"/>
      <c r="C427" s="76">
        <f t="shared" si="6"/>
        <v>427</v>
      </c>
      <c r="D427" s="116" t="s">
        <v>221</v>
      </c>
      <c r="E427" s="108" t="s">
        <v>71</v>
      </c>
      <c r="F427" s="109" t="s">
        <v>59</v>
      </c>
      <c r="G427" s="110"/>
      <c r="H427" s="111">
        <v>4.4000000000000004</v>
      </c>
      <c r="I427" s="112"/>
      <c r="J427" s="113">
        <v>4.4000000000000004</v>
      </c>
      <c r="K427" s="86">
        <f>SUM(Table1[[#This Row],[VRAIS PRIX ]]*Table1[[#This Row],[NB]])</f>
        <v>0</v>
      </c>
      <c r="L427" s="140" t="s">
        <v>64</v>
      </c>
    </row>
    <row r="428" spans="1:12">
      <c r="A428" s="93" t="s">
        <v>69</v>
      </c>
      <c r="B428" s="71"/>
      <c r="C428" s="76">
        <f t="shared" si="6"/>
        <v>428</v>
      </c>
      <c r="D428" s="116" t="s">
        <v>222</v>
      </c>
      <c r="E428" s="108" t="s">
        <v>71</v>
      </c>
      <c r="F428" s="109" t="s">
        <v>59</v>
      </c>
      <c r="G428" s="110"/>
      <c r="H428" s="111">
        <v>4.8</v>
      </c>
      <c r="I428" s="112"/>
      <c r="J428" s="113">
        <v>4.8</v>
      </c>
      <c r="K428" s="86">
        <f>SUM(Table1[[#This Row],[VRAIS PRIX ]]*Table1[[#This Row],[NB]])</f>
        <v>0</v>
      </c>
      <c r="L428" s="140" t="s">
        <v>64</v>
      </c>
    </row>
    <row r="429" spans="1:12">
      <c r="A429" s="95" t="s">
        <v>72</v>
      </c>
      <c r="B429" s="71"/>
      <c r="C429" s="76">
        <f t="shared" si="6"/>
        <v>429</v>
      </c>
      <c r="D429" s="116" t="s">
        <v>223</v>
      </c>
      <c r="E429" s="108" t="s">
        <v>71</v>
      </c>
      <c r="F429" s="109" t="s">
        <v>59</v>
      </c>
      <c r="G429" s="110"/>
      <c r="H429" s="111">
        <v>4.8</v>
      </c>
      <c r="I429" s="112"/>
      <c r="J429" s="113">
        <v>4.8</v>
      </c>
      <c r="K429" s="86">
        <f>SUM(Table1[[#This Row],[VRAIS PRIX ]]*Table1[[#This Row],[NB]])</f>
        <v>0</v>
      </c>
      <c r="L429" s="140" t="s">
        <v>64</v>
      </c>
    </row>
    <row r="430" spans="1:12">
      <c r="A430" s="97" t="s">
        <v>75</v>
      </c>
      <c r="B430" s="71"/>
      <c r="C430" s="76">
        <f t="shared" si="6"/>
        <v>430</v>
      </c>
      <c r="F430" s="99"/>
      <c r="G430" s="100"/>
      <c r="H430" s="101">
        <v>0</v>
      </c>
      <c r="I430" s="99"/>
      <c r="J430" s="102">
        <v>0</v>
      </c>
      <c r="K430" s="86">
        <f>SUM(Table1[[#This Row],[VRAIS PRIX ]]*Table1[[#This Row],[NB]])</f>
        <v>0</v>
      </c>
      <c r="L430" s="140" t="s">
        <v>64</v>
      </c>
    </row>
    <row r="431" spans="1:12">
      <c r="A431" s="98" t="s">
        <v>77</v>
      </c>
      <c r="B431" s="71"/>
      <c r="C431" s="76">
        <f t="shared" si="6"/>
        <v>431</v>
      </c>
      <c r="F431" s="99"/>
      <c r="G431" s="100"/>
      <c r="H431" s="101">
        <v>0</v>
      </c>
      <c r="I431" s="99"/>
      <c r="J431" s="102">
        <v>0</v>
      </c>
      <c r="K431" s="86">
        <f>SUM(Table1[[#This Row],[VRAIS PRIX ]]*Table1[[#This Row],[NB]])</f>
        <v>0</v>
      </c>
      <c r="L431" s="140" t="s">
        <v>64</v>
      </c>
    </row>
    <row r="432" spans="1:12">
      <c r="A432" s="70" t="s">
        <v>54</v>
      </c>
      <c r="B432" s="71"/>
      <c r="C432" s="76">
        <f t="shared" si="6"/>
        <v>432</v>
      </c>
      <c r="F432" s="99"/>
      <c r="G432" s="100"/>
      <c r="H432" s="101">
        <v>0</v>
      </c>
      <c r="I432" s="99"/>
      <c r="J432" s="102">
        <v>0</v>
      </c>
      <c r="K432" s="86">
        <f>SUM(Table1[[#This Row],[VRAIS PRIX ]]*Table1[[#This Row],[NB]])</f>
        <v>0</v>
      </c>
      <c r="L432" s="140" t="s">
        <v>64</v>
      </c>
    </row>
    <row r="433" spans="1:12">
      <c r="A433" s="78" t="s">
        <v>56</v>
      </c>
      <c r="B433" s="71"/>
      <c r="C433" s="76">
        <f t="shared" si="6"/>
        <v>433</v>
      </c>
      <c r="F433" s="99"/>
      <c r="G433" s="100"/>
      <c r="H433" s="101">
        <v>0</v>
      </c>
      <c r="I433" s="99"/>
      <c r="J433" s="102">
        <v>0</v>
      </c>
      <c r="K433" s="86">
        <f>SUM(Table1[[#This Row],[VRAIS PRIX ]]*Table1[[#This Row],[NB]])</f>
        <v>0</v>
      </c>
      <c r="L433" s="140"/>
    </row>
    <row r="434" spans="1:12">
      <c r="A434" s="88" t="s">
        <v>60</v>
      </c>
      <c r="B434" s="71"/>
      <c r="C434" s="76">
        <f t="shared" si="6"/>
        <v>434</v>
      </c>
      <c r="F434" s="99"/>
      <c r="G434" s="100"/>
      <c r="H434" s="101">
        <v>0</v>
      </c>
      <c r="I434" s="99"/>
      <c r="J434" s="102">
        <v>0</v>
      </c>
      <c r="K434" s="86">
        <f>SUM(Table1[[#This Row],[VRAIS PRIX ]]*Table1[[#This Row],[NB]])</f>
        <v>0</v>
      </c>
      <c r="L434" s="140"/>
    </row>
    <row r="435" spans="1:12">
      <c r="A435" s="89" t="s">
        <v>62</v>
      </c>
      <c r="B435" s="71"/>
      <c r="C435" s="76">
        <f t="shared" si="6"/>
        <v>435</v>
      </c>
      <c r="F435" s="99"/>
      <c r="G435" s="100"/>
      <c r="H435" s="101">
        <v>0</v>
      </c>
      <c r="I435" s="99"/>
      <c r="J435" s="102">
        <v>0</v>
      </c>
      <c r="K435" s="86">
        <f>SUM(Table1[[#This Row],[VRAIS PRIX ]]*Table1[[#This Row],[NB]])</f>
        <v>0</v>
      </c>
      <c r="L435" s="140"/>
    </row>
    <row r="436" spans="1:12">
      <c r="A436" s="90" t="s">
        <v>64</v>
      </c>
      <c r="B436" s="71"/>
      <c r="C436" s="76">
        <f t="shared" si="6"/>
        <v>436</v>
      </c>
      <c r="F436" s="99"/>
      <c r="G436" s="100"/>
      <c r="H436" s="101">
        <v>0</v>
      </c>
      <c r="I436" s="99"/>
      <c r="J436" s="102">
        <v>0</v>
      </c>
      <c r="K436" s="86">
        <f>SUM(Table1[[#This Row],[VRAIS PRIX ]]*Table1[[#This Row],[NB]])</f>
        <v>0</v>
      </c>
      <c r="L436" s="140"/>
    </row>
    <row r="437" spans="1:12">
      <c r="A437" s="91" t="s">
        <v>66</v>
      </c>
      <c r="B437" s="71"/>
      <c r="C437" s="76">
        <f t="shared" si="6"/>
        <v>437</v>
      </c>
      <c r="F437" s="99"/>
      <c r="G437" s="100"/>
      <c r="H437" s="101">
        <v>0</v>
      </c>
      <c r="I437" s="99"/>
      <c r="J437" s="102">
        <v>0</v>
      </c>
      <c r="K437" s="86">
        <f>SUM(Table1[[#This Row],[VRAIS PRIX ]]*Table1[[#This Row],[NB]])</f>
        <v>0</v>
      </c>
      <c r="L437" s="140"/>
    </row>
    <row r="438" spans="1:12">
      <c r="A438" s="93" t="s">
        <v>69</v>
      </c>
      <c r="B438" s="71"/>
      <c r="C438" s="76">
        <f t="shared" si="6"/>
        <v>438</v>
      </c>
      <c r="F438" s="99"/>
      <c r="G438" s="100"/>
      <c r="H438" s="101">
        <v>0</v>
      </c>
      <c r="I438" s="99"/>
      <c r="J438" s="102">
        <v>0</v>
      </c>
      <c r="K438" s="86">
        <f>SUM(Table1[[#This Row],[VRAIS PRIX ]]*Table1[[#This Row],[NB]])</f>
        <v>0</v>
      </c>
      <c r="L438" s="140"/>
    </row>
    <row r="439" spans="1:12">
      <c r="A439" s="95" t="s">
        <v>72</v>
      </c>
      <c r="B439" s="71"/>
      <c r="C439" s="76">
        <f t="shared" si="6"/>
        <v>439</v>
      </c>
      <c r="F439" s="99"/>
      <c r="G439" s="100"/>
      <c r="H439" s="101">
        <v>0</v>
      </c>
      <c r="I439" s="99"/>
      <c r="J439" s="102">
        <v>0</v>
      </c>
      <c r="K439" s="86">
        <f>SUM(Table1[[#This Row],[VRAIS PRIX ]]*Table1[[#This Row],[NB]])</f>
        <v>0</v>
      </c>
      <c r="L439" s="140"/>
    </row>
    <row r="440" spans="1:12">
      <c r="A440" s="97" t="s">
        <v>75</v>
      </c>
      <c r="B440" s="71"/>
      <c r="C440" s="76">
        <f t="shared" si="6"/>
        <v>440</v>
      </c>
      <c r="F440" s="99"/>
      <c r="G440" s="100"/>
      <c r="H440" s="101">
        <v>0</v>
      </c>
      <c r="I440" s="99"/>
      <c r="J440" s="102">
        <v>0</v>
      </c>
      <c r="K440" s="86">
        <f>SUM(Table1[[#This Row],[VRAIS PRIX ]]*Table1[[#This Row],[NB]])</f>
        <v>0</v>
      </c>
      <c r="L440" s="140"/>
    </row>
    <row r="441" spans="1:12">
      <c r="A441" s="98" t="s">
        <v>77</v>
      </c>
      <c r="B441" s="71"/>
      <c r="C441" s="76">
        <f t="shared" si="6"/>
        <v>441</v>
      </c>
      <c r="F441" s="99"/>
      <c r="G441" s="100"/>
      <c r="H441" s="101">
        <v>0</v>
      </c>
      <c r="I441" s="99"/>
      <c r="J441" s="102">
        <v>0</v>
      </c>
      <c r="K441" s="86">
        <f>SUM(Table1[[#This Row],[VRAIS PRIX ]]*Table1[[#This Row],[NB]])</f>
        <v>0</v>
      </c>
      <c r="L441" s="140"/>
    </row>
    <row r="442" spans="1:12">
      <c r="A442" s="70" t="s">
        <v>54</v>
      </c>
      <c r="B442" s="71"/>
      <c r="C442" s="76">
        <f t="shared" si="6"/>
        <v>442</v>
      </c>
      <c r="F442" s="99"/>
      <c r="G442" s="100"/>
      <c r="H442" s="101">
        <v>0</v>
      </c>
      <c r="I442" s="99"/>
      <c r="J442" s="102">
        <v>0</v>
      </c>
      <c r="K442" s="86">
        <f>SUM(Table1[[#This Row],[VRAIS PRIX ]]*Table1[[#This Row],[NB]])</f>
        <v>0</v>
      </c>
      <c r="L442" s="140"/>
    </row>
    <row r="443" spans="1:12">
      <c r="A443" s="78" t="s">
        <v>56</v>
      </c>
      <c r="B443" s="71"/>
      <c r="C443" s="76">
        <f t="shared" si="6"/>
        <v>443</v>
      </c>
      <c r="F443" s="99"/>
      <c r="G443" s="100"/>
      <c r="H443" s="101">
        <v>0</v>
      </c>
      <c r="I443" s="99"/>
      <c r="J443" s="102">
        <v>0</v>
      </c>
      <c r="K443" s="86">
        <f>SUM(Table1[[#This Row],[VRAIS PRIX ]]*Table1[[#This Row],[NB]])</f>
        <v>0</v>
      </c>
      <c r="L443" s="140"/>
    </row>
    <row r="444" spans="1:12">
      <c r="A444" s="88" t="s">
        <v>60</v>
      </c>
      <c r="B444" s="71"/>
      <c r="C444" s="76">
        <f t="shared" si="6"/>
        <v>444</v>
      </c>
      <c r="F444" s="99"/>
      <c r="G444" s="100"/>
      <c r="H444" s="101">
        <v>0</v>
      </c>
      <c r="I444" s="99"/>
      <c r="J444" s="102">
        <v>0</v>
      </c>
      <c r="K444" s="86">
        <f>SUM(Table1[[#This Row],[VRAIS PRIX ]]*Table1[[#This Row],[NB]])</f>
        <v>0</v>
      </c>
      <c r="L444" s="140"/>
    </row>
    <row r="445" spans="1:12">
      <c r="A445" s="89" t="s">
        <v>62</v>
      </c>
      <c r="B445" s="71"/>
      <c r="C445" s="76">
        <f t="shared" si="6"/>
        <v>445</v>
      </c>
      <c r="F445" s="99"/>
      <c r="G445" s="100"/>
      <c r="H445" s="101">
        <v>0</v>
      </c>
      <c r="I445" s="99"/>
      <c r="J445" s="102">
        <v>0</v>
      </c>
      <c r="K445" s="86">
        <f>SUM(Table1[[#This Row],[VRAIS PRIX ]]*Table1[[#This Row],[NB]])</f>
        <v>0</v>
      </c>
      <c r="L445" s="140"/>
    </row>
    <row r="446" spans="1:12">
      <c r="A446" s="90" t="s">
        <v>64</v>
      </c>
      <c r="B446" s="71"/>
      <c r="C446" s="76">
        <f t="shared" si="6"/>
        <v>446</v>
      </c>
      <c r="F446" s="99"/>
      <c r="G446" s="100"/>
      <c r="H446" s="101">
        <v>0</v>
      </c>
      <c r="I446" s="99"/>
      <c r="J446" s="102">
        <v>0</v>
      </c>
      <c r="K446" s="86">
        <f>SUM(Table1[[#This Row],[VRAIS PRIX ]]*Table1[[#This Row],[NB]])</f>
        <v>0</v>
      </c>
      <c r="L446" s="140"/>
    </row>
    <row r="447" spans="1:12">
      <c r="A447" s="91" t="s">
        <v>66</v>
      </c>
      <c r="B447" s="71"/>
      <c r="C447" s="76">
        <f t="shared" si="6"/>
        <v>447</v>
      </c>
      <c r="F447" s="99"/>
      <c r="G447" s="100"/>
      <c r="H447" s="101">
        <v>0</v>
      </c>
      <c r="I447" s="99"/>
      <c r="J447" s="102">
        <v>0</v>
      </c>
      <c r="K447" s="86">
        <f>SUM(Table1[[#This Row],[VRAIS PRIX ]]*Table1[[#This Row],[NB]])</f>
        <v>0</v>
      </c>
      <c r="L447" s="140"/>
    </row>
    <row r="448" spans="1:12">
      <c r="A448" s="93" t="s">
        <v>69</v>
      </c>
      <c r="B448" s="71"/>
      <c r="C448" s="76">
        <f t="shared" si="6"/>
        <v>448</v>
      </c>
      <c r="F448" s="99"/>
      <c r="G448" s="100"/>
      <c r="H448" s="101">
        <v>0</v>
      </c>
      <c r="I448" s="99"/>
      <c r="J448" s="102">
        <v>0</v>
      </c>
      <c r="K448" s="86">
        <f>SUM(Table1[[#This Row],[VRAIS PRIX ]]*Table1[[#This Row],[NB]])</f>
        <v>0</v>
      </c>
      <c r="L448" s="140"/>
    </row>
    <row r="449" spans="1:12">
      <c r="A449" s="95" t="s">
        <v>72</v>
      </c>
      <c r="B449" s="71"/>
      <c r="C449" s="76">
        <f t="shared" si="6"/>
        <v>449</v>
      </c>
      <c r="F449" s="99"/>
      <c r="G449" s="100"/>
      <c r="H449" s="101">
        <v>0</v>
      </c>
      <c r="I449" s="99"/>
      <c r="J449" s="102">
        <v>0</v>
      </c>
      <c r="K449" s="86">
        <f>SUM(Table1[[#This Row],[VRAIS PRIX ]]*Table1[[#This Row],[NB]])</f>
        <v>0</v>
      </c>
      <c r="L449" s="140"/>
    </row>
    <row r="450" spans="1:12">
      <c r="A450" s="97" t="s">
        <v>75</v>
      </c>
      <c r="B450" s="71"/>
      <c r="C450" s="76">
        <f t="shared" si="6"/>
        <v>450</v>
      </c>
      <c r="F450" s="99"/>
      <c r="G450" s="100"/>
      <c r="H450" s="101">
        <v>0</v>
      </c>
      <c r="I450" s="99"/>
      <c r="J450" s="102">
        <v>0</v>
      </c>
      <c r="K450" s="86">
        <f>SUM(Table1[[#This Row],[VRAIS PRIX ]]*Table1[[#This Row],[NB]])</f>
        <v>0</v>
      </c>
      <c r="L450" s="140"/>
    </row>
    <row r="451" spans="1:12">
      <c r="A451" s="98" t="s">
        <v>77</v>
      </c>
      <c r="B451" s="71"/>
      <c r="C451" s="76">
        <f t="shared" si="6"/>
        <v>451</v>
      </c>
      <c r="F451" s="99"/>
      <c r="G451" s="100"/>
      <c r="H451" s="101">
        <v>0</v>
      </c>
      <c r="I451" s="99"/>
      <c r="J451" s="102">
        <v>0</v>
      </c>
      <c r="K451" s="86">
        <f>SUM(Table1[[#This Row],[VRAIS PRIX ]]*Table1[[#This Row],[NB]])</f>
        <v>0</v>
      </c>
      <c r="L451" s="140"/>
    </row>
    <row r="452" spans="1:12">
      <c r="A452" s="70" t="s">
        <v>54</v>
      </c>
      <c r="B452" s="71"/>
      <c r="C452" s="76">
        <f t="shared" ref="C452:C515" si="7">SUM(C451+1)</f>
        <v>452</v>
      </c>
      <c r="F452" s="99"/>
      <c r="G452" s="100"/>
      <c r="H452" s="101">
        <v>0</v>
      </c>
      <c r="I452" s="99"/>
      <c r="J452" s="102">
        <v>0</v>
      </c>
      <c r="K452" s="86">
        <f>SUM(Table1[[#This Row],[VRAIS PRIX ]]*Table1[[#This Row],[NB]])</f>
        <v>0</v>
      </c>
      <c r="L452" s="140"/>
    </row>
    <row r="453" spans="1:12">
      <c r="A453" s="78" t="s">
        <v>56</v>
      </c>
      <c r="B453" s="71"/>
      <c r="C453" s="76">
        <f t="shared" si="7"/>
        <v>453</v>
      </c>
      <c r="F453" s="99"/>
      <c r="G453" s="100"/>
      <c r="H453" s="101">
        <v>0</v>
      </c>
      <c r="I453" s="99"/>
      <c r="J453" s="102">
        <v>0</v>
      </c>
      <c r="K453" s="86">
        <f>SUM(Table1[[#This Row],[VRAIS PRIX ]]*Table1[[#This Row],[NB]])</f>
        <v>0</v>
      </c>
      <c r="L453" s="140"/>
    </row>
    <row r="454" spans="1:12">
      <c r="A454" s="88" t="s">
        <v>60</v>
      </c>
      <c r="B454" s="71"/>
      <c r="C454" s="76">
        <f t="shared" si="7"/>
        <v>454</v>
      </c>
      <c r="F454" s="99"/>
      <c r="G454" s="100"/>
      <c r="H454" s="101">
        <v>0</v>
      </c>
      <c r="I454" s="99"/>
      <c r="J454" s="102">
        <v>0</v>
      </c>
      <c r="K454" s="86">
        <f>SUM(Table1[[#This Row],[VRAIS PRIX ]]*Table1[[#This Row],[NB]])</f>
        <v>0</v>
      </c>
      <c r="L454" s="140"/>
    </row>
    <row r="455" spans="1:12">
      <c r="A455" s="89" t="s">
        <v>62</v>
      </c>
      <c r="B455" s="71"/>
      <c r="C455" s="76">
        <f t="shared" si="7"/>
        <v>455</v>
      </c>
      <c r="F455" s="99"/>
      <c r="G455" s="100"/>
      <c r="H455" s="101">
        <v>0</v>
      </c>
      <c r="I455" s="99"/>
      <c r="J455" s="102">
        <v>0</v>
      </c>
      <c r="K455" s="86">
        <f>SUM(Table1[[#This Row],[VRAIS PRIX ]]*Table1[[#This Row],[NB]])</f>
        <v>0</v>
      </c>
      <c r="L455" s="140"/>
    </row>
    <row r="456" spans="1:12">
      <c r="A456" s="90" t="s">
        <v>64</v>
      </c>
      <c r="B456" s="71"/>
      <c r="C456" s="76">
        <f t="shared" si="7"/>
        <v>456</v>
      </c>
      <c r="F456" s="99"/>
      <c r="G456" s="100"/>
      <c r="H456" s="101">
        <v>0</v>
      </c>
      <c r="I456" s="99"/>
      <c r="J456" s="102">
        <v>0</v>
      </c>
      <c r="K456" s="86">
        <f>SUM(Table1[[#This Row],[VRAIS PRIX ]]*Table1[[#This Row],[NB]])</f>
        <v>0</v>
      </c>
      <c r="L456" s="140"/>
    </row>
    <row r="457" spans="1:12">
      <c r="A457" s="91" t="s">
        <v>66</v>
      </c>
      <c r="B457" s="71"/>
      <c r="C457" s="76">
        <f t="shared" si="7"/>
        <v>457</v>
      </c>
      <c r="F457" s="99"/>
      <c r="G457" s="100"/>
      <c r="H457" s="101">
        <v>0</v>
      </c>
      <c r="I457" s="99"/>
      <c r="J457" s="102">
        <v>0</v>
      </c>
      <c r="K457" s="86">
        <f>SUM(Table1[[#This Row],[VRAIS PRIX ]]*Table1[[#This Row],[NB]])</f>
        <v>0</v>
      </c>
      <c r="L457" s="140"/>
    </row>
    <row r="458" spans="1:12">
      <c r="A458" s="93" t="s">
        <v>69</v>
      </c>
      <c r="B458" s="71"/>
      <c r="C458" s="76">
        <f t="shared" si="7"/>
        <v>458</v>
      </c>
      <c r="F458" s="99"/>
      <c r="G458" s="100"/>
      <c r="H458" s="101">
        <v>0</v>
      </c>
      <c r="I458" s="99"/>
      <c r="J458" s="102">
        <v>0</v>
      </c>
      <c r="K458" s="86">
        <f>SUM(Table1[[#This Row],[VRAIS PRIX ]]*Table1[[#This Row],[NB]])</f>
        <v>0</v>
      </c>
      <c r="L458" s="140"/>
    </row>
    <row r="459" spans="1:12">
      <c r="A459" s="95" t="s">
        <v>72</v>
      </c>
      <c r="B459" s="71"/>
      <c r="C459" s="76">
        <f t="shared" si="7"/>
        <v>459</v>
      </c>
      <c r="F459" s="99"/>
      <c r="G459" s="100"/>
      <c r="H459" s="101">
        <v>0</v>
      </c>
      <c r="I459" s="99"/>
      <c r="J459" s="102">
        <v>0</v>
      </c>
      <c r="K459" s="86">
        <f>SUM(Table1[[#This Row],[VRAIS PRIX ]]*Table1[[#This Row],[NB]])</f>
        <v>0</v>
      </c>
      <c r="L459" s="140"/>
    </row>
    <row r="460" spans="1:12">
      <c r="A460" s="97" t="s">
        <v>75</v>
      </c>
      <c r="B460" s="71"/>
      <c r="C460" s="76">
        <f t="shared" si="7"/>
        <v>460</v>
      </c>
      <c r="F460" s="99"/>
      <c r="G460" s="100"/>
      <c r="H460" s="101">
        <v>0</v>
      </c>
      <c r="I460" s="99"/>
      <c r="J460" s="102">
        <v>0</v>
      </c>
      <c r="K460" s="86">
        <f>SUM(Table1[[#This Row],[VRAIS PRIX ]]*Table1[[#This Row],[NB]])</f>
        <v>0</v>
      </c>
      <c r="L460" s="140"/>
    </row>
    <row r="461" spans="1:12">
      <c r="A461" s="98" t="s">
        <v>77</v>
      </c>
      <c r="B461" s="71"/>
      <c r="C461" s="76">
        <f t="shared" si="7"/>
        <v>461</v>
      </c>
      <c r="F461" s="99"/>
      <c r="G461" s="100"/>
      <c r="H461" s="101">
        <v>0</v>
      </c>
      <c r="I461" s="99"/>
      <c r="J461" s="102">
        <v>0</v>
      </c>
      <c r="K461" s="86">
        <f>SUM(Table1[[#This Row],[VRAIS PRIX ]]*Table1[[#This Row],[NB]])</f>
        <v>0</v>
      </c>
      <c r="L461" s="140"/>
    </row>
    <row r="462" spans="1:12">
      <c r="A462" s="70" t="s">
        <v>54</v>
      </c>
      <c r="B462" s="71"/>
      <c r="C462" s="76">
        <f t="shared" si="7"/>
        <v>462</v>
      </c>
      <c r="F462" s="99"/>
      <c r="G462" s="100"/>
      <c r="H462" s="101">
        <v>0</v>
      </c>
      <c r="I462" s="99"/>
      <c r="J462" s="102">
        <v>0</v>
      </c>
      <c r="K462" s="86">
        <f>SUM(Table1[[#This Row],[VRAIS PRIX ]]*Table1[[#This Row],[NB]])</f>
        <v>0</v>
      </c>
      <c r="L462" s="140"/>
    </row>
    <row r="463" spans="1:12">
      <c r="A463" s="78" t="s">
        <v>56</v>
      </c>
      <c r="B463" s="71"/>
      <c r="C463" s="76">
        <f t="shared" si="7"/>
        <v>463</v>
      </c>
      <c r="F463" s="99"/>
      <c r="G463" s="100"/>
      <c r="H463" s="101">
        <v>0</v>
      </c>
      <c r="I463" s="99"/>
      <c r="J463" s="102">
        <v>0</v>
      </c>
      <c r="K463" s="86">
        <f>SUM(Table1[[#This Row],[VRAIS PRIX ]]*Table1[[#This Row],[NB]])</f>
        <v>0</v>
      </c>
      <c r="L463" s="140"/>
    </row>
    <row r="464" spans="1:12">
      <c r="A464" s="88" t="s">
        <v>60</v>
      </c>
      <c r="B464" s="71"/>
      <c r="C464" s="76">
        <f t="shared" si="7"/>
        <v>464</v>
      </c>
      <c r="F464" s="99"/>
      <c r="G464" s="100"/>
      <c r="H464" s="101">
        <v>0</v>
      </c>
      <c r="I464" s="99"/>
      <c r="J464" s="102">
        <v>0</v>
      </c>
      <c r="K464" s="86">
        <f>SUM(Table1[[#This Row],[VRAIS PRIX ]]*Table1[[#This Row],[NB]])</f>
        <v>0</v>
      </c>
      <c r="L464" s="140"/>
    </row>
    <row r="465" spans="1:12">
      <c r="A465" s="89" t="s">
        <v>62</v>
      </c>
      <c r="B465" s="71"/>
      <c r="C465" s="76">
        <f t="shared" si="7"/>
        <v>465</v>
      </c>
      <c r="F465" s="99"/>
      <c r="G465" s="100"/>
      <c r="H465" s="101">
        <v>0</v>
      </c>
      <c r="I465" s="99"/>
      <c r="J465" s="102">
        <v>0</v>
      </c>
      <c r="K465" s="86">
        <f>SUM(Table1[[#This Row],[VRAIS PRIX ]]*Table1[[#This Row],[NB]])</f>
        <v>0</v>
      </c>
      <c r="L465" s="140"/>
    </row>
    <row r="466" spans="1:12">
      <c r="A466" s="90" t="s">
        <v>64</v>
      </c>
      <c r="B466" s="71"/>
      <c r="C466" s="76">
        <f t="shared" si="7"/>
        <v>466</v>
      </c>
      <c r="F466" s="99"/>
      <c r="G466" s="100"/>
      <c r="H466" s="101">
        <v>0</v>
      </c>
      <c r="I466" s="99"/>
      <c r="J466" s="102">
        <v>0</v>
      </c>
      <c r="K466" s="86">
        <f>SUM(Table1[[#This Row],[VRAIS PRIX ]]*Table1[[#This Row],[NB]])</f>
        <v>0</v>
      </c>
      <c r="L466" s="140"/>
    </row>
    <row r="467" spans="1:12">
      <c r="A467" s="91" t="s">
        <v>66</v>
      </c>
      <c r="B467" s="71"/>
      <c r="C467" s="76">
        <f t="shared" si="7"/>
        <v>467</v>
      </c>
      <c r="F467" s="99"/>
      <c r="G467" s="100"/>
      <c r="H467" s="101">
        <v>0</v>
      </c>
      <c r="I467" s="99"/>
      <c r="J467" s="102">
        <v>0</v>
      </c>
      <c r="K467" s="86">
        <f>SUM(Table1[[#This Row],[VRAIS PRIX ]]*Table1[[#This Row],[NB]])</f>
        <v>0</v>
      </c>
      <c r="L467" s="140"/>
    </row>
    <row r="468" spans="1:12">
      <c r="A468" s="93" t="s">
        <v>69</v>
      </c>
      <c r="B468" s="71"/>
      <c r="C468" s="76">
        <f t="shared" si="7"/>
        <v>468</v>
      </c>
      <c r="F468" s="99"/>
      <c r="G468" s="100"/>
      <c r="H468" s="101">
        <v>0</v>
      </c>
      <c r="I468" s="99"/>
      <c r="J468" s="102">
        <v>0</v>
      </c>
      <c r="K468" s="86">
        <f>SUM(Table1[[#This Row],[VRAIS PRIX ]]*Table1[[#This Row],[NB]])</f>
        <v>0</v>
      </c>
      <c r="L468" s="140"/>
    </row>
    <row r="469" spans="1:12">
      <c r="A469" s="95" t="s">
        <v>72</v>
      </c>
      <c r="B469" s="71"/>
      <c r="C469" s="76">
        <f t="shared" si="7"/>
        <v>469</v>
      </c>
      <c r="F469" s="99"/>
      <c r="G469" s="100"/>
      <c r="H469" s="101">
        <v>0</v>
      </c>
      <c r="I469" s="99"/>
      <c r="J469" s="102">
        <v>0</v>
      </c>
      <c r="K469" s="86">
        <f>SUM(Table1[[#This Row],[VRAIS PRIX ]]*Table1[[#This Row],[NB]])</f>
        <v>0</v>
      </c>
      <c r="L469" s="140"/>
    </row>
    <row r="470" spans="1:12">
      <c r="A470" s="97" t="s">
        <v>75</v>
      </c>
      <c r="B470" s="71"/>
      <c r="C470" s="76">
        <f t="shared" si="7"/>
        <v>470</v>
      </c>
      <c r="F470" s="99"/>
      <c r="G470" s="100"/>
      <c r="H470" s="101">
        <v>0</v>
      </c>
      <c r="I470" s="99"/>
      <c r="J470" s="102">
        <v>0</v>
      </c>
      <c r="K470" s="86">
        <f>SUM(Table1[[#This Row],[VRAIS PRIX ]]*Table1[[#This Row],[NB]])</f>
        <v>0</v>
      </c>
      <c r="L470" s="140"/>
    </row>
    <row r="471" spans="1:12">
      <c r="A471" s="98" t="s">
        <v>77</v>
      </c>
      <c r="B471" s="71"/>
      <c r="C471" s="76">
        <f t="shared" si="7"/>
        <v>471</v>
      </c>
      <c r="F471" s="99"/>
      <c r="G471" s="100"/>
      <c r="H471" s="101">
        <v>0</v>
      </c>
      <c r="I471" s="99"/>
      <c r="J471" s="102">
        <v>0</v>
      </c>
      <c r="K471" s="86">
        <f>SUM(Table1[[#This Row],[VRAIS PRIX ]]*Table1[[#This Row],[NB]])</f>
        <v>0</v>
      </c>
      <c r="L471" s="140"/>
    </row>
    <row r="472" spans="1:12">
      <c r="A472" s="70" t="s">
        <v>54</v>
      </c>
      <c r="B472" s="71"/>
      <c r="C472" s="76">
        <f t="shared" si="7"/>
        <v>472</v>
      </c>
      <c r="F472" s="99"/>
      <c r="G472" s="100"/>
      <c r="H472" s="101">
        <v>0</v>
      </c>
      <c r="I472" s="99"/>
      <c r="J472" s="102">
        <v>0</v>
      </c>
      <c r="K472" s="86">
        <f>SUM(Table1[[#This Row],[VRAIS PRIX ]]*Table1[[#This Row],[NB]])</f>
        <v>0</v>
      </c>
      <c r="L472" s="140"/>
    </row>
    <row r="473" spans="1:12">
      <c r="A473" s="78" t="s">
        <v>56</v>
      </c>
      <c r="B473" s="71"/>
      <c r="C473" s="76">
        <f t="shared" si="7"/>
        <v>473</v>
      </c>
      <c r="F473" s="99"/>
      <c r="G473" s="100"/>
      <c r="H473" s="101">
        <v>0</v>
      </c>
      <c r="I473" s="99"/>
      <c r="J473" s="102">
        <v>0</v>
      </c>
      <c r="K473" s="86">
        <f>SUM(Table1[[#This Row],[VRAIS PRIX ]]*Table1[[#This Row],[NB]])</f>
        <v>0</v>
      </c>
      <c r="L473" s="140"/>
    </row>
    <row r="474" spans="1:12">
      <c r="A474" s="88" t="s">
        <v>60</v>
      </c>
      <c r="B474" s="71"/>
      <c r="C474" s="76">
        <f t="shared" si="7"/>
        <v>474</v>
      </c>
      <c r="F474" s="99"/>
      <c r="G474" s="100"/>
      <c r="H474" s="101">
        <v>0</v>
      </c>
      <c r="I474" s="99"/>
      <c r="J474" s="102">
        <v>0</v>
      </c>
      <c r="K474" s="86">
        <f>SUM(Table1[[#This Row],[VRAIS PRIX ]]*Table1[[#This Row],[NB]])</f>
        <v>0</v>
      </c>
      <c r="L474" s="140"/>
    </row>
    <row r="475" spans="1:12">
      <c r="A475" s="89" t="s">
        <v>62</v>
      </c>
      <c r="B475" s="71"/>
      <c r="C475" s="76">
        <f t="shared" si="7"/>
        <v>475</v>
      </c>
      <c r="F475" s="99"/>
      <c r="G475" s="100"/>
      <c r="H475" s="101">
        <v>0</v>
      </c>
      <c r="I475" s="99"/>
      <c r="J475" s="102">
        <v>0</v>
      </c>
      <c r="K475" s="86">
        <f>SUM(Table1[[#This Row],[VRAIS PRIX ]]*Table1[[#This Row],[NB]])</f>
        <v>0</v>
      </c>
      <c r="L475" s="140"/>
    </row>
    <row r="476" spans="1:12">
      <c r="A476" s="90" t="s">
        <v>64</v>
      </c>
      <c r="B476" s="71"/>
      <c r="C476" s="76">
        <f t="shared" si="7"/>
        <v>476</v>
      </c>
      <c r="F476" s="99"/>
      <c r="G476" s="100"/>
      <c r="H476" s="101">
        <v>0</v>
      </c>
      <c r="I476" s="99"/>
      <c r="J476" s="102">
        <v>0</v>
      </c>
      <c r="K476" s="86">
        <f>SUM(Table1[[#This Row],[VRAIS PRIX ]]*Table1[[#This Row],[NB]])</f>
        <v>0</v>
      </c>
      <c r="L476" s="140"/>
    </row>
    <row r="477" spans="1:12">
      <c r="A477" s="91" t="s">
        <v>66</v>
      </c>
      <c r="B477" s="71"/>
      <c r="C477" s="76">
        <f t="shared" si="7"/>
        <v>477</v>
      </c>
      <c r="F477" s="99"/>
      <c r="G477" s="100"/>
      <c r="H477" s="101">
        <v>0</v>
      </c>
      <c r="I477" s="99"/>
      <c r="J477" s="102">
        <v>0</v>
      </c>
      <c r="K477" s="86">
        <f>SUM(Table1[[#This Row],[VRAIS PRIX ]]*Table1[[#This Row],[NB]])</f>
        <v>0</v>
      </c>
      <c r="L477" s="140"/>
    </row>
    <row r="478" spans="1:12">
      <c r="A478" s="93" t="s">
        <v>69</v>
      </c>
      <c r="B478" s="71"/>
      <c r="C478" s="76">
        <f t="shared" si="7"/>
        <v>478</v>
      </c>
      <c r="F478" s="99"/>
      <c r="G478" s="100"/>
      <c r="H478" s="101">
        <v>0</v>
      </c>
      <c r="I478" s="99"/>
      <c r="J478" s="102">
        <v>0</v>
      </c>
      <c r="K478" s="86">
        <f>SUM(Table1[[#This Row],[VRAIS PRIX ]]*Table1[[#This Row],[NB]])</f>
        <v>0</v>
      </c>
      <c r="L478" s="140"/>
    </row>
    <row r="479" spans="1:12">
      <c r="A479" s="95" t="s">
        <v>72</v>
      </c>
      <c r="B479" s="71"/>
      <c r="C479" s="76">
        <f t="shared" si="7"/>
        <v>479</v>
      </c>
      <c r="F479" s="99"/>
      <c r="G479" s="100"/>
      <c r="H479" s="101">
        <v>0</v>
      </c>
      <c r="I479" s="99"/>
      <c r="J479" s="102">
        <v>0</v>
      </c>
      <c r="K479" s="86">
        <f>SUM(Table1[[#This Row],[VRAIS PRIX ]]*Table1[[#This Row],[NB]])</f>
        <v>0</v>
      </c>
      <c r="L479" s="140"/>
    </row>
    <row r="480" spans="1:12">
      <c r="A480" s="97" t="s">
        <v>75</v>
      </c>
      <c r="B480" s="71"/>
      <c r="C480" s="76">
        <f t="shared" si="7"/>
        <v>480</v>
      </c>
      <c r="F480" s="99"/>
      <c r="G480" s="100"/>
      <c r="H480" s="101">
        <v>0</v>
      </c>
      <c r="I480" s="99"/>
      <c r="J480" s="102">
        <v>0</v>
      </c>
      <c r="K480" s="86">
        <f>SUM(Table1[[#This Row],[VRAIS PRIX ]]*Table1[[#This Row],[NB]])</f>
        <v>0</v>
      </c>
      <c r="L480" s="140"/>
    </row>
    <row r="481" spans="1:12">
      <c r="A481" s="98" t="s">
        <v>77</v>
      </c>
      <c r="B481" s="71"/>
      <c r="C481" s="76">
        <f t="shared" si="7"/>
        <v>481</v>
      </c>
      <c r="F481" s="99"/>
      <c r="G481" s="100"/>
      <c r="H481" s="101">
        <v>0</v>
      </c>
      <c r="I481" s="99"/>
      <c r="J481" s="102">
        <v>0</v>
      </c>
      <c r="K481" s="86">
        <f>SUM(Table1[[#This Row],[VRAIS PRIX ]]*Table1[[#This Row],[NB]])</f>
        <v>0</v>
      </c>
      <c r="L481" s="140"/>
    </row>
    <row r="482" spans="1:12">
      <c r="A482" s="70" t="s">
        <v>54</v>
      </c>
      <c r="B482" s="71"/>
      <c r="C482" s="76">
        <f t="shared" si="7"/>
        <v>482</v>
      </c>
      <c r="F482" s="99"/>
      <c r="G482" s="100"/>
      <c r="H482" s="101">
        <v>0</v>
      </c>
      <c r="I482" s="99"/>
      <c r="J482" s="102">
        <v>0</v>
      </c>
      <c r="K482" s="86">
        <f>SUM(Table1[[#This Row],[VRAIS PRIX ]]*Table1[[#This Row],[NB]])</f>
        <v>0</v>
      </c>
      <c r="L482" s="140"/>
    </row>
    <row r="483" spans="1:12">
      <c r="A483" s="78" t="s">
        <v>56</v>
      </c>
      <c r="B483" s="71"/>
      <c r="C483" s="76">
        <f t="shared" si="7"/>
        <v>483</v>
      </c>
      <c r="F483" s="99"/>
      <c r="G483" s="100"/>
      <c r="H483" s="101">
        <v>0</v>
      </c>
      <c r="I483" s="99"/>
      <c r="J483" s="102">
        <v>0</v>
      </c>
      <c r="K483" s="86">
        <f>SUM(Table1[[#This Row],[VRAIS PRIX ]]*Table1[[#This Row],[NB]])</f>
        <v>0</v>
      </c>
      <c r="L483" s="140"/>
    </row>
    <row r="484" spans="1:12">
      <c r="A484" s="88" t="s">
        <v>60</v>
      </c>
      <c r="B484" s="71"/>
      <c r="C484" s="76">
        <f t="shared" si="7"/>
        <v>484</v>
      </c>
      <c r="F484" s="99"/>
      <c r="G484" s="100"/>
      <c r="H484" s="101">
        <v>0</v>
      </c>
      <c r="I484" s="99"/>
      <c r="J484" s="102">
        <v>0</v>
      </c>
      <c r="K484" s="86">
        <f>SUM(Table1[[#This Row],[VRAIS PRIX ]]*Table1[[#This Row],[NB]])</f>
        <v>0</v>
      </c>
      <c r="L484" s="140"/>
    </row>
    <row r="485" spans="1:12">
      <c r="A485" s="89" t="s">
        <v>62</v>
      </c>
      <c r="B485" s="71"/>
      <c r="C485" s="76">
        <f t="shared" si="7"/>
        <v>485</v>
      </c>
      <c r="F485" s="99"/>
      <c r="G485" s="100"/>
      <c r="H485" s="101">
        <v>0</v>
      </c>
      <c r="I485" s="99"/>
      <c r="J485" s="102">
        <v>0</v>
      </c>
      <c r="K485" s="86">
        <f>SUM(Table1[[#This Row],[VRAIS PRIX ]]*Table1[[#This Row],[NB]])</f>
        <v>0</v>
      </c>
      <c r="L485" s="140"/>
    </row>
    <row r="486" spans="1:12">
      <c r="A486" s="90" t="s">
        <v>64</v>
      </c>
      <c r="B486" s="71"/>
      <c r="C486" s="76">
        <f t="shared" si="7"/>
        <v>486</v>
      </c>
      <c r="F486" s="99"/>
      <c r="G486" s="100"/>
      <c r="H486" s="101">
        <v>0</v>
      </c>
      <c r="I486" s="99"/>
      <c r="J486" s="102">
        <v>0</v>
      </c>
      <c r="K486" s="86">
        <f>SUM(Table1[[#This Row],[VRAIS PRIX ]]*Table1[[#This Row],[NB]])</f>
        <v>0</v>
      </c>
      <c r="L486" s="140"/>
    </row>
    <row r="487" spans="1:12">
      <c r="A487" s="91" t="s">
        <v>66</v>
      </c>
      <c r="B487" s="71"/>
      <c r="C487" s="76">
        <f t="shared" si="7"/>
        <v>487</v>
      </c>
      <c r="F487" s="99"/>
      <c r="G487" s="100"/>
      <c r="H487" s="101">
        <v>0</v>
      </c>
      <c r="I487" s="99"/>
      <c r="J487" s="102">
        <v>0</v>
      </c>
      <c r="K487" s="86">
        <f>SUM(Table1[[#This Row],[VRAIS PRIX ]]*Table1[[#This Row],[NB]])</f>
        <v>0</v>
      </c>
      <c r="L487" s="140"/>
    </row>
    <row r="488" spans="1:12">
      <c r="A488" s="93" t="s">
        <v>69</v>
      </c>
      <c r="B488" s="71"/>
      <c r="C488" s="76">
        <f t="shared" si="7"/>
        <v>488</v>
      </c>
      <c r="F488" s="99"/>
      <c r="G488" s="100"/>
      <c r="H488" s="101">
        <v>0</v>
      </c>
      <c r="I488" s="99"/>
      <c r="J488" s="102">
        <v>0</v>
      </c>
      <c r="K488" s="86">
        <f>SUM(Table1[[#This Row],[VRAIS PRIX ]]*Table1[[#This Row],[NB]])</f>
        <v>0</v>
      </c>
      <c r="L488" s="140"/>
    </row>
    <row r="489" spans="1:12">
      <c r="A489" s="95" t="s">
        <v>72</v>
      </c>
      <c r="B489" s="71"/>
      <c r="C489" s="76">
        <f t="shared" si="7"/>
        <v>489</v>
      </c>
      <c r="F489" s="99"/>
      <c r="G489" s="100"/>
      <c r="H489" s="101">
        <v>0</v>
      </c>
      <c r="I489" s="99"/>
      <c r="J489" s="102">
        <v>0</v>
      </c>
      <c r="K489" s="86">
        <f>SUM(Table1[[#This Row],[VRAIS PRIX ]]*Table1[[#This Row],[NB]])</f>
        <v>0</v>
      </c>
      <c r="L489" s="140"/>
    </row>
    <row r="490" spans="1:12">
      <c r="A490" s="97" t="s">
        <v>75</v>
      </c>
      <c r="B490" s="71"/>
      <c r="C490" s="76">
        <f t="shared" si="7"/>
        <v>490</v>
      </c>
      <c r="F490" s="99"/>
      <c r="G490" s="100"/>
      <c r="H490" s="101">
        <v>0</v>
      </c>
      <c r="I490" s="99"/>
      <c r="J490" s="102">
        <v>0</v>
      </c>
      <c r="K490" s="86">
        <f>SUM(Table1[[#This Row],[VRAIS PRIX ]]*Table1[[#This Row],[NB]])</f>
        <v>0</v>
      </c>
      <c r="L490" s="140"/>
    </row>
    <row r="491" spans="1:12">
      <c r="A491" s="98" t="s">
        <v>77</v>
      </c>
      <c r="B491" s="71"/>
      <c r="C491" s="76">
        <f t="shared" si="7"/>
        <v>491</v>
      </c>
      <c r="F491" s="99"/>
      <c r="G491" s="100"/>
      <c r="H491" s="101">
        <v>0</v>
      </c>
      <c r="I491" s="99"/>
      <c r="J491" s="102">
        <v>0</v>
      </c>
      <c r="K491" s="86">
        <f>SUM(Table1[[#This Row],[VRAIS PRIX ]]*Table1[[#This Row],[NB]])</f>
        <v>0</v>
      </c>
      <c r="L491" s="140"/>
    </row>
    <row r="492" spans="1:12">
      <c r="A492" s="70" t="s">
        <v>54</v>
      </c>
      <c r="B492" s="71"/>
      <c r="C492" s="76">
        <f t="shared" si="7"/>
        <v>492</v>
      </c>
      <c r="F492" s="99"/>
      <c r="G492" s="100"/>
      <c r="H492" s="101">
        <v>0</v>
      </c>
      <c r="I492" s="99"/>
      <c r="J492" s="102">
        <v>0</v>
      </c>
      <c r="K492" s="86">
        <f>SUM(Table1[[#This Row],[VRAIS PRIX ]]*Table1[[#This Row],[NB]])</f>
        <v>0</v>
      </c>
      <c r="L492" s="140"/>
    </row>
    <row r="493" spans="1:12">
      <c r="A493" s="78" t="s">
        <v>56</v>
      </c>
      <c r="B493" s="71"/>
      <c r="C493" s="76">
        <f t="shared" si="7"/>
        <v>493</v>
      </c>
      <c r="F493" s="99"/>
      <c r="G493" s="100"/>
      <c r="H493" s="101">
        <v>0</v>
      </c>
      <c r="I493" s="99"/>
      <c r="J493" s="102">
        <v>0</v>
      </c>
      <c r="K493" s="86">
        <f>SUM(Table1[[#This Row],[VRAIS PRIX ]]*Table1[[#This Row],[NB]])</f>
        <v>0</v>
      </c>
      <c r="L493" s="140"/>
    </row>
    <row r="494" spans="1:12">
      <c r="A494" s="88" t="s">
        <v>60</v>
      </c>
      <c r="B494" s="71"/>
      <c r="C494" s="76">
        <f t="shared" si="7"/>
        <v>494</v>
      </c>
      <c r="F494" s="99"/>
      <c r="G494" s="100"/>
      <c r="H494" s="101">
        <v>0</v>
      </c>
      <c r="I494" s="99"/>
      <c r="J494" s="102">
        <v>0</v>
      </c>
      <c r="K494" s="86">
        <f>SUM(Table1[[#This Row],[VRAIS PRIX ]]*Table1[[#This Row],[NB]])</f>
        <v>0</v>
      </c>
      <c r="L494" s="140"/>
    </row>
    <row r="495" spans="1:12">
      <c r="A495" s="89" t="s">
        <v>62</v>
      </c>
      <c r="B495" s="71"/>
      <c r="C495" s="76">
        <f t="shared" si="7"/>
        <v>495</v>
      </c>
      <c r="F495" s="99"/>
      <c r="G495" s="100"/>
      <c r="H495" s="101">
        <v>0</v>
      </c>
      <c r="I495" s="99"/>
      <c r="J495" s="102">
        <v>0</v>
      </c>
      <c r="K495" s="86">
        <f>SUM(Table1[[#This Row],[VRAIS PRIX ]]*Table1[[#This Row],[NB]])</f>
        <v>0</v>
      </c>
      <c r="L495" s="140"/>
    </row>
    <row r="496" spans="1:12">
      <c r="A496" s="90" t="s">
        <v>64</v>
      </c>
      <c r="B496" s="71"/>
      <c r="C496" s="76">
        <f t="shared" si="7"/>
        <v>496</v>
      </c>
      <c r="F496" s="99"/>
      <c r="G496" s="100"/>
      <c r="H496" s="101">
        <v>0</v>
      </c>
      <c r="I496" s="99"/>
      <c r="J496" s="102">
        <v>0</v>
      </c>
      <c r="K496" s="86">
        <f>SUM(Table1[[#This Row],[VRAIS PRIX ]]*Table1[[#This Row],[NB]])</f>
        <v>0</v>
      </c>
      <c r="L496" s="140"/>
    </row>
    <row r="497" spans="1:13">
      <c r="A497" s="91" t="s">
        <v>66</v>
      </c>
      <c r="B497" s="71"/>
      <c r="C497" s="76">
        <f t="shared" si="7"/>
        <v>497</v>
      </c>
      <c r="F497" s="99"/>
      <c r="G497" s="100"/>
      <c r="H497" s="101">
        <v>0</v>
      </c>
      <c r="I497" s="99"/>
      <c r="J497" s="102">
        <v>0</v>
      </c>
      <c r="K497" s="86">
        <f>SUM(Table1[[#This Row],[VRAIS PRIX ]]*Table1[[#This Row],[NB]])</f>
        <v>0</v>
      </c>
      <c r="L497" s="140"/>
    </row>
    <row r="498" spans="1:13">
      <c r="A498" s="93" t="s">
        <v>69</v>
      </c>
      <c r="B498" s="71"/>
      <c r="C498" s="76">
        <f t="shared" si="7"/>
        <v>498</v>
      </c>
      <c r="F498" s="99"/>
      <c r="G498" s="100"/>
      <c r="H498" s="101">
        <v>0</v>
      </c>
      <c r="I498" s="99"/>
      <c r="J498" s="102">
        <v>0</v>
      </c>
      <c r="K498" s="86">
        <f>SUM(Table1[[#This Row],[VRAIS PRIX ]]*Table1[[#This Row],[NB]])</f>
        <v>0</v>
      </c>
      <c r="L498" s="140"/>
    </row>
    <row r="499" spans="1:13">
      <c r="A499" s="95" t="s">
        <v>72</v>
      </c>
      <c r="B499" s="71"/>
      <c r="C499" s="76">
        <f t="shared" si="7"/>
        <v>499</v>
      </c>
      <c r="F499" s="99"/>
      <c r="G499" s="100"/>
      <c r="H499" s="101">
        <v>0</v>
      </c>
      <c r="I499" s="99"/>
      <c r="J499" s="102">
        <v>0</v>
      </c>
      <c r="K499" s="86">
        <f>SUM(Table1[[#This Row],[VRAIS PRIX ]]*Table1[[#This Row],[NB]])</f>
        <v>0</v>
      </c>
      <c r="L499" s="140"/>
    </row>
    <row r="500" spans="1:13">
      <c r="A500" s="97" t="s">
        <v>75</v>
      </c>
      <c r="B500" s="71"/>
      <c r="C500" s="76">
        <f t="shared" si="7"/>
        <v>500</v>
      </c>
      <c r="F500" s="99"/>
      <c r="G500" s="100"/>
      <c r="H500" s="101">
        <v>0</v>
      </c>
      <c r="I500" s="99"/>
      <c r="J500" s="102">
        <v>0</v>
      </c>
      <c r="K500" s="86">
        <f>SUM(Table1[[#This Row],[VRAIS PRIX ]]*Table1[[#This Row],[NB]])</f>
        <v>0</v>
      </c>
      <c r="L500" s="140"/>
    </row>
    <row r="501" spans="1:13">
      <c r="A501" s="98" t="s">
        <v>77</v>
      </c>
      <c r="B501" s="71"/>
      <c r="C501" s="76">
        <f t="shared" si="7"/>
        <v>501</v>
      </c>
      <c r="F501" s="99"/>
      <c r="G501" s="100"/>
      <c r="H501" s="101">
        <v>0</v>
      </c>
      <c r="I501" s="99"/>
      <c r="J501" s="102">
        <v>0</v>
      </c>
      <c r="K501" s="86">
        <f>SUM(Table1[[#This Row],[VRAIS PRIX ]]*Table1[[#This Row],[NB]])</f>
        <v>0</v>
      </c>
      <c r="L501" s="140"/>
    </row>
    <row r="502" spans="1:13">
      <c r="A502" s="70" t="s">
        <v>54</v>
      </c>
      <c r="B502" s="71"/>
      <c r="C502" s="76">
        <f t="shared" si="7"/>
        <v>502</v>
      </c>
      <c r="F502" s="99"/>
      <c r="G502" s="100"/>
      <c r="H502" s="101">
        <v>0</v>
      </c>
      <c r="I502" s="99"/>
      <c r="J502" s="102">
        <v>0</v>
      </c>
      <c r="K502" s="86">
        <f>SUM(Table1[[#This Row],[VRAIS PRIX ]]*Table1[[#This Row],[NB]])</f>
        <v>0</v>
      </c>
      <c r="L502" s="140"/>
    </row>
    <row r="503" spans="1:13">
      <c r="A503" s="78" t="s">
        <v>56</v>
      </c>
      <c r="B503" s="71"/>
      <c r="C503" s="76">
        <f t="shared" si="7"/>
        <v>503</v>
      </c>
      <c r="F503" s="99"/>
      <c r="G503" s="100"/>
      <c r="H503" s="101">
        <v>0</v>
      </c>
      <c r="I503" s="99"/>
      <c r="J503" s="102">
        <v>0</v>
      </c>
      <c r="K503" s="86">
        <f>SUM(Table1[[#This Row],[VRAIS PRIX ]]*Table1[[#This Row],[NB]])</f>
        <v>0</v>
      </c>
      <c r="L503" s="140"/>
    </row>
    <row r="504" spans="1:13">
      <c r="A504" s="88" t="s">
        <v>60</v>
      </c>
      <c r="B504" s="71"/>
      <c r="C504" s="76">
        <f t="shared" si="7"/>
        <v>504</v>
      </c>
      <c r="F504" s="99"/>
      <c r="G504" s="100"/>
      <c r="H504" s="101">
        <v>0</v>
      </c>
      <c r="I504" s="99"/>
      <c r="J504" s="102">
        <v>0</v>
      </c>
      <c r="K504" s="86">
        <f>SUM(Table1[[#This Row],[VRAIS PRIX ]]*Table1[[#This Row],[NB]])</f>
        <v>0</v>
      </c>
      <c r="L504" s="140"/>
    </row>
    <row r="505" spans="1:13">
      <c r="A505" s="89" t="s">
        <v>62</v>
      </c>
      <c r="B505" s="71"/>
      <c r="C505" s="142">
        <f t="shared" si="7"/>
        <v>505</v>
      </c>
      <c r="D505" s="142"/>
      <c r="E505" s="142"/>
      <c r="F505" s="142"/>
      <c r="G505" s="143"/>
      <c r="H505" s="144">
        <v>0</v>
      </c>
      <c r="I505" s="142"/>
      <c r="J505" s="145">
        <v>0</v>
      </c>
      <c r="K505" s="146">
        <f>SUM(K506:K609)</f>
        <v>0</v>
      </c>
      <c r="L505" s="142" t="s">
        <v>66</v>
      </c>
      <c r="M505" s="76" t="s">
        <v>55</v>
      </c>
    </row>
    <row r="506" spans="1:13">
      <c r="A506" s="90" t="s">
        <v>64</v>
      </c>
      <c r="B506" s="71"/>
      <c r="C506" s="76">
        <f t="shared" si="7"/>
        <v>506</v>
      </c>
      <c r="D506" s="116" t="s">
        <v>224</v>
      </c>
      <c r="E506" s="115" t="s">
        <v>74</v>
      </c>
      <c r="F506" s="109" t="s">
        <v>59</v>
      </c>
      <c r="G506" s="110"/>
      <c r="H506" s="111">
        <v>7.91</v>
      </c>
      <c r="I506" s="112"/>
      <c r="J506" s="113">
        <v>3.9550000000000001</v>
      </c>
      <c r="K506" s="86">
        <f>SUM(Table1[[#This Row],[VRAIS PRIX ]]*Table1[[#This Row],[NB]])</f>
        <v>0</v>
      </c>
      <c r="L506" s="147" t="s">
        <v>66</v>
      </c>
    </row>
    <row r="507" spans="1:13">
      <c r="A507" s="91" t="s">
        <v>66</v>
      </c>
      <c r="B507" s="71"/>
      <c r="C507" s="76">
        <f t="shared" si="7"/>
        <v>507</v>
      </c>
      <c r="D507" s="116" t="s">
        <v>225</v>
      </c>
      <c r="E507" s="115" t="s">
        <v>74</v>
      </c>
      <c r="F507" s="109" t="s">
        <v>59</v>
      </c>
      <c r="G507" s="110"/>
      <c r="H507" s="111">
        <v>4.0819999999999999</v>
      </c>
      <c r="I507" s="112"/>
      <c r="J507" s="113">
        <v>4.0819999999999999</v>
      </c>
      <c r="K507" s="86">
        <f>SUM(Table1[[#This Row],[VRAIS PRIX ]]*Table1[[#This Row],[NB]])</f>
        <v>0</v>
      </c>
      <c r="L507" s="147" t="s">
        <v>66</v>
      </c>
    </row>
    <row r="508" spans="1:13">
      <c r="A508" s="93" t="s">
        <v>69</v>
      </c>
      <c r="B508" s="71"/>
      <c r="C508" s="76">
        <f t="shared" si="7"/>
        <v>508</v>
      </c>
      <c r="D508" s="116" t="s">
        <v>226</v>
      </c>
      <c r="E508" s="148" t="s">
        <v>227</v>
      </c>
      <c r="F508" s="109" t="s">
        <v>187</v>
      </c>
      <c r="G508" s="110"/>
      <c r="H508" s="111">
        <v>1</v>
      </c>
      <c r="I508" s="112"/>
      <c r="J508" s="113">
        <v>1</v>
      </c>
      <c r="K508" s="86">
        <f>SUM(Table1[[#This Row],[VRAIS PRIX ]]*Table1[[#This Row],[NB]])</f>
        <v>0</v>
      </c>
      <c r="L508" s="147" t="s">
        <v>66</v>
      </c>
    </row>
    <row r="509" spans="1:13">
      <c r="A509" s="95" t="s">
        <v>72</v>
      </c>
      <c r="B509" s="71"/>
      <c r="C509" s="76">
        <f t="shared" si="7"/>
        <v>509</v>
      </c>
      <c r="D509" s="116" t="s">
        <v>228</v>
      </c>
      <c r="E509" s="115" t="s">
        <v>74</v>
      </c>
      <c r="F509" s="109" t="s">
        <v>118</v>
      </c>
      <c r="G509" s="110"/>
      <c r="H509" s="111">
        <v>0.23499999999999999</v>
      </c>
      <c r="I509" s="112"/>
      <c r="J509" s="113">
        <v>0.23499999999999999</v>
      </c>
      <c r="K509" s="86">
        <f>SUM(Table1[[#This Row],[VRAIS PRIX ]]*Table1[[#This Row],[NB]])</f>
        <v>0</v>
      </c>
      <c r="L509" s="147" t="s">
        <v>66</v>
      </c>
    </row>
    <row r="510" spans="1:13">
      <c r="A510" s="97" t="s">
        <v>75</v>
      </c>
      <c r="B510" s="71"/>
      <c r="C510" s="76">
        <f t="shared" si="7"/>
        <v>510</v>
      </c>
      <c r="D510" s="116" t="s">
        <v>229</v>
      </c>
      <c r="E510" s="115" t="s">
        <v>230</v>
      </c>
      <c r="F510" s="109" t="s">
        <v>118</v>
      </c>
      <c r="G510" s="110"/>
      <c r="H510" s="111">
        <v>0.16700000000000001</v>
      </c>
      <c r="I510" s="112"/>
      <c r="J510" s="113">
        <v>20.04</v>
      </c>
      <c r="K510" s="86">
        <f>SUM(Table1[[#This Row],[VRAIS PRIX ]]*Table1[[#This Row],[NB]])</f>
        <v>0</v>
      </c>
      <c r="L510" s="147" t="s">
        <v>66</v>
      </c>
    </row>
    <row r="511" spans="1:13">
      <c r="A511" s="98" t="s">
        <v>77</v>
      </c>
      <c r="B511" s="71"/>
      <c r="C511" s="76">
        <f t="shared" si="7"/>
        <v>511</v>
      </c>
      <c r="D511" s="116" t="s">
        <v>231</v>
      </c>
      <c r="E511" s="115" t="s">
        <v>74</v>
      </c>
      <c r="F511" s="109" t="s">
        <v>59</v>
      </c>
      <c r="G511" s="110"/>
      <c r="H511" s="111">
        <v>7.1260000000000003</v>
      </c>
      <c r="I511" s="112"/>
      <c r="J511" s="113">
        <v>3.5630000000000002</v>
      </c>
      <c r="K511" s="86">
        <f>SUM(Table1[[#This Row],[VRAIS PRIX ]]*Table1[[#This Row],[NB]])</f>
        <v>0</v>
      </c>
      <c r="L511" s="147" t="s">
        <v>66</v>
      </c>
    </row>
    <row r="512" spans="1:13">
      <c r="A512" s="70" t="s">
        <v>54</v>
      </c>
      <c r="B512" s="71"/>
      <c r="C512" s="76">
        <f t="shared" si="7"/>
        <v>512</v>
      </c>
      <c r="D512" s="116" t="s">
        <v>232</v>
      </c>
      <c r="E512" s="115" t="s">
        <v>74</v>
      </c>
      <c r="F512" s="109" t="s">
        <v>59</v>
      </c>
      <c r="G512" s="110"/>
      <c r="H512" s="111">
        <v>0.98699999999999999</v>
      </c>
      <c r="I512" s="112"/>
      <c r="J512" s="113">
        <v>0.98699999999999999</v>
      </c>
      <c r="K512" s="86">
        <f>SUM(Table1[[#This Row],[VRAIS PRIX ]]*Table1[[#This Row],[NB]])</f>
        <v>0</v>
      </c>
      <c r="L512" s="147" t="s">
        <v>66</v>
      </c>
    </row>
    <row r="513" spans="1:12">
      <c r="A513" s="78" t="s">
        <v>56</v>
      </c>
      <c r="B513" s="71"/>
      <c r="C513" s="76">
        <f t="shared" si="7"/>
        <v>513</v>
      </c>
      <c r="D513" s="116" t="s">
        <v>233</v>
      </c>
      <c r="E513" s="115" t="s">
        <v>74</v>
      </c>
      <c r="F513" s="109" t="s">
        <v>59</v>
      </c>
      <c r="G513" s="110"/>
      <c r="H513" s="111">
        <v>0.92600000000000005</v>
      </c>
      <c r="I513" s="112"/>
      <c r="J513" s="113">
        <v>0.92600000000000005</v>
      </c>
      <c r="K513" s="86">
        <f>SUM(Table1[[#This Row],[VRAIS PRIX ]]*Table1[[#This Row],[NB]])</f>
        <v>0</v>
      </c>
      <c r="L513" s="147" t="s">
        <v>66</v>
      </c>
    </row>
    <row r="514" spans="1:12">
      <c r="A514" s="88" t="s">
        <v>60</v>
      </c>
      <c r="B514" s="71"/>
      <c r="C514" s="76">
        <f t="shared" si="7"/>
        <v>514</v>
      </c>
      <c r="D514" s="116" t="s">
        <v>120</v>
      </c>
      <c r="E514" s="115" t="s">
        <v>74</v>
      </c>
      <c r="F514" s="109" t="s">
        <v>59</v>
      </c>
      <c r="G514" s="110"/>
      <c r="H514" s="111">
        <v>3.56</v>
      </c>
      <c r="I514" s="112"/>
      <c r="J514" s="113">
        <v>0.89</v>
      </c>
      <c r="K514" s="86">
        <f>SUM(Table1[[#This Row],[VRAIS PRIX ]]*Table1[[#This Row],[NB]])</f>
        <v>0</v>
      </c>
      <c r="L514" s="147" t="s">
        <v>66</v>
      </c>
    </row>
    <row r="515" spans="1:12">
      <c r="A515" s="89" t="s">
        <v>62</v>
      </c>
      <c r="B515" s="71"/>
      <c r="C515" s="76">
        <f t="shared" si="7"/>
        <v>515</v>
      </c>
      <c r="D515" s="116" t="s">
        <v>234</v>
      </c>
      <c r="E515" s="115" t="s">
        <v>74</v>
      </c>
      <c r="F515" s="109" t="s">
        <v>59</v>
      </c>
      <c r="G515" s="110"/>
      <c r="H515" s="111">
        <v>5.7960000000000003</v>
      </c>
      <c r="I515" s="112"/>
      <c r="J515" s="113">
        <v>1.4490000000000001</v>
      </c>
      <c r="K515" s="86">
        <f>SUM(Table1[[#This Row],[VRAIS PRIX ]]*Table1[[#This Row],[NB]])</f>
        <v>0</v>
      </c>
      <c r="L515" s="147" t="s">
        <v>66</v>
      </c>
    </row>
    <row r="516" spans="1:12">
      <c r="A516" s="90" t="s">
        <v>64</v>
      </c>
      <c r="B516" s="71"/>
      <c r="C516" s="76">
        <f t="shared" ref="C516:C579" si="8">SUM(C515+1)</f>
        <v>516</v>
      </c>
      <c r="D516" s="116" t="s">
        <v>235</v>
      </c>
      <c r="E516" s="115" t="s">
        <v>74</v>
      </c>
      <c r="F516" s="109" t="s">
        <v>59</v>
      </c>
      <c r="G516" s="110"/>
      <c r="H516" s="111">
        <v>5.77</v>
      </c>
      <c r="I516" s="112"/>
      <c r="J516" s="113">
        <v>2.8883999999999999</v>
      </c>
      <c r="K516" s="86">
        <f>SUM(Table1[[#This Row],[VRAIS PRIX ]]*Table1[[#This Row],[NB]])</f>
        <v>0</v>
      </c>
      <c r="L516" s="147" t="s">
        <v>66</v>
      </c>
    </row>
    <row r="517" spans="1:12">
      <c r="A517" s="91" t="s">
        <v>66</v>
      </c>
      <c r="B517" s="71"/>
      <c r="C517" s="76">
        <f t="shared" si="8"/>
        <v>517</v>
      </c>
      <c r="F517" s="99"/>
      <c r="G517" s="100"/>
      <c r="H517" s="101">
        <v>0</v>
      </c>
      <c r="I517" s="99"/>
      <c r="J517" s="102">
        <v>0</v>
      </c>
      <c r="K517" s="86">
        <f>SUM(Table1[[#This Row],[VRAIS PRIX ]]*Table1[[#This Row],[NB]])</f>
        <v>0</v>
      </c>
      <c r="L517" s="147" t="s">
        <v>66</v>
      </c>
    </row>
    <row r="518" spans="1:12">
      <c r="A518" s="93" t="s">
        <v>69</v>
      </c>
      <c r="B518" s="71"/>
      <c r="C518" s="76">
        <f t="shared" si="8"/>
        <v>518</v>
      </c>
      <c r="F518" s="99"/>
      <c r="G518" s="100"/>
      <c r="H518" s="101">
        <v>0</v>
      </c>
      <c r="I518" s="99"/>
      <c r="J518" s="102">
        <v>0</v>
      </c>
      <c r="K518" s="86">
        <f>SUM(Table1[[#This Row],[VRAIS PRIX ]]*Table1[[#This Row],[NB]])</f>
        <v>0</v>
      </c>
      <c r="L518" s="147" t="s">
        <v>66</v>
      </c>
    </row>
    <row r="519" spans="1:12">
      <c r="A519" s="95" t="s">
        <v>72</v>
      </c>
      <c r="B519" s="71"/>
      <c r="C519" s="76">
        <f t="shared" si="8"/>
        <v>519</v>
      </c>
      <c r="F519" s="99"/>
      <c r="G519" s="100"/>
      <c r="H519" s="101">
        <v>0</v>
      </c>
      <c r="I519" s="99"/>
      <c r="J519" s="102">
        <v>0</v>
      </c>
      <c r="K519" s="86">
        <f>SUM(Table1[[#This Row],[VRAIS PRIX ]]*Table1[[#This Row],[NB]])</f>
        <v>0</v>
      </c>
      <c r="L519" s="147" t="s">
        <v>66</v>
      </c>
    </row>
    <row r="520" spans="1:12">
      <c r="A520" s="97" t="s">
        <v>75</v>
      </c>
      <c r="B520" s="71"/>
      <c r="C520" s="76">
        <f t="shared" si="8"/>
        <v>520</v>
      </c>
      <c r="F520" s="99"/>
      <c r="G520" s="100"/>
      <c r="H520" s="101">
        <v>0</v>
      </c>
      <c r="I520" s="99"/>
      <c r="J520" s="102">
        <v>0</v>
      </c>
      <c r="K520" s="86">
        <f>SUM(Table1[[#This Row],[VRAIS PRIX ]]*Table1[[#This Row],[NB]])</f>
        <v>0</v>
      </c>
      <c r="L520" s="147"/>
    </row>
    <row r="521" spans="1:12">
      <c r="A521" s="98" t="s">
        <v>77</v>
      </c>
      <c r="B521" s="71"/>
      <c r="C521" s="76">
        <f t="shared" si="8"/>
        <v>521</v>
      </c>
      <c r="F521" s="99"/>
      <c r="G521" s="100"/>
      <c r="H521" s="101">
        <v>0</v>
      </c>
      <c r="I521" s="99"/>
      <c r="J521" s="102">
        <v>0</v>
      </c>
      <c r="K521" s="86">
        <f>SUM(Table1[[#This Row],[VRAIS PRIX ]]*Table1[[#This Row],[NB]])</f>
        <v>0</v>
      </c>
      <c r="L521" s="147"/>
    </row>
    <row r="522" spans="1:12">
      <c r="A522" s="70" t="s">
        <v>54</v>
      </c>
      <c r="B522" s="71"/>
      <c r="C522" s="76">
        <f t="shared" si="8"/>
        <v>522</v>
      </c>
      <c r="F522" s="99"/>
      <c r="G522" s="100"/>
      <c r="H522" s="101">
        <v>0</v>
      </c>
      <c r="I522" s="99"/>
      <c r="J522" s="102">
        <v>0</v>
      </c>
      <c r="K522" s="86">
        <f>SUM(Table1[[#This Row],[VRAIS PRIX ]]*Table1[[#This Row],[NB]])</f>
        <v>0</v>
      </c>
      <c r="L522" s="147"/>
    </row>
    <row r="523" spans="1:12">
      <c r="A523" s="78" t="s">
        <v>56</v>
      </c>
      <c r="B523" s="71"/>
      <c r="C523" s="76">
        <f t="shared" si="8"/>
        <v>523</v>
      </c>
      <c r="F523" s="99"/>
      <c r="G523" s="100"/>
      <c r="H523" s="101">
        <v>0</v>
      </c>
      <c r="I523" s="99"/>
      <c r="J523" s="102">
        <v>0</v>
      </c>
      <c r="K523" s="86">
        <f>SUM(Table1[[#This Row],[VRAIS PRIX ]]*Table1[[#This Row],[NB]])</f>
        <v>0</v>
      </c>
      <c r="L523" s="147"/>
    </row>
    <row r="524" spans="1:12">
      <c r="A524" s="88" t="s">
        <v>60</v>
      </c>
      <c r="B524" s="71"/>
      <c r="C524" s="76">
        <f t="shared" si="8"/>
        <v>524</v>
      </c>
      <c r="F524" s="99"/>
      <c r="G524" s="100"/>
      <c r="H524" s="101">
        <v>0</v>
      </c>
      <c r="I524" s="99"/>
      <c r="J524" s="102">
        <v>0</v>
      </c>
      <c r="K524" s="86">
        <f>SUM(Table1[[#This Row],[VRAIS PRIX ]]*Table1[[#This Row],[NB]])</f>
        <v>0</v>
      </c>
      <c r="L524" s="147"/>
    </row>
    <row r="525" spans="1:12">
      <c r="A525" s="89" t="s">
        <v>62</v>
      </c>
      <c r="B525" s="71"/>
      <c r="C525" s="76">
        <f t="shared" si="8"/>
        <v>525</v>
      </c>
      <c r="F525" s="99"/>
      <c r="G525" s="100"/>
      <c r="H525" s="101">
        <v>0</v>
      </c>
      <c r="I525" s="99"/>
      <c r="J525" s="102">
        <v>0</v>
      </c>
      <c r="K525" s="86">
        <f>SUM(Table1[[#This Row],[VRAIS PRIX ]]*Table1[[#This Row],[NB]])</f>
        <v>0</v>
      </c>
      <c r="L525" s="147"/>
    </row>
    <row r="526" spans="1:12">
      <c r="A526" s="90" t="s">
        <v>64</v>
      </c>
      <c r="B526" s="71"/>
      <c r="C526" s="76">
        <f t="shared" si="8"/>
        <v>526</v>
      </c>
      <c r="F526" s="99"/>
      <c r="G526" s="100"/>
      <c r="H526" s="101">
        <v>0</v>
      </c>
      <c r="I526" s="99"/>
      <c r="J526" s="102">
        <v>0</v>
      </c>
      <c r="K526" s="86">
        <f>SUM(Table1[[#This Row],[VRAIS PRIX ]]*Table1[[#This Row],[NB]])</f>
        <v>0</v>
      </c>
      <c r="L526" s="147"/>
    </row>
    <row r="527" spans="1:12">
      <c r="A527" s="91" t="s">
        <v>66</v>
      </c>
      <c r="B527" s="71"/>
      <c r="C527" s="76">
        <f t="shared" si="8"/>
        <v>527</v>
      </c>
      <c r="F527" s="99"/>
      <c r="G527" s="100"/>
      <c r="H527" s="101">
        <v>0</v>
      </c>
      <c r="I527" s="99"/>
      <c r="J527" s="102">
        <v>0</v>
      </c>
      <c r="K527" s="86">
        <f>SUM(Table1[[#This Row],[VRAIS PRIX ]]*Table1[[#This Row],[NB]])</f>
        <v>0</v>
      </c>
      <c r="L527" s="147"/>
    </row>
    <row r="528" spans="1:12">
      <c r="A528" s="93" t="s">
        <v>69</v>
      </c>
      <c r="B528" s="71"/>
      <c r="C528" s="76">
        <f t="shared" si="8"/>
        <v>528</v>
      </c>
      <c r="F528" s="99"/>
      <c r="G528" s="100"/>
      <c r="H528" s="101">
        <v>0</v>
      </c>
      <c r="I528" s="99"/>
      <c r="J528" s="102">
        <v>0</v>
      </c>
      <c r="K528" s="86">
        <f>SUM(Table1[[#This Row],[VRAIS PRIX ]]*Table1[[#This Row],[NB]])</f>
        <v>0</v>
      </c>
      <c r="L528" s="147"/>
    </row>
    <row r="529" spans="1:12">
      <c r="A529" s="95" t="s">
        <v>72</v>
      </c>
      <c r="B529" s="71"/>
      <c r="C529" s="76">
        <f t="shared" si="8"/>
        <v>529</v>
      </c>
      <c r="F529" s="99"/>
      <c r="G529" s="100"/>
      <c r="H529" s="101">
        <v>0</v>
      </c>
      <c r="I529" s="99"/>
      <c r="J529" s="102">
        <v>0</v>
      </c>
      <c r="K529" s="86">
        <f>SUM(Table1[[#This Row],[VRAIS PRIX ]]*Table1[[#This Row],[NB]])</f>
        <v>0</v>
      </c>
      <c r="L529" s="147"/>
    </row>
    <row r="530" spans="1:12">
      <c r="A530" s="97" t="s">
        <v>75</v>
      </c>
      <c r="B530" s="71"/>
      <c r="C530" s="76">
        <f t="shared" si="8"/>
        <v>530</v>
      </c>
      <c r="F530" s="99"/>
      <c r="G530" s="100"/>
      <c r="H530" s="101">
        <v>0</v>
      </c>
      <c r="I530" s="99"/>
      <c r="J530" s="102">
        <v>0</v>
      </c>
      <c r="K530" s="86">
        <f>SUM(Table1[[#This Row],[VRAIS PRIX ]]*Table1[[#This Row],[NB]])</f>
        <v>0</v>
      </c>
      <c r="L530" s="147"/>
    </row>
    <row r="531" spans="1:12">
      <c r="A531" s="98" t="s">
        <v>77</v>
      </c>
      <c r="B531" s="71"/>
      <c r="C531" s="76">
        <f t="shared" si="8"/>
        <v>531</v>
      </c>
      <c r="F531" s="99"/>
      <c r="G531" s="100"/>
      <c r="H531" s="101">
        <v>0</v>
      </c>
      <c r="I531" s="99"/>
      <c r="J531" s="102">
        <v>0</v>
      </c>
      <c r="K531" s="86">
        <f>SUM(Table1[[#This Row],[VRAIS PRIX ]]*Table1[[#This Row],[NB]])</f>
        <v>0</v>
      </c>
      <c r="L531" s="147"/>
    </row>
    <row r="532" spans="1:12">
      <c r="A532" s="70" t="s">
        <v>54</v>
      </c>
      <c r="B532" s="71"/>
      <c r="C532" s="76">
        <f t="shared" si="8"/>
        <v>532</v>
      </c>
      <c r="F532" s="99"/>
      <c r="G532" s="100"/>
      <c r="H532" s="101">
        <v>0</v>
      </c>
      <c r="I532" s="99"/>
      <c r="J532" s="102">
        <v>0</v>
      </c>
      <c r="K532" s="86">
        <f>SUM(Table1[[#This Row],[VRAIS PRIX ]]*Table1[[#This Row],[NB]])</f>
        <v>0</v>
      </c>
      <c r="L532" s="147"/>
    </row>
    <row r="533" spans="1:12">
      <c r="A533" s="78" t="s">
        <v>56</v>
      </c>
      <c r="B533" s="71"/>
      <c r="C533" s="76">
        <f t="shared" si="8"/>
        <v>533</v>
      </c>
      <c r="F533" s="99"/>
      <c r="G533" s="100"/>
      <c r="H533" s="101">
        <v>0</v>
      </c>
      <c r="I533" s="99"/>
      <c r="J533" s="102">
        <v>0</v>
      </c>
      <c r="K533" s="86">
        <f>SUM(Table1[[#This Row],[VRAIS PRIX ]]*Table1[[#This Row],[NB]])</f>
        <v>0</v>
      </c>
      <c r="L533" s="147"/>
    </row>
    <row r="534" spans="1:12">
      <c r="A534" s="88" t="s">
        <v>60</v>
      </c>
      <c r="B534" s="71"/>
      <c r="C534" s="76">
        <f t="shared" si="8"/>
        <v>534</v>
      </c>
      <c r="F534" s="99"/>
      <c r="G534" s="100"/>
      <c r="H534" s="101">
        <v>0</v>
      </c>
      <c r="I534" s="99"/>
      <c r="J534" s="102">
        <v>0</v>
      </c>
      <c r="K534" s="86">
        <f>SUM(Table1[[#This Row],[VRAIS PRIX ]]*Table1[[#This Row],[NB]])</f>
        <v>0</v>
      </c>
      <c r="L534" s="147"/>
    </row>
    <row r="535" spans="1:12">
      <c r="A535" s="89" t="s">
        <v>62</v>
      </c>
      <c r="B535" s="71"/>
      <c r="C535" s="76">
        <f t="shared" si="8"/>
        <v>535</v>
      </c>
      <c r="F535" s="99"/>
      <c r="G535" s="100"/>
      <c r="H535" s="101">
        <v>0</v>
      </c>
      <c r="I535" s="99"/>
      <c r="J535" s="102">
        <v>0</v>
      </c>
      <c r="K535" s="86">
        <f>SUM(Table1[[#This Row],[VRAIS PRIX ]]*Table1[[#This Row],[NB]])</f>
        <v>0</v>
      </c>
      <c r="L535" s="147"/>
    </row>
    <row r="536" spans="1:12">
      <c r="A536" s="90" t="s">
        <v>64</v>
      </c>
      <c r="B536" s="71"/>
      <c r="C536" s="76">
        <f t="shared" si="8"/>
        <v>536</v>
      </c>
      <c r="F536" s="99"/>
      <c r="G536" s="100"/>
      <c r="H536" s="101">
        <v>0</v>
      </c>
      <c r="I536" s="99"/>
      <c r="J536" s="102">
        <v>0</v>
      </c>
      <c r="K536" s="86">
        <f>SUM(Table1[[#This Row],[VRAIS PRIX ]]*Table1[[#This Row],[NB]])</f>
        <v>0</v>
      </c>
      <c r="L536" s="147"/>
    </row>
    <row r="537" spans="1:12">
      <c r="A537" s="91" t="s">
        <v>66</v>
      </c>
      <c r="B537" s="71"/>
      <c r="C537" s="76">
        <f t="shared" si="8"/>
        <v>537</v>
      </c>
      <c r="F537" s="99"/>
      <c r="G537" s="100"/>
      <c r="H537" s="101">
        <v>0</v>
      </c>
      <c r="I537" s="99"/>
      <c r="J537" s="102">
        <v>0</v>
      </c>
      <c r="K537" s="86">
        <f>SUM(Table1[[#This Row],[VRAIS PRIX ]]*Table1[[#This Row],[NB]])</f>
        <v>0</v>
      </c>
      <c r="L537" s="147"/>
    </row>
    <row r="538" spans="1:12">
      <c r="A538" s="93" t="s">
        <v>69</v>
      </c>
      <c r="B538" s="71"/>
      <c r="C538" s="76">
        <f t="shared" si="8"/>
        <v>538</v>
      </c>
      <c r="F538" s="99"/>
      <c r="G538" s="100"/>
      <c r="H538" s="101">
        <v>0</v>
      </c>
      <c r="I538" s="99"/>
      <c r="J538" s="102">
        <v>0</v>
      </c>
      <c r="K538" s="86">
        <f>SUM(Table1[[#This Row],[VRAIS PRIX ]]*Table1[[#This Row],[NB]])</f>
        <v>0</v>
      </c>
      <c r="L538" s="147"/>
    </row>
    <row r="539" spans="1:12">
      <c r="A539" s="95" t="s">
        <v>72</v>
      </c>
      <c r="B539" s="71"/>
      <c r="C539" s="76">
        <f t="shared" si="8"/>
        <v>539</v>
      </c>
      <c r="F539" s="99"/>
      <c r="G539" s="100"/>
      <c r="H539" s="101">
        <v>0</v>
      </c>
      <c r="I539" s="99"/>
      <c r="J539" s="102">
        <v>0</v>
      </c>
      <c r="K539" s="86">
        <f>SUM(Table1[[#This Row],[VRAIS PRIX ]]*Table1[[#This Row],[NB]])</f>
        <v>0</v>
      </c>
      <c r="L539" s="147"/>
    </row>
    <row r="540" spans="1:12">
      <c r="A540" s="97" t="s">
        <v>75</v>
      </c>
      <c r="B540" s="71"/>
      <c r="C540" s="76">
        <f t="shared" si="8"/>
        <v>540</v>
      </c>
      <c r="F540" s="99"/>
      <c r="G540" s="100"/>
      <c r="H540" s="101">
        <v>0</v>
      </c>
      <c r="I540" s="99"/>
      <c r="J540" s="102">
        <v>0</v>
      </c>
      <c r="K540" s="86">
        <f>SUM(Table1[[#This Row],[VRAIS PRIX ]]*Table1[[#This Row],[NB]])</f>
        <v>0</v>
      </c>
      <c r="L540" s="147"/>
    </row>
    <row r="541" spans="1:12">
      <c r="A541" s="98" t="s">
        <v>77</v>
      </c>
      <c r="B541" s="71"/>
      <c r="C541" s="76">
        <f t="shared" si="8"/>
        <v>541</v>
      </c>
      <c r="F541" s="99"/>
      <c r="G541" s="100"/>
      <c r="H541" s="101">
        <v>0</v>
      </c>
      <c r="I541" s="99"/>
      <c r="J541" s="102">
        <v>0</v>
      </c>
      <c r="K541" s="86">
        <f>SUM(Table1[[#This Row],[VRAIS PRIX ]]*Table1[[#This Row],[NB]])</f>
        <v>0</v>
      </c>
      <c r="L541" s="147"/>
    </row>
    <row r="542" spans="1:12">
      <c r="A542" s="70" t="s">
        <v>54</v>
      </c>
      <c r="B542" s="71"/>
      <c r="C542" s="76">
        <f t="shared" si="8"/>
        <v>542</v>
      </c>
      <c r="F542" s="99"/>
      <c r="G542" s="100"/>
      <c r="H542" s="101">
        <v>0</v>
      </c>
      <c r="I542" s="99"/>
      <c r="J542" s="102">
        <v>0</v>
      </c>
      <c r="K542" s="86">
        <f>SUM(Table1[[#This Row],[VRAIS PRIX ]]*Table1[[#This Row],[NB]])</f>
        <v>0</v>
      </c>
      <c r="L542" s="147"/>
    </row>
    <row r="543" spans="1:12">
      <c r="A543" s="78" t="s">
        <v>56</v>
      </c>
      <c r="B543" s="71"/>
      <c r="C543" s="76">
        <f t="shared" si="8"/>
        <v>543</v>
      </c>
      <c r="F543" s="99"/>
      <c r="G543" s="100"/>
      <c r="H543" s="101">
        <v>0</v>
      </c>
      <c r="I543" s="99"/>
      <c r="J543" s="102">
        <v>0</v>
      </c>
      <c r="K543" s="86">
        <f>SUM(Table1[[#This Row],[VRAIS PRIX ]]*Table1[[#This Row],[NB]])</f>
        <v>0</v>
      </c>
      <c r="L543" s="147"/>
    </row>
    <row r="544" spans="1:12">
      <c r="A544" s="88" t="s">
        <v>60</v>
      </c>
      <c r="B544" s="71"/>
      <c r="C544" s="76">
        <f t="shared" si="8"/>
        <v>544</v>
      </c>
      <c r="F544" s="99"/>
      <c r="G544" s="100"/>
      <c r="H544" s="101">
        <v>0</v>
      </c>
      <c r="I544" s="99"/>
      <c r="J544" s="102">
        <v>0</v>
      </c>
      <c r="K544" s="86">
        <f>SUM(Table1[[#This Row],[VRAIS PRIX ]]*Table1[[#This Row],[NB]])</f>
        <v>0</v>
      </c>
      <c r="L544" s="147"/>
    </row>
    <row r="545" spans="1:12">
      <c r="A545" s="89" t="s">
        <v>62</v>
      </c>
      <c r="B545" s="71"/>
      <c r="C545" s="76">
        <f t="shared" si="8"/>
        <v>545</v>
      </c>
      <c r="F545" s="99"/>
      <c r="G545" s="100"/>
      <c r="H545" s="101">
        <v>0</v>
      </c>
      <c r="I545" s="99"/>
      <c r="J545" s="102">
        <v>0</v>
      </c>
      <c r="K545" s="86">
        <f>SUM(Table1[[#This Row],[VRAIS PRIX ]]*Table1[[#This Row],[NB]])</f>
        <v>0</v>
      </c>
      <c r="L545" s="147"/>
    </row>
    <row r="546" spans="1:12">
      <c r="A546" s="90" t="s">
        <v>64</v>
      </c>
      <c r="B546" s="71"/>
      <c r="C546" s="76">
        <f t="shared" si="8"/>
        <v>546</v>
      </c>
      <c r="F546" s="99"/>
      <c r="G546" s="100"/>
      <c r="H546" s="101">
        <v>0</v>
      </c>
      <c r="I546" s="99"/>
      <c r="J546" s="102">
        <v>0</v>
      </c>
      <c r="K546" s="86">
        <f>SUM(Table1[[#This Row],[VRAIS PRIX ]]*Table1[[#This Row],[NB]])</f>
        <v>0</v>
      </c>
      <c r="L546" s="147"/>
    </row>
    <row r="547" spans="1:12">
      <c r="A547" s="91" t="s">
        <v>66</v>
      </c>
      <c r="B547" s="71"/>
      <c r="C547" s="76">
        <f t="shared" si="8"/>
        <v>547</v>
      </c>
      <c r="F547" s="99"/>
      <c r="G547" s="100"/>
      <c r="H547" s="101">
        <v>0</v>
      </c>
      <c r="I547" s="99"/>
      <c r="J547" s="102">
        <v>0</v>
      </c>
      <c r="K547" s="86">
        <f>SUM(Table1[[#This Row],[VRAIS PRIX ]]*Table1[[#This Row],[NB]])</f>
        <v>0</v>
      </c>
      <c r="L547" s="147"/>
    </row>
    <row r="548" spans="1:12">
      <c r="A548" s="93" t="s">
        <v>69</v>
      </c>
      <c r="B548" s="71"/>
      <c r="C548" s="76">
        <f t="shared" si="8"/>
        <v>548</v>
      </c>
      <c r="F548" s="99"/>
      <c r="G548" s="100"/>
      <c r="H548" s="101">
        <v>0</v>
      </c>
      <c r="I548" s="99"/>
      <c r="J548" s="102">
        <v>0</v>
      </c>
      <c r="K548" s="86">
        <f>SUM(Table1[[#This Row],[VRAIS PRIX ]]*Table1[[#This Row],[NB]])</f>
        <v>0</v>
      </c>
      <c r="L548" s="147"/>
    </row>
    <row r="549" spans="1:12">
      <c r="A549" s="95" t="s">
        <v>72</v>
      </c>
      <c r="B549" s="71"/>
      <c r="C549" s="76">
        <f t="shared" si="8"/>
        <v>549</v>
      </c>
      <c r="F549" s="99"/>
      <c r="G549" s="100"/>
      <c r="H549" s="101">
        <v>0</v>
      </c>
      <c r="I549" s="99"/>
      <c r="J549" s="102">
        <v>0</v>
      </c>
      <c r="K549" s="86">
        <f>SUM(Table1[[#This Row],[VRAIS PRIX ]]*Table1[[#This Row],[NB]])</f>
        <v>0</v>
      </c>
      <c r="L549" s="147"/>
    </row>
    <row r="550" spans="1:12">
      <c r="A550" s="97" t="s">
        <v>75</v>
      </c>
      <c r="B550" s="71"/>
      <c r="C550" s="76">
        <f t="shared" si="8"/>
        <v>550</v>
      </c>
      <c r="F550" s="99"/>
      <c r="G550" s="100"/>
      <c r="H550" s="101">
        <v>0</v>
      </c>
      <c r="I550" s="99"/>
      <c r="J550" s="102">
        <v>0</v>
      </c>
      <c r="K550" s="86">
        <f>SUM(Table1[[#This Row],[VRAIS PRIX ]]*Table1[[#This Row],[NB]])</f>
        <v>0</v>
      </c>
      <c r="L550" s="147"/>
    </row>
    <row r="551" spans="1:12">
      <c r="A551" s="98" t="s">
        <v>77</v>
      </c>
      <c r="B551" s="71"/>
      <c r="C551" s="76">
        <f t="shared" si="8"/>
        <v>551</v>
      </c>
      <c r="F551" s="99"/>
      <c r="G551" s="100"/>
      <c r="H551" s="101">
        <v>0</v>
      </c>
      <c r="I551" s="99"/>
      <c r="J551" s="102">
        <v>0</v>
      </c>
      <c r="K551" s="86">
        <f>SUM(Table1[[#This Row],[VRAIS PRIX ]]*Table1[[#This Row],[NB]])</f>
        <v>0</v>
      </c>
      <c r="L551" s="147"/>
    </row>
    <row r="552" spans="1:12">
      <c r="A552" s="70" t="s">
        <v>54</v>
      </c>
      <c r="B552" s="71"/>
      <c r="C552" s="76">
        <f t="shared" si="8"/>
        <v>552</v>
      </c>
      <c r="F552" s="99"/>
      <c r="G552" s="100"/>
      <c r="H552" s="101">
        <v>0</v>
      </c>
      <c r="I552" s="99"/>
      <c r="J552" s="102">
        <v>0</v>
      </c>
      <c r="K552" s="86">
        <f>SUM(Table1[[#This Row],[VRAIS PRIX ]]*Table1[[#This Row],[NB]])</f>
        <v>0</v>
      </c>
      <c r="L552" s="147"/>
    </row>
    <row r="553" spans="1:12">
      <c r="A553" s="78" t="s">
        <v>56</v>
      </c>
      <c r="B553" s="71"/>
      <c r="C553" s="76">
        <f t="shared" si="8"/>
        <v>553</v>
      </c>
      <c r="F553" s="99"/>
      <c r="G553" s="100"/>
      <c r="H553" s="101">
        <v>0</v>
      </c>
      <c r="I553" s="99"/>
      <c r="J553" s="102">
        <v>0</v>
      </c>
      <c r="K553" s="86">
        <f>SUM(Table1[[#This Row],[VRAIS PRIX ]]*Table1[[#This Row],[NB]])</f>
        <v>0</v>
      </c>
      <c r="L553" s="147"/>
    </row>
    <row r="554" spans="1:12">
      <c r="A554" s="88" t="s">
        <v>60</v>
      </c>
      <c r="B554" s="71"/>
      <c r="C554" s="76">
        <f t="shared" si="8"/>
        <v>554</v>
      </c>
      <c r="F554" s="99"/>
      <c r="G554" s="100"/>
      <c r="H554" s="101">
        <v>0</v>
      </c>
      <c r="I554" s="99"/>
      <c r="J554" s="102">
        <v>0</v>
      </c>
      <c r="K554" s="86">
        <f>SUM(Table1[[#This Row],[VRAIS PRIX ]]*Table1[[#This Row],[NB]])</f>
        <v>0</v>
      </c>
      <c r="L554" s="147"/>
    </row>
    <row r="555" spans="1:12">
      <c r="A555" s="89" t="s">
        <v>62</v>
      </c>
      <c r="B555" s="71"/>
      <c r="C555" s="76">
        <f t="shared" si="8"/>
        <v>555</v>
      </c>
      <c r="F555" s="99"/>
      <c r="G555" s="100"/>
      <c r="H555" s="101">
        <v>0</v>
      </c>
      <c r="I555" s="99"/>
      <c r="J555" s="102">
        <v>0</v>
      </c>
      <c r="K555" s="86">
        <f>SUM(Table1[[#This Row],[VRAIS PRIX ]]*Table1[[#This Row],[NB]])</f>
        <v>0</v>
      </c>
      <c r="L555" s="147"/>
    </row>
    <row r="556" spans="1:12">
      <c r="A556" s="90" t="s">
        <v>64</v>
      </c>
      <c r="B556" s="71"/>
      <c r="C556" s="76">
        <f t="shared" si="8"/>
        <v>556</v>
      </c>
      <c r="F556" s="99"/>
      <c r="G556" s="100"/>
      <c r="H556" s="101">
        <v>0</v>
      </c>
      <c r="I556" s="99"/>
      <c r="J556" s="102">
        <v>0</v>
      </c>
      <c r="K556" s="86">
        <f>SUM(Table1[[#This Row],[VRAIS PRIX ]]*Table1[[#This Row],[NB]])</f>
        <v>0</v>
      </c>
      <c r="L556" s="147"/>
    </row>
    <row r="557" spans="1:12">
      <c r="A557" s="91" t="s">
        <v>66</v>
      </c>
      <c r="B557" s="71"/>
      <c r="C557" s="76">
        <f t="shared" si="8"/>
        <v>557</v>
      </c>
      <c r="F557" s="99"/>
      <c r="G557" s="100"/>
      <c r="H557" s="101">
        <v>0</v>
      </c>
      <c r="I557" s="99"/>
      <c r="J557" s="102">
        <v>0</v>
      </c>
      <c r="K557" s="86">
        <f>SUM(Table1[[#This Row],[VRAIS PRIX ]]*Table1[[#This Row],[NB]])</f>
        <v>0</v>
      </c>
      <c r="L557" s="147"/>
    </row>
    <row r="558" spans="1:12">
      <c r="A558" s="93" t="s">
        <v>69</v>
      </c>
      <c r="B558" s="71"/>
      <c r="C558" s="76">
        <f t="shared" si="8"/>
        <v>558</v>
      </c>
      <c r="F558" s="99"/>
      <c r="G558" s="100"/>
      <c r="H558" s="101">
        <v>0</v>
      </c>
      <c r="I558" s="99"/>
      <c r="J558" s="102">
        <v>0</v>
      </c>
      <c r="K558" s="86">
        <f>SUM(Table1[[#This Row],[VRAIS PRIX ]]*Table1[[#This Row],[NB]])</f>
        <v>0</v>
      </c>
      <c r="L558" s="147"/>
    </row>
    <row r="559" spans="1:12">
      <c r="A559" s="95" t="s">
        <v>72</v>
      </c>
      <c r="B559" s="71"/>
      <c r="C559" s="76">
        <f t="shared" si="8"/>
        <v>559</v>
      </c>
      <c r="F559" s="99"/>
      <c r="G559" s="100"/>
      <c r="H559" s="101">
        <v>0</v>
      </c>
      <c r="I559" s="99"/>
      <c r="J559" s="102">
        <v>0</v>
      </c>
      <c r="K559" s="86">
        <f>SUM(Table1[[#This Row],[VRAIS PRIX ]]*Table1[[#This Row],[NB]])</f>
        <v>0</v>
      </c>
      <c r="L559" s="147"/>
    </row>
    <row r="560" spans="1:12">
      <c r="A560" s="97" t="s">
        <v>75</v>
      </c>
      <c r="B560" s="71"/>
      <c r="C560" s="76">
        <f t="shared" si="8"/>
        <v>560</v>
      </c>
      <c r="F560" s="99"/>
      <c r="G560" s="100"/>
      <c r="H560" s="101">
        <v>0</v>
      </c>
      <c r="I560" s="99"/>
      <c r="J560" s="102">
        <v>0</v>
      </c>
      <c r="K560" s="86">
        <f>SUM(Table1[[#This Row],[VRAIS PRIX ]]*Table1[[#This Row],[NB]])</f>
        <v>0</v>
      </c>
      <c r="L560" s="147"/>
    </row>
    <row r="561" spans="1:12">
      <c r="A561" s="98" t="s">
        <v>77</v>
      </c>
      <c r="B561" s="71"/>
      <c r="C561" s="76">
        <f t="shared" si="8"/>
        <v>561</v>
      </c>
      <c r="F561" s="99"/>
      <c r="G561" s="100"/>
      <c r="H561" s="101">
        <v>0</v>
      </c>
      <c r="I561" s="99"/>
      <c r="J561" s="102">
        <v>0</v>
      </c>
      <c r="K561" s="86">
        <f>SUM(Table1[[#This Row],[VRAIS PRIX ]]*Table1[[#This Row],[NB]])</f>
        <v>0</v>
      </c>
      <c r="L561" s="147"/>
    </row>
    <row r="562" spans="1:12">
      <c r="A562" s="70" t="s">
        <v>54</v>
      </c>
      <c r="B562" s="71"/>
      <c r="C562" s="76">
        <f t="shared" si="8"/>
        <v>562</v>
      </c>
      <c r="F562" s="99"/>
      <c r="G562" s="100"/>
      <c r="H562" s="101">
        <v>0</v>
      </c>
      <c r="I562" s="99"/>
      <c r="J562" s="102">
        <v>0</v>
      </c>
      <c r="K562" s="86">
        <f>SUM(Table1[[#This Row],[VRAIS PRIX ]]*Table1[[#This Row],[NB]])</f>
        <v>0</v>
      </c>
      <c r="L562" s="147"/>
    </row>
    <row r="563" spans="1:12">
      <c r="A563" s="78" t="s">
        <v>56</v>
      </c>
      <c r="B563" s="71"/>
      <c r="C563" s="76">
        <f t="shared" si="8"/>
        <v>563</v>
      </c>
      <c r="F563" s="99"/>
      <c r="G563" s="100"/>
      <c r="H563" s="101">
        <v>0</v>
      </c>
      <c r="I563" s="99"/>
      <c r="J563" s="102">
        <v>0</v>
      </c>
      <c r="K563" s="86">
        <f>SUM(Table1[[#This Row],[VRAIS PRIX ]]*Table1[[#This Row],[NB]])</f>
        <v>0</v>
      </c>
      <c r="L563" s="147"/>
    </row>
    <row r="564" spans="1:12">
      <c r="A564" s="88" t="s">
        <v>60</v>
      </c>
      <c r="B564" s="71"/>
      <c r="C564" s="76">
        <f t="shared" si="8"/>
        <v>564</v>
      </c>
      <c r="F564" s="99"/>
      <c r="G564" s="100"/>
      <c r="H564" s="101">
        <v>0</v>
      </c>
      <c r="I564" s="99"/>
      <c r="J564" s="102">
        <v>0</v>
      </c>
      <c r="K564" s="86">
        <f>SUM(Table1[[#This Row],[VRAIS PRIX ]]*Table1[[#This Row],[NB]])</f>
        <v>0</v>
      </c>
      <c r="L564" s="147"/>
    </row>
    <row r="565" spans="1:12">
      <c r="A565" s="89" t="s">
        <v>62</v>
      </c>
      <c r="B565" s="71"/>
      <c r="C565" s="76">
        <f t="shared" si="8"/>
        <v>565</v>
      </c>
      <c r="F565" s="99"/>
      <c r="G565" s="100"/>
      <c r="H565" s="101">
        <v>0</v>
      </c>
      <c r="I565" s="99"/>
      <c r="J565" s="102">
        <v>0</v>
      </c>
      <c r="K565" s="86">
        <f>SUM(Table1[[#This Row],[VRAIS PRIX ]]*Table1[[#This Row],[NB]])</f>
        <v>0</v>
      </c>
      <c r="L565" s="147"/>
    </row>
    <row r="566" spans="1:12">
      <c r="A566" s="90" t="s">
        <v>64</v>
      </c>
      <c r="B566" s="71"/>
      <c r="C566" s="76">
        <f t="shared" si="8"/>
        <v>566</v>
      </c>
      <c r="F566" s="99"/>
      <c r="G566" s="100"/>
      <c r="H566" s="101">
        <v>0</v>
      </c>
      <c r="I566" s="99"/>
      <c r="J566" s="102">
        <v>0</v>
      </c>
      <c r="K566" s="86">
        <f>SUM(Table1[[#This Row],[VRAIS PRIX ]]*Table1[[#This Row],[NB]])</f>
        <v>0</v>
      </c>
      <c r="L566" s="147"/>
    </row>
    <row r="567" spans="1:12">
      <c r="A567" s="91" t="s">
        <v>66</v>
      </c>
      <c r="B567" s="71"/>
      <c r="C567" s="76">
        <f t="shared" si="8"/>
        <v>567</v>
      </c>
      <c r="F567" s="99"/>
      <c r="G567" s="100"/>
      <c r="H567" s="101">
        <v>0</v>
      </c>
      <c r="I567" s="99"/>
      <c r="J567" s="102">
        <v>0</v>
      </c>
      <c r="K567" s="86">
        <f>SUM(Table1[[#This Row],[VRAIS PRIX ]]*Table1[[#This Row],[NB]])</f>
        <v>0</v>
      </c>
      <c r="L567" s="147"/>
    </row>
    <row r="568" spans="1:12">
      <c r="A568" s="93" t="s">
        <v>69</v>
      </c>
      <c r="B568" s="71"/>
      <c r="C568" s="76">
        <f t="shared" si="8"/>
        <v>568</v>
      </c>
      <c r="F568" s="99"/>
      <c r="G568" s="100"/>
      <c r="H568" s="101">
        <v>0</v>
      </c>
      <c r="I568" s="99"/>
      <c r="J568" s="102">
        <v>0</v>
      </c>
      <c r="K568" s="86">
        <f>SUM(Table1[[#This Row],[VRAIS PRIX ]]*Table1[[#This Row],[NB]])</f>
        <v>0</v>
      </c>
      <c r="L568" s="147"/>
    </row>
    <row r="569" spans="1:12">
      <c r="A569" s="95" t="s">
        <v>72</v>
      </c>
      <c r="B569" s="71"/>
      <c r="C569" s="76">
        <f t="shared" si="8"/>
        <v>569</v>
      </c>
      <c r="F569" s="99"/>
      <c r="G569" s="100"/>
      <c r="H569" s="101">
        <v>0</v>
      </c>
      <c r="I569" s="99"/>
      <c r="J569" s="102">
        <v>0</v>
      </c>
      <c r="K569" s="86">
        <f>SUM(Table1[[#This Row],[VRAIS PRIX ]]*Table1[[#This Row],[NB]])</f>
        <v>0</v>
      </c>
      <c r="L569" s="147"/>
    </row>
    <row r="570" spans="1:12">
      <c r="A570" s="97" t="s">
        <v>75</v>
      </c>
      <c r="B570" s="71"/>
      <c r="C570" s="76">
        <f t="shared" si="8"/>
        <v>570</v>
      </c>
      <c r="F570" s="99"/>
      <c r="G570" s="100"/>
      <c r="H570" s="101">
        <v>0</v>
      </c>
      <c r="I570" s="99"/>
      <c r="J570" s="102">
        <v>0</v>
      </c>
      <c r="K570" s="86">
        <f>SUM(Table1[[#This Row],[VRAIS PRIX ]]*Table1[[#This Row],[NB]])</f>
        <v>0</v>
      </c>
      <c r="L570" s="147"/>
    </row>
    <row r="571" spans="1:12">
      <c r="A571" s="98" t="s">
        <v>77</v>
      </c>
      <c r="B571" s="71"/>
      <c r="C571" s="76">
        <f t="shared" si="8"/>
        <v>571</v>
      </c>
      <c r="F571" s="99"/>
      <c r="G571" s="100"/>
      <c r="H571" s="101">
        <v>0</v>
      </c>
      <c r="I571" s="99"/>
      <c r="J571" s="102">
        <v>0</v>
      </c>
      <c r="K571" s="86">
        <f>SUM(Table1[[#This Row],[VRAIS PRIX ]]*Table1[[#This Row],[NB]])</f>
        <v>0</v>
      </c>
      <c r="L571" s="147"/>
    </row>
    <row r="572" spans="1:12">
      <c r="A572" s="70" t="s">
        <v>54</v>
      </c>
      <c r="B572" s="71"/>
      <c r="C572" s="76">
        <f t="shared" si="8"/>
        <v>572</v>
      </c>
      <c r="F572" s="99"/>
      <c r="G572" s="100"/>
      <c r="H572" s="101">
        <v>0</v>
      </c>
      <c r="I572" s="99"/>
      <c r="J572" s="102">
        <v>0</v>
      </c>
      <c r="K572" s="86">
        <f>SUM(Table1[[#This Row],[VRAIS PRIX ]]*Table1[[#This Row],[NB]])</f>
        <v>0</v>
      </c>
      <c r="L572" s="147"/>
    </row>
    <row r="573" spans="1:12">
      <c r="A573" s="78" t="s">
        <v>56</v>
      </c>
      <c r="B573" s="71"/>
      <c r="C573" s="76">
        <f t="shared" si="8"/>
        <v>573</v>
      </c>
      <c r="F573" s="99"/>
      <c r="G573" s="100"/>
      <c r="H573" s="101">
        <v>0</v>
      </c>
      <c r="I573" s="99"/>
      <c r="J573" s="102">
        <v>0</v>
      </c>
      <c r="K573" s="86">
        <f>SUM(Table1[[#This Row],[VRAIS PRIX ]]*Table1[[#This Row],[NB]])</f>
        <v>0</v>
      </c>
      <c r="L573" s="147"/>
    </row>
    <row r="574" spans="1:12">
      <c r="A574" s="88" t="s">
        <v>60</v>
      </c>
      <c r="B574" s="71"/>
      <c r="C574" s="76">
        <f t="shared" si="8"/>
        <v>574</v>
      </c>
      <c r="F574" s="99"/>
      <c r="G574" s="100"/>
      <c r="H574" s="101">
        <v>0</v>
      </c>
      <c r="I574" s="99"/>
      <c r="J574" s="102">
        <v>0</v>
      </c>
      <c r="K574" s="86">
        <f>SUM(Table1[[#This Row],[VRAIS PRIX ]]*Table1[[#This Row],[NB]])</f>
        <v>0</v>
      </c>
      <c r="L574" s="147"/>
    </row>
    <row r="575" spans="1:12">
      <c r="A575" s="89" t="s">
        <v>62</v>
      </c>
      <c r="B575" s="71"/>
      <c r="C575" s="76">
        <f t="shared" si="8"/>
        <v>575</v>
      </c>
      <c r="F575" s="99"/>
      <c r="G575" s="100"/>
      <c r="H575" s="101">
        <v>0</v>
      </c>
      <c r="I575" s="99"/>
      <c r="J575" s="102">
        <v>0</v>
      </c>
      <c r="K575" s="86">
        <f>SUM(Table1[[#This Row],[VRAIS PRIX ]]*Table1[[#This Row],[NB]])</f>
        <v>0</v>
      </c>
      <c r="L575" s="147"/>
    </row>
    <row r="576" spans="1:12">
      <c r="A576" s="90" t="s">
        <v>64</v>
      </c>
      <c r="B576" s="71"/>
      <c r="C576" s="76">
        <f t="shared" si="8"/>
        <v>576</v>
      </c>
      <c r="F576" s="99"/>
      <c r="G576" s="100"/>
      <c r="H576" s="101">
        <v>0</v>
      </c>
      <c r="I576" s="99"/>
      <c r="J576" s="102">
        <v>0</v>
      </c>
      <c r="K576" s="86">
        <f>SUM(Table1[[#This Row],[VRAIS PRIX ]]*Table1[[#This Row],[NB]])</f>
        <v>0</v>
      </c>
      <c r="L576" s="147"/>
    </row>
    <row r="577" spans="1:12">
      <c r="A577" s="91" t="s">
        <v>66</v>
      </c>
      <c r="B577" s="71"/>
      <c r="C577" s="76">
        <f t="shared" si="8"/>
        <v>577</v>
      </c>
      <c r="F577" s="99"/>
      <c r="G577" s="100"/>
      <c r="H577" s="101">
        <v>0</v>
      </c>
      <c r="I577" s="99"/>
      <c r="J577" s="102">
        <v>0</v>
      </c>
      <c r="K577" s="86">
        <f>SUM(Table1[[#This Row],[VRAIS PRIX ]]*Table1[[#This Row],[NB]])</f>
        <v>0</v>
      </c>
      <c r="L577" s="147"/>
    </row>
    <row r="578" spans="1:12">
      <c r="A578" s="93" t="s">
        <v>69</v>
      </c>
      <c r="B578" s="71"/>
      <c r="C578" s="76">
        <f t="shared" si="8"/>
        <v>578</v>
      </c>
      <c r="F578" s="99"/>
      <c r="G578" s="100"/>
      <c r="H578" s="101">
        <v>0</v>
      </c>
      <c r="I578" s="99"/>
      <c r="J578" s="102">
        <v>0</v>
      </c>
      <c r="K578" s="86">
        <f>SUM(Table1[[#This Row],[VRAIS PRIX ]]*Table1[[#This Row],[NB]])</f>
        <v>0</v>
      </c>
      <c r="L578" s="147"/>
    </row>
    <row r="579" spans="1:12">
      <c r="A579" s="95" t="s">
        <v>72</v>
      </c>
      <c r="B579" s="71"/>
      <c r="C579" s="76">
        <f t="shared" si="8"/>
        <v>579</v>
      </c>
      <c r="F579" s="99"/>
      <c r="G579" s="100"/>
      <c r="H579" s="101">
        <v>0</v>
      </c>
      <c r="I579" s="99"/>
      <c r="J579" s="102">
        <v>0</v>
      </c>
      <c r="K579" s="86">
        <f>SUM(Table1[[#This Row],[VRAIS PRIX ]]*Table1[[#This Row],[NB]])</f>
        <v>0</v>
      </c>
      <c r="L579" s="147"/>
    </row>
    <row r="580" spans="1:12">
      <c r="A580" s="97" t="s">
        <v>75</v>
      </c>
      <c r="B580" s="71"/>
      <c r="C580" s="76">
        <f t="shared" ref="C580:C643" si="9">SUM(C579+1)</f>
        <v>580</v>
      </c>
      <c r="F580" s="99"/>
      <c r="G580" s="100"/>
      <c r="H580" s="101">
        <v>0</v>
      </c>
      <c r="I580" s="99"/>
      <c r="J580" s="102">
        <v>0</v>
      </c>
      <c r="K580" s="86">
        <f>SUM(Table1[[#This Row],[VRAIS PRIX ]]*Table1[[#This Row],[NB]])</f>
        <v>0</v>
      </c>
      <c r="L580" s="147"/>
    </row>
    <row r="581" spans="1:12">
      <c r="A581" s="98" t="s">
        <v>77</v>
      </c>
      <c r="B581" s="71"/>
      <c r="C581" s="76">
        <f t="shared" si="9"/>
        <v>581</v>
      </c>
      <c r="F581" s="99"/>
      <c r="G581" s="100"/>
      <c r="H581" s="101">
        <v>0</v>
      </c>
      <c r="I581" s="99"/>
      <c r="J581" s="102">
        <v>0</v>
      </c>
      <c r="K581" s="86">
        <f>SUM(Table1[[#This Row],[VRAIS PRIX ]]*Table1[[#This Row],[NB]])</f>
        <v>0</v>
      </c>
      <c r="L581" s="147"/>
    </row>
    <row r="582" spans="1:12">
      <c r="A582" s="70" t="s">
        <v>54</v>
      </c>
      <c r="B582" s="71"/>
      <c r="C582" s="76">
        <f t="shared" si="9"/>
        <v>582</v>
      </c>
      <c r="F582" s="99"/>
      <c r="G582" s="100"/>
      <c r="H582" s="101">
        <v>0</v>
      </c>
      <c r="I582" s="99"/>
      <c r="J582" s="102">
        <v>0</v>
      </c>
      <c r="K582" s="86">
        <f>SUM(Table1[[#This Row],[VRAIS PRIX ]]*Table1[[#This Row],[NB]])</f>
        <v>0</v>
      </c>
      <c r="L582" s="147"/>
    </row>
    <row r="583" spans="1:12">
      <c r="A583" s="78" t="s">
        <v>56</v>
      </c>
      <c r="B583" s="71"/>
      <c r="C583" s="76">
        <f t="shared" si="9"/>
        <v>583</v>
      </c>
      <c r="F583" s="99"/>
      <c r="G583" s="100"/>
      <c r="H583" s="101">
        <v>0</v>
      </c>
      <c r="I583" s="99"/>
      <c r="J583" s="102">
        <v>0</v>
      </c>
      <c r="K583" s="86">
        <f>SUM(Table1[[#This Row],[VRAIS PRIX ]]*Table1[[#This Row],[NB]])</f>
        <v>0</v>
      </c>
      <c r="L583" s="147"/>
    </row>
    <row r="584" spans="1:12">
      <c r="A584" s="88" t="s">
        <v>60</v>
      </c>
      <c r="B584" s="71"/>
      <c r="C584" s="76">
        <f t="shared" si="9"/>
        <v>584</v>
      </c>
      <c r="F584" s="99"/>
      <c r="G584" s="100"/>
      <c r="H584" s="101">
        <v>0</v>
      </c>
      <c r="I584" s="99"/>
      <c r="J584" s="102">
        <v>0</v>
      </c>
      <c r="K584" s="86">
        <f>SUM(Table1[[#This Row],[VRAIS PRIX ]]*Table1[[#This Row],[NB]])</f>
        <v>0</v>
      </c>
      <c r="L584" s="147"/>
    </row>
    <row r="585" spans="1:12">
      <c r="A585" s="89" t="s">
        <v>62</v>
      </c>
      <c r="B585" s="71"/>
      <c r="C585" s="76">
        <f t="shared" si="9"/>
        <v>585</v>
      </c>
      <c r="F585" s="99"/>
      <c r="G585" s="100"/>
      <c r="H585" s="101">
        <v>0</v>
      </c>
      <c r="I585" s="99"/>
      <c r="J585" s="102">
        <v>0</v>
      </c>
      <c r="K585" s="86">
        <f>SUM(Table1[[#This Row],[VRAIS PRIX ]]*Table1[[#This Row],[NB]])</f>
        <v>0</v>
      </c>
      <c r="L585" s="147"/>
    </row>
    <row r="586" spans="1:12">
      <c r="A586" s="90" t="s">
        <v>64</v>
      </c>
      <c r="B586" s="71"/>
      <c r="C586" s="76">
        <f t="shared" si="9"/>
        <v>586</v>
      </c>
      <c r="F586" s="99"/>
      <c r="G586" s="100"/>
      <c r="H586" s="101">
        <v>0</v>
      </c>
      <c r="I586" s="99"/>
      <c r="J586" s="102">
        <v>0</v>
      </c>
      <c r="K586" s="86">
        <f>SUM(Table1[[#This Row],[VRAIS PRIX ]]*Table1[[#This Row],[NB]])</f>
        <v>0</v>
      </c>
      <c r="L586" s="147"/>
    </row>
    <row r="587" spans="1:12">
      <c r="A587" s="91" t="s">
        <v>66</v>
      </c>
      <c r="B587" s="71"/>
      <c r="C587" s="76">
        <f t="shared" si="9"/>
        <v>587</v>
      </c>
      <c r="F587" s="99"/>
      <c r="G587" s="100"/>
      <c r="H587" s="101">
        <v>0</v>
      </c>
      <c r="I587" s="99"/>
      <c r="J587" s="102">
        <v>0</v>
      </c>
      <c r="K587" s="86">
        <f>SUM(Table1[[#This Row],[VRAIS PRIX ]]*Table1[[#This Row],[NB]])</f>
        <v>0</v>
      </c>
      <c r="L587" s="147"/>
    </row>
    <row r="588" spans="1:12">
      <c r="A588" s="93" t="s">
        <v>69</v>
      </c>
      <c r="B588" s="71"/>
      <c r="C588" s="76">
        <f t="shared" si="9"/>
        <v>588</v>
      </c>
      <c r="F588" s="99"/>
      <c r="G588" s="100"/>
      <c r="H588" s="101">
        <v>0</v>
      </c>
      <c r="I588" s="99"/>
      <c r="J588" s="102">
        <v>0</v>
      </c>
      <c r="K588" s="86">
        <f>SUM(Table1[[#This Row],[VRAIS PRIX ]]*Table1[[#This Row],[NB]])</f>
        <v>0</v>
      </c>
      <c r="L588" s="147"/>
    </row>
    <row r="589" spans="1:12">
      <c r="A589" s="95" t="s">
        <v>72</v>
      </c>
      <c r="B589" s="71"/>
      <c r="C589" s="76">
        <f t="shared" si="9"/>
        <v>589</v>
      </c>
      <c r="F589" s="99"/>
      <c r="G589" s="100"/>
      <c r="H589" s="101">
        <v>0</v>
      </c>
      <c r="I589" s="99"/>
      <c r="J589" s="102">
        <v>0</v>
      </c>
      <c r="K589" s="86">
        <f>SUM(Table1[[#This Row],[VRAIS PRIX ]]*Table1[[#This Row],[NB]])</f>
        <v>0</v>
      </c>
      <c r="L589" s="147"/>
    </row>
    <row r="590" spans="1:12">
      <c r="A590" s="97" t="s">
        <v>75</v>
      </c>
      <c r="B590" s="71"/>
      <c r="C590" s="76">
        <f t="shared" si="9"/>
        <v>590</v>
      </c>
      <c r="F590" s="99"/>
      <c r="G590" s="100"/>
      <c r="H590" s="101">
        <v>0</v>
      </c>
      <c r="I590" s="99"/>
      <c r="J590" s="102">
        <v>0</v>
      </c>
      <c r="K590" s="86">
        <f>SUM(Table1[[#This Row],[VRAIS PRIX ]]*Table1[[#This Row],[NB]])</f>
        <v>0</v>
      </c>
      <c r="L590" s="147"/>
    </row>
    <row r="591" spans="1:12">
      <c r="A591" s="98" t="s">
        <v>77</v>
      </c>
      <c r="B591" s="71"/>
      <c r="C591" s="76">
        <f t="shared" si="9"/>
        <v>591</v>
      </c>
      <c r="F591" s="99"/>
      <c r="G591" s="100"/>
      <c r="H591" s="101">
        <v>0</v>
      </c>
      <c r="I591" s="99"/>
      <c r="J591" s="102">
        <v>0</v>
      </c>
      <c r="K591" s="86">
        <f>SUM(Table1[[#This Row],[VRAIS PRIX ]]*Table1[[#This Row],[NB]])</f>
        <v>0</v>
      </c>
      <c r="L591" s="147"/>
    </row>
    <row r="592" spans="1:12">
      <c r="A592" s="70" t="s">
        <v>54</v>
      </c>
      <c r="B592" s="71"/>
      <c r="C592" s="76">
        <f t="shared" si="9"/>
        <v>592</v>
      </c>
      <c r="F592" s="99"/>
      <c r="G592" s="100"/>
      <c r="H592" s="101">
        <v>0</v>
      </c>
      <c r="I592" s="99"/>
      <c r="J592" s="102">
        <v>0</v>
      </c>
      <c r="K592" s="86">
        <f>SUM(Table1[[#This Row],[VRAIS PRIX ]]*Table1[[#This Row],[NB]])</f>
        <v>0</v>
      </c>
      <c r="L592" s="147"/>
    </row>
    <row r="593" spans="1:12">
      <c r="A593" s="78" t="s">
        <v>56</v>
      </c>
      <c r="B593" s="71"/>
      <c r="C593" s="76">
        <f t="shared" si="9"/>
        <v>593</v>
      </c>
      <c r="F593" s="99"/>
      <c r="G593" s="100"/>
      <c r="H593" s="101">
        <v>0</v>
      </c>
      <c r="I593" s="99"/>
      <c r="J593" s="102">
        <v>0</v>
      </c>
      <c r="K593" s="86">
        <f>SUM(Table1[[#This Row],[VRAIS PRIX ]]*Table1[[#This Row],[NB]])</f>
        <v>0</v>
      </c>
      <c r="L593" s="147"/>
    </row>
    <row r="594" spans="1:12">
      <c r="A594" s="88" t="s">
        <v>60</v>
      </c>
      <c r="B594" s="71"/>
      <c r="C594" s="76">
        <f t="shared" si="9"/>
        <v>594</v>
      </c>
      <c r="F594" s="99"/>
      <c r="G594" s="100"/>
      <c r="H594" s="101">
        <v>0</v>
      </c>
      <c r="I594" s="99"/>
      <c r="J594" s="102">
        <v>0</v>
      </c>
      <c r="K594" s="86">
        <f>SUM(Table1[[#This Row],[VRAIS PRIX ]]*Table1[[#This Row],[NB]])</f>
        <v>0</v>
      </c>
      <c r="L594" s="147"/>
    </row>
    <row r="595" spans="1:12">
      <c r="A595" s="89" t="s">
        <v>62</v>
      </c>
      <c r="B595" s="71"/>
      <c r="C595" s="76">
        <f t="shared" si="9"/>
        <v>595</v>
      </c>
      <c r="F595" s="99"/>
      <c r="G595" s="100"/>
      <c r="H595" s="101">
        <v>0</v>
      </c>
      <c r="I595" s="99"/>
      <c r="J595" s="102">
        <v>0</v>
      </c>
      <c r="K595" s="86">
        <f>SUM(Table1[[#This Row],[VRAIS PRIX ]]*Table1[[#This Row],[NB]])</f>
        <v>0</v>
      </c>
      <c r="L595" s="147"/>
    </row>
    <row r="596" spans="1:12">
      <c r="A596" s="90" t="s">
        <v>64</v>
      </c>
      <c r="B596" s="71"/>
      <c r="C596" s="76">
        <f t="shared" si="9"/>
        <v>596</v>
      </c>
      <c r="F596" s="99"/>
      <c r="G596" s="100"/>
      <c r="H596" s="101">
        <v>0</v>
      </c>
      <c r="I596" s="99"/>
      <c r="J596" s="102">
        <v>0</v>
      </c>
      <c r="K596" s="86">
        <f>SUM(Table1[[#This Row],[VRAIS PRIX ]]*Table1[[#This Row],[NB]])</f>
        <v>0</v>
      </c>
      <c r="L596" s="147"/>
    </row>
    <row r="597" spans="1:12">
      <c r="A597" s="91" t="s">
        <v>66</v>
      </c>
      <c r="B597" s="71"/>
      <c r="C597" s="76">
        <f t="shared" si="9"/>
        <v>597</v>
      </c>
      <c r="F597" s="99"/>
      <c r="G597" s="100"/>
      <c r="H597" s="101">
        <v>0</v>
      </c>
      <c r="I597" s="99"/>
      <c r="J597" s="102">
        <v>0</v>
      </c>
      <c r="K597" s="86">
        <f>SUM(Table1[[#This Row],[VRAIS PRIX ]]*Table1[[#This Row],[NB]])</f>
        <v>0</v>
      </c>
      <c r="L597" s="147"/>
    </row>
    <row r="598" spans="1:12">
      <c r="A598" s="93" t="s">
        <v>69</v>
      </c>
      <c r="B598" s="71"/>
      <c r="C598" s="76">
        <f t="shared" si="9"/>
        <v>598</v>
      </c>
      <c r="F598" s="99"/>
      <c r="G598" s="100"/>
      <c r="H598" s="101">
        <v>0</v>
      </c>
      <c r="I598" s="99"/>
      <c r="J598" s="102">
        <v>0</v>
      </c>
      <c r="K598" s="86">
        <f>SUM(Table1[[#This Row],[VRAIS PRIX ]]*Table1[[#This Row],[NB]])</f>
        <v>0</v>
      </c>
      <c r="L598" s="147"/>
    </row>
    <row r="599" spans="1:12">
      <c r="A599" s="95" t="s">
        <v>72</v>
      </c>
      <c r="B599" s="71"/>
      <c r="C599" s="76">
        <f t="shared" si="9"/>
        <v>599</v>
      </c>
      <c r="F599" s="99"/>
      <c r="G599" s="100"/>
      <c r="H599" s="101">
        <v>0</v>
      </c>
      <c r="I599" s="99"/>
      <c r="J599" s="102">
        <v>0</v>
      </c>
      <c r="K599" s="86">
        <f>SUM(Table1[[#This Row],[VRAIS PRIX ]]*Table1[[#This Row],[NB]])</f>
        <v>0</v>
      </c>
      <c r="L599" s="147"/>
    </row>
    <row r="600" spans="1:12">
      <c r="A600" s="97" t="s">
        <v>75</v>
      </c>
      <c r="B600" s="71"/>
      <c r="C600" s="76">
        <f t="shared" si="9"/>
        <v>600</v>
      </c>
      <c r="F600" s="99"/>
      <c r="G600" s="100"/>
      <c r="H600" s="101">
        <v>0</v>
      </c>
      <c r="I600" s="99"/>
      <c r="J600" s="102">
        <v>0</v>
      </c>
      <c r="K600" s="86">
        <f>SUM(Table1[[#This Row],[VRAIS PRIX ]]*Table1[[#This Row],[NB]])</f>
        <v>0</v>
      </c>
      <c r="L600" s="147"/>
    </row>
    <row r="601" spans="1:12">
      <c r="A601" s="98" t="s">
        <v>77</v>
      </c>
      <c r="B601" s="71"/>
      <c r="C601" s="76">
        <f t="shared" si="9"/>
        <v>601</v>
      </c>
      <c r="F601" s="99"/>
      <c r="G601" s="100"/>
      <c r="H601" s="101">
        <v>0</v>
      </c>
      <c r="I601" s="99"/>
      <c r="J601" s="102">
        <v>0</v>
      </c>
      <c r="K601" s="86">
        <f>SUM(Table1[[#This Row],[VRAIS PRIX ]]*Table1[[#This Row],[NB]])</f>
        <v>0</v>
      </c>
      <c r="L601" s="147"/>
    </row>
    <row r="602" spans="1:12">
      <c r="A602" s="70" t="s">
        <v>54</v>
      </c>
      <c r="B602" s="71"/>
      <c r="C602" s="76">
        <f t="shared" si="9"/>
        <v>602</v>
      </c>
      <c r="F602" s="99"/>
      <c r="G602" s="100"/>
      <c r="H602" s="101">
        <v>0</v>
      </c>
      <c r="I602" s="99"/>
      <c r="J602" s="102">
        <v>0</v>
      </c>
      <c r="K602" s="86">
        <f>SUM(Table1[[#This Row],[VRAIS PRIX ]]*Table1[[#This Row],[NB]])</f>
        <v>0</v>
      </c>
      <c r="L602" s="147"/>
    </row>
    <row r="603" spans="1:12">
      <c r="A603" s="78" t="s">
        <v>56</v>
      </c>
      <c r="B603" s="71"/>
      <c r="C603" s="76">
        <f t="shared" si="9"/>
        <v>603</v>
      </c>
      <c r="F603" s="99"/>
      <c r="G603" s="100"/>
      <c r="H603" s="101">
        <v>0</v>
      </c>
      <c r="I603" s="99"/>
      <c r="J603" s="102">
        <v>0</v>
      </c>
      <c r="K603" s="86">
        <f>SUM(Table1[[#This Row],[VRAIS PRIX ]]*Table1[[#This Row],[NB]])</f>
        <v>0</v>
      </c>
      <c r="L603" s="147"/>
    </row>
    <row r="604" spans="1:12">
      <c r="A604" s="88" t="s">
        <v>60</v>
      </c>
      <c r="B604" s="71"/>
      <c r="C604" s="76">
        <f t="shared" si="9"/>
        <v>604</v>
      </c>
      <c r="F604" s="99"/>
      <c r="G604" s="100"/>
      <c r="H604" s="101">
        <v>0</v>
      </c>
      <c r="I604" s="99"/>
      <c r="J604" s="102">
        <v>0</v>
      </c>
      <c r="K604" s="86">
        <f>SUM(Table1[[#This Row],[VRAIS PRIX ]]*Table1[[#This Row],[NB]])</f>
        <v>0</v>
      </c>
      <c r="L604" s="147"/>
    </row>
    <row r="605" spans="1:12">
      <c r="A605" s="89" t="s">
        <v>62</v>
      </c>
      <c r="B605" s="71"/>
      <c r="C605" s="76">
        <f t="shared" si="9"/>
        <v>605</v>
      </c>
      <c r="F605" s="99"/>
      <c r="G605" s="100"/>
      <c r="H605" s="101">
        <v>0</v>
      </c>
      <c r="I605" s="99"/>
      <c r="J605" s="102">
        <v>0</v>
      </c>
      <c r="K605" s="86">
        <f>SUM(Table1[[#This Row],[VRAIS PRIX ]]*Table1[[#This Row],[NB]])</f>
        <v>0</v>
      </c>
      <c r="L605" s="147"/>
    </row>
    <row r="606" spans="1:12">
      <c r="A606" s="90" t="s">
        <v>64</v>
      </c>
      <c r="B606" s="71"/>
      <c r="C606" s="76">
        <f t="shared" si="9"/>
        <v>606</v>
      </c>
      <c r="F606" s="99"/>
      <c r="G606" s="100"/>
      <c r="H606" s="101">
        <v>0</v>
      </c>
      <c r="I606" s="99"/>
      <c r="J606" s="102">
        <v>0</v>
      </c>
      <c r="K606" s="86">
        <f>SUM(Table1[[#This Row],[VRAIS PRIX ]]*Table1[[#This Row],[NB]])</f>
        <v>0</v>
      </c>
      <c r="L606" s="147"/>
    </row>
    <row r="607" spans="1:12">
      <c r="A607" s="91" t="s">
        <v>66</v>
      </c>
      <c r="B607" s="71"/>
      <c r="C607" s="76">
        <f t="shared" si="9"/>
        <v>607</v>
      </c>
      <c r="F607" s="99"/>
      <c r="G607" s="100"/>
      <c r="H607" s="101">
        <v>0</v>
      </c>
      <c r="I607" s="99"/>
      <c r="J607" s="102">
        <v>0</v>
      </c>
      <c r="K607" s="86">
        <f>SUM(Table1[[#This Row],[VRAIS PRIX ]]*Table1[[#This Row],[NB]])</f>
        <v>0</v>
      </c>
      <c r="L607" s="147"/>
    </row>
    <row r="608" spans="1:12">
      <c r="A608" s="93" t="s">
        <v>69</v>
      </c>
      <c r="B608" s="71"/>
      <c r="C608" s="76">
        <f t="shared" si="9"/>
        <v>608</v>
      </c>
      <c r="F608" s="99"/>
      <c r="G608" s="100"/>
      <c r="H608" s="101">
        <v>0</v>
      </c>
      <c r="I608" s="99"/>
      <c r="J608" s="102">
        <v>0</v>
      </c>
      <c r="K608" s="86">
        <f>SUM(Table1[[#This Row],[VRAIS PRIX ]]*Table1[[#This Row],[NB]])</f>
        <v>0</v>
      </c>
      <c r="L608" s="147"/>
    </row>
    <row r="609" spans="1:13">
      <c r="A609" s="95" t="s">
        <v>72</v>
      </c>
      <c r="B609" s="71"/>
      <c r="C609" s="76">
        <f t="shared" si="9"/>
        <v>609</v>
      </c>
      <c r="F609" s="99"/>
      <c r="G609" s="100"/>
      <c r="H609" s="101">
        <v>0</v>
      </c>
      <c r="I609" s="99"/>
      <c r="J609" s="102">
        <v>0</v>
      </c>
      <c r="K609" s="86">
        <f>SUM(Table1[[#This Row],[VRAIS PRIX ]]*Table1[[#This Row],[NB]])</f>
        <v>0</v>
      </c>
      <c r="L609" s="147"/>
    </row>
    <row r="610" spans="1:13">
      <c r="A610" s="97" t="s">
        <v>75</v>
      </c>
      <c r="B610" s="149"/>
      <c r="C610" s="150">
        <f t="shared" si="9"/>
        <v>610</v>
      </c>
      <c r="D610" s="150"/>
      <c r="E610" s="150"/>
      <c r="F610" s="150"/>
      <c r="G610" s="151"/>
      <c r="H610" s="152">
        <v>0</v>
      </c>
      <c r="I610" s="150"/>
      <c r="J610" s="153">
        <v>0</v>
      </c>
      <c r="K610" s="154">
        <f>SUM(K611:K713)</f>
        <v>0</v>
      </c>
      <c r="L610" s="150" t="s">
        <v>69</v>
      </c>
      <c r="M610" s="76" t="s">
        <v>55</v>
      </c>
    </row>
    <row r="611" spans="1:13">
      <c r="A611" s="98" t="s">
        <v>77</v>
      </c>
      <c r="B611" s="71"/>
      <c r="C611" s="76">
        <f t="shared" si="9"/>
        <v>611</v>
      </c>
      <c r="D611" s="79" t="s">
        <v>236</v>
      </c>
      <c r="E611" s="141" t="s">
        <v>237</v>
      </c>
      <c r="F611" s="109" t="s">
        <v>118</v>
      </c>
      <c r="G611" s="110"/>
      <c r="H611" s="111">
        <v>0.44</v>
      </c>
      <c r="I611" s="112"/>
      <c r="J611" s="113">
        <v>0.44</v>
      </c>
      <c r="K611" s="86">
        <f>SUM(Table1[[#This Row],[VRAIS PRIX ]]*Table1[[#This Row],[NB]])</f>
        <v>0</v>
      </c>
      <c r="L611" s="155" t="s">
        <v>69</v>
      </c>
    </row>
    <row r="612" spans="1:13">
      <c r="A612" s="70" t="s">
        <v>54</v>
      </c>
      <c r="B612" s="71"/>
      <c r="C612" s="76">
        <f t="shared" si="9"/>
        <v>612</v>
      </c>
      <c r="D612" s="79" t="s">
        <v>238</v>
      </c>
      <c r="E612" s="141" t="s">
        <v>237</v>
      </c>
      <c r="F612" s="109" t="s">
        <v>118</v>
      </c>
      <c r="G612" s="110"/>
      <c r="H612" s="111">
        <v>0.22</v>
      </c>
      <c r="I612" s="112"/>
      <c r="J612" s="113">
        <v>0.22</v>
      </c>
      <c r="K612" s="86">
        <f>SUM(Table1[[#This Row],[VRAIS PRIX ]]*Table1[[#This Row],[NB]])</f>
        <v>0</v>
      </c>
      <c r="L612" s="155" t="s">
        <v>69</v>
      </c>
    </row>
    <row r="613" spans="1:13">
      <c r="A613" s="78" t="s">
        <v>56</v>
      </c>
      <c r="B613" s="71"/>
      <c r="C613" s="76">
        <f t="shared" si="9"/>
        <v>613</v>
      </c>
      <c r="D613" s="79" t="s">
        <v>239</v>
      </c>
      <c r="E613" s="141" t="s">
        <v>237</v>
      </c>
      <c r="F613" s="109" t="s">
        <v>118</v>
      </c>
      <c r="G613" s="110"/>
      <c r="H613" s="111">
        <v>0.88</v>
      </c>
      <c r="I613" s="112"/>
      <c r="J613" s="113">
        <v>0.88</v>
      </c>
      <c r="K613" s="86">
        <f>SUM(Table1[[#This Row],[VRAIS PRIX ]]*Table1[[#This Row],[NB]])</f>
        <v>0</v>
      </c>
      <c r="L613" s="155" t="s">
        <v>69</v>
      </c>
    </row>
    <row r="614" spans="1:13">
      <c r="A614" s="88" t="s">
        <v>60</v>
      </c>
      <c r="B614" s="71"/>
      <c r="C614" s="76">
        <f t="shared" si="9"/>
        <v>614</v>
      </c>
      <c r="D614" s="79" t="s">
        <v>240</v>
      </c>
      <c r="E614" s="115" t="s">
        <v>74</v>
      </c>
      <c r="F614" s="109" t="s">
        <v>118</v>
      </c>
      <c r="G614" s="110"/>
      <c r="H614" s="111">
        <v>0.30099999999999999</v>
      </c>
      <c r="I614" s="112"/>
      <c r="J614" s="113">
        <v>0.30099999999999999</v>
      </c>
      <c r="K614" s="86">
        <f>SUM(Table1[[#This Row],[VRAIS PRIX ]]*Table1[[#This Row],[NB]])</f>
        <v>0</v>
      </c>
      <c r="L614" s="155" t="s">
        <v>69</v>
      </c>
    </row>
    <row r="615" spans="1:13">
      <c r="A615" s="89" t="s">
        <v>62</v>
      </c>
      <c r="B615" s="71"/>
      <c r="C615" s="76">
        <f t="shared" si="9"/>
        <v>615</v>
      </c>
      <c r="D615" s="79" t="s">
        <v>241</v>
      </c>
      <c r="E615" s="109" t="s">
        <v>74</v>
      </c>
      <c r="F615" s="109" t="s">
        <v>118</v>
      </c>
      <c r="G615" s="110"/>
      <c r="H615" s="111">
        <v>0.3</v>
      </c>
      <c r="I615" s="112"/>
      <c r="J615" s="113">
        <v>0.3</v>
      </c>
      <c r="K615" s="86">
        <f>SUM(Table1[[#This Row],[VRAIS PRIX ]]*Table1[[#This Row],[NB]])</f>
        <v>0</v>
      </c>
      <c r="L615" s="155" t="s">
        <v>69</v>
      </c>
    </row>
    <row r="616" spans="1:13">
      <c r="A616" s="90" t="s">
        <v>64</v>
      </c>
      <c r="B616" s="71"/>
      <c r="C616" s="76">
        <f t="shared" si="9"/>
        <v>616</v>
      </c>
      <c r="D616" s="116" t="s">
        <v>240</v>
      </c>
      <c r="E616" s="148" t="s">
        <v>242</v>
      </c>
      <c r="F616" s="109" t="s">
        <v>118</v>
      </c>
      <c r="G616" s="110"/>
      <c r="H616" s="111">
        <v>0.18</v>
      </c>
      <c r="I616" s="112"/>
      <c r="J616" s="113">
        <v>0.18</v>
      </c>
      <c r="K616" s="86">
        <f>SUM(Table1[[#This Row],[VRAIS PRIX ]]*Table1[[#This Row],[NB]])</f>
        <v>0</v>
      </c>
      <c r="L616" s="155" t="s">
        <v>69</v>
      </c>
    </row>
    <row r="617" spans="1:13">
      <c r="A617" s="91" t="s">
        <v>66</v>
      </c>
      <c r="B617" s="71"/>
      <c r="C617" s="76">
        <f t="shared" si="9"/>
        <v>617</v>
      </c>
      <c r="D617" s="116" t="s">
        <v>243</v>
      </c>
      <c r="E617" s="148" t="s">
        <v>242</v>
      </c>
      <c r="F617" s="109" t="s">
        <v>118</v>
      </c>
      <c r="G617" s="110"/>
      <c r="H617" s="111">
        <v>7.0000000000000007E-2</v>
      </c>
      <c r="I617" s="112"/>
      <c r="J617" s="113">
        <v>7.0000000000000007E-2</v>
      </c>
      <c r="K617" s="86">
        <f>SUM(Table1[[#This Row],[VRAIS PRIX ]]*Table1[[#This Row],[NB]])</f>
        <v>0</v>
      </c>
      <c r="L617" s="155" t="s">
        <v>69</v>
      </c>
    </row>
    <row r="618" spans="1:13">
      <c r="A618" s="93" t="s">
        <v>69</v>
      </c>
      <c r="B618" s="71"/>
      <c r="C618" s="76">
        <f t="shared" si="9"/>
        <v>618</v>
      </c>
      <c r="D618" s="109"/>
      <c r="E618" s="109"/>
      <c r="F618" s="109"/>
      <c r="G618" s="110"/>
      <c r="H618" s="111"/>
      <c r="I618" s="112"/>
      <c r="J618" s="113"/>
      <c r="K618" s="86">
        <f>SUM(Table1[[#This Row],[VRAIS PRIX ]]*Table1[[#This Row],[NB]])</f>
        <v>0</v>
      </c>
      <c r="L618" s="155" t="s">
        <v>69</v>
      </c>
    </row>
    <row r="619" spans="1:13">
      <c r="A619" s="95" t="s">
        <v>72</v>
      </c>
      <c r="B619" s="71"/>
      <c r="C619" s="76">
        <f t="shared" si="9"/>
        <v>619</v>
      </c>
      <c r="D619" s="109"/>
      <c r="E619" s="109"/>
      <c r="F619" s="109"/>
      <c r="G619" s="110"/>
      <c r="H619" s="111"/>
      <c r="I619" s="112"/>
      <c r="J619" s="113"/>
      <c r="K619" s="86">
        <f>SUM(Table1[[#This Row],[VRAIS PRIX ]]*Table1[[#This Row],[NB]])</f>
        <v>0</v>
      </c>
      <c r="L619" s="155" t="s">
        <v>69</v>
      </c>
    </row>
    <row r="620" spans="1:13">
      <c r="A620" s="97" t="s">
        <v>75</v>
      </c>
      <c r="B620" s="71"/>
      <c r="C620" s="76">
        <f t="shared" si="9"/>
        <v>620</v>
      </c>
      <c r="F620" s="99"/>
      <c r="G620" s="100"/>
      <c r="H620" s="101">
        <v>0</v>
      </c>
      <c r="I620" s="99"/>
      <c r="J620" s="102">
        <v>0</v>
      </c>
      <c r="K620" s="86">
        <f>SUM(Table1[[#This Row],[VRAIS PRIX ]]*Table1[[#This Row],[NB]])</f>
        <v>0</v>
      </c>
      <c r="L620" s="155" t="s">
        <v>69</v>
      </c>
    </row>
    <row r="621" spans="1:13">
      <c r="A621" s="98" t="s">
        <v>77</v>
      </c>
      <c r="B621" s="71"/>
      <c r="C621" s="76">
        <f t="shared" si="9"/>
        <v>621</v>
      </c>
      <c r="F621" s="99"/>
      <c r="G621" s="100"/>
      <c r="H621" s="101">
        <v>0</v>
      </c>
      <c r="I621" s="99"/>
      <c r="J621" s="102">
        <v>0</v>
      </c>
      <c r="K621" s="86">
        <f>SUM(Table1[[#This Row],[VRAIS PRIX ]]*Table1[[#This Row],[NB]])</f>
        <v>0</v>
      </c>
      <c r="L621" s="155" t="s">
        <v>69</v>
      </c>
    </row>
    <row r="622" spans="1:13">
      <c r="A622" s="70" t="s">
        <v>54</v>
      </c>
      <c r="B622" s="71"/>
      <c r="C622" s="76">
        <f t="shared" si="9"/>
        <v>622</v>
      </c>
      <c r="F622" s="99"/>
      <c r="G622" s="100"/>
      <c r="H622" s="101">
        <v>0</v>
      </c>
      <c r="I622" s="99"/>
      <c r="J622" s="102">
        <v>0</v>
      </c>
      <c r="K622" s="86">
        <f>SUM(Table1[[#This Row],[VRAIS PRIX ]]*Table1[[#This Row],[NB]])</f>
        <v>0</v>
      </c>
      <c r="L622" s="155"/>
    </row>
    <row r="623" spans="1:13">
      <c r="A623" s="78" t="s">
        <v>56</v>
      </c>
      <c r="B623" s="71"/>
      <c r="C623" s="76">
        <f t="shared" si="9"/>
        <v>623</v>
      </c>
      <c r="F623" s="99"/>
      <c r="G623" s="100"/>
      <c r="H623" s="101">
        <v>0</v>
      </c>
      <c r="I623" s="99"/>
      <c r="J623" s="102">
        <v>0</v>
      </c>
      <c r="K623" s="86">
        <f>SUM(Table1[[#This Row],[VRAIS PRIX ]]*Table1[[#This Row],[NB]])</f>
        <v>0</v>
      </c>
      <c r="L623" s="155"/>
    </row>
    <row r="624" spans="1:13">
      <c r="A624" s="88" t="s">
        <v>60</v>
      </c>
      <c r="B624" s="71"/>
      <c r="C624" s="76">
        <f t="shared" si="9"/>
        <v>624</v>
      </c>
      <c r="F624" s="99"/>
      <c r="G624" s="100"/>
      <c r="H624" s="101">
        <v>0</v>
      </c>
      <c r="I624" s="99"/>
      <c r="J624" s="102">
        <v>0</v>
      </c>
      <c r="K624" s="86">
        <f>SUM(Table1[[#This Row],[VRAIS PRIX ]]*Table1[[#This Row],[NB]])</f>
        <v>0</v>
      </c>
      <c r="L624" s="155"/>
    </row>
    <row r="625" spans="1:12">
      <c r="A625" s="89" t="s">
        <v>62</v>
      </c>
      <c r="B625" s="71"/>
      <c r="C625" s="76">
        <f t="shared" si="9"/>
        <v>625</v>
      </c>
      <c r="F625" s="99"/>
      <c r="G625" s="100"/>
      <c r="H625" s="101">
        <v>0</v>
      </c>
      <c r="I625" s="99"/>
      <c r="J625" s="102">
        <v>0</v>
      </c>
      <c r="K625" s="86">
        <f>SUM(Table1[[#This Row],[VRAIS PRIX ]]*Table1[[#This Row],[NB]])</f>
        <v>0</v>
      </c>
      <c r="L625" s="155"/>
    </row>
    <row r="626" spans="1:12">
      <c r="A626" s="90" t="s">
        <v>64</v>
      </c>
      <c r="B626" s="71"/>
      <c r="C626" s="76">
        <f t="shared" si="9"/>
        <v>626</v>
      </c>
      <c r="F626" s="99"/>
      <c r="G626" s="100"/>
      <c r="H626" s="101">
        <v>0</v>
      </c>
      <c r="I626" s="99"/>
      <c r="J626" s="102">
        <v>0</v>
      </c>
      <c r="K626" s="86">
        <f>SUM(Table1[[#This Row],[VRAIS PRIX ]]*Table1[[#This Row],[NB]])</f>
        <v>0</v>
      </c>
      <c r="L626" s="155"/>
    </row>
    <row r="627" spans="1:12">
      <c r="A627" s="91" t="s">
        <v>66</v>
      </c>
      <c r="B627" s="71"/>
      <c r="C627" s="76">
        <f t="shared" si="9"/>
        <v>627</v>
      </c>
      <c r="F627" s="99"/>
      <c r="G627" s="100"/>
      <c r="H627" s="101">
        <v>0</v>
      </c>
      <c r="I627" s="99"/>
      <c r="J627" s="102">
        <v>0</v>
      </c>
      <c r="K627" s="86">
        <f>SUM(Table1[[#This Row],[VRAIS PRIX ]]*Table1[[#This Row],[NB]])</f>
        <v>0</v>
      </c>
      <c r="L627" s="155"/>
    </row>
    <row r="628" spans="1:12">
      <c r="A628" s="93" t="s">
        <v>69</v>
      </c>
      <c r="B628" s="71"/>
      <c r="C628" s="76">
        <f t="shared" si="9"/>
        <v>628</v>
      </c>
      <c r="F628" s="99"/>
      <c r="G628" s="100"/>
      <c r="H628" s="101">
        <v>0</v>
      </c>
      <c r="I628" s="99"/>
      <c r="J628" s="102">
        <v>0</v>
      </c>
      <c r="K628" s="86">
        <f>SUM(Table1[[#This Row],[VRAIS PRIX ]]*Table1[[#This Row],[NB]])</f>
        <v>0</v>
      </c>
      <c r="L628" s="155"/>
    </row>
    <row r="629" spans="1:12">
      <c r="A629" s="95" t="s">
        <v>72</v>
      </c>
      <c r="B629" s="71"/>
      <c r="C629" s="76">
        <f t="shared" si="9"/>
        <v>629</v>
      </c>
      <c r="F629" s="99"/>
      <c r="G629" s="100"/>
      <c r="H629" s="101">
        <v>0</v>
      </c>
      <c r="I629" s="99"/>
      <c r="J629" s="102">
        <v>0</v>
      </c>
      <c r="K629" s="86">
        <f>SUM(Table1[[#This Row],[VRAIS PRIX ]]*Table1[[#This Row],[NB]])</f>
        <v>0</v>
      </c>
      <c r="L629" s="155"/>
    </row>
    <row r="630" spans="1:12">
      <c r="A630" s="97" t="s">
        <v>75</v>
      </c>
      <c r="B630" s="71"/>
      <c r="C630" s="76">
        <f t="shared" si="9"/>
        <v>630</v>
      </c>
      <c r="F630" s="99"/>
      <c r="G630" s="100"/>
      <c r="H630" s="101">
        <v>0</v>
      </c>
      <c r="I630" s="99"/>
      <c r="J630" s="102">
        <v>0</v>
      </c>
      <c r="K630" s="86">
        <f>SUM(Table1[[#This Row],[VRAIS PRIX ]]*Table1[[#This Row],[NB]])</f>
        <v>0</v>
      </c>
      <c r="L630" s="155"/>
    </row>
    <row r="631" spans="1:12">
      <c r="A631" s="98" t="s">
        <v>77</v>
      </c>
      <c r="B631" s="71"/>
      <c r="C631" s="76">
        <f t="shared" si="9"/>
        <v>631</v>
      </c>
      <c r="F631" s="99"/>
      <c r="G631" s="100"/>
      <c r="H631" s="101">
        <v>0</v>
      </c>
      <c r="I631" s="99"/>
      <c r="J631" s="102">
        <v>0</v>
      </c>
      <c r="K631" s="86">
        <f>SUM(Table1[[#This Row],[VRAIS PRIX ]]*Table1[[#This Row],[NB]])</f>
        <v>0</v>
      </c>
      <c r="L631" s="155"/>
    </row>
    <row r="632" spans="1:12">
      <c r="A632" s="70" t="s">
        <v>54</v>
      </c>
      <c r="B632" s="71"/>
      <c r="C632" s="76">
        <f t="shared" si="9"/>
        <v>632</v>
      </c>
      <c r="F632" s="99"/>
      <c r="G632" s="100"/>
      <c r="H632" s="101">
        <v>0</v>
      </c>
      <c r="I632" s="99"/>
      <c r="J632" s="102">
        <v>0</v>
      </c>
      <c r="K632" s="86">
        <f>SUM(Table1[[#This Row],[VRAIS PRIX ]]*Table1[[#This Row],[NB]])</f>
        <v>0</v>
      </c>
      <c r="L632" s="155"/>
    </row>
    <row r="633" spans="1:12">
      <c r="A633" s="78" t="s">
        <v>56</v>
      </c>
      <c r="B633" s="71"/>
      <c r="C633" s="76">
        <f t="shared" si="9"/>
        <v>633</v>
      </c>
      <c r="F633" s="99"/>
      <c r="G633" s="100"/>
      <c r="H633" s="101">
        <v>0</v>
      </c>
      <c r="I633" s="99"/>
      <c r="J633" s="102">
        <v>0</v>
      </c>
      <c r="K633" s="86">
        <f>SUM(Table1[[#This Row],[VRAIS PRIX ]]*Table1[[#This Row],[NB]])</f>
        <v>0</v>
      </c>
      <c r="L633" s="155"/>
    </row>
    <row r="634" spans="1:12">
      <c r="A634" s="88" t="s">
        <v>60</v>
      </c>
      <c r="B634" s="71"/>
      <c r="C634" s="76">
        <f t="shared" si="9"/>
        <v>634</v>
      </c>
      <c r="F634" s="99"/>
      <c r="G634" s="100"/>
      <c r="H634" s="101">
        <v>0</v>
      </c>
      <c r="I634" s="99"/>
      <c r="J634" s="102">
        <v>0</v>
      </c>
      <c r="K634" s="86">
        <f>SUM(Table1[[#This Row],[VRAIS PRIX ]]*Table1[[#This Row],[NB]])</f>
        <v>0</v>
      </c>
      <c r="L634" s="155"/>
    </row>
    <row r="635" spans="1:12">
      <c r="A635" s="89" t="s">
        <v>62</v>
      </c>
      <c r="B635" s="71"/>
      <c r="C635" s="76">
        <f t="shared" si="9"/>
        <v>635</v>
      </c>
      <c r="F635" s="99"/>
      <c r="G635" s="100"/>
      <c r="H635" s="101">
        <v>0</v>
      </c>
      <c r="I635" s="99"/>
      <c r="J635" s="102">
        <v>0</v>
      </c>
      <c r="K635" s="86">
        <f>SUM(Table1[[#This Row],[VRAIS PRIX ]]*Table1[[#This Row],[NB]])</f>
        <v>0</v>
      </c>
      <c r="L635" s="155"/>
    </row>
    <row r="636" spans="1:12">
      <c r="A636" s="90" t="s">
        <v>64</v>
      </c>
      <c r="B636" s="71"/>
      <c r="C636" s="76">
        <f t="shared" si="9"/>
        <v>636</v>
      </c>
      <c r="F636" s="99"/>
      <c r="G636" s="100"/>
      <c r="H636" s="101">
        <v>0</v>
      </c>
      <c r="I636" s="99"/>
      <c r="J636" s="102">
        <v>0</v>
      </c>
      <c r="K636" s="86">
        <f>SUM(Table1[[#This Row],[VRAIS PRIX ]]*Table1[[#This Row],[NB]])</f>
        <v>0</v>
      </c>
      <c r="L636" s="155"/>
    </row>
    <row r="637" spans="1:12">
      <c r="A637" s="91" t="s">
        <v>66</v>
      </c>
      <c r="B637" s="71"/>
      <c r="C637" s="76">
        <f t="shared" si="9"/>
        <v>637</v>
      </c>
      <c r="F637" s="99"/>
      <c r="G637" s="100"/>
      <c r="H637" s="101">
        <v>0</v>
      </c>
      <c r="I637" s="99"/>
      <c r="J637" s="102">
        <v>0</v>
      </c>
      <c r="K637" s="86">
        <f>SUM(Table1[[#This Row],[VRAIS PRIX ]]*Table1[[#This Row],[NB]])</f>
        <v>0</v>
      </c>
      <c r="L637" s="155"/>
    </row>
    <row r="638" spans="1:12">
      <c r="A638" s="93" t="s">
        <v>69</v>
      </c>
      <c r="B638" s="71"/>
      <c r="C638" s="76">
        <f t="shared" si="9"/>
        <v>638</v>
      </c>
      <c r="F638" s="99"/>
      <c r="G638" s="100"/>
      <c r="H638" s="101">
        <v>0</v>
      </c>
      <c r="I638" s="99"/>
      <c r="J638" s="102">
        <v>0</v>
      </c>
      <c r="K638" s="86">
        <f>SUM(Table1[[#This Row],[VRAIS PRIX ]]*Table1[[#This Row],[NB]])</f>
        <v>0</v>
      </c>
      <c r="L638" s="155"/>
    </row>
    <row r="639" spans="1:12">
      <c r="A639" s="95" t="s">
        <v>72</v>
      </c>
      <c r="B639" s="71"/>
      <c r="C639" s="76">
        <f t="shared" si="9"/>
        <v>639</v>
      </c>
      <c r="F639" s="99"/>
      <c r="G639" s="100"/>
      <c r="H639" s="101">
        <v>0</v>
      </c>
      <c r="I639" s="99"/>
      <c r="J639" s="102">
        <v>0</v>
      </c>
      <c r="K639" s="86">
        <f>SUM(Table1[[#This Row],[VRAIS PRIX ]]*Table1[[#This Row],[NB]])</f>
        <v>0</v>
      </c>
      <c r="L639" s="155"/>
    </row>
    <row r="640" spans="1:12">
      <c r="A640" s="97" t="s">
        <v>75</v>
      </c>
      <c r="B640" s="71"/>
      <c r="C640" s="76">
        <f t="shared" si="9"/>
        <v>640</v>
      </c>
      <c r="F640" s="99"/>
      <c r="G640" s="100"/>
      <c r="H640" s="101">
        <v>0</v>
      </c>
      <c r="I640" s="99"/>
      <c r="J640" s="102">
        <v>0</v>
      </c>
      <c r="K640" s="86">
        <f>SUM(Table1[[#This Row],[VRAIS PRIX ]]*Table1[[#This Row],[NB]])</f>
        <v>0</v>
      </c>
      <c r="L640" s="155"/>
    </row>
    <row r="641" spans="1:12">
      <c r="A641" s="98" t="s">
        <v>77</v>
      </c>
      <c r="B641" s="71"/>
      <c r="C641" s="76">
        <f t="shared" si="9"/>
        <v>641</v>
      </c>
      <c r="F641" s="99"/>
      <c r="G641" s="100"/>
      <c r="H641" s="101">
        <v>0</v>
      </c>
      <c r="I641" s="99"/>
      <c r="J641" s="102">
        <v>0</v>
      </c>
      <c r="K641" s="86">
        <f>SUM(Table1[[#This Row],[VRAIS PRIX ]]*Table1[[#This Row],[NB]])</f>
        <v>0</v>
      </c>
      <c r="L641" s="155"/>
    </row>
    <row r="642" spans="1:12">
      <c r="A642" s="70" t="s">
        <v>54</v>
      </c>
      <c r="B642" s="71"/>
      <c r="C642" s="76">
        <f t="shared" si="9"/>
        <v>642</v>
      </c>
      <c r="F642" s="99"/>
      <c r="G642" s="100"/>
      <c r="H642" s="101">
        <v>0</v>
      </c>
      <c r="I642" s="99"/>
      <c r="J642" s="102">
        <v>0</v>
      </c>
      <c r="K642" s="86">
        <f>SUM(Table1[[#This Row],[VRAIS PRIX ]]*Table1[[#This Row],[NB]])</f>
        <v>0</v>
      </c>
      <c r="L642" s="155"/>
    </row>
    <row r="643" spans="1:12">
      <c r="A643" s="78" t="s">
        <v>56</v>
      </c>
      <c r="B643" s="71"/>
      <c r="C643" s="76">
        <f t="shared" si="9"/>
        <v>643</v>
      </c>
      <c r="F643" s="99"/>
      <c r="G643" s="100"/>
      <c r="H643" s="101">
        <v>0</v>
      </c>
      <c r="I643" s="99"/>
      <c r="J643" s="102">
        <v>0</v>
      </c>
      <c r="K643" s="86">
        <f>SUM(Table1[[#This Row],[VRAIS PRIX ]]*Table1[[#This Row],[NB]])</f>
        <v>0</v>
      </c>
      <c r="L643" s="155"/>
    </row>
    <row r="644" spans="1:12">
      <c r="A644" s="88" t="s">
        <v>60</v>
      </c>
      <c r="B644" s="71"/>
      <c r="C644" s="76">
        <f t="shared" ref="C644:C707" si="10">SUM(C643+1)</f>
        <v>644</v>
      </c>
      <c r="F644" s="99"/>
      <c r="G644" s="100"/>
      <c r="H644" s="101">
        <v>0</v>
      </c>
      <c r="I644" s="99"/>
      <c r="J644" s="102">
        <v>0</v>
      </c>
      <c r="K644" s="86">
        <f>SUM(Table1[[#This Row],[VRAIS PRIX ]]*Table1[[#This Row],[NB]])</f>
        <v>0</v>
      </c>
      <c r="L644" s="155"/>
    </row>
    <row r="645" spans="1:12">
      <c r="A645" s="89" t="s">
        <v>62</v>
      </c>
      <c r="B645" s="71"/>
      <c r="C645" s="76">
        <f t="shared" si="10"/>
        <v>645</v>
      </c>
      <c r="F645" s="99"/>
      <c r="G645" s="100"/>
      <c r="H645" s="101">
        <v>0</v>
      </c>
      <c r="I645" s="99"/>
      <c r="J645" s="102">
        <v>0</v>
      </c>
      <c r="K645" s="86">
        <f>SUM(Table1[[#This Row],[VRAIS PRIX ]]*Table1[[#This Row],[NB]])</f>
        <v>0</v>
      </c>
      <c r="L645" s="155"/>
    </row>
    <row r="646" spans="1:12">
      <c r="A646" s="90" t="s">
        <v>64</v>
      </c>
      <c r="B646" s="71"/>
      <c r="C646" s="76">
        <f t="shared" si="10"/>
        <v>646</v>
      </c>
      <c r="F646" s="99"/>
      <c r="G646" s="100"/>
      <c r="H646" s="101">
        <v>0</v>
      </c>
      <c r="I646" s="99"/>
      <c r="J646" s="102">
        <v>0</v>
      </c>
      <c r="K646" s="86">
        <f>SUM(Table1[[#This Row],[VRAIS PRIX ]]*Table1[[#This Row],[NB]])</f>
        <v>0</v>
      </c>
      <c r="L646" s="155"/>
    </row>
    <row r="647" spans="1:12">
      <c r="A647" s="91" t="s">
        <v>66</v>
      </c>
      <c r="B647" s="71"/>
      <c r="C647" s="76">
        <f t="shared" si="10"/>
        <v>647</v>
      </c>
      <c r="F647" s="99"/>
      <c r="G647" s="100"/>
      <c r="H647" s="101">
        <v>0</v>
      </c>
      <c r="I647" s="99"/>
      <c r="J647" s="102">
        <v>0</v>
      </c>
      <c r="K647" s="86">
        <f>SUM(Table1[[#This Row],[VRAIS PRIX ]]*Table1[[#This Row],[NB]])</f>
        <v>0</v>
      </c>
      <c r="L647" s="155"/>
    </row>
    <row r="648" spans="1:12">
      <c r="A648" s="93" t="s">
        <v>69</v>
      </c>
      <c r="B648" s="71"/>
      <c r="C648" s="76">
        <f t="shared" si="10"/>
        <v>648</v>
      </c>
      <c r="F648" s="99"/>
      <c r="G648" s="100"/>
      <c r="H648" s="101">
        <v>0</v>
      </c>
      <c r="I648" s="99"/>
      <c r="J648" s="102">
        <v>0</v>
      </c>
      <c r="K648" s="86">
        <f>SUM(Table1[[#This Row],[VRAIS PRIX ]]*Table1[[#This Row],[NB]])</f>
        <v>0</v>
      </c>
      <c r="L648" s="155"/>
    </row>
    <row r="649" spans="1:12">
      <c r="A649" s="95" t="s">
        <v>72</v>
      </c>
      <c r="B649" s="71"/>
      <c r="C649" s="76">
        <f t="shared" si="10"/>
        <v>649</v>
      </c>
      <c r="F649" s="99"/>
      <c r="G649" s="100"/>
      <c r="H649" s="101">
        <v>0</v>
      </c>
      <c r="I649" s="99"/>
      <c r="J649" s="102">
        <v>0</v>
      </c>
      <c r="K649" s="86">
        <f>SUM(Table1[[#This Row],[VRAIS PRIX ]]*Table1[[#This Row],[NB]])</f>
        <v>0</v>
      </c>
      <c r="L649" s="155"/>
    </row>
    <row r="650" spans="1:12">
      <c r="A650" s="97" t="s">
        <v>75</v>
      </c>
      <c r="B650" s="71"/>
      <c r="C650" s="76">
        <f t="shared" si="10"/>
        <v>650</v>
      </c>
      <c r="F650" s="99"/>
      <c r="G650" s="100"/>
      <c r="H650" s="101">
        <v>0</v>
      </c>
      <c r="I650" s="99"/>
      <c r="J650" s="102">
        <v>0</v>
      </c>
      <c r="K650" s="86">
        <f>SUM(Table1[[#This Row],[VRAIS PRIX ]]*Table1[[#This Row],[NB]])</f>
        <v>0</v>
      </c>
      <c r="L650" s="155"/>
    </row>
    <row r="651" spans="1:12">
      <c r="A651" s="98" t="s">
        <v>77</v>
      </c>
      <c r="B651" s="71"/>
      <c r="C651" s="76">
        <f t="shared" si="10"/>
        <v>651</v>
      </c>
      <c r="F651" s="99"/>
      <c r="G651" s="100"/>
      <c r="H651" s="101">
        <v>0</v>
      </c>
      <c r="I651" s="99"/>
      <c r="J651" s="102">
        <v>0</v>
      </c>
      <c r="K651" s="86">
        <f>SUM(Table1[[#This Row],[VRAIS PRIX ]]*Table1[[#This Row],[NB]])</f>
        <v>0</v>
      </c>
      <c r="L651" s="155"/>
    </row>
    <row r="652" spans="1:12">
      <c r="A652" s="70" t="s">
        <v>54</v>
      </c>
      <c r="B652" s="71"/>
      <c r="C652" s="76">
        <f t="shared" si="10"/>
        <v>652</v>
      </c>
      <c r="F652" s="99"/>
      <c r="G652" s="100"/>
      <c r="H652" s="101">
        <v>0</v>
      </c>
      <c r="I652" s="99"/>
      <c r="J652" s="102">
        <v>0</v>
      </c>
      <c r="K652" s="86">
        <f>SUM(Table1[[#This Row],[VRAIS PRIX ]]*Table1[[#This Row],[NB]])</f>
        <v>0</v>
      </c>
      <c r="L652" s="155"/>
    </row>
    <row r="653" spans="1:12">
      <c r="A653" s="78" t="s">
        <v>56</v>
      </c>
      <c r="B653" s="71"/>
      <c r="C653" s="76">
        <f t="shared" si="10"/>
        <v>653</v>
      </c>
      <c r="F653" s="99"/>
      <c r="G653" s="100"/>
      <c r="H653" s="101">
        <v>0</v>
      </c>
      <c r="I653" s="99"/>
      <c r="J653" s="102">
        <v>0</v>
      </c>
      <c r="K653" s="86">
        <f>SUM(Table1[[#This Row],[VRAIS PRIX ]]*Table1[[#This Row],[NB]])</f>
        <v>0</v>
      </c>
      <c r="L653" s="155"/>
    </row>
    <row r="654" spans="1:12">
      <c r="A654" s="88" t="s">
        <v>60</v>
      </c>
      <c r="B654" s="71"/>
      <c r="C654" s="76">
        <f t="shared" si="10"/>
        <v>654</v>
      </c>
      <c r="F654" s="99"/>
      <c r="G654" s="100"/>
      <c r="H654" s="101">
        <v>0</v>
      </c>
      <c r="I654" s="99"/>
      <c r="J654" s="102">
        <v>0</v>
      </c>
      <c r="K654" s="86">
        <f>SUM(Table1[[#This Row],[VRAIS PRIX ]]*Table1[[#This Row],[NB]])</f>
        <v>0</v>
      </c>
      <c r="L654" s="155"/>
    </row>
    <row r="655" spans="1:12">
      <c r="A655" s="89" t="s">
        <v>62</v>
      </c>
      <c r="B655" s="71"/>
      <c r="C655" s="76">
        <f t="shared" si="10"/>
        <v>655</v>
      </c>
      <c r="F655" s="99"/>
      <c r="G655" s="100"/>
      <c r="H655" s="101">
        <v>0</v>
      </c>
      <c r="I655" s="99"/>
      <c r="J655" s="102">
        <v>0</v>
      </c>
      <c r="K655" s="86">
        <f>SUM(Table1[[#This Row],[VRAIS PRIX ]]*Table1[[#This Row],[NB]])</f>
        <v>0</v>
      </c>
      <c r="L655" s="155"/>
    </row>
    <row r="656" spans="1:12">
      <c r="A656" s="90" t="s">
        <v>64</v>
      </c>
      <c r="B656" s="71"/>
      <c r="C656" s="76">
        <f t="shared" si="10"/>
        <v>656</v>
      </c>
      <c r="F656" s="99"/>
      <c r="G656" s="100"/>
      <c r="H656" s="101">
        <v>0</v>
      </c>
      <c r="I656" s="99"/>
      <c r="J656" s="102">
        <v>0</v>
      </c>
      <c r="K656" s="86">
        <f>SUM(Table1[[#This Row],[VRAIS PRIX ]]*Table1[[#This Row],[NB]])</f>
        <v>0</v>
      </c>
      <c r="L656" s="155"/>
    </row>
    <row r="657" spans="1:12">
      <c r="A657" s="91" t="s">
        <v>66</v>
      </c>
      <c r="B657" s="71"/>
      <c r="C657" s="76">
        <f t="shared" si="10"/>
        <v>657</v>
      </c>
      <c r="F657" s="99"/>
      <c r="G657" s="100"/>
      <c r="H657" s="101">
        <v>0</v>
      </c>
      <c r="I657" s="99"/>
      <c r="J657" s="102">
        <v>0</v>
      </c>
      <c r="K657" s="86">
        <f>SUM(Table1[[#This Row],[VRAIS PRIX ]]*Table1[[#This Row],[NB]])</f>
        <v>0</v>
      </c>
      <c r="L657" s="155"/>
    </row>
    <row r="658" spans="1:12">
      <c r="A658" s="93" t="s">
        <v>69</v>
      </c>
      <c r="B658" s="71"/>
      <c r="C658" s="76">
        <f t="shared" si="10"/>
        <v>658</v>
      </c>
      <c r="F658" s="99"/>
      <c r="G658" s="100"/>
      <c r="H658" s="101">
        <v>0</v>
      </c>
      <c r="I658" s="99"/>
      <c r="J658" s="102">
        <v>0</v>
      </c>
      <c r="K658" s="86">
        <f>SUM(Table1[[#This Row],[VRAIS PRIX ]]*Table1[[#This Row],[NB]])</f>
        <v>0</v>
      </c>
      <c r="L658" s="155"/>
    </row>
    <row r="659" spans="1:12">
      <c r="A659" s="95" t="s">
        <v>72</v>
      </c>
      <c r="B659" s="71"/>
      <c r="C659" s="76">
        <f t="shared" si="10"/>
        <v>659</v>
      </c>
      <c r="F659" s="99"/>
      <c r="G659" s="100"/>
      <c r="H659" s="101">
        <v>0</v>
      </c>
      <c r="I659" s="99"/>
      <c r="J659" s="102">
        <v>0</v>
      </c>
      <c r="K659" s="86">
        <f>SUM(Table1[[#This Row],[VRAIS PRIX ]]*Table1[[#This Row],[NB]])</f>
        <v>0</v>
      </c>
      <c r="L659" s="155"/>
    </row>
    <row r="660" spans="1:12">
      <c r="A660" s="97" t="s">
        <v>75</v>
      </c>
      <c r="B660" s="71"/>
      <c r="C660" s="76">
        <f t="shared" si="10"/>
        <v>660</v>
      </c>
      <c r="F660" s="99"/>
      <c r="G660" s="100"/>
      <c r="H660" s="101">
        <v>0</v>
      </c>
      <c r="I660" s="99"/>
      <c r="J660" s="102">
        <v>0</v>
      </c>
      <c r="K660" s="86">
        <f>SUM(Table1[[#This Row],[VRAIS PRIX ]]*Table1[[#This Row],[NB]])</f>
        <v>0</v>
      </c>
      <c r="L660" s="155"/>
    </row>
    <row r="661" spans="1:12">
      <c r="A661" s="98" t="s">
        <v>77</v>
      </c>
      <c r="B661" s="71"/>
      <c r="C661" s="76">
        <f t="shared" si="10"/>
        <v>661</v>
      </c>
      <c r="F661" s="99"/>
      <c r="G661" s="100"/>
      <c r="H661" s="101">
        <v>0</v>
      </c>
      <c r="I661" s="99"/>
      <c r="J661" s="102">
        <v>0</v>
      </c>
      <c r="K661" s="86">
        <f>SUM(Table1[[#This Row],[VRAIS PRIX ]]*Table1[[#This Row],[NB]])</f>
        <v>0</v>
      </c>
      <c r="L661" s="155"/>
    </row>
    <row r="662" spans="1:12">
      <c r="A662" s="70" t="s">
        <v>54</v>
      </c>
      <c r="B662" s="71"/>
      <c r="C662" s="76">
        <f t="shared" si="10"/>
        <v>662</v>
      </c>
      <c r="F662" s="99"/>
      <c r="G662" s="100"/>
      <c r="H662" s="101">
        <v>0</v>
      </c>
      <c r="I662" s="99"/>
      <c r="J662" s="102">
        <v>0</v>
      </c>
      <c r="K662" s="86">
        <f>SUM(Table1[[#This Row],[VRAIS PRIX ]]*Table1[[#This Row],[NB]])</f>
        <v>0</v>
      </c>
      <c r="L662" s="155"/>
    </row>
    <row r="663" spans="1:12">
      <c r="A663" s="78" t="s">
        <v>56</v>
      </c>
      <c r="B663" s="71"/>
      <c r="C663" s="76">
        <f t="shared" si="10"/>
        <v>663</v>
      </c>
      <c r="F663" s="99"/>
      <c r="G663" s="100"/>
      <c r="H663" s="101">
        <v>0</v>
      </c>
      <c r="I663" s="99"/>
      <c r="J663" s="102">
        <v>0</v>
      </c>
      <c r="K663" s="86">
        <f>SUM(Table1[[#This Row],[VRAIS PRIX ]]*Table1[[#This Row],[NB]])</f>
        <v>0</v>
      </c>
      <c r="L663" s="155"/>
    </row>
    <row r="664" spans="1:12">
      <c r="A664" s="88" t="s">
        <v>60</v>
      </c>
      <c r="B664" s="71"/>
      <c r="C664" s="76">
        <f t="shared" si="10"/>
        <v>664</v>
      </c>
      <c r="F664" s="99"/>
      <c r="G664" s="100"/>
      <c r="H664" s="101">
        <v>0</v>
      </c>
      <c r="I664" s="99"/>
      <c r="J664" s="102">
        <v>0</v>
      </c>
      <c r="K664" s="86">
        <f>SUM(Table1[[#This Row],[VRAIS PRIX ]]*Table1[[#This Row],[NB]])</f>
        <v>0</v>
      </c>
      <c r="L664" s="155"/>
    </row>
    <row r="665" spans="1:12">
      <c r="A665" s="89" t="s">
        <v>62</v>
      </c>
      <c r="B665" s="71"/>
      <c r="C665" s="76">
        <f t="shared" si="10"/>
        <v>665</v>
      </c>
      <c r="F665" s="99"/>
      <c r="G665" s="100"/>
      <c r="H665" s="101">
        <v>0</v>
      </c>
      <c r="I665" s="99"/>
      <c r="J665" s="102">
        <v>0</v>
      </c>
      <c r="K665" s="86">
        <f>SUM(Table1[[#This Row],[VRAIS PRIX ]]*Table1[[#This Row],[NB]])</f>
        <v>0</v>
      </c>
      <c r="L665" s="155"/>
    </row>
    <row r="666" spans="1:12">
      <c r="A666" s="90" t="s">
        <v>64</v>
      </c>
      <c r="B666" s="71"/>
      <c r="C666" s="76">
        <f t="shared" si="10"/>
        <v>666</v>
      </c>
      <c r="F666" s="99"/>
      <c r="G666" s="100"/>
      <c r="H666" s="101">
        <v>0</v>
      </c>
      <c r="I666" s="99"/>
      <c r="J666" s="102">
        <v>0</v>
      </c>
      <c r="K666" s="86">
        <f>SUM(Table1[[#This Row],[VRAIS PRIX ]]*Table1[[#This Row],[NB]])</f>
        <v>0</v>
      </c>
      <c r="L666" s="155"/>
    </row>
    <row r="667" spans="1:12">
      <c r="A667" s="91" t="s">
        <v>66</v>
      </c>
      <c r="B667" s="71"/>
      <c r="C667" s="76">
        <f t="shared" si="10"/>
        <v>667</v>
      </c>
      <c r="F667" s="99"/>
      <c r="G667" s="100"/>
      <c r="H667" s="101">
        <v>0</v>
      </c>
      <c r="I667" s="99"/>
      <c r="J667" s="102">
        <v>0</v>
      </c>
      <c r="K667" s="86">
        <f>SUM(Table1[[#This Row],[VRAIS PRIX ]]*Table1[[#This Row],[NB]])</f>
        <v>0</v>
      </c>
      <c r="L667" s="155"/>
    </row>
    <row r="668" spans="1:12">
      <c r="A668" s="93" t="s">
        <v>69</v>
      </c>
      <c r="B668" s="71"/>
      <c r="C668" s="76">
        <f t="shared" si="10"/>
        <v>668</v>
      </c>
      <c r="F668" s="99"/>
      <c r="G668" s="100"/>
      <c r="H668" s="101">
        <v>0</v>
      </c>
      <c r="I668" s="99"/>
      <c r="J668" s="102">
        <v>0</v>
      </c>
      <c r="K668" s="86">
        <f>SUM(Table1[[#This Row],[VRAIS PRIX ]]*Table1[[#This Row],[NB]])</f>
        <v>0</v>
      </c>
      <c r="L668" s="155"/>
    </row>
    <row r="669" spans="1:12">
      <c r="A669" s="95" t="s">
        <v>72</v>
      </c>
      <c r="B669" s="71"/>
      <c r="C669" s="76">
        <f t="shared" si="10"/>
        <v>669</v>
      </c>
      <c r="F669" s="99"/>
      <c r="G669" s="100"/>
      <c r="H669" s="101">
        <v>0</v>
      </c>
      <c r="I669" s="99"/>
      <c r="J669" s="102">
        <v>0</v>
      </c>
      <c r="K669" s="86">
        <f>SUM(Table1[[#This Row],[VRAIS PRIX ]]*Table1[[#This Row],[NB]])</f>
        <v>0</v>
      </c>
      <c r="L669" s="155"/>
    </row>
    <row r="670" spans="1:12">
      <c r="A670" s="97" t="s">
        <v>75</v>
      </c>
      <c r="B670" s="71"/>
      <c r="C670" s="76">
        <f t="shared" si="10"/>
        <v>670</v>
      </c>
      <c r="F670" s="99"/>
      <c r="G670" s="100"/>
      <c r="H670" s="101">
        <v>0</v>
      </c>
      <c r="I670" s="99"/>
      <c r="J670" s="102">
        <v>0</v>
      </c>
      <c r="K670" s="86">
        <f>SUM(Table1[[#This Row],[VRAIS PRIX ]]*Table1[[#This Row],[NB]])</f>
        <v>0</v>
      </c>
      <c r="L670" s="155"/>
    </row>
    <row r="671" spans="1:12">
      <c r="A671" s="98" t="s">
        <v>77</v>
      </c>
      <c r="B671" s="71"/>
      <c r="C671" s="76">
        <f t="shared" si="10"/>
        <v>671</v>
      </c>
      <c r="F671" s="99"/>
      <c r="G671" s="100"/>
      <c r="H671" s="101">
        <v>0</v>
      </c>
      <c r="I671" s="99"/>
      <c r="J671" s="102">
        <v>0</v>
      </c>
      <c r="K671" s="86">
        <f>SUM(Table1[[#This Row],[VRAIS PRIX ]]*Table1[[#This Row],[NB]])</f>
        <v>0</v>
      </c>
      <c r="L671" s="155"/>
    </row>
    <row r="672" spans="1:12">
      <c r="A672" s="70" t="s">
        <v>54</v>
      </c>
      <c r="B672" s="71"/>
      <c r="C672" s="76">
        <f t="shared" si="10"/>
        <v>672</v>
      </c>
      <c r="F672" s="99"/>
      <c r="G672" s="100"/>
      <c r="H672" s="101">
        <v>0</v>
      </c>
      <c r="I672" s="99"/>
      <c r="J672" s="102">
        <v>0</v>
      </c>
      <c r="K672" s="86">
        <f>SUM(Table1[[#This Row],[VRAIS PRIX ]]*Table1[[#This Row],[NB]])</f>
        <v>0</v>
      </c>
      <c r="L672" s="155"/>
    </row>
    <row r="673" spans="1:12">
      <c r="A673" s="78" t="s">
        <v>56</v>
      </c>
      <c r="B673" s="71"/>
      <c r="C673" s="76">
        <f t="shared" si="10"/>
        <v>673</v>
      </c>
      <c r="F673" s="99"/>
      <c r="G673" s="100"/>
      <c r="H673" s="101">
        <v>0</v>
      </c>
      <c r="I673" s="99"/>
      <c r="J673" s="102">
        <v>0</v>
      </c>
      <c r="K673" s="86">
        <f>SUM(Table1[[#This Row],[VRAIS PRIX ]]*Table1[[#This Row],[NB]])</f>
        <v>0</v>
      </c>
      <c r="L673" s="155"/>
    </row>
    <row r="674" spans="1:12">
      <c r="A674" s="88" t="s">
        <v>60</v>
      </c>
      <c r="B674" s="71"/>
      <c r="C674" s="76">
        <f t="shared" si="10"/>
        <v>674</v>
      </c>
      <c r="F674" s="99"/>
      <c r="G674" s="100"/>
      <c r="H674" s="101">
        <v>0</v>
      </c>
      <c r="I674" s="99"/>
      <c r="J674" s="102">
        <v>0</v>
      </c>
      <c r="K674" s="86">
        <f>SUM(Table1[[#This Row],[VRAIS PRIX ]]*Table1[[#This Row],[NB]])</f>
        <v>0</v>
      </c>
      <c r="L674" s="155"/>
    </row>
    <row r="675" spans="1:12">
      <c r="A675" s="89" t="s">
        <v>62</v>
      </c>
      <c r="B675" s="71"/>
      <c r="C675" s="76">
        <f t="shared" si="10"/>
        <v>675</v>
      </c>
      <c r="F675" s="99"/>
      <c r="G675" s="100"/>
      <c r="H675" s="101">
        <v>0</v>
      </c>
      <c r="I675" s="99"/>
      <c r="J675" s="102">
        <v>0</v>
      </c>
      <c r="K675" s="86">
        <f>SUM(Table1[[#This Row],[VRAIS PRIX ]]*Table1[[#This Row],[NB]])</f>
        <v>0</v>
      </c>
      <c r="L675" s="155"/>
    </row>
    <row r="676" spans="1:12">
      <c r="A676" s="90" t="s">
        <v>64</v>
      </c>
      <c r="B676" s="71"/>
      <c r="C676" s="76">
        <f t="shared" si="10"/>
        <v>676</v>
      </c>
      <c r="F676" s="99"/>
      <c r="G676" s="100"/>
      <c r="H676" s="101">
        <v>0</v>
      </c>
      <c r="I676" s="99"/>
      <c r="J676" s="102">
        <v>0</v>
      </c>
      <c r="K676" s="86">
        <f>SUM(Table1[[#This Row],[VRAIS PRIX ]]*Table1[[#This Row],[NB]])</f>
        <v>0</v>
      </c>
      <c r="L676" s="155"/>
    </row>
    <row r="677" spans="1:12">
      <c r="A677" s="91" t="s">
        <v>66</v>
      </c>
      <c r="B677" s="71"/>
      <c r="C677" s="76">
        <f t="shared" si="10"/>
        <v>677</v>
      </c>
      <c r="F677" s="99"/>
      <c r="G677" s="100"/>
      <c r="H677" s="101">
        <v>0</v>
      </c>
      <c r="I677" s="99"/>
      <c r="J677" s="102">
        <v>0</v>
      </c>
      <c r="K677" s="86">
        <f>SUM(Table1[[#This Row],[VRAIS PRIX ]]*Table1[[#This Row],[NB]])</f>
        <v>0</v>
      </c>
      <c r="L677" s="155"/>
    </row>
    <row r="678" spans="1:12">
      <c r="A678" s="93" t="s">
        <v>69</v>
      </c>
      <c r="B678" s="71"/>
      <c r="C678" s="76">
        <f t="shared" si="10"/>
        <v>678</v>
      </c>
      <c r="F678" s="99"/>
      <c r="G678" s="100"/>
      <c r="H678" s="101">
        <v>0</v>
      </c>
      <c r="I678" s="99"/>
      <c r="J678" s="102">
        <v>0</v>
      </c>
      <c r="K678" s="86">
        <f>SUM(Table1[[#This Row],[VRAIS PRIX ]]*Table1[[#This Row],[NB]])</f>
        <v>0</v>
      </c>
      <c r="L678" s="155"/>
    </row>
    <row r="679" spans="1:12">
      <c r="A679" s="95" t="s">
        <v>72</v>
      </c>
      <c r="B679" s="71"/>
      <c r="C679" s="76">
        <f t="shared" si="10"/>
        <v>679</v>
      </c>
      <c r="F679" s="99"/>
      <c r="G679" s="100"/>
      <c r="H679" s="101">
        <v>0</v>
      </c>
      <c r="I679" s="99"/>
      <c r="J679" s="102">
        <v>0</v>
      </c>
      <c r="K679" s="86">
        <f>SUM(Table1[[#This Row],[VRAIS PRIX ]]*Table1[[#This Row],[NB]])</f>
        <v>0</v>
      </c>
      <c r="L679" s="155"/>
    </row>
    <row r="680" spans="1:12">
      <c r="A680" s="97" t="s">
        <v>75</v>
      </c>
      <c r="B680" s="71"/>
      <c r="C680" s="76">
        <f t="shared" si="10"/>
        <v>680</v>
      </c>
      <c r="F680" s="99"/>
      <c r="G680" s="100"/>
      <c r="H680" s="101">
        <v>0</v>
      </c>
      <c r="I680" s="99"/>
      <c r="J680" s="102">
        <v>0</v>
      </c>
      <c r="K680" s="86">
        <f>SUM(Table1[[#This Row],[VRAIS PRIX ]]*Table1[[#This Row],[NB]])</f>
        <v>0</v>
      </c>
      <c r="L680" s="155"/>
    </row>
    <row r="681" spans="1:12">
      <c r="A681" s="98" t="s">
        <v>77</v>
      </c>
      <c r="B681" s="71"/>
      <c r="C681" s="76">
        <f t="shared" si="10"/>
        <v>681</v>
      </c>
      <c r="F681" s="99"/>
      <c r="G681" s="100"/>
      <c r="H681" s="101">
        <v>0</v>
      </c>
      <c r="I681" s="99"/>
      <c r="J681" s="102">
        <v>0</v>
      </c>
      <c r="K681" s="86">
        <f>SUM(Table1[[#This Row],[VRAIS PRIX ]]*Table1[[#This Row],[NB]])</f>
        <v>0</v>
      </c>
      <c r="L681" s="155"/>
    </row>
    <row r="682" spans="1:12">
      <c r="A682" s="70" t="s">
        <v>54</v>
      </c>
      <c r="B682" s="71"/>
      <c r="C682" s="76">
        <f t="shared" si="10"/>
        <v>682</v>
      </c>
      <c r="F682" s="99"/>
      <c r="G682" s="100"/>
      <c r="H682" s="101">
        <v>0</v>
      </c>
      <c r="I682" s="99"/>
      <c r="J682" s="102">
        <v>0</v>
      </c>
      <c r="K682" s="86">
        <f>SUM(Table1[[#This Row],[VRAIS PRIX ]]*Table1[[#This Row],[NB]])</f>
        <v>0</v>
      </c>
      <c r="L682" s="155"/>
    </row>
    <row r="683" spans="1:12">
      <c r="A683" s="78" t="s">
        <v>56</v>
      </c>
      <c r="B683" s="71"/>
      <c r="C683" s="76">
        <f t="shared" si="10"/>
        <v>683</v>
      </c>
      <c r="F683" s="99"/>
      <c r="G683" s="100"/>
      <c r="H683" s="101">
        <v>0</v>
      </c>
      <c r="I683" s="99"/>
      <c r="J683" s="102">
        <v>0</v>
      </c>
      <c r="K683" s="86">
        <f>SUM(Table1[[#This Row],[VRAIS PRIX ]]*Table1[[#This Row],[NB]])</f>
        <v>0</v>
      </c>
      <c r="L683" s="155"/>
    </row>
    <row r="684" spans="1:12">
      <c r="A684" s="88" t="s">
        <v>60</v>
      </c>
      <c r="B684" s="71"/>
      <c r="C684" s="76">
        <f t="shared" si="10"/>
        <v>684</v>
      </c>
      <c r="F684" s="99"/>
      <c r="G684" s="100"/>
      <c r="H684" s="101">
        <v>0</v>
      </c>
      <c r="I684" s="99"/>
      <c r="J684" s="102">
        <v>0</v>
      </c>
      <c r="K684" s="86">
        <f>SUM(Table1[[#This Row],[VRAIS PRIX ]]*Table1[[#This Row],[NB]])</f>
        <v>0</v>
      </c>
      <c r="L684" s="155"/>
    </row>
    <row r="685" spans="1:12">
      <c r="A685" s="89" t="s">
        <v>62</v>
      </c>
      <c r="B685" s="71"/>
      <c r="C685" s="76">
        <f t="shared" si="10"/>
        <v>685</v>
      </c>
      <c r="F685" s="99"/>
      <c r="G685" s="100"/>
      <c r="H685" s="101">
        <v>0</v>
      </c>
      <c r="I685" s="99"/>
      <c r="J685" s="102">
        <v>0</v>
      </c>
      <c r="K685" s="86">
        <f>SUM(Table1[[#This Row],[VRAIS PRIX ]]*Table1[[#This Row],[NB]])</f>
        <v>0</v>
      </c>
      <c r="L685" s="155"/>
    </row>
    <row r="686" spans="1:12">
      <c r="A686" s="90" t="s">
        <v>64</v>
      </c>
      <c r="B686" s="71"/>
      <c r="C686" s="76">
        <f t="shared" si="10"/>
        <v>686</v>
      </c>
      <c r="F686" s="99"/>
      <c r="G686" s="100"/>
      <c r="H686" s="101">
        <v>0</v>
      </c>
      <c r="I686" s="99"/>
      <c r="J686" s="102">
        <v>0</v>
      </c>
      <c r="K686" s="86">
        <f>SUM(Table1[[#This Row],[VRAIS PRIX ]]*Table1[[#This Row],[NB]])</f>
        <v>0</v>
      </c>
      <c r="L686" s="155"/>
    </row>
    <row r="687" spans="1:12">
      <c r="A687" s="91" t="s">
        <v>66</v>
      </c>
      <c r="B687" s="71"/>
      <c r="C687" s="76">
        <f t="shared" si="10"/>
        <v>687</v>
      </c>
      <c r="F687" s="99"/>
      <c r="G687" s="100"/>
      <c r="H687" s="101">
        <v>0</v>
      </c>
      <c r="I687" s="99"/>
      <c r="J687" s="102">
        <v>0</v>
      </c>
      <c r="K687" s="86">
        <f>SUM(Table1[[#This Row],[VRAIS PRIX ]]*Table1[[#This Row],[NB]])</f>
        <v>0</v>
      </c>
      <c r="L687" s="155"/>
    </row>
    <row r="688" spans="1:12">
      <c r="A688" s="93" t="s">
        <v>69</v>
      </c>
      <c r="B688" s="71"/>
      <c r="C688" s="76">
        <f t="shared" si="10"/>
        <v>688</v>
      </c>
      <c r="F688" s="99"/>
      <c r="G688" s="100"/>
      <c r="H688" s="101">
        <v>0</v>
      </c>
      <c r="I688" s="99"/>
      <c r="J688" s="102">
        <v>0</v>
      </c>
      <c r="K688" s="86">
        <f>SUM(Table1[[#This Row],[VRAIS PRIX ]]*Table1[[#This Row],[NB]])</f>
        <v>0</v>
      </c>
      <c r="L688" s="155"/>
    </row>
    <row r="689" spans="1:12">
      <c r="A689" s="95" t="s">
        <v>72</v>
      </c>
      <c r="B689" s="71"/>
      <c r="C689" s="76">
        <f t="shared" si="10"/>
        <v>689</v>
      </c>
      <c r="F689" s="99"/>
      <c r="G689" s="100"/>
      <c r="H689" s="101">
        <v>0</v>
      </c>
      <c r="I689" s="99"/>
      <c r="J689" s="102">
        <v>0</v>
      </c>
      <c r="K689" s="86">
        <f>SUM(Table1[[#This Row],[VRAIS PRIX ]]*Table1[[#This Row],[NB]])</f>
        <v>0</v>
      </c>
      <c r="L689" s="155"/>
    </row>
    <row r="690" spans="1:12">
      <c r="A690" s="97" t="s">
        <v>75</v>
      </c>
      <c r="B690" s="71"/>
      <c r="C690" s="76">
        <f t="shared" si="10"/>
        <v>690</v>
      </c>
      <c r="F690" s="99"/>
      <c r="G690" s="100"/>
      <c r="H690" s="101">
        <v>0</v>
      </c>
      <c r="I690" s="99"/>
      <c r="J690" s="102">
        <v>0</v>
      </c>
      <c r="K690" s="86">
        <f>SUM(Table1[[#This Row],[VRAIS PRIX ]]*Table1[[#This Row],[NB]])</f>
        <v>0</v>
      </c>
      <c r="L690" s="155"/>
    </row>
    <row r="691" spans="1:12">
      <c r="A691" s="98" t="s">
        <v>77</v>
      </c>
      <c r="B691" s="71"/>
      <c r="C691" s="76">
        <f t="shared" si="10"/>
        <v>691</v>
      </c>
      <c r="F691" s="99"/>
      <c r="G691" s="100"/>
      <c r="H691" s="101">
        <v>0</v>
      </c>
      <c r="I691" s="99"/>
      <c r="J691" s="102">
        <v>0</v>
      </c>
      <c r="K691" s="86">
        <f>SUM(Table1[[#This Row],[VRAIS PRIX ]]*Table1[[#This Row],[NB]])</f>
        <v>0</v>
      </c>
      <c r="L691" s="155"/>
    </row>
    <row r="692" spans="1:12">
      <c r="A692" s="70" t="s">
        <v>54</v>
      </c>
      <c r="B692" s="71"/>
      <c r="C692" s="76">
        <f t="shared" si="10"/>
        <v>692</v>
      </c>
      <c r="F692" s="99"/>
      <c r="G692" s="100"/>
      <c r="H692" s="101">
        <v>0</v>
      </c>
      <c r="I692" s="99"/>
      <c r="J692" s="102">
        <v>0</v>
      </c>
      <c r="K692" s="86">
        <f>SUM(Table1[[#This Row],[VRAIS PRIX ]]*Table1[[#This Row],[NB]])</f>
        <v>0</v>
      </c>
      <c r="L692" s="155"/>
    </row>
    <row r="693" spans="1:12">
      <c r="A693" s="78" t="s">
        <v>56</v>
      </c>
      <c r="B693" s="71"/>
      <c r="C693" s="76">
        <f t="shared" si="10"/>
        <v>693</v>
      </c>
      <c r="F693" s="99"/>
      <c r="G693" s="100"/>
      <c r="H693" s="101">
        <v>0</v>
      </c>
      <c r="I693" s="99"/>
      <c r="J693" s="102">
        <v>0</v>
      </c>
      <c r="K693" s="86">
        <f>SUM(Table1[[#This Row],[VRAIS PRIX ]]*Table1[[#This Row],[NB]])</f>
        <v>0</v>
      </c>
      <c r="L693" s="155"/>
    </row>
    <row r="694" spans="1:12">
      <c r="A694" s="88" t="s">
        <v>60</v>
      </c>
      <c r="B694" s="71"/>
      <c r="C694" s="76">
        <f t="shared" si="10"/>
        <v>694</v>
      </c>
      <c r="F694" s="99"/>
      <c r="G694" s="100"/>
      <c r="H694" s="101">
        <v>0</v>
      </c>
      <c r="I694" s="99"/>
      <c r="J694" s="102">
        <v>0</v>
      </c>
      <c r="K694" s="86">
        <f>SUM(Table1[[#This Row],[VRAIS PRIX ]]*Table1[[#This Row],[NB]])</f>
        <v>0</v>
      </c>
      <c r="L694" s="155"/>
    </row>
    <row r="695" spans="1:12">
      <c r="A695" s="89" t="s">
        <v>62</v>
      </c>
      <c r="B695" s="71"/>
      <c r="C695" s="76">
        <f t="shared" si="10"/>
        <v>695</v>
      </c>
      <c r="F695" s="99"/>
      <c r="G695" s="100"/>
      <c r="H695" s="101">
        <v>0</v>
      </c>
      <c r="I695" s="99"/>
      <c r="J695" s="102">
        <v>0</v>
      </c>
      <c r="K695" s="86">
        <f>SUM(Table1[[#This Row],[VRAIS PRIX ]]*Table1[[#This Row],[NB]])</f>
        <v>0</v>
      </c>
      <c r="L695" s="155"/>
    </row>
    <row r="696" spans="1:12">
      <c r="A696" s="90" t="s">
        <v>64</v>
      </c>
      <c r="B696" s="71"/>
      <c r="C696" s="76">
        <f t="shared" si="10"/>
        <v>696</v>
      </c>
      <c r="F696" s="99"/>
      <c r="G696" s="100"/>
      <c r="H696" s="101">
        <v>0</v>
      </c>
      <c r="I696" s="99"/>
      <c r="J696" s="102">
        <v>0</v>
      </c>
      <c r="K696" s="86">
        <f>SUM(Table1[[#This Row],[VRAIS PRIX ]]*Table1[[#This Row],[NB]])</f>
        <v>0</v>
      </c>
      <c r="L696" s="155"/>
    </row>
    <row r="697" spans="1:12">
      <c r="A697" s="91" t="s">
        <v>66</v>
      </c>
      <c r="B697" s="71"/>
      <c r="C697" s="76">
        <f t="shared" si="10"/>
        <v>697</v>
      </c>
      <c r="F697" s="99"/>
      <c r="G697" s="100"/>
      <c r="H697" s="101">
        <v>0</v>
      </c>
      <c r="I697" s="99"/>
      <c r="J697" s="102">
        <v>0</v>
      </c>
      <c r="K697" s="86">
        <f>SUM(Table1[[#This Row],[VRAIS PRIX ]]*Table1[[#This Row],[NB]])</f>
        <v>0</v>
      </c>
      <c r="L697" s="155"/>
    </row>
    <row r="698" spans="1:12">
      <c r="A698" s="93" t="s">
        <v>69</v>
      </c>
      <c r="B698" s="71"/>
      <c r="C698" s="76">
        <f t="shared" si="10"/>
        <v>698</v>
      </c>
      <c r="F698" s="99"/>
      <c r="G698" s="100"/>
      <c r="H698" s="101">
        <v>0</v>
      </c>
      <c r="I698" s="99"/>
      <c r="J698" s="102">
        <v>0</v>
      </c>
      <c r="K698" s="86">
        <f>SUM(Table1[[#This Row],[VRAIS PRIX ]]*Table1[[#This Row],[NB]])</f>
        <v>0</v>
      </c>
      <c r="L698" s="155"/>
    </row>
    <row r="699" spans="1:12">
      <c r="A699" s="95" t="s">
        <v>72</v>
      </c>
      <c r="B699" s="71"/>
      <c r="C699" s="76">
        <f t="shared" si="10"/>
        <v>699</v>
      </c>
      <c r="F699" s="99"/>
      <c r="G699" s="100"/>
      <c r="H699" s="101">
        <v>0</v>
      </c>
      <c r="I699" s="99"/>
      <c r="J699" s="102">
        <v>0</v>
      </c>
      <c r="K699" s="86">
        <f>SUM(Table1[[#This Row],[VRAIS PRIX ]]*Table1[[#This Row],[NB]])</f>
        <v>0</v>
      </c>
      <c r="L699" s="155"/>
    </row>
    <row r="700" spans="1:12">
      <c r="A700" s="97" t="s">
        <v>75</v>
      </c>
      <c r="B700" s="71"/>
      <c r="C700" s="76">
        <f t="shared" si="10"/>
        <v>700</v>
      </c>
      <c r="F700" s="99"/>
      <c r="G700" s="100"/>
      <c r="H700" s="101">
        <v>0</v>
      </c>
      <c r="I700" s="99"/>
      <c r="J700" s="102">
        <v>0</v>
      </c>
      <c r="K700" s="86">
        <f>SUM(Table1[[#This Row],[VRAIS PRIX ]]*Table1[[#This Row],[NB]])</f>
        <v>0</v>
      </c>
      <c r="L700" s="155"/>
    </row>
    <row r="701" spans="1:12">
      <c r="A701" s="98" t="s">
        <v>77</v>
      </c>
      <c r="B701" s="71"/>
      <c r="C701" s="76">
        <f t="shared" si="10"/>
        <v>701</v>
      </c>
      <c r="F701" s="99"/>
      <c r="G701" s="100"/>
      <c r="H701" s="101">
        <v>0</v>
      </c>
      <c r="I701" s="99"/>
      <c r="J701" s="102">
        <v>0</v>
      </c>
      <c r="K701" s="86">
        <f>SUM(Table1[[#This Row],[VRAIS PRIX ]]*Table1[[#This Row],[NB]])</f>
        <v>0</v>
      </c>
      <c r="L701" s="155"/>
    </row>
    <row r="702" spans="1:12">
      <c r="A702" s="70" t="s">
        <v>54</v>
      </c>
      <c r="B702" s="71"/>
      <c r="C702" s="76">
        <f t="shared" si="10"/>
        <v>702</v>
      </c>
      <c r="F702" s="99"/>
      <c r="G702" s="100"/>
      <c r="H702" s="101">
        <v>0</v>
      </c>
      <c r="I702" s="99"/>
      <c r="J702" s="102">
        <v>0</v>
      </c>
      <c r="K702" s="86">
        <f>SUM(Table1[[#This Row],[VRAIS PRIX ]]*Table1[[#This Row],[NB]])</f>
        <v>0</v>
      </c>
      <c r="L702" s="155"/>
    </row>
    <row r="703" spans="1:12">
      <c r="A703" s="78" t="s">
        <v>56</v>
      </c>
      <c r="B703" s="71"/>
      <c r="C703" s="76">
        <f t="shared" si="10"/>
        <v>703</v>
      </c>
      <c r="F703" s="99"/>
      <c r="G703" s="100"/>
      <c r="H703" s="101">
        <v>0</v>
      </c>
      <c r="I703" s="99"/>
      <c r="J703" s="102">
        <v>0</v>
      </c>
      <c r="K703" s="86">
        <f>SUM(Table1[[#This Row],[VRAIS PRIX ]]*Table1[[#This Row],[NB]])</f>
        <v>0</v>
      </c>
      <c r="L703" s="155"/>
    </row>
    <row r="704" spans="1:12">
      <c r="A704" s="88" t="s">
        <v>60</v>
      </c>
      <c r="B704" s="71"/>
      <c r="C704" s="76">
        <f t="shared" si="10"/>
        <v>704</v>
      </c>
      <c r="F704" s="99"/>
      <c r="G704" s="100"/>
      <c r="H704" s="101">
        <v>0</v>
      </c>
      <c r="I704" s="99"/>
      <c r="J704" s="102">
        <v>0</v>
      </c>
      <c r="K704" s="86">
        <f>SUM(Table1[[#This Row],[VRAIS PRIX ]]*Table1[[#This Row],[NB]])</f>
        <v>0</v>
      </c>
      <c r="L704" s="155"/>
    </row>
    <row r="705" spans="1:13">
      <c r="A705" s="89" t="s">
        <v>62</v>
      </c>
      <c r="B705" s="71"/>
      <c r="C705" s="76">
        <f t="shared" si="10"/>
        <v>705</v>
      </c>
      <c r="F705" s="99"/>
      <c r="G705" s="100"/>
      <c r="H705" s="101">
        <v>0</v>
      </c>
      <c r="I705" s="99"/>
      <c r="J705" s="102">
        <v>0</v>
      </c>
      <c r="K705" s="86">
        <f>SUM(Table1[[#This Row],[VRAIS PRIX ]]*Table1[[#This Row],[NB]])</f>
        <v>0</v>
      </c>
      <c r="L705" s="155"/>
    </row>
    <row r="706" spans="1:13">
      <c r="A706" s="90" t="s">
        <v>64</v>
      </c>
      <c r="B706" s="71"/>
      <c r="C706" s="76">
        <f t="shared" si="10"/>
        <v>706</v>
      </c>
      <c r="F706" s="99"/>
      <c r="G706" s="100"/>
      <c r="H706" s="101">
        <v>0</v>
      </c>
      <c r="I706" s="99"/>
      <c r="J706" s="102">
        <v>0</v>
      </c>
      <c r="K706" s="86">
        <f>SUM(Table1[[#This Row],[VRAIS PRIX ]]*Table1[[#This Row],[NB]])</f>
        <v>0</v>
      </c>
      <c r="L706" s="155"/>
    </row>
    <row r="707" spans="1:13">
      <c r="A707" s="91" t="s">
        <v>66</v>
      </c>
      <c r="B707" s="71"/>
      <c r="C707" s="76">
        <f t="shared" si="10"/>
        <v>707</v>
      </c>
      <c r="F707" s="99"/>
      <c r="G707" s="100"/>
      <c r="H707" s="101">
        <v>0</v>
      </c>
      <c r="I707" s="99"/>
      <c r="J707" s="102">
        <v>0</v>
      </c>
      <c r="K707" s="86">
        <f>SUM(Table1[[#This Row],[VRAIS PRIX ]]*Table1[[#This Row],[NB]])</f>
        <v>0</v>
      </c>
      <c r="L707" s="155"/>
    </row>
    <row r="708" spans="1:13">
      <c r="A708" s="93" t="s">
        <v>69</v>
      </c>
      <c r="B708" s="71"/>
      <c r="C708" s="76">
        <f t="shared" ref="C708:C771" si="11">SUM(C707+1)</f>
        <v>708</v>
      </c>
      <c r="F708" s="99"/>
      <c r="G708" s="100"/>
      <c r="H708" s="101">
        <v>0</v>
      </c>
      <c r="I708" s="99"/>
      <c r="J708" s="102">
        <v>0</v>
      </c>
      <c r="K708" s="86">
        <f>SUM(Table1[[#This Row],[VRAIS PRIX ]]*Table1[[#This Row],[NB]])</f>
        <v>0</v>
      </c>
      <c r="L708" s="155"/>
    </row>
    <row r="709" spans="1:13">
      <c r="A709" s="95" t="s">
        <v>72</v>
      </c>
      <c r="B709" s="71"/>
      <c r="C709" s="76">
        <f t="shared" si="11"/>
        <v>709</v>
      </c>
      <c r="F709" s="99"/>
      <c r="G709" s="100"/>
      <c r="H709" s="101">
        <v>0</v>
      </c>
      <c r="I709" s="99"/>
      <c r="J709" s="102">
        <v>0</v>
      </c>
      <c r="K709" s="86">
        <f>SUM(Table1[[#This Row],[VRAIS PRIX ]]*Table1[[#This Row],[NB]])</f>
        <v>0</v>
      </c>
      <c r="L709" s="155"/>
    </row>
    <row r="710" spans="1:13">
      <c r="A710" s="97" t="s">
        <v>75</v>
      </c>
      <c r="B710" s="71"/>
      <c r="C710" s="76">
        <f t="shared" si="11"/>
        <v>710</v>
      </c>
      <c r="F710" s="99"/>
      <c r="G710" s="100"/>
      <c r="H710" s="101">
        <v>0</v>
      </c>
      <c r="I710" s="99"/>
      <c r="J710" s="102">
        <v>0</v>
      </c>
      <c r="K710" s="86">
        <f>SUM(Table1[[#This Row],[VRAIS PRIX ]]*Table1[[#This Row],[NB]])</f>
        <v>0</v>
      </c>
      <c r="L710" s="155"/>
    </row>
    <row r="711" spans="1:13">
      <c r="A711" s="98" t="s">
        <v>77</v>
      </c>
      <c r="C711" s="76">
        <f t="shared" si="11"/>
        <v>711</v>
      </c>
      <c r="G711" s="157"/>
      <c r="H711" s="101">
        <v>0</v>
      </c>
      <c r="J711" s="102">
        <v>0</v>
      </c>
      <c r="K711" s="86">
        <f>SUM(Table1[[#This Row],[VRAIS PRIX ]]*Table1[[#This Row],[NB]])</f>
        <v>0</v>
      </c>
      <c r="L711" s="155"/>
    </row>
    <row r="712" spans="1:13">
      <c r="A712" s="70" t="s">
        <v>54</v>
      </c>
      <c r="C712" s="76">
        <f t="shared" si="11"/>
        <v>712</v>
      </c>
      <c r="G712" s="157"/>
      <c r="H712" s="101">
        <v>0</v>
      </c>
      <c r="J712" s="102">
        <v>0</v>
      </c>
      <c r="K712" s="86">
        <f>SUM(Table1[[#This Row],[VRAIS PRIX ]]*Table1[[#This Row],[NB]])</f>
        <v>0</v>
      </c>
      <c r="L712" s="155"/>
    </row>
    <row r="713" spans="1:13">
      <c r="A713" s="78" t="s">
        <v>56</v>
      </c>
      <c r="C713" s="76">
        <f t="shared" si="11"/>
        <v>713</v>
      </c>
      <c r="G713" s="157"/>
      <c r="H713" s="101">
        <v>0</v>
      </c>
      <c r="J713" s="102">
        <v>0</v>
      </c>
      <c r="K713" s="86">
        <f>SUM(Table1[[#This Row],[VRAIS PRIX ]]*Table1[[#This Row],[NB]])</f>
        <v>0</v>
      </c>
      <c r="L713" s="155"/>
    </row>
    <row r="714" spans="1:13">
      <c r="A714" s="88" t="s">
        <v>60</v>
      </c>
      <c r="C714" s="76">
        <f t="shared" si="11"/>
        <v>714</v>
      </c>
      <c r="D714" s="158"/>
      <c r="E714" s="158"/>
      <c r="F714" s="159"/>
      <c r="G714" s="160"/>
      <c r="H714" s="161"/>
      <c r="I714" s="162"/>
      <c r="J714" s="162"/>
      <c r="K714" s="163">
        <f>SUM(K715:K900)</f>
        <v>0</v>
      </c>
      <c r="L714" s="158" t="s">
        <v>72</v>
      </c>
      <c r="M714" s="158" t="s">
        <v>55</v>
      </c>
    </row>
    <row r="715" spans="1:13">
      <c r="A715" s="89" t="s">
        <v>62</v>
      </c>
      <c r="C715" s="76">
        <f t="shared" si="11"/>
        <v>715</v>
      </c>
      <c r="D715" s="79" t="s">
        <v>244</v>
      </c>
      <c r="E715" s="164" t="s">
        <v>245</v>
      </c>
      <c r="F715" s="109" t="s">
        <v>118</v>
      </c>
      <c r="G715" s="110"/>
      <c r="H715" s="111">
        <v>0.26679999999999998</v>
      </c>
      <c r="I715" s="112"/>
      <c r="J715" s="113">
        <v>0.27</v>
      </c>
      <c r="K715" s="86">
        <f>SUM(Table1[[#This Row],[VRAIS PRIX ]]*Table1[[#This Row],[NB]])</f>
        <v>0</v>
      </c>
      <c r="L715" s="165" t="s">
        <v>72</v>
      </c>
    </row>
    <row r="716" spans="1:13">
      <c r="A716" s="90" t="s">
        <v>64</v>
      </c>
      <c r="C716" s="76">
        <f t="shared" si="11"/>
        <v>716</v>
      </c>
      <c r="D716" s="79" t="s">
        <v>246</v>
      </c>
      <c r="E716" s="164" t="s">
        <v>245</v>
      </c>
      <c r="F716" s="109" t="s">
        <v>118</v>
      </c>
      <c r="G716" s="110"/>
      <c r="H716" s="111">
        <v>0.21959999999999999</v>
      </c>
      <c r="I716" s="112"/>
      <c r="J716" s="113">
        <v>0.22</v>
      </c>
      <c r="K716" s="86">
        <f>SUM(Table1[[#This Row],[VRAIS PRIX ]]*Table1[[#This Row],[NB]])</f>
        <v>0</v>
      </c>
      <c r="L716" s="165" t="s">
        <v>72</v>
      </c>
    </row>
    <row r="717" spans="1:13">
      <c r="A717" s="91" t="s">
        <v>66</v>
      </c>
      <c r="C717" s="76">
        <f t="shared" si="11"/>
        <v>717</v>
      </c>
      <c r="D717" s="79" t="s">
        <v>247</v>
      </c>
      <c r="E717" s="164" t="s">
        <v>245</v>
      </c>
      <c r="F717" s="109" t="s">
        <v>118</v>
      </c>
      <c r="G717" s="110"/>
      <c r="H717" s="111">
        <v>0.13100000000000001</v>
      </c>
      <c r="I717" s="112"/>
      <c r="J717" s="113">
        <v>0.13</v>
      </c>
      <c r="K717" s="86">
        <f>SUM(Table1[[#This Row],[VRAIS PRIX ]]*Table1[[#This Row],[NB]])</f>
        <v>0</v>
      </c>
      <c r="L717" s="165" t="s">
        <v>72</v>
      </c>
    </row>
    <row r="718" spans="1:13">
      <c r="A718" s="93" t="s">
        <v>69</v>
      </c>
      <c r="C718" s="76">
        <f t="shared" si="11"/>
        <v>718</v>
      </c>
      <c r="D718" s="166" t="s">
        <v>248</v>
      </c>
      <c r="E718" s="164" t="s">
        <v>245</v>
      </c>
      <c r="F718" s="109" t="s">
        <v>118</v>
      </c>
      <c r="G718" s="110"/>
      <c r="H718" s="111">
        <v>8.3000000000000004E-2</v>
      </c>
      <c r="I718" s="111"/>
      <c r="J718" s="111">
        <v>0.97599999999999998</v>
      </c>
      <c r="K718" s="86">
        <f>SUM(Table1[[#This Row],[VRAIS PRIX ]]*Table1[[#This Row],[NB]])</f>
        <v>0</v>
      </c>
      <c r="L718" s="165" t="s">
        <v>72</v>
      </c>
    </row>
    <row r="719" spans="1:13">
      <c r="A719" s="95" t="s">
        <v>72</v>
      </c>
      <c r="C719" s="76">
        <f t="shared" si="11"/>
        <v>719</v>
      </c>
      <c r="D719" s="116" t="s">
        <v>249</v>
      </c>
      <c r="E719" s="164" t="s">
        <v>245</v>
      </c>
      <c r="F719" s="109" t="s">
        <v>118</v>
      </c>
      <c r="G719" s="110"/>
      <c r="H719" s="111">
        <v>4.5699999999999998E-2</v>
      </c>
      <c r="I719" s="111"/>
      <c r="J719" s="111">
        <v>5.3800000000000001E-2</v>
      </c>
      <c r="K719" s="86">
        <f>SUM(Table1[[#This Row],[VRAIS PRIX ]]*Table1[[#This Row],[NB]])</f>
        <v>0</v>
      </c>
      <c r="L719" s="165" t="s">
        <v>72</v>
      </c>
    </row>
    <row r="720" spans="1:13">
      <c r="A720" s="97" t="s">
        <v>75</v>
      </c>
      <c r="C720" s="76">
        <f t="shared" si="11"/>
        <v>720</v>
      </c>
      <c r="D720" s="116" t="s">
        <v>250</v>
      </c>
      <c r="E720" s="164" t="s">
        <v>245</v>
      </c>
      <c r="F720" s="109" t="s">
        <v>118</v>
      </c>
      <c r="G720" s="110"/>
      <c r="H720" s="111">
        <v>0.1918</v>
      </c>
      <c r="I720" s="111"/>
      <c r="J720" s="111">
        <v>0.1918</v>
      </c>
      <c r="K720" s="86">
        <f>SUM(Table1[[#This Row],[VRAIS PRIX ]]*Table1[[#This Row],[NB]])</f>
        <v>0</v>
      </c>
      <c r="L720" s="165" t="s">
        <v>72</v>
      </c>
    </row>
    <row r="721" spans="1:12">
      <c r="A721" s="98" t="s">
        <v>77</v>
      </c>
      <c r="C721" s="76">
        <f t="shared" si="11"/>
        <v>721</v>
      </c>
      <c r="D721" s="116" t="s">
        <v>251</v>
      </c>
      <c r="E721" s="164" t="s">
        <v>245</v>
      </c>
      <c r="F721" s="109" t="s">
        <v>118</v>
      </c>
      <c r="G721" s="110"/>
      <c r="H721" s="111">
        <v>0.1784</v>
      </c>
      <c r="I721" s="111"/>
      <c r="J721" s="111">
        <v>0.1784</v>
      </c>
      <c r="K721" s="86">
        <f>SUM(Table1[[#This Row],[VRAIS PRIX ]]*Table1[[#This Row],[NB]])</f>
        <v>0</v>
      </c>
      <c r="L721" s="165" t="s">
        <v>72</v>
      </c>
    </row>
    <row r="722" spans="1:12">
      <c r="A722" s="70" t="s">
        <v>54</v>
      </c>
      <c r="C722" s="76">
        <f t="shared" si="11"/>
        <v>722</v>
      </c>
      <c r="D722" s="116" t="s">
        <v>252</v>
      </c>
      <c r="E722" s="164" t="s">
        <v>245</v>
      </c>
      <c r="F722" s="109" t="s">
        <v>118</v>
      </c>
      <c r="G722" s="110"/>
      <c r="H722" s="111">
        <v>3.0200000000000001E-2</v>
      </c>
      <c r="I722" s="111"/>
      <c r="J722" s="111">
        <v>3.5499999999999997E-2</v>
      </c>
      <c r="K722" s="86">
        <f>SUM(Table1[[#This Row],[VRAIS PRIX ]]*Table1[[#This Row],[NB]])</f>
        <v>0</v>
      </c>
      <c r="L722" s="165" t="s">
        <v>72</v>
      </c>
    </row>
    <row r="723" spans="1:12">
      <c r="A723" s="78" t="s">
        <v>56</v>
      </c>
      <c r="C723" s="76">
        <f t="shared" si="11"/>
        <v>723</v>
      </c>
      <c r="D723" s="116" t="s">
        <v>253</v>
      </c>
      <c r="E723" s="164" t="s">
        <v>245</v>
      </c>
      <c r="F723" s="109" t="s">
        <v>118</v>
      </c>
      <c r="G723" s="110"/>
      <c r="H723" s="111">
        <v>3.0200000000000001E-2</v>
      </c>
      <c r="I723" s="111"/>
      <c r="J723" s="111">
        <v>3.5499999999999997E-2</v>
      </c>
      <c r="K723" s="86">
        <f>SUM(Table1[[#This Row],[VRAIS PRIX ]]*Table1[[#This Row],[NB]])</f>
        <v>0</v>
      </c>
      <c r="L723" s="165" t="s">
        <v>72</v>
      </c>
    </row>
    <row r="724" spans="1:12">
      <c r="A724" s="88" t="s">
        <v>60</v>
      </c>
      <c r="C724" s="76">
        <f t="shared" si="11"/>
        <v>724</v>
      </c>
      <c r="D724" s="116" t="s">
        <v>254</v>
      </c>
      <c r="E724" s="164" t="s">
        <v>245</v>
      </c>
      <c r="F724" s="109" t="s">
        <v>118</v>
      </c>
      <c r="G724" s="110"/>
      <c r="H724" s="111">
        <v>2.69E-2</v>
      </c>
      <c r="I724" s="111"/>
      <c r="J724" s="111">
        <v>3.1600000000000003E-2</v>
      </c>
      <c r="K724" s="86">
        <f>SUM(Table1[[#This Row],[VRAIS PRIX ]]*Table1[[#This Row],[NB]])</f>
        <v>0</v>
      </c>
      <c r="L724" s="165" t="s">
        <v>72</v>
      </c>
    </row>
    <row r="725" spans="1:12">
      <c r="A725" s="89" t="s">
        <v>62</v>
      </c>
      <c r="C725" s="76">
        <f t="shared" si="11"/>
        <v>725</v>
      </c>
      <c r="D725" s="116" t="s">
        <v>255</v>
      </c>
      <c r="E725" s="164" t="s">
        <v>245</v>
      </c>
      <c r="F725" s="109" t="s">
        <v>118</v>
      </c>
      <c r="G725" s="110"/>
      <c r="H725" s="111">
        <v>0.03</v>
      </c>
      <c r="I725" s="112"/>
      <c r="J725" s="113">
        <v>0.03</v>
      </c>
      <c r="K725" s="86">
        <f>SUM(Table1[[#This Row],[VRAIS PRIX ]]*Table1[[#This Row],[NB]])</f>
        <v>0</v>
      </c>
      <c r="L725" s="165" t="s">
        <v>72</v>
      </c>
    </row>
    <row r="726" spans="1:12">
      <c r="A726" s="90" t="s">
        <v>64</v>
      </c>
      <c r="C726" s="76">
        <f t="shared" si="11"/>
        <v>726</v>
      </c>
      <c r="D726" s="116"/>
      <c r="E726" s="109"/>
      <c r="F726" s="109" t="s">
        <v>118</v>
      </c>
      <c r="G726" s="110"/>
      <c r="H726" s="111"/>
      <c r="I726" s="112"/>
      <c r="J726" s="113"/>
      <c r="K726" s="86">
        <f>SUM(Table1[[#This Row],[VRAIS PRIX ]]*Table1[[#This Row],[NB]])</f>
        <v>0</v>
      </c>
      <c r="L726" s="165" t="s">
        <v>72</v>
      </c>
    </row>
    <row r="727" spans="1:12">
      <c r="A727" s="91" t="s">
        <v>66</v>
      </c>
      <c r="C727" s="76">
        <f t="shared" si="11"/>
        <v>727</v>
      </c>
      <c r="D727" s="116"/>
      <c r="E727" s="109"/>
      <c r="F727" s="109"/>
      <c r="G727" s="110"/>
      <c r="H727" s="111"/>
      <c r="I727" s="112"/>
      <c r="J727" s="113"/>
      <c r="K727" s="86">
        <f>SUM(Table1[[#This Row],[VRAIS PRIX ]]*Table1[[#This Row],[NB]])</f>
        <v>0</v>
      </c>
      <c r="L727" s="165" t="s">
        <v>72</v>
      </c>
    </row>
    <row r="728" spans="1:12">
      <c r="A728" s="93" t="s">
        <v>69</v>
      </c>
      <c r="C728" s="76">
        <f t="shared" si="11"/>
        <v>728</v>
      </c>
      <c r="D728" s="109"/>
      <c r="E728" s="109"/>
      <c r="F728" s="109"/>
      <c r="G728" s="110"/>
      <c r="H728" s="111"/>
      <c r="I728" s="112"/>
      <c r="J728" s="113"/>
      <c r="K728" s="86">
        <f>SUM(Table1[[#This Row],[VRAIS PRIX ]]*Table1[[#This Row],[NB]])</f>
        <v>0</v>
      </c>
      <c r="L728" s="165" t="s">
        <v>72</v>
      </c>
    </row>
    <row r="729" spans="1:12">
      <c r="A729" s="95" t="s">
        <v>72</v>
      </c>
      <c r="C729" s="76">
        <f t="shared" si="11"/>
        <v>729</v>
      </c>
      <c r="D729" s="109" t="s">
        <v>256</v>
      </c>
      <c r="E729" s="109" t="s">
        <v>257</v>
      </c>
      <c r="F729" s="109" t="s">
        <v>118</v>
      </c>
      <c r="G729" s="110"/>
      <c r="H729" s="111">
        <v>0.2</v>
      </c>
      <c r="I729" s="112"/>
      <c r="J729" s="113">
        <v>0.2</v>
      </c>
      <c r="K729" s="86">
        <f>SUM(Table1[[#This Row],[VRAIS PRIX ]]*Table1[[#This Row],[NB]])</f>
        <v>0</v>
      </c>
      <c r="L729" s="165" t="s">
        <v>72</v>
      </c>
    </row>
    <row r="730" spans="1:12">
      <c r="A730" s="97" t="s">
        <v>75</v>
      </c>
      <c r="C730" s="76">
        <f t="shared" si="11"/>
        <v>730</v>
      </c>
      <c r="D730" s="79" t="s">
        <v>258</v>
      </c>
      <c r="E730" s="167" t="s">
        <v>259</v>
      </c>
      <c r="F730" s="109" t="s">
        <v>260</v>
      </c>
      <c r="G730" s="110"/>
      <c r="H730" s="111">
        <v>0.52</v>
      </c>
      <c r="I730" s="111"/>
      <c r="J730" s="111">
        <v>0.52</v>
      </c>
      <c r="K730" s="86">
        <f>SUM(Table1[[#This Row],[VRAIS PRIX ]]*Table1[[#This Row],[NB]])</f>
        <v>0</v>
      </c>
      <c r="L730" s="165" t="s">
        <v>72</v>
      </c>
    </row>
    <row r="731" spans="1:12">
      <c r="A731" s="98" t="s">
        <v>77</v>
      </c>
      <c r="C731" s="76">
        <f t="shared" si="11"/>
        <v>731</v>
      </c>
      <c r="D731" s="79" t="s">
        <v>261</v>
      </c>
      <c r="E731" s="167" t="s">
        <v>259</v>
      </c>
      <c r="F731" s="109" t="s">
        <v>260</v>
      </c>
      <c r="G731" s="110"/>
      <c r="H731" s="111">
        <v>0.53</v>
      </c>
      <c r="I731" s="111"/>
      <c r="J731" s="111">
        <v>0.53</v>
      </c>
      <c r="K731" s="86">
        <f>SUM(Table1[[#This Row],[VRAIS PRIX ]]*Table1[[#This Row],[NB]])</f>
        <v>0</v>
      </c>
      <c r="L731" s="165" t="s">
        <v>72</v>
      </c>
    </row>
    <row r="732" spans="1:12">
      <c r="A732" s="70" t="s">
        <v>54</v>
      </c>
      <c r="C732" s="76">
        <f t="shared" si="11"/>
        <v>732</v>
      </c>
      <c r="D732" s="79" t="s">
        <v>262</v>
      </c>
      <c r="E732" s="167" t="s">
        <v>259</v>
      </c>
      <c r="F732" s="109" t="s">
        <v>260</v>
      </c>
      <c r="G732" s="110"/>
      <c r="H732" s="111">
        <v>0.62</v>
      </c>
      <c r="I732" s="111"/>
      <c r="J732" s="111">
        <v>0.62</v>
      </c>
      <c r="K732" s="86">
        <f>SUM(Table1[[#This Row],[VRAIS PRIX ]]*Table1[[#This Row],[NB]])</f>
        <v>0</v>
      </c>
      <c r="L732" s="165" t="s">
        <v>72</v>
      </c>
    </row>
    <row r="733" spans="1:12">
      <c r="A733" s="78" t="s">
        <v>56</v>
      </c>
      <c r="C733" s="76">
        <f t="shared" si="11"/>
        <v>733</v>
      </c>
      <c r="D733" s="79" t="s">
        <v>193</v>
      </c>
      <c r="E733" s="167" t="s">
        <v>259</v>
      </c>
      <c r="F733" s="109" t="s">
        <v>260</v>
      </c>
      <c r="G733" s="110"/>
      <c r="H733" s="111">
        <v>0.15</v>
      </c>
      <c r="I733" s="112"/>
      <c r="J733" s="113">
        <v>0.15</v>
      </c>
      <c r="K733" s="86">
        <f>SUM(Table1[[#This Row],[VRAIS PRIX ]]*Table1[[#This Row],[NB]])</f>
        <v>0</v>
      </c>
      <c r="L733" s="165" t="s">
        <v>72</v>
      </c>
    </row>
    <row r="734" spans="1:12">
      <c r="A734" s="88" t="s">
        <v>60</v>
      </c>
      <c r="C734" s="76">
        <f t="shared" si="11"/>
        <v>734</v>
      </c>
      <c r="D734" s="79" t="s">
        <v>263</v>
      </c>
      <c r="E734" s="109" t="s">
        <v>264</v>
      </c>
      <c r="F734" s="109" t="s">
        <v>165</v>
      </c>
      <c r="G734" s="110"/>
      <c r="H734" s="111">
        <v>3.5</v>
      </c>
      <c r="I734" s="112"/>
      <c r="J734" s="113">
        <v>3.5</v>
      </c>
      <c r="K734" s="86">
        <f>SUM(Table1[[#This Row],[VRAIS PRIX ]]*Table1[[#This Row],[NB]])</f>
        <v>0</v>
      </c>
      <c r="L734" s="165" t="s">
        <v>72</v>
      </c>
    </row>
    <row r="735" spans="1:12">
      <c r="A735" s="89" t="s">
        <v>62</v>
      </c>
      <c r="C735" s="76">
        <f t="shared" si="11"/>
        <v>735</v>
      </c>
      <c r="D735" s="109" t="s">
        <v>265</v>
      </c>
      <c r="E735" s="109" t="s">
        <v>266</v>
      </c>
      <c r="F735" s="109" t="s">
        <v>59</v>
      </c>
      <c r="G735" s="110"/>
      <c r="H735" s="111">
        <v>1.0109999999999999</v>
      </c>
      <c r="I735" s="112"/>
      <c r="J735" s="113">
        <v>1.0109999999999999</v>
      </c>
      <c r="K735" s="86">
        <f>SUM(Table1[[#This Row],[VRAIS PRIX ]]*Table1[[#This Row],[NB]])</f>
        <v>0</v>
      </c>
      <c r="L735" s="165" t="s">
        <v>72</v>
      </c>
    </row>
    <row r="736" spans="1:12">
      <c r="A736" s="90" t="s">
        <v>64</v>
      </c>
      <c r="C736" s="76">
        <f t="shared" si="11"/>
        <v>736</v>
      </c>
      <c r="D736" s="109" t="s">
        <v>267</v>
      </c>
      <c r="E736" s="109" t="s">
        <v>266</v>
      </c>
      <c r="F736" s="109" t="s">
        <v>118</v>
      </c>
      <c r="G736" s="110"/>
      <c r="H736" s="111">
        <v>0.33</v>
      </c>
      <c r="I736" s="112"/>
      <c r="J736" s="113">
        <v>0.33</v>
      </c>
      <c r="K736" s="86">
        <f>SUM(Table1[[#This Row],[VRAIS PRIX ]]*Table1[[#This Row],[NB]])</f>
        <v>0</v>
      </c>
      <c r="L736" s="165" t="s">
        <v>72</v>
      </c>
    </row>
    <row r="737" spans="1:12">
      <c r="A737" s="91" t="s">
        <v>66</v>
      </c>
      <c r="C737" s="76">
        <f t="shared" si="11"/>
        <v>737</v>
      </c>
      <c r="D737" s="109" t="s">
        <v>268</v>
      </c>
      <c r="E737" s="109" t="s">
        <v>266</v>
      </c>
      <c r="F737" s="109" t="s">
        <v>118</v>
      </c>
      <c r="G737" s="110"/>
      <c r="H737" s="111">
        <v>0.106</v>
      </c>
      <c r="I737" s="112"/>
      <c r="J737" s="113">
        <v>0.106</v>
      </c>
      <c r="K737" s="86">
        <f>SUM(Table1[[#This Row],[VRAIS PRIX ]]*Table1[[#This Row],[NB]])</f>
        <v>0</v>
      </c>
      <c r="L737" s="165" t="s">
        <v>72</v>
      </c>
    </row>
    <row r="738" spans="1:12">
      <c r="A738" s="93" t="s">
        <v>69</v>
      </c>
      <c r="C738" s="76">
        <f t="shared" si="11"/>
        <v>738</v>
      </c>
      <c r="D738" s="109" t="s">
        <v>269</v>
      </c>
      <c r="E738" s="109" t="s">
        <v>266</v>
      </c>
      <c r="F738" s="109" t="s">
        <v>118</v>
      </c>
      <c r="G738" s="110"/>
      <c r="H738" s="111">
        <v>0.53</v>
      </c>
      <c r="I738" s="112"/>
      <c r="J738" s="113">
        <v>0.53</v>
      </c>
      <c r="K738" s="86">
        <f>SUM(Table1[[#This Row],[VRAIS PRIX ]]*Table1[[#This Row],[NB]])</f>
        <v>0</v>
      </c>
      <c r="L738" s="165" t="s">
        <v>72</v>
      </c>
    </row>
    <row r="739" spans="1:12">
      <c r="A739" s="95" t="s">
        <v>72</v>
      </c>
      <c r="C739" s="76">
        <f t="shared" si="11"/>
        <v>739</v>
      </c>
      <c r="D739" s="109"/>
      <c r="E739" s="109"/>
      <c r="F739" s="109"/>
      <c r="G739" s="110"/>
      <c r="H739" s="111"/>
      <c r="I739" s="112"/>
      <c r="J739" s="113"/>
      <c r="K739" s="86">
        <f>SUM(Table1[[#This Row],[VRAIS PRIX ]]*Table1[[#This Row],[NB]])</f>
        <v>0</v>
      </c>
      <c r="L739" s="165" t="s">
        <v>72</v>
      </c>
    </row>
    <row r="740" spans="1:12">
      <c r="A740" s="97" t="s">
        <v>75</v>
      </c>
      <c r="C740" s="76">
        <f t="shared" si="11"/>
        <v>740</v>
      </c>
      <c r="G740" s="157"/>
      <c r="H740" s="101"/>
      <c r="J740" s="102"/>
      <c r="K740" s="86">
        <f>SUM(Table1[[#This Row],[VRAIS PRIX ]]*Table1[[#This Row],[NB]])</f>
        <v>0</v>
      </c>
      <c r="L740" s="165" t="s">
        <v>72</v>
      </c>
    </row>
    <row r="741" spans="1:12">
      <c r="A741" s="98" t="s">
        <v>77</v>
      </c>
      <c r="C741" s="76">
        <f t="shared" si="11"/>
        <v>741</v>
      </c>
      <c r="G741" s="157"/>
      <c r="H741" s="101"/>
      <c r="J741" s="102"/>
      <c r="K741" s="86">
        <f>SUM(Table1[[#This Row],[VRAIS PRIX ]]*Table1[[#This Row],[NB]])</f>
        <v>0</v>
      </c>
      <c r="L741" s="165" t="s">
        <v>72</v>
      </c>
    </row>
    <row r="742" spans="1:12">
      <c r="A742" s="70" t="s">
        <v>54</v>
      </c>
      <c r="C742" s="76">
        <f t="shared" si="11"/>
        <v>742</v>
      </c>
      <c r="G742" s="157"/>
      <c r="H742" s="101"/>
      <c r="J742" s="102"/>
      <c r="K742" s="86">
        <f>SUM(Table1[[#This Row],[VRAIS PRIX ]]*Table1[[#This Row],[NB]])</f>
        <v>0</v>
      </c>
      <c r="L742" s="165" t="s">
        <v>72</v>
      </c>
    </row>
    <row r="743" spans="1:12">
      <c r="A743" s="78" t="s">
        <v>56</v>
      </c>
      <c r="C743" s="76">
        <f t="shared" si="11"/>
        <v>743</v>
      </c>
      <c r="G743" s="157"/>
      <c r="H743" s="101"/>
      <c r="J743" s="102"/>
      <c r="K743" s="86">
        <f>SUM(Table1[[#This Row],[VRAIS PRIX ]]*Table1[[#This Row],[NB]])</f>
        <v>0</v>
      </c>
      <c r="L743" s="99"/>
    </row>
    <row r="744" spans="1:12">
      <c r="A744" s="88" t="s">
        <v>60</v>
      </c>
      <c r="C744" s="76">
        <f t="shared" si="11"/>
        <v>744</v>
      </c>
      <c r="G744" s="157"/>
      <c r="H744" s="101"/>
      <c r="J744" s="102"/>
      <c r="K744" s="86">
        <f>SUM(Table1[[#This Row],[VRAIS PRIX ]]*Table1[[#This Row],[NB]])</f>
        <v>0</v>
      </c>
      <c r="L744" s="99"/>
    </row>
    <row r="745" spans="1:12">
      <c r="A745" s="89" t="s">
        <v>62</v>
      </c>
      <c r="C745" s="76">
        <f t="shared" si="11"/>
        <v>745</v>
      </c>
      <c r="G745" s="157"/>
      <c r="H745" s="101"/>
      <c r="J745" s="102"/>
      <c r="K745" s="86">
        <f>SUM(Table1[[#This Row],[VRAIS PRIX ]]*Table1[[#This Row],[NB]])</f>
        <v>0</v>
      </c>
      <c r="L745" s="99"/>
    </row>
    <row r="746" spans="1:12">
      <c r="A746" s="90" t="s">
        <v>64</v>
      </c>
      <c r="C746" s="76">
        <f t="shared" si="11"/>
        <v>746</v>
      </c>
      <c r="G746" s="157"/>
      <c r="H746" s="101"/>
      <c r="J746" s="102"/>
      <c r="K746" s="86">
        <f>SUM(Table1[[#This Row],[VRAIS PRIX ]]*Table1[[#This Row],[NB]])</f>
        <v>0</v>
      </c>
      <c r="L746" s="99"/>
    </row>
    <row r="747" spans="1:12">
      <c r="A747" s="91" t="s">
        <v>66</v>
      </c>
      <c r="C747" s="76">
        <f t="shared" si="11"/>
        <v>747</v>
      </c>
      <c r="G747" s="157"/>
      <c r="H747" s="101"/>
      <c r="J747" s="102"/>
      <c r="K747" s="86">
        <f>SUM(Table1[[#This Row],[VRAIS PRIX ]]*Table1[[#This Row],[NB]])</f>
        <v>0</v>
      </c>
      <c r="L747" s="99"/>
    </row>
    <row r="748" spans="1:12">
      <c r="A748" s="93" t="s">
        <v>69</v>
      </c>
      <c r="C748" s="76">
        <f t="shared" si="11"/>
        <v>748</v>
      </c>
      <c r="G748" s="157"/>
      <c r="H748" s="101"/>
      <c r="J748" s="102"/>
      <c r="K748" s="86">
        <f>SUM(Table1[[#This Row],[VRAIS PRIX ]]*Table1[[#This Row],[NB]])</f>
        <v>0</v>
      </c>
      <c r="L748" s="99"/>
    </row>
    <row r="749" spans="1:12">
      <c r="A749" s="95" t="s">
        <v>72</v>
      </c>
      <c r="C749" s="76">
        <f t="shared" si="11"/>
        <v>749</v>
      </c>
      <c r="G749" s="157"/>
      <c r="H749" s="101"/>
      <c r="J749" s="102"/>
      <c r="K749" s="86">
        <f>SUM(Table1[[#This Row],[VRAIS PRIX ]]*Table1[[#This Row],[NB]])</f>
        <v>0</v>
      </c>
      <c r="L749" s="99"/>
    </row>
    <row r="750" spans="1:12">
      <c r="A750" s="97" t="s">
        <v>75</v>
      </c>
      <c r="C750" s="76">
        <f t="shared" si="11"/>
        <v>750</v>
      </c>
      <c r="G750" s="157"/>
      <c r="H750" s="101"/>
      <c r="J750" s="102"/>
      <c r="K750" s="86">
        <f>SUM(Table1[[#This Row],[VRAIS PRIX ]]*Table1[[#This Row],[NB]])</f>
        <v>0</v>
      </c>
      <c r="L750" s="99"/>
    </row>
    <row r="751" spans="1:12">
      <c r="A751" s="98" t="s">
        <v>77</v>
      </c>
      <c r="C751" s="76">
        <f t="shared" si="11"/>
        <v>751</v>
      </c>
      <c r="G751" s="157"/>
      <c r="H751" s="101"/>
      <c r="J751" s="102"/>
      <c r="K751" s="86">
        <f>SUM(Table1[[#This Row],[VRAIS PRIX ]]*Table1[[#This Row],[NB]])</f>
        <v>0</v>
      </c>
      <c r="L751" s="99"/>
    </row>
    <row r="752" spans="1:12">
      <c r="A752" s="70" t="s">
        <v>54</v>
      </c>
      <c r="C752" s="76">
        <f t="shared" si="11"/>
        <v>752</v>
      </c>
      <c r="G752" s="157"/>
      <c r="H752" s="101"/>
      <c r="J752" s="102"/>
      <c r="K752" s="86">
        <f>SUM(Table1[[#This Row],[VRAIS PRIX ]]*Table1[[#This Row],[NB]])</f>
        <v>0</v>
      </c>
      <c r="L752" s="99"/>
    </row>
    <row r="753" spans="1:12">
      <c r="A753" s="78" t="s">
        <v>56</v>
      </c>
      <c r="C753" s="76">
        <f t="shared" si="11"/>
        <v>753</v>
      </c>
      <c r="G753" s="157"/>
      <c r="H753" s="101"/>
      <c r="J753" s="102"/>
      <c r="K753" s="86">
        <f>SUM(Table1[[#This Row],[VRAIS PRIX ]]*Table1[[#This Row],[NB]])</f>
        <v>0</v>
      </c>
      <c r="L753" s="99"/>
    </row>
    <row r="754" spans="1:12">
      <c r="A754" s="88" t="s">
        <v>60</v>
      </c>
      <c r="C754" s="76">
        <f t="shared" si="11"/>
        <v>754</v>
      </c>
      <c r="G754" s="157"/>
      <c r="H754" s="101"/>
      <c r="J754" s="102"/>
      <c r="K754" s="86">
        <f>SUM(Table1[[#This Row],[VRAIS PRIX ]]*Table1[[#This Row],[NB]])</f>
        <v>0</v>
      </c>
      <c r="L754" s="99"/>
    </row>
    <row r="755" spans="1:12">
      <c r="A755" s="89" t="s">
        <v>62</v>
      </c>
      <c r="C755" s="76">
        <f t="shared" si="11"/>
        <v>755</v>
      </c>
      <c r="G755" s="157"/>
      <c r="H755" s="101"/>
      <c r="J755" s="102"/>
      <c r="K755" s="86">
        <f>SUM(Table1[[#This Row],[VRAIS PRIX ]]*Table1[[#This Row],[NB]])</f>
        <v>0</v>
      </c>
      <c r="L755" s="99"/>
    </row>
    <row r="756" spans="1:12">
      <c r="A756" s="90" t="s">
        <v>64</v>
      </c>
      <c r="C756" s="76">
        <f t="shared" si="11"/>
        <v>756</v>
      </c>
      <c r="G756" s="157"/>
      <c r="H756" s="101"/>
      <c r="J756" s="102"/>
      <c r="K756" s="86">
        <f>SUM(Table1[[#This Row],[VRAIS PRIX ]]*Table1[[#This Row],[NB]])</f>
        <v>0</v>
      </c>
      <c r="L756" s="99"/>
    </row>
    <row r="757" spans="1:12">
      <c r="A757" s="91" t="s">
        <v>66</v>
      </c>
      <c r="C757" s="76">
        <f t="shared" si="11"/>
        <v>757</v>
      </c>
      <c r="G757" s="157"/>
      <c r="H757" s="101"/>
      <c r="J757" s="102"/>
      <c r="K757" s="86">
        <f>SUM(Table1[[#This Row],[VRAIS PRIX ]]*Table1[[#This Row],[NB]])</f>
        <v>0</v>
      </c>
      <c r="L757" s="99"/>
    </row>
    <row r="758" spans="1:12">
      <c r="A758" s="93" t="s">
        <v>69</v>
      </c>
      <c r="C758" s="76">
        <f t="shared" si="11"/>
        <v>758</v>
      </c>
      <c r="G758" s="157"/>
      <c r="H758" s="101"/>
      <c r="J758" s="102"/>
      <c r="K758" s="86">
        <f>SUM(Table1[[#This Row],[VRAIS PRIX ]]*Table1[[#This Row],[NB]])</f>
        <v>0</v>
      </c>
      <c r="L758" s="99"/>
    </row>
    <row r="759" spans="1:12">
      <c r="A759" s="95" t="s">
        <v>72</v>
      </c>
      <c r="C759" s="76">
        <f t="shared" si="11"/>
        <v>759</v>
      </c>
      <c r="G759" s="157"/>
      <c r="H759" s="101"/>
      <c r="J759" s="102"/>
      <c r="K759" s="86">
        <f>SUM(Table1[[#This Row],[VRAIS PRIX ]]*Table1[[#This Row],[NB]])</f>
        <v>0</v>
      </c>
      <c r="L759" s="99"/>
    </row>
    <row r="760" spans="1:12">
      <c r="A760" s="97" t="s">
        <v>75</v>
      </c>
      <c r="C760" s="76">
        <f t="shared" si="11"/>
        <v>760</v>
      </c>
      <c r="G760" s="157"/>
      <c r="H760" s="101"/>
      <c r="J760" s="102"/>
      <c r="K760" s="86">
        <f>SUM(Table1[[#This Row],[VRAIS PRIX ]]*Table1[[#This Row],[NB]])</f>
        <v>0</v>
      </c>
      <c r="L760" s="99"/>
    </row>
    <row r="761" spans="1:12">
      <c r="A761" s="98" t="s">
        <v>77</v>
      </c>
      <c r="C761" s="76">
        <f t="shared" si="11"/>
        <v>761</v>
      </c>
      <c r="G761" s="157"/>
      <c r="H761" s="101"/>
      <c r="J761" s="102"/>
      <c r="K761" s="86">
        <f>SUM(Table1[[#This Row],[VRAIS PRIX ]]*Table1[[#This Row],[NB]])</f>
        <v>0</v>
      </c>
      <c r="L761" s="99"/>
    </row>
    <row r="762" spans="1:12">
      <c r="A762" s="70" t="s">
        <v>54</v>
      </c>
      <c r="C762" s="76">
        <f t="shared" si="11"/>
        <v>762</v>
      </c>
      <c r="G762" s="157"/>
      <c r="H762" s="101"/>
      <c r="J762" s="102"/>
      <c r="K762" s="86">
        <f>SUM(Table1[[#This Row],[VRAIS PRIX ]]*Table1[[#This Row],[NB]])</f>
        <v>0</v>
      </c>
      <c r="L762" s="99"/>
    </row>
    <row r="763" spans="1:12">
      <c r="A763" s="78" t="s">
        <v>56</v>
      </c>
      <c r="C763" s="76">
        <f t="shared" si="11"/>
        <v>763</v>
      </c>
      <c r="G763" s="157"/>
      <c r="H763" s="101"/>
      <c r="J763" s="102"/>
      <c r="K763" s="86">
        <f>SUM(Table1[[#This Row],[VRAIS PRIX ]]*Table1[[#This Row],[NB]])</f>
        <v>0</v>
      </c>
      <c r="L763" s="99"/>
    </row>
    <row r="764" spans="1:12">
      <c r="A764" s="88" t="s">
        <v>60</v>
      </c>
      <c r="C764" s="76">
        <f t="shared" si="11"/>
        <v>764</v>
      </c>
      <c r="G764" s="157"/>
      <c r="H764" s="101"/>
      <c r="J764" s="102"/>
      <c r="K764" s="86">
        <f>SUM(Table1[[#This Row],[VRAIS PRIX ]]*Table1[[#This Row],[NB]])</f>
        <v>0</v>
      </c>
      <c r="L764" s="99"/>
    </row>
    <row r="765" spans="1:12">
      <c r="A765" s="89" t="s">
        <v>62</v>
      </c>
      <c r="C765" s="76">
        <f t="shared" si="11"/>
        <v>765</v>
      </c>
      <c r="G765" s="157"/>
      <c r="H765" s="101"/>
      <c r="J765" s="102"/>
      <c r="K765" s="86">
        <f>SUM(Table1[[#This Row],[VRAIS PRIX ]]*Table1[[#This Row],[NB]])</f>
        <v>0</v>
      </c>
      <c r="L765" s="99"/>
    </row>
    <row r="766" spans="1:12">
      <c r="A766" s="90" t="s">
        <v>64</v>
      </c>
      <c r="C766" s="76">
        <f t="shared" si="11"/>
        <v>766</v>
      </c>
      <c r="G766" s="157"/>
      <c r="H766" s="101"/>
      <c r="J766" s="102"/>
      <c r="K766" s="86">
        <f>SUM(Table1[[#This Row],[VRAIS PRIX ]]*Table1[[#This Row],[NB]])</f>
        <v>0</v>
      </c>
      <c r="L766" s="99"/>
    </row>
    <row r="767" spans="1:12">
      <c r="A767" s="91" t="s">
        <v>66</v>
      </c>
      <c r="C767" s="76">
        <f t="shared" si="11"/>
        <v>767</v>
      </c>
      <c r="G767" s="157"/>
      <c r="H767" s="101"/>
      <c r="J767" s="102"/>
      <c r="K767" s="86">
        <f>SUM(Table1[[#This Row],[VRAIS PRIX ]]*Table1[[#This Row],[NB]])</f>
        <v>0</v>
      </c>
      <c r="L767" s="99"/>
    </row>
    <row r="768" spans="1:12">
      <c r="A768" s="93" t="s">
        <v>69</v>
      </c>
      <c r="C768" s="76">
        <f t="shared" si="11"/>
        <v>768</v>
      </c>
      <c r="G768" s="157"/>
      <c r="H768" s="101"/>
      <c r="J768" s="102"/>
      <c r="K768" s="86">
        <f>SUM(Table1[[#This Row],[VRAIS PRIX ]]*Table1[[#This Row],[NB]])</f>
        <v>0</v>
      </c>
      <c r="L768" s="99"/>
    </row>
    <row r="769" spans="1:12">
      <c r="A769" s="95" t="s">
        <v>72</v>
      </c>
      <c r="C769" s="76">
        <f t="shared" si="11"/>
        <v>769</v>
      </c>
      <c r="G769" s="157"/>
      <c r="H769" s="101"/>
      <c r="J769" s="102"/>
      <c r="K769" s="86">
        <f>SUM(Table1[[#This Row],[VRAIS PRIX ]]*Table1[[#This Row],[NB]])</f>
        <v>0</v>
      </c>
      <c r="L769" s="99"/>
    </row>
    <row r="770" spans="1:12">
      <c r="A770" s="97" t="s">
        <v>75</v>
      </c>
      <c r="C770" s="76">
        <f t="shared" si="11"/>
        <v>770</v>
      </c>
      <c r="G770" s="157"/>
      <c r="H770" s="101"/>
      <c r="J770" s="102"/>
      <c r="K770" s="86">
        <f>SUM(Table1[[#This Row],[VRAIS PRIX ]]*Table1[[#This Row],[NB]])</f>
        <v>0</v>
      </c>
      <c r="L770" s="99"/>
    </row>
    <row r="771" spans="1:12">
      <c r="A771" s="98" t="s">
        <v>77</v>
      </c>
      <c r="C771" s="76">
        <f t="shared" si="11"/>
        <v>771</v>
      </c>
      <c r="G771" s="157"/>
      <c r="H771" s="101"/>
      <c r="J771" s="102"/>
      <c r="K771" s="86">
        <f>SUM(Table1[[#This Row],[VRAIS PRIX ]]*Table1[[#This Row],[NB]])</f>
        <v>0</v>
      </c>
      <c r="L771" s="99"/>
    </row>
    <row r="772" spans="1:12">
      <c r="A772" s="70" t="s">
        <v>54</v>
      </c>
      <c r="C772" s="76">
        <f t="shared" ref="C772:C835" si="12">SUM(C771+1)</f>
        <v>772</v>
      </c>
      <c r="G772" s="157"/>
      <c r="H772" s="101"/>
      <c r="J772" s="102"/>
      <c r="K772" s="86">
        <f>SUM(Table1[[#This Row],[VRAIS PRIX ]]*Table1[[#This Row],[NB]])</f>
        <v>0</v>
      </c>
      <c r="L772" s="99"/>
    </row>
    <row r="773" spans="1:12">
      <c r="A773" s="78" t="s">
        <v>56</v>
      </c>
      <c r="C773" s="76">
        <f t="shared" si="12"/>
        <v>773</v>
      </c>
      <c r="G773" s="157"/>
      <c r="H773" s="101"/>
      <c r="J773" s="102"/>
      <c r="K773" s="86">
        <f>SUM(Table1[[#This Row],[VRAIS PRIX ]]*Table1[[#This Row],[NB]])</f>
        <v>0</v>
      </c>
      <c r="L773" s="99"/>
    </row>
    <row r="774" spans="1:12">
      <c r="A774" s="88" t="s">
        <v>60</v>
      </c>
      <c r="C774" s="76">
        <f t="shared" si="12"/>
        <v>774</v>
      </c>
      <c r="G774" s="157"/>
      <c r="H774" s="101"/>
      <c r="J774" s="102"/>
      <c r="K774" s="86">
        <f>SUM(Table1[[#This Row],[VRAIS PRIX ]]*Table1[[#This Row],[NB]])</f>
        <v>0</v>
      </c>
      <c r="L774" s="99"/>
    </row>
    <row r="775" spans="1:12">
      <c r="A775" s="89" t="s">
        <v>62</v>
      </c>
      <c r="C775" s="76">
        <f t="shared" si="12"/>
        <v>775</v>
      </c>
      <c r="G775" s="157"/>
      <c r="H775" s="101"/>
      <c r="J775" s="102"/>
      <c r="K775" s="86">
        <f>SUM(Table1[[#This Row],[VRAIS PRIX ]]*Table1[[#This Row],[NB]])</f>
        <v>0</v>
      </c>
      <c r="L775" s="99"/>
    </row>
    <row r="776" spans="1:12">
      <c r="A776" s="90" t="s">
        <v>64</v>
      </c>
      <c r="C776" s="76">
        <f t="shared" si="12"/>
        <v>776</v>
      </c>
      <c r="G776" s="157"/>
      <c r="H776" s="101"/>
      <c r="J776" s="102"/>
      <c r="K776" s="86">
        <f>SUM(Table1[[#This Row],[VRAIS PRIX ]]*Table1[[#This Row],[NB]])</f>
        <v>0</v>
      </c>
      <c r="L776" s="99"/>
    </row>
    <row r="777" spans="1:12">
      <c r="A777" s="91" t="s">
        <v>66</v>
      </c>
      <c r="C777" s="76">
        <f t="shared" si="12"/>
        <v>777</v>
      </c>
      <c r="G777" s="157"/>
      <c r="H777" s="101"/>
      <c r="J777" s="102"/>
      <c r="K777" s="86">
        <f>SUM(Table1[[#This Row],[VRAIS PRIX ]]*Table1[[#This Row],[NB]])</f>
        <v>0</v>
      </c>
      <c r="L777" s="99"/>
    </row>
    <row r="778" spans="1:12">
      <c r="A778" s="93" t="s">
        <v>69</v>
      </c>
      <c r="C778" s="76">
        <f t="shared" si="12"/>
        <v>778</v>
      </c>
      <c r="G778" s="157"/>
      <c r="H778" s="101"/>
      <c r="J778" s="102"/>
      <c r="K778" s="86">
        <f>SUM(Table1[[#This Row],[VRAIS PRIX ]]*Table1[[#This Row],[NB]])</f>
        <v>0</v>
      </c>
      <c r="L778" s="99"/>
    </row>
    <row r="779" spans="1:12">
      <c r="A779" s="95" t="s">
        <v>72</v>
      </c>
      <c r="C779" s="76">
        <f t="shared" si="12"/>
        <v>779</v>
      </c>
      <c r="G779" s="157"/>
      <c r="H779" s="101"/>
      <c r="J779" s="102"/>
      <c r="K779" s="86">
        <f>SUM(Table1[[#This Row],[VRAIS PRIX ]]*Table1[[#This Row],[NB]])</f>
        <v>0</v>
      </c>
      <c r="L779" s="99"/>
    </row>
    <row r="780" spans="1:12">
      <c r="A780" s="97" t="s">
        <v>75</v>
      </c>
      <c r="C780" s="76">
        <f t="shared" si="12"/>
        <v>780</v>
      </c>
      <c r="G780" s="157"/>
      <c r="H780" s="101"/>
      <c r="J780" s="102"/>
      <c r="K780" s="86">
        <f>SUM(Table1[[#This Row],[VRAIS PRIX ]]*Table1[[#This Row],[NB]])</f>
        <v>0</v>
      </c>
      <c r="L780" s="99"/>
    </row>
    <row r="781" spans="1:12">
      <c r="A781" s="98" t="s">
        <v>77</v>
      </c>
      <c r="C781" s="76">
        <f t="shared" si="12"/>
        <v>781</v>
      </c>
      <c r="G781" s="157"/>
      <c r="H781" s="101"/>
      <c r="J781" s="102"/>
      <c r="K781" s="86">
        <f>SUM(Table1[[#This Row],[VRAIS PRIX ]]*Table1[[#This Row],[NB]])</f>
        <v>0</v>
      </c>
      <c r="L781" s="99"/>
    </row>
    <row r="782" spans="1:12">
      <c r="A782" s="70" t="s">
        <v>54</v>
      </c>
      <c r="C782" s="76">
        <f t="shared" si="12"/>
        <v>782</v>
      </c>
      <c r="G782" s="157"/>
      <c r="H782" s="101"/>
      <c r="J782" s="102"/>
      <c r="K782" s="86">
        <f>SUM(Table1[[#This Row],[VRAIS PRIX ]]*Table1[[#This Row],[NB]])</f>
        <v>0</v>
      </c>
      <c r="L782" s="99"/>
    </row>
    <row r="783" spans="1:12">
      <c r="A783" s="78" t="s">
        <v>56</v>
      </c>
      <c r="C783" s="76">
        <f t="shared" si="12"/>
        <v>783</v>
      </c>
      <c r="G783" s="157"/>
      <c r="H783" s="101"/>
      <c r="J783" s="102"/>
      <c r="K783" s="86">
        <f>SUM(Table1[[#This Row],[VRAIS PRIX ]]*Table1[[#This Row],[NB]])</f>
        <v>0</v>
      </c>
      <c r="L783" s="99"/>
    </row>
    <row r="784" spans="1:12">
      <c r="A784" s="88" t="s">
        <v>60</v>
      </c>
      <c r="C784" s="76">
        <f t="shared" si="12"/>
        <v>784</v>
      </c>
      <c r="G784" s="157"/>
      <c r="H784" s="101"/>
      <c r="J784" s="102"/>
      <c r="K784" s="86">
        <f>SUM(Table1[[#This Row],[VRAIS PRIX ]]*Table1[[#This Row],[NB]])</f>
        <v>0</v>
      </c>
      <c r="L784" s="99"/>
    </row>
    <row r="785" spans="1:12">
      <c r="A785" s="89" t="s">
        <v>62</v>
      </c>
      <c r="C785" s="76">
        <f t="shared" si="12"/>
        <v>785</v>
      </c>
      <c r="G785" s="157"/>
      <c r="H785" s="101"/>
      <c r="J785" s="102"/>
      <c r="K785" s="86">
        <f>SUM(Table1[[#This Row],[VRAIS PRIX ]]*Table1[[#This Row],[NB]])</f>
        <v>0</v>
      </c>
      <c r="L785" s="99"/>
    </row>
    <row r="786" spans="1:12">
      <c r="A786" s="90" t="s">
        <v>64</v>
      </c>
      <c r="C786" s="76">
        <f t="shared" si="12"/>
        <v>786</v>
      </c>
      <c r="G786" s="157"/>
      <c r="H786" s="101"/>
      <c r="J786" s="102"/>
      <c r="K786" s="86">
        <f>SUM(Table1[[#This Row],[VRAIS PRIX ]]*Table1[[#This Row],[NB]])</f>
        <v>0</v>
      </c>
      <c r="L786" s="99"/>
    </row>
    <row r="787" spans="1:12">
      <c r="A787" s="91" t="s">
        <v>66</v>
      </c>
      <c r="C787" s="76">
        <f t="shared" si="12"/>
        <v>787</v>
      </c>
      <c r="G787" s="157"/>
      <c r="H787" s="101"/>
      <c r="J787" s="102"/>
      <c r="K787" s="86">
        <f>SUM(Table1[[#This Row],[VRAIS PRIX ]]*Table1[[#This Row],[NB]])</f>
        <v>0</v>
      </c>
      <c r="L787" s="99"/>
    </row>
    <row r="788" spans="1:12">
      <c r="A788" s="93" t="s">
        <v>69</v>
      </c>
      <c r="C788" s="76">
        <f t="shared" si="12"/>
        <v>788</v>
      </c>
      <c r="G788" s="157"/>
      <c r="H788" s="101"/>
      <c r="J788" s="102"/>
      <c r="K788" s="86">
        <f>SUM(Table1[[#This Row],[VRAIS PRIX ]]*Table1[[#This Row],[NB]])</f>
        <v>0</v>
      </c>
      <c r="L788" s="99"/>
    </row>
    <row r="789" spans="1:12">
      <c r="A789" s="95" t="s">
        <v>72</v>
      </c>
      <c r="C789" s="76">
        <f t="shared" si="12"/>
        <v>789</v>
      </c>
      <c r="G789" s="157"/>
      <c r="H789" s="101"/>
      <c r="J789" s="102"/>
      <c r="K789" s="86">
        <f>SUM(Table1[[#This Row],[VRAIS PRIX ]]*Table1[[#This Row],[NB]])</f>
        <v>0</v>
      </c>
      <c r="L789" s="99"/>
    </row>
    <row r="790" spans="1:12">
      <c r="A790" s="97" t="s">
        <v>75</v>
      </c>
      <c r="C790" s="76">
        <f t="shared" si="12"/>
        <v>790</v>
      </c>
      <c r="G790" s="157"/>
      <c r="H790" s="101"/>
      <c r="J790" s="102"/>
      <c r="K790" s="86">
        <f>SUM(Table1[[#This Row],[VRAIS PRIX ]]*Table1[[#This Row],[NB]])</f>
        <v>0</v>
      </c>
      <c r="L790" s="99"/>
    </row>
    <row r="791" spans="1:12">
      <c r="A791" s="98" t="s">
        <v>77</v>
      </c>
      <c r="C791" s="76">
        <f t="shared" si="12"/>
        <v>791</v>
      </c>
      <c r="G791" s="157"/>
      <c r="H791" s="101"/>
      <c r="J791" s="102"/>
      <c r="K791" s="86">
        <f>SUM(Table1[[#This Row],[VRAIS PRIX ]]*Table1[[#This Row],[NB]])</f>
        <v>0</v>
      </c>
      <c r="L791" s="99"/>
    </row>
    <row r="792" spans="1:12">
      <c r="A792" s="70" t="s">
        <v>54</v>
      </c>
      <c r="C792" s="76">
        <f t="shared" si="12"/>
        <v>792</v>
      </c>
      <c r="G792" s="157"/>
      <c r="H792" s="101"/>
      <c r="J792" s="102"/>
      <c r="K792" s="86">
        <f>SUM(Table1[[#This Row],[VRAIS PRIX ]]*Table1[[#This Row],[NB]])</f>
        <v>0</v>
      </c>
      <c r="L792" s="99"/>
    </row>
    <row r="793" spans="1:12">
      <c r="A793" s="78" t="s">
        <v>56</v>
      </c>
      <c r="C793" s="76">
        <f t="shared" si="12"/>
        <v>793</v>
      </c>
      <c r="G793" s="157"/>
      <c r="H793" s="101"/>
      <c r="J793" s="102"/>
      <c r="K793" s="86">
        <f>SUM(Table1[[#This Row],[VRAIS PRIX ]]*Table1[[#This Row],[NB]])</f>
        <v>0</v>
      </c>
      <c r="L793" s="99"/>
    </row>
    <row r="794" spans="1:12">
      <c r="A794" s="88" t="s">
        <v>60</v>
      </c>
      <c r="C794" s="76">
        <f t="shared" si="12"/>
        <v>794</v>
      </c>
      <c r="G794" s="157"/>
      <c r="H794" s="101"/>
      <c r="J794" s="102"/>
      <c r="K794" s="86">
        <f>SUM(Table1[[#This Row],[VRAIS PRIX ]]*Table1[[#This Row],[NB]])</f>
        <v>0</v>
      </c>
      <c r="L794" s="99"/>
    </row>
    <row r="795" spans="1:12">
      <c r="A795" s="89" t="s">
        <v>62</v>
      </c>
      <c r="C795" s="76">
        <f t="shared" si="12"/>
        <v>795</v>
      </c>
      <c r="G795" s="157"/>
      <c r="H795" s="101"/>
      <c r="J795" s="102"/>
      <c r="K795" s="86">
        <f>SUM(Table1[[#This Row],[VRAIS PRIX ]]*Table1[[#This Row],[NB]])</f>
        <v>0</v>
      </c>
      <c r="L795" s="99"/>
    </row>
    <row r="796" spans="1:12">
      <c r="A796" s="90" t="s">
        <v>64</v>
      </c>
      <c r="C796" s="76">
        <f t="shared" si="12"/>
        <v>796</v>
      </c>
      <c r="G796" s="157"/>
      <c r="H796" s="101"/>
      <c r="J796" s="102"/>
      <c r="K796" s="86">
        <f>SUM(Table1[[#This Row],[VRAIS PRIX ]]*Table1[[#This Row],[NB]])</f>
        <v>0</v>
      </c>
      <c r="L796" s="99"/>
    </row>
    <row r="797" spans="1:12">
      <c r="A797" s="91" t="s">
        <v>66</v>
      </c>
      <c r="C797" s="76">
        <f t="shared" si="12"/>
        <v>797</v>
      </c>
      <c r="G797" s="157"/>
      <c r="H797" s="101"/>
      <c r="J797" s="102"/>
      <c r="K797" s="86">
        <f>SUM(Table1[[#This Row],[VRAIS PRIX ]]*Table1[[#This Row],[NB]])</f>
        <v>0</v>
      </c>
      <c r="L797" s="99"/>
    </row>
    <row r="798" spans="1:12">
      <c r="A798" s="93" t="s">
        <v>69</v>
      </c>
      <c r="C798" s="76">
        <f t="shared" si="12"/>
        <v>798</v>
      </c>
      <c r="G798" s="157"/>
      <c r="H798" s="101"/>
      <c r="J798" s="102"/>
      <c r="K798" s="86">
        <f>SUM(Table1[[#This Row],[VRAIS PRIX ]]*Table1[[#This Row],[NB]])</f>
        <v>0</v>
      </c>
      <c r="L798" s="99"/>
    </row>
    <row r="799" spans="1:12">
      <c r="A799" s="95" t="s">
        <v>72</v>
      </c>
      <c r="C799" s="76">
        <f t="shared" si="12"/>
        <v>799</v>
      </c>
      <c r="G799" s="157"/>
      <c r="H799" s="101"/>
      <c r="J799" s="102"/>
      <c r="K799" s="86">
        <f>SUM(Table1[[#This Row],[VRAIS PRIX ]]*Table1[[#This Row],[NB]])</f>
        <v>0</v>
      </c>
      <c r="L799" s="99"/>
    </row>
    <row r="800" spans="1:12">
      <c r="A800" s="97" t="s">
        <v>75</v>
      </c>
      <c r="C800" s="76">
        <f t="shared" si="12"/>
        <v>800</v>
      </c>
      <c r="G800" s="157"/>
      <c r="H800" s="101"/>
      <c r="J800" s="102"/>
      <c r="K800" s="86">
        <f>SUM(Table1[[#This Row],[VRAIS PRIX ]]*Table1[[#This Row],[NB]])</f>
        <v>0</v>
      </c>
      <c r="L800" s="99"/>
    </row>
    <row r="801" spans="1:13">
      <c r="A801" s="98" t="s">
        <v>77</v>
      </c>
      <c r="C801" s="76">
        <f t="shared" si="12"/>
        <v>801</v>
      </c>
      <c r="G801" s="157"/>
      <c r="H801" s="101"/>
      <c r="J801" s="102"/>
      <c r="K801" s="86">
        <f>SUM(Table1[[#This Row],[VRAIS PRIX ]]*Table1[[#This Row],[NB]])</f>
        <v>0</v>
      </c>
      <c r="L801" s="99"/>
    </row>
    <row r="802" spans="1:13">
      <c r="A802" s="70" t="s">
        <v>54</v>
      </c>
      <c r="C802" s="76">
        <f t="shared" si="12"/>
        <v>802</v>
      </c>
      <c r="G802" s="157"/>
      <c r="H802" s="101"/>
      <c r="J802" s="102"/>
      <c r="K802" s="86">
        <f>SUM(Table1[[#This Row],[VRAIS PRIX ]]*Table1[[#This Row],[NB]])</f>
        <v>0</v>
      </c>
      <c r="L802" s="99"/>
    </row>
    <row r="803" spans="1:13">
      <c r="A803" s="78" t="s">
        <v>56</v>
      </c>
      <c r="C803" s="76">
        <f t="shared" si="12"/>
        <v>803</v>
      </c>
      <c r="G803" s="157"/>
      <c r="H803" s="101"/>
      <c r="J803" s="102"/>
      <c r="K803" s="86">
        <f>SUM(Table1[[#This Row],[VRAIS PRIX ]]*Table1[[#This Row],[NB]])</f>
        <v>0</v>
      </c>
      <c r="L803" s="99"/>
    </row>
    <row r="804" spans="1:13">
      <c r="A804" s="88" t="s">
        <v>60</v>
      </c>
      <c r="C804" s="76">
        <f t="shared" si="12"/>
        <v>804</v>
      </c>
      <c r="G804" s="157"/>
      <c r="H804" s="101"/>
      <c r="J804" s="102"/>
      <c r="K804" s="86">
        <f>SUM(Table1[[#This Row],[VRAIS PRIX ]]*Table1[[#This Row],[NB]])</f>
        <v>0</v>
      </c>
      <c r="L804" s="99"/>
    </row>
    <row r="805" spans="1:13">
      <c r="A805" s="89" t="s">
        <v>62</v>
      </c>
      <c r="C805" s="76">
        <f t="shared" si="12"/>
        <v>805</v>
      </c>
      <c r="G805" s="157"/>
      <c r="H805" s="101"/>
      <c r="J805" s="102"/>
      <c r="K805" s="86">
        <f>SUM(Table1[[#This Row],[VRAIS PRIX ]]*Table1[[#This Row],[NB]])</f>
        <v>0</v>
      </c>
      <c r="L805" s="99"/>
    </row>
    <row r="806" spans="1:13">
      <c r="A806" s="90" t="s">
        <v>64</v>
      </c>
      <c r="C806" s="76">
        <f t="shared" si="12"/>
        <v>806</v>
      </c>
      <c r="G806" s="157"/>
      <c r="H806" s="101"/>
      <c r="J806" s="102"/>
      <c r="K806" s="86">
        <f>SUM(Table1[[#This Row],[VRAIS PRIX ]]*Table1[[#This Row],[NB]])</f>
        <v>0</v>
      </c>
      <c r="L806" s="99"/>
    </row>
    <row r="807" spans="1:13">
      <c r="A807" s="91" t="s">
        <v>66</v>
      </c>
      <c r="C807" s="76">
        <f t="shared" si="12"/>
        <v>807</v>
      </c>
      <c r="G807" s="157"/>
      <c r="H807" s="101"/>
      <c r="J807" s="102"/>
      <c r="K807" s="86">
        <f>SUM(Table1[[#This Row],[VRAIS PRIX ]]*Table1[[#This Row],[NB]])</f>
        <v>0</v>
      </c>
      <c r="L807" s="99"/>
    </row>
    <row r="808" spans="1:13">
      <c r="A808" s="93" t="s">
        <v>69</v>
      </c>
      <c r="C808" s="76">
        <f t="shared" si="12"/>
        <v>808</v>
      </c>
      <c r="G808" s="157"/>
      <c r="H808" s="101"/>
      <c r="J808" s="102"/>
      <c r="K808" s="86">
        <f>SUM(Table1[[#This Row],[VRAIS PRIX ]]*Table1[[#This Row],[NB]])</f>
        <v>0</v>
      </c>
      <c r="L808" s="99"/>
    </row>
    <row r="809" spans="1:13">
      <c r="A809" s="95" t="s">
        <v>72</v>
      </c>
      <c r="C809" s="76">
        <f t="shared" si="12"/>
        <v>809</v>
      </c>
      <c r="G809" s="157"/>
      <c r="H809" s="101"/>
      <c r="J809" s="102"/>
      <c r="K809" s="86">
        <f>SUM(Table1[[#This Row],[VRAIS PRIX ]]*Table1[[#This Row],[NB]])</f>
        <v>0</v>
      </c>
      <c r="L809" s="99"/>
    </row>
    <row r="810" spans="1:13">
      <c r="A810" s="97" t="s">
        <v>75</v>
      </c>
      <c r="C810" s="76">
        <f t="shared" si="12"/>
        <v>810</v>
      </c>
      <c r="G810" s="157"/>
      <c r="H810" s="101"/>
      <c r="J810" s="102"/>
      <c r="K810" s="86">
        <f>SUM(Table1[[#This Row],[VRAIS PRIX ]]*Table1[[#This Row],[NB]])</f>
        <v>0</v>
      </c>
      <c r="L810" s="99"/>
    </row>
    <row r="811" spans="1:13">
      <c r="A811" s="98" t="s">
        <v>77</v>
      </c>
      <c r="C811" s="76">
        <f t="shared" si="12"/>
        <v>811</v>
      </c>
      <c r="G811" s="157"/>
      <c r="H811" s="101"/>
      <c r="J811" s="102"/>
      <c r="K811" s="86">
        <f>SUM(Table1[[#This Row],[VRAIS PRIX ]]*Table1[[#This Row],[NB]])</f>
        <v>0</v>
      </c>
      <c r="L811" s="99"/>
    </row>
    <row r="812" spans="1:13">
      <c r="A812" s="70" t="s">
        <v>54</v>
      </c>
      <c r="C812" s="76">
        <f t="shared" si="12"/>
        <v>812</v>
      </c>
      <c r="G812" s="157"/>
      <c r="H812" s="101"/>
      <c r="J812" s="102"/>
      <c r="K812" s="86">
        <f>SUM(Table1[[#This Row],[VRAIS PRIX ]]*Table1[[#This Row],[NB]])</f>
        <v>0</v>
      </c>
      <c r="L812" s="99"/>
    </row>
    <row r="813" spans="1:13">
      <c r="A813" s="78" t="s">
        <v>56</v>
      </c>
      <c r="C813" s="76">
        <f t="shared" si="12"/>
        <v>813</v>
      </c>
      <c r="G813" s="157"/>
      <c r="H813" s="101"/>
      <c r="J813" s="102"/>
      <c r="K813" s="86">
        <f>SUM(Table1[[#This Row],[VRAIS PRIX ]]*Table1[[#This Row],[NB]])</f>
        <v>0</v>
      </c>
      <c r="L813" s="99"/>
    </row>
    <row r="814" spans="1:13">
      <c r="A814" s="88" t="s">
        <v>60</v>
      </c>
      <c r="C814" s="168">
        <f t="shared" si="12"/>
        <v>814</v>
      </c>
      <c r="D814" s="169"/>
      <c r="E814" s="169"/>
      <c r="F814" s="170"/>
      <c r="G814" s="171"/>
      <c r="H814" s="172"/>
      <c r="I814" s="173"/>
      <c r="J814" s="173"/>
      <c r="K814" s="174">
        <f>SUM(K815:K900)</f>
        <v>0</v>
      </c>
      <c r="L814" s="169" t="s">
        <v>75</v>
      </c>
      <c r="M814" s="175" t="s">
        <v>55</v>
      </c>
    </row>
    <row r="815" spans="1:13">
      <c r="A815" s="89" t="s">
        <v>62</v>
      </c>
      <c r="C815" s="76">
        <f t="shared" si="12"/>
        <v>815</v>
      </c>
      <c r="D815" s="99" t="s">
        <v>270</v>
      </c>
      <c r="E815" s="99" t="s">
        <v>271</v>
      </c>
      <c r="F815" s="156" t="s">
        <v>165</v>
      </c>
      <c r="G815" s="157"/>
      <c r="H815" s="101">
        <v>17</v>
      </c>
      <c r="J815" s="102">
        <v>17</v>
      </c>
      <c r="K815" s="86">
        <f>SUM(Table1[[#This Row],[VRAIS PRIX ]]*Table1[[#This Row],[NB]])</f>
        <v>0</v>
      </c>
      <c r="L815" s="99" t="s">
        <v>75</v>
      </c>
    </row>
    <row r="816" spans="1:13">
      <c r="A816" s="90" t="s">
        <v>64</v>
      </c>
      <c r="C816" s="76">
        <f t="shared" si="12"/>
        <v>816</v>
      </c>
      <c r="G816" s="157"/>
      <c r="H816" s="101"/>
      <c r="J816" s="102"/>
      <c r="K816" s="86">
        <f>SUM(Table1[[#This Row],[VRAIS PRIX ]]*Table1[[#This Row],[NB]])</f>
        <v>0</v>
      </c>
      <c r="L816" s="99" t="s">
        <v>75</v>
      </c>
    </row>
    <row r="817" spans="1:12">
      <c r="A817" s="91" t="s">
        <v>66</v>
      </c>
      <c r="C817" s="76">
        <f t="shared" si="12"/>
        <v>817</v>
      </c>
      <c r="G817" s="157"/>
      <c r="H817" s="101"/>
      <c r="J817" s="102"/>
      <c r="K817" s="86">
        <f>SUM(Table1[[#This Row],[VRAIS PRIX ]]*Table1[[#This Row],[NB]])</f>
        <v>0</v>
      </c>
      <c r="L817" s="99" t="s">
        <v>75</v>
      </c>
    </row>
    <row r="818" spans="1:12">
      <c r="A818" s="93" t="s">
        <v>69</v>
      </c>
      <c r="C818" s="76">
        <f t="shared" si="12"/>
        <v>818</v>
      </c>
      <c r="G818" s="157"/>
      <c r="H818" s="101"/>
      <c r="J818" s="102"/>
      <c r="K818" s="86">
        <f>SUM(Table1[[#This Row],[VRAIS PRIX ]]*Table1[[#This Row],[NB]])</f>
        <v>0</v>
      </c>
      <c r="L818" s="99" t="s">
        <v>75</v>
      </c>
    </row>
    <row r="819" spans="1:12">
      <c r="A819" s="95" t="s">
        <v>72</v>
      </c>
      <c r="C819" s="76">
        <f t="shared" si="12"/>
        <v>819</v>
      </c>
      <c r="G819" s="157"/>
      <c r="H819" s="101"/>
      <c r="J819" s="102"/>
      <c r="K819" s="86">
        <f>SUM(Table1[[#This Row],[VRAIS PRIX ]]*Table1[[#This Row],[NB]])</f>
        <v>0</v>
      </c>
      <c r="L819" s="99" t="s">
        <v>75</v>
      </c>
    </row>
    <row r="820" spans="1:12">
      <c r="A820" s="97" t="s">
        <v>75</v>
      </c>
      <c r="C820" s="76">
        <f t="shared" si="12"/>
        <v>820</v>
      </c>
      <c r="G820" s="157"/>
      <c r="H820" s="101"/>
      <c r="J820" s="102"/>
      <c r="K820" s="86">
        <f>SUM(Table1[[#This Row],[VRAIS PRIX ]]*Table1[[#This Row],[NB]])</f>
        <v>0</v>
      </c>
      <c r="L820" s="99" t="s">
        <v>75</v>
      </c>
    </row>
    <row r="821" spans="1:12">
      <c r="A821" s="98" t="s">
        <v>77</v>
      </c>
      <c r="C821" s="76">
        <f t="shared" si="12"/>
        <v>821</v>
      </c>
      <c r="G821" s="157"/>
      <c r="H821" s="101"/>
      <c r="J821" s="102"/>
      <c r="K821" s="86">
        <f>SUM(Table1[[#This Row],[VRAIS PRIX ]]*Table1[[#This Row],[NB]])</f>
        <v>0</v>
      </c>
      <c r="L821" s="99" t="s">
        <v>75</v>
      </c>
    </row>
    <row r="822" spans="1:12">
      <c r="A822" s="70" t="s">
        <v>54</v>
      </c>
      <c r="C822" s="76">
        <f t="shared" si="12"/>
        <v>822</v>
      </c>
      <c r="G822" s="157"/>
      <c r="H822" s="101"/>
      <c r="J822" s="102"/>
      <c r="K822" s="86">
        <f>SUM(Table1[[#This Row],[VRAIS PRIX ]]*Table1[[#This Row],[NB]])</f>
        <v>0</v>
      </c>
      <c r="L822" s="99" t="s">
        <v>75</v>
      </c>
    </row>
    <row r="823" spans="1:12">
      <c r="A823" s="78" t="s">
        <v>56</v>
      </c>
      <c r="C823" s="76">
        <f t="shared" si="12"/>
        <v>823</v>
      </c>
      <c r="G823" s="157"/>
      <c r="H823" s="101"/>
      <c r="J823" s="102"/>
      <c r="K823" s="86">
        <f>SUM(Table1[[#This Row],[VRAIS PRIX ]]*Table1[[#This Row],[NB]])</f>
        <v>0</v>
      </c>
      <c r="L823" s="99" t="s">
        <v>75</v>
      </c>
    </row>
    <row r="824" spans="1:12">
      <c r="A824" s="88" t="s">
        <v>60</v>
      </c>
      <c r="C824" s="76">
        <f t="shared" si="12"/>
        <v>824</v>
      </c>
      <c r="G824" s="157"/>
      <c r="H824" s="101"/>
      <c r="J824" s="102"/>
      <c r="K824" s="86">
        <f>SUM(Table1[[#This Row],[VRAIS PRIX ]]*Table1[[#This Row],[NB]])</f>
        <v>0</v>
      </c>
      <c r="L824" s="99" t="s">
        <v>75</v>
      </c>
    </row>
    <row r="825" spans="1:12">
      <c r="A825" s="89" t="s">
        <v>62</v>
      </c>
      <c r="C825" s="76">
        <f t="shared" si="12"/>
        <v>825</v>
      </c>
      <c r="G825" s="157"/>
      <c r="H825" s="101"/>
      <c r="J825" s="102"/>
      <c r="K825" s="86">
        <f>SUM(Table1[[#This Row],[VRAIS PRIX ]]*Table1[[#This Row],[NB]])</f>
        <v>0</v>
      </c>
      <c r="L825" s="99" t="s">
        <v>75</v>
      </c>
    </row>
    <row r="826" spans="1:12">
      <c r="A826" s="90" t="s">
        <v>64</v>
      </c>
      <c r="C826" s="76">
        <f t="shared" si="12"/>
        <v>826</v>
      </c>
      <c r="G826" s="157"/>
      <c r="H826" s="101"/>
      <c r="J826" s="102"/>
      <c r="K826" s="86">
        <f>SUM(Table1[[#This Row],[VRAIS PRIX ]]*Table1[[#This Row],[NB]])</f>
        <v>0</v>
      </c>
      <c r="L826" s="99" t="s">
        <v>75</v>
      </c>
    </row>
    <row r="827" spans="1:12">
      <c r="A827" s="91" t="s">
        <v>66</v>
      </c>
      <c r="C827" s="76">
        <f t="shared" si="12"/>
        <v>827</v>
      </c>
      <c r="G827" s="157"/>
      <c r="H827" s="101"/>
      <c r="J827" s="102"/>
      <c r="K827" s="86">
        <f>SUM(Table1[[#This Row],[VRAIS PRIX ]]*Table1[[#This Row],[NB]])</f>
        <v>0</v>
      </c>
      <c r="L827" s="99" t="s">
        <v>75</v>
      </c>
    </row>
    <row r="828" spans="1:12">
      <c r="A828" s="93" t="s">
        <v>69</v>
      </c>
      <c r="C828" s="76">
        <f t="shared" si="12"/>
        <v>828</v>
      </c>
      <c r="G828" s="157"/>
      <c r="H828" s="101"/>
      <c r="J828" s="102"/>
      <c r="K828" s="86">
        <f>SUM(Table1[[#This Row],[VRAIS PRIX ]]*Table1[[#This Row],[NB]])</f>
        <v>0</v>
      </c>
      <c r="L828" s="99" t="s">
        <v>75</v>
      </c>
    </row>
    <row r="829" spans="1:12">
      <c r="A829" s="95" t="s">
        <v>72</v>
      </c>
      <c r="C829" s="76">
        <f t="shared" si="12"/>
        <v>829</v>
      </c>
      <c r="G829" s="157"/>
      <c r="H829" s="101"/>
      <c r="J829" s="102"/>
      <c r="K829" s="86">
        <f>SUM(Table1[[#This Row],[VRAIS PRIX ]]*Table1[[#This Row],[NB]])</f>
        <v>0</v>
      </c>
      <c r="L829" s="99" t="s">
        <v>75</v>
      </c>
    </row>
    <row r="830" spans="1:12">
      <c r="A830" s="97" t="s">
        <v>75</v>
      </c>
      <c r="C830" s="76">
        <f t="shared" si="12"/>
        <v>830</v>
      </c>
      <c r="G830" s="157"/>
      <c r="H830" s="101"/>
      <c r="J830" s="102"/>
      <c r="K830" s="86">
        <f>SUM(Table1[[#This Row],[VRAIS PRIX ]]*Table1[[#This Row],[NB]])</f>
        <v>0</v>
      </c>
      <c r="L830" s="99" t="s">
        <v>75</v>
      </c>
    </row>
    <row r="831" spans="1:12">
      <c r="A831" s="98" t="s">
        <v>77</v>
      </c>
      <c r="C831" s="76">
        <f t="shared" si="12"/>
        <v>831</v>
      </c>
      <c r="G831" s="157"/>
      <c r="H831" s="101"/>
      <c r="J831" s="102"/>
      <c r="K831" s="86">
        <f>SUM(Table1[[#This Row],[VRAIS PRIX ]]*Table1[[#This Row],[NB]])</f>
        <v>0</v>
      </c>
      <c r="L831" s="99" t="s">
        <v>75</v>
      </c>
    </row>
    <row r="832" spans="1:12">
      <c r="A832" s="70" t="s">
        <v>54</v>
      </c>
      <c r="C832" s="76">
        <f t="shared" si="12"/>
        <v>832</v>
      </c>
      <c r="G832" s="157"/>
      <c r="H832" s="101"/>
      <c r="J832" s="102"/>
      <c r="K832" s="86">
        <f>SUM(Table1[[#This Row],[VRAIS PRIX ]]*Table1[[#This Row],[NB]])</f>
        <v>0</v>
      </c>
      <c r="L832" s="99" t="s">
        <v>75</v>
      </c>
    </row>
    <row r="833" spans="1:12">
      <c r="A833" s="78" t="s">
        <v>56</v>
      </c>
      <c r="C833" s="76">
        <f t="shared" si="12"/>
        <v>833</v>
      </c>
      <c r="G833" s="157"/>
      <c r="H833" s="101"/>
      <c r="J833" s="102"/>
      <c r="K833" s="86">
        <f>SUM(Table1[[#This Row],[VRAIS PRIX ]]*Table1[[#This Row],[NB]])</f>
        <v>0</v>
      </c>
      <c r="L833" s="99"/>
    </row>
    <row r="834" spans="1:12">
      <c r="A834" s="88" t="s">
        <v>60</v>
      </c>
      <c r="C834" s="76">
        <f t="shared" si="12"/>
        <v>834</v>
      </c>
      <c r="G834" s="157"/>
      <c r="H834" s="101"/>
      <c r="J834" s="102"/>
      <c r="K834" s="86">
        <f>SUM(Table1[[#This Row],[VRAIS PRIX ]]*Table1[[#This Row],[NB]])</f>
        <v>0</v>
      </c>
      <c r="L834" s="99"/>
    </row>
    <row r="835" spans="1:12">
      <c r="A835" s="89" t="s">
        <v>62</v>
      </c>
      <c r="C835" s="76">
        <f t="shared" si="12"/>
        <v>835</v>
      </c>
      <c r="G835" s="157"/>
      <c r="H835" s="101"/>
      <c r="J835" s="102"/>
      <c r="K835" s="86">
        <f>SUM(Table1[[#This Row],[VRAIS PRIX ]]*Table1[[#This Row],[NB]])</f>
        <v>0</v>
      </c>
      <c r="L835" s="99"/>
    </row>
    <row r="836" spans="1:12">
      <c r="A836" s="90" t="s">
        <v>64</v>
      </c>
      <c r="C836" s="76">
        <f t="shared" ref="C836:C899" si="13">SUM(C835+1)</f>
        <v>836</v>
      </c>
      <c r="G836" s="157"/>
      <c r="H836" s="101"/>
      <c r="J836" s="102"/>
      <c r="K836" s="86">
        <f>SUM(Table1[[#This Row],[VRAIS PRIX ]]*Table1[[#This Row],[NB]])</f>
        <v>0</v>
      </c>
      <c r="L836" s="99"/>
    </row>
    <row r="837" spans="1:12">
      <c r="A837" s="91" t="s">
        <v>66</v>
      </c>
      <c r="C837" s="76">
        <f t="shared" si="13"/>
        <v>837</v>
      </c>
      <c r="G837" s="157"/>
      <c r="H837" s="101"/>
      <c r="J837" s="102"/>
      <c r="K837" s="86">
        <f>SUM(Table1[[#This Row],[VRAIS PRIX ]]*Table1[[#This Row],[NB]])</f>
        <v>0</v>
      </c>
      <c r="L837" s="99"/>
    </row>
    <row r="838" spans="1:12">
      <c r="A838" s="93" t="s">
        <v>69</v>
      </c>
      <c r="C838" s="76">
        <f t="shared" si="13"/>
        <v>838</v>
      </c>
      <c r="G838" s="157"/>
      <c r="H838" s="101"/>
      <c r="J838" s="102"/>
      <c r="K838" s="86">
        <f>SUM(Table1[[#This Row],[VRAIS PRIX ]]*Table1[[#This Row],[NB]])</f>
        <v>0</v>
      </c>
      <c r="L838" s="99"/>
    </row>
    <row r="839" spans="1:12">
      <c r="A839" s="95" t="s">
        <v>72</v>
      </c>
      <c r="C839" s="76">
        <f t="shared" si="13"/>
        <v>839</v>
      </c>
      <c r="G839" s="157"/>
      <c r="H839" s="101"/>
      <c r="J839" s="102"/>
      <c r="K839" s="86">
        <f>SUM(Table1[[#This Row],[VRAIS PRIX ]]*Table1[[#This Row],[NB]])</f>
        <v>0</v>
      </c>
      <c r="L839" s="99"/>
    </row>
    <row r="840" spans="1:12">
      <c r="A840" s="97" t="s">
        <v>75</v>
      </c>
      <c r="C840" s="76">
        <f t="shared" si="13"/>
        <v>840</v>
      </c>
      <c r="G840" s="157"/>
      <c r="H840" s="101"/>
      <c r="J840" s="102"/>
      <c r="K840" s="86">
        <f>SUM(Table1[[#This Row],[VRAIS PRIX ]]*Table1[[#This Row],[NB]])</f>
        <v>0</v>
      </c>
      <c r="L840" s="99"/>
    </row>
    <row r="841" spans="1:12">
      <c r="A841" s="98" t="s">
        <v>77</v>
      </c>
      <c r="C841" s="76">
        <f t="shared" si="13"/>
        <v>841</v>
      </c>
      <c r="G841" s="157"/>
      <c r="H841" s="101"/>
      <c r="J841" s="102"/>
      <c r="K841" s="86">
        <f>SUM(Table1[[#This Row],[VRAIS PRIX ]]*Table1[[#This Row],[NB]])</f>
        <v>0</v>
      </c>
      <c r="L841" s="99"/>
    </row>
    <row r="842" spans="1:12">
      <c r="A842" s="70" t="s">
        <v>54</v>
      </c>
      <c r="C842" s="76">
        <f t="shared" si="13"/>
        <v>842</v>
      </c>
      <c r="G842" s="157"/>
      <c r="H842" s="101"/>
      <c r="J842" s="102"/>
      <c r="K842" s="86">
        <f>SUM(Table1[[#This Row],[VRAIS PRIX ]]*Table1[[#This Row],[NB]])</f>
        <v>0</v>
      </c>
      <c r="L842" s="99"/>
    </row>
    <row r="843" spans="1:12">
      <c r="A843" s="78" t="s">
        <v>56</v>
      </c>
      <c r="C843" s="76">
        <f t="shared" si="13"/>
        <v>843</v>
      </c>
      <c r="G843" s="157"/>
      <c r="H843" s="101"/>
      <c r="J843" s="102"/>
      <c r="K843" s="86">
        <f>SUM(Table1[[#This Row],[VRAIS PRIX ]]*Table1[[#This Row],[NB]])</f>
        <v>0</v>
      </c>
      <c r="L843" s="99"/>
    </row>
    <row r="844" spans="1:12">
      <c r="A844" s="88" t="s">
        <v>60</v>
      </c>
      <c r="C844" s="76">
        <f t="shared" si="13"/>
        <v>844</v>
      </c>
      <c r="G844" s="157"/>
      <c r="H844" s="101"/>
      <c r="J844" s="102"/>
      <c r="K844" s="86">
        <f>SUM(Table1[[#This Row],[VRAIS PRIX ]]*Table1[[#This Row],[NB]])</f>
        <v>0</v>
      </c>
      <c r="L844" s="99"/>
    </row>
    <row r="845" spans="1:12">
      <c r="A845" s="89" t="s">
        <v>62</v>
      </c>
      <c r="C845" s="76">
        <f t="shared" si="13"/>
        <v>845</v>
      </c>
      <c r="G845" s="157"/>
      <c r="H845" s="101"/>
      <c r="J845" s="102"/>
      <c r="K845" s="86">
        <f>SUM(Table1[[#This Row],[VRAIS PRIX ]]*Table1[[#This Row],[NB]])</f>
        <v>0</v>
      </c>
      <c r="L845" s="99"/>
    </row>
    <row r="846" spans="1:12">
      <c r="A846" s="90" t="s">
        <v>64</v>
      </c>
      <c r="C846" s="76">
        <f t="shared" si="13"/>
        <v>846</v>
      </c>
      <c r="G846" s="157"/>
      <c r="H846" s="101"/>
      <c r="J846" s="102"/>
      <c r="K846" s="86">
        <f>SUM(Table1[[#This Row],[VRAIS PRIX ]]*Table1[[#This Row],[NB]])</f>
        <v>0</v>
      </c>
      <c r="L846" s="99"/>
    </row>
    <row r="847" spans="1:12">
      <c r="A847" s="91" t="s">
        <v>66</v>
      </c>
      <c r="C847" s="76">
        <f t="shared" si="13"/>
        <v>847</v>
      </c>
      <c r="G847" s="157"/>
      <c r="H847" s="101"/>
      <c r="J847" s="102"/>
      <c r="K847" s="86">
        <f>SUM(Table1[[#This Row],[VRAIS PRIX ]]*Table1[[#This Row],[NB]])</f>
        <v>0</v>
      </c>
      <c r="L847" s="99"/>
    </row>
    <row r="848" spans="1:12">
      <c r="A848" s="93" t="s">
        <v>69</v>
      </c>
      <c r="C848" s="76">
        <f t="shared" si="13"/>
        <v>848</v>
      </c>
      <c r="G848" s="157"/>
      <c r="H848" s="101"/>
      <c r="J848" s="102"/>
      <c r="K848" s="86">
        <f>SUM(Table1[[#This Row],[VRAIS PRIX ]]*Table1[[#This Row],[NB]])</f>
        <v>0</v>
      </c>
      <c r="L848" s="99"/>
    </row>
    <row r="849" spans="1:12">
      <c r="A849" s="95" t="s">
        <v>72</v>
      </c>
      <c r="C849" s="76">
        <f t="shared" si="13"/>
        <v>849</v>
      </c>
      <c r="G849" s="157"/>
      <c r="H849" s="101"/>
      <c r="J849" s="102"/>
      <c r="K849" s="86">
        <f>SUM(Table1[[#This Row],[VRAIS PRIX ]]*Table1[[#This Row],[NB]])</f>
        <v>0</v>
      </c>
      <c r="L849" s="99"/>
    </row>
    <row r="850" spans="1:12">
      <c r="A850" s="97" t="s">
        <v>75</v>
      </c>
      <c r="C850" s="76">
        <f t="shared" si="13"/>
        <v>850</v>
      </c>
      <c r="G850" s="157"/>
      <c r="H850" s="101"/>
      <c r="J850" s="102"/>
      <c r="K850" s="86">
        <f>SUM(Table1[[#This Row],[VRAIS PRIX ]]*Table1[[#This Row],[NB]])</f>
        <v>0</v>
      </c>
      <c r="L850" s="99"/>
    </row>
    <row r="851" spans="1:12">
      <c r="A851" s="98" t="s">
        <v>77</v>
      </c>
      <c r="C851" s="76">
        <f t="shared" si="13"/>
        <v>851</v>
      </c>
      <c r="G851" s="157"/>
      <c r="H851" s="101"/>
      <c r="J851" s="102"/>
      <c r="K851" s="86">
        <f>SUM(Table1[[#This Row],[VRAIS PRIX ]]*Table1[[#This Row],[NB]])</f>
        <v>0</v>
      </c>
      <c r="L851" s="99"/>
    </row>
    <row r="852" spans="1:12">
      <c r="A852" s="70" t="s">
        <v>54</v>
      </c>
      <c r="C852" s="76">
        <f t="shared" si="13"/>
        <v>852</v>
      </c>
      <c r="G852" s="157"/>
      <c r="H852" s="101"/>
      <c r="J852" s="102"/>
      <c r="K852" s="86">
        <f>SUM(Table1[[#This Row],[VRAIS PRIX ]]*Table1[[#This Row],[NB]])</f>
        <v>0</v>
      </c>
      <c r="L852" s="99"/>
    </row>
    <row r="853" spans="1:12">
      <c r="A853" s="78" t="s">
        <v>56</v>
      </c>
      <c r="C853" s="76">
        <f t="shared" si="13"/>
        <v>853</v>
      </c>
      <c r="G853" s="157"/>
      <c r="H853" s="101"/>
      <c r="J853" s="102"/>
      <c r="K853" s="86">
        <f>SUM(Table1[[#This Row],[VRAIS PRIX ]]*Table1[[#This Row],[NB]])</f>
        <v>0</v>
      </c>
      <c r="L853" s="99"/>
    </row>
    <row r="854" spans="1:12">
      <c r="A854" s="88" t="s">
        <v>60</v>
      </c>
      <c r="C854" s="76">
        <f t="shared" si="13"/>
        <v>854</v>
      </c>
      <c r="G854" s="157"/>
      <c r="H854" s="101"/>
      <c r="J854" s="102"/>
      <c r="K854" s="86">
        <f>SUM(Table1[[#This Row],[VRAIS PRIX ]]*Table1[[#This Row],[NB]])</f>
        <v>0</v>
      </c>
      <c r="L854" s="99"/>
    </row>
    <row r="855" spans="1:12">
      <c r="A855" s="89" t="s">
        <v>62</v>
      </c>
      <c r="C855" s="76">
        <f t="shared" si="13"/>
        <v>855</v>
      </c>
      <c r="G855" s="157"/>
      <c r="H855" s="101"/>
      <c r="J855" s="102"/>
      <c r="K855" s="86">
        <f>SUM(Table1[[#This Row],[VRAIS PRIX ]]*Table1[[#This Row],[NB]])</f>
        <v>0</v>
      </c>
      <c r="L855" s="99"/>
    </row>
    <row r="856" spans="1:12">
      <c r="A856" s="90" t="s">
        <v>64</v>
      </c>
      <c r="C856" s="76">
        <f t="shared" si="13"/>
        <v>856</v>
      </c>
      <c r="G856" s="157"/>
      <c r="H856" s="101"/>
      <c r="J856" s="102"/>
      <c r="K856" s="86">
        <f>SUM(Table1[[#This Row],[VRAIS PRIX ]]*Table1[[#This Row],[NB]])</f>
        <v>0</v>
      </c>
      <c r="L856" s="99"/>
    </row>
    <row r="857" spans="1:12">
      <c r="A857" s="91" t="s">
        <v>66</v>
      </c>
      <c r="C857" s="76">
        <f t="shared" si="13"/>
        <v>857</v>
      </c>
      <c r="G857" s="157"/>
      <c r="H857" s="101"/>
      <c r="J857" s="102"/>
      <c r="K857" s="86">
        <f>SUM(Table1[[#This Row],[VRAIS PRIX ]]*Table1[[#This Row],[NB]])</f>
        <v>0</v>
      </c>
      <c r="L857" s="99"/>
    </row>
    <row r="858" spans="1:12">
      <c r="A858" s="93" t="s">
        <v>69</v>
      </c>
      <c r="C858" s="76">
        <f t="shared" si="13"/>
        <v>858</v>
      </c>
      <c r="G858" s="157"/>
      <c r="H858" s="101"/>
      <c r="J858" s="102"/>
      <c r="K858" s="86">
        <f>SUM(Table1[[#This Row],[VRAIS PRIX ]]*Table1[[#This Row],[NB]])</f>
        <v>0</v>
      </c>
      <c r="L858" s="99"/>
    </row>
    <row r="859" spans="1:12">
      <c r="A859" s="95" t="s">
        <v>72</v>
      </c>
      <c r="C859" s="76">
        <f t="shared" si="13"/>
        <v>859</v>
      </c>
      <c r="G859" s="157"/>
      <c r="H859" s="101"/>
      <c r="J859" s="102"/>
      <c r="K859" s="86">
        <f>SUM(Table1[[#This Row],[VRAIS PRIX ]]*Table1[[#This Row],[NB]])</f>
        <v>0</v>
      </c>
      <c r="L859" s="99"/>
    </row>
    <row r="860" spans="1:12">
      <c r="A860" s="97" t="s">
        <v>75</v>
      </c>
      <c r="C860" s="76">
        <f t="shared" si="13"/>
        <v>860</v>
      </c>
      <c r="G860" s="157"/>
      <c r="H860" s="101"/>
      <c r="J860" s="102"/>
      <c r="K860" s="86">
        <f>SUM(Table1[[#This Row],[VRAIS PRIX ]]*Table1[[#This Row],[NB]])</f>
        <v>0</v>
      </c>
      <c r="L860" s="99"/>
    </row>
    <row r="861" spans="1:12">
      <c r="A861" s="98" t="s">
        <v>77</v>
      </c>
      <c r="C861" s="76">
        <f t="shared" si="13"/>
        <v>861</v>
      </c>
      <c r="G861" s="157"/>
      <c r="H861" s="101"/>
      <c r="J861" s="102"/>
      <c r="K861" s="86">
        <f>SUM(Table1[[#This Row],[VRAIS PRIX ]]*Table1[[#This Row],[NB]])</f>
        <v>0</v>
      </c>
      <c r="L861" s="99"/>
    </row>
    <row r="862" spans="1:12">
      <c r="A862" s="70" t="s">
        <v>54</v>
      </c>
      <c r="C862" s="76">
        <f t="shared" si="13"/>
        <v>862</v>
      </c>
      <c r="G862" s="157"/>
      <c r="H862" s="101"/>
      <c r="J862" s="102"/>
      <c r="K862" s="86">
        <f>SUM(Table1[[#This Row],[VRAIS PRIX ]]*Table1[[#This Row],[NB]])</f>
        <v>0</v>
      </c>
      <c r="L862" s="99"/>
    </row>
    <row r="863" spans="1:12">
      <c r="A863" s="78" t="s">
        <v>56</v>
      </c>
      <c r="C863" s="76">
        <f t="shared" si="13"/>
        <v>863</v>
      </c>
      <c r="G863" s="157"/>
      <c r="H863" s="101"/>
      <c r="J863" s="102"/>
      <c r="K863" s="86">
        <f>SUM(Table1[[#This Row],[VRAIS PRIX ]]*Table1[[#This Row],[NB]])</f>
        <v>0</v>
      </c>
      <c r="L863" s="99"/>
    </row>
    <row r="864" spans="1:12">
      <c r="A864" s="88" t="s">
        <v>60</v>
      </c>
      <c r="C864" s="76">
        <f t="shared" si="13"/>
        <v>864</v>
      </c>
      <c r="G864" s="157"/>
      <c r="H864" s="101"/>
      <c r="J864" s="102"/>
      <c r="K864" s="86">
        <f>SUM(Table1[[#This Row],[VRAIS PRIX ]]*Table1[[#This Row],[NB]])</f>
        <v>0</v>
      </c>
      <c r="L864" s="99"/>
    </row>
    <row r="865" spans="1:12">
      <c r="A865" s="89" t="s">
        <v>62</v>
      </c>
      <c r="C865" s="76">
        <f t="shared" si="13"/>
        <v>865</v>
      </c>
      <c r="G865" s="157"/>
      <c r="H865" s="101"/>
      <c r="J865" s="102"/>
      <c r="K865" s="86">
        <f>SUM(Table1[[#This Row],[VRAIS PRIX ]]*Table1[[#This Row],[NB]])</f>
        <v>0</v>
      </c>
      <c r="L865" s="99"/>
    </row>
    <row r="866" spans="1:12">
      <c r="A866" s="90" t="s">
        <v>64</v>
      </c>
      <c r="C866" s="76">
        <f t="shared" si="13"/>
        <v>866</v>
      </c>
      <c r="G866" s="157"/>
      <c r="H866" s="101"/>
      <c r="J866" s="102"/>
      <c r="K866" s="86">
        <f>SUM(Table1[[#This Row],[VRAIS PRIX ]]*Table1[[#This Row],[NB]])</f>
        <v>0</v>
      </c>
      <c r="L866" s="99"/>
    </row>
    <row r="867" spans="1:12">
      <c r="A867" s="91" t="s">
        <v>66</v>
      </c>
      <c r="C867" s="76">
        <f t="shared" si="13"/>
        <v>867</v>
      </c>
      <c r="G867" s="157"/>
      <c r="H867" s="101"/>
      <c r="J867" s="102"/>
      <c r="K867" s="86">
        <f>SUM(Table1[[#This Row],[VRAIS PRIX ]]*Table1[[#This Row],[NB]])</f>
        <v>0</v>
      </c>
      <c r="L867" s="99"/>
    </row>
    <row r="868" spans="1:12">
      <c r="A868" s="93" t="s">
        <v>69</v>
      </c>
      <c r="C868" s="76">
        <f t="shared" si="13"/>
        <v>868</v>
      </c>
      <c r="G868" s="157"/>
      <c r="H868" s="101"/>
      <c r="J868" s="102"/>
      <c r="K868" s="86">
        <f>SUM(Table1[[#This Row],[VRAIS PRIX ]]*Table1[[#This Row],[NB]])</f>
        <v>0</v>
      </c>
      <c r="L868" s="99"/>
    </row>
    <row r="869" spans="1:12">
      <c r="A869" s="95" t="s">
        <v>72</v>
      </c>
      <c r="C869" s="76">
        <f t="shared" si="13"/>
        <v>869</v>
      </c>
      <c r="G869" s="157"/>
      <c r="H869" s="101"/>
      <c r="J869" s="102"/>
      <c r="K869" s="86">
        <f>SUM(Table1[[#This Row],[VRAIS PRIX ]]*Table1[[#This Row],[NB]])</f>
        <v>0</v>
      </c>
      <c r="L869" s="99"/>
    </row>
    <row r="870" spans="1:12">
      <c r="A870" s="97" t="s">
        <v>75</v>
      </c>
      <c r="C870" s="76">
        <f t="shared" si="13"/>
        <v>870</v>
      </c>
      <c r="G870" s="157"/>
      <c r="H870" s="101"/>
      <c r="J870" s="102"/>
      <c r="K870" s="86">
        <f>SUM(Table1[[#This Row],[VRAIS PRIX ]]*Table1[[#This Row],[NB]])</f>
        <v>0</v>
      </c>
      <c r="L870" s="99"/>
    </row>
    <row r="871" spans="1:12">
      <c r="A871" s="98" t="s">
        <v>77</v>
      </c>
      <c r="C871" s="76">
        <f t="shared" si="13"/>
        <v>871</v>
      </c>
      <c r="G871" s="157"/>
      <c r="H871" s="101"/>
      <c r="J871" s="102"/>
      <c r="K871" s="86">
        <f>SUM(Table1[[#This Row],[VRAIS PRIX ]]*Table1[[#This Row],[NB]])</f>
        <v>0</v>
      </c>
      <c r="L871" s="99"/>
    </row>
    <row r="872" spans="1:12">
      <c r="A872" s="70" t="s">
        <v>54</v>
      </c>
      <c r="C872" s="76">
        <f t="shared" si="13"/>
        <v>872</v>
      </c>
      <c r="G872" s="157"/>
      <c r="H872" s="101"/>
      <c r="J872" s="102"/>
      <c r="K872" s="86">
        <f>SUM(Table1[[#This Row],[VRAIS PRIX ]]*Table1[[#This Row],[NB]])</f>
        <v>0</v>
      </c>
      <c r="L872" s="99"/>
    </row>
    <row r="873" spans="1:12">
      <c r="A873" s="78" t="s">
        <v>56</v>
      </c>
      <c r="C873" s="76">
        <f t="shared" si="13"/>
        <v>873</v>
      </c>
      <c r="G873" s="157"/>
      <c r="H873" s="101"/>
      <c r="J873" s="102"/>
      <c r="K873" s="86">
        <f>SUM(Table1[[#This Row],[VRAIS PRIX ]]*Table1[[#This Row],[NB]])</f>
        <v>0</v>
      </c>
      <c r="L873" s="99"/>
    </row>
    <row r="874" spans="1:12">
      <c r="A874" s="88" t="s">
        <v>60</v>
      </c>
      <c r="C874" s="76">
        <f t="shared" si="13"/>
        <v>874</v>
      </c>
      <c r="G874" s="157"/>
      <c r="H874" s="101"/>
      <c r="J874" s="102"/>
      <c r="K874" s="86">
        <f>SUM(Table1[[#This Row],[VRAIS PRIX ]]*Table1[[#This Row],[NB]])</f>
        <v>0</v>
      </c>
      <c r="L874" s="99"/>
    </row>
    <row r="875" spans="1:12">
      <c r="A875" s="89" t="s">
        <v>62</v>
      </c>
      <c r="C875" s="76">
        <f t="shared" si="13"/>
        <v>875</v>
      </c>
      <c r="G875" s="157"/>
      <c r="H875" s="101"/>
      <c r="J875" s="102"/>
      <c r="K875" s="86">
        <f>SUM(Table1[[#This Row],[VRAIS PRIX ]]*Table1[[#This Row],[NB]])</f>
        <v>0</v>
      </c>
      <c r="L875" s="99"/>
    </row>
    <row r="876" spans="1:12">
      <c r="A876" s="90" t="s">
        <v>64</v>
      </c>
      <c r="C876" s="76">
        <f t="shared" si="13"/>
        <v>876</v>
      </c>
      <c r="G876" s="157"/>
      <c r="H876" s="101"/>
      <c r="J876" s="102"/>
      <c r="K876" s="86">
        <f>SUM(Table1[[#This Row],[VRAIS PRIX ]]*Table1[[#This Row],[NB]])</f>
        <v>0</v>
      </c>
      <c r="L876" s="99"/>
    </row>
    <row r="877" spans="1:12">
      <c r="A877" s="91" t="s">
        <v>66</v>
      </c>
      <c r="C877" s="76">
        <f t="shared" si="13"/>
        <v>877</v>
      </c>
      <c r="G877" s="157"/>
      <c r="H877" s="101"/>
      <c r="J877" s="102"/>
      <c r="K877" s="86">
        <f>SUM(Table1[[#This Row],[VRAIS PRIX ]]*Table1[[#This Row],[NB]])</f>
        <v>0</v>
      </c>
      <c r="L877" s="99"/>
    </row>
    <row r="878" spans="1:12">
      <c r="A878" s="93" t="s">
        <v>69</v>
      </c>
      <c r="C878" s="76">
        <f t="shared" si="13"/>
        <v>878</v>
      </c>
      <c r="G878" s="157"/>
      <c r="H878" s="101"/>
      <c r="J878" s="102"/>
      <c r="K878" s="86">
        <f>SUM(Table1[[#This Row],[VRAIS PRIX ]]*Table1[[#This Row],[NB]])</f>
        <v>0</v>
      </c>
      <c r="L878" s="99"/>
    </row>
    <row r="879" spans="1:12">
      <c r="A879" s="95" t="s">
        <v>72</v>
      </c>
      <c r="C879" s="76">
        <f t="shared" si="13"/>
        <v>879</v>
      </c>
      <c r="G879" s="157"/>
      <c r="H879" s="101"/>
      <c r="J879" s="102"/>
      <c r="K879" s="86">
        <f>SUM(Table1[[#This Row],[VRAIS PRIX ]]*Table1[[#This Row],[NB]])</f>
        <v>0</v>
      </c>
      <c r="L879" s="99"/>
    </row>
    <row r="880" spans="1:12">
      <c r="A880" s="97" t="s">
        <v>75</v>
      </c>
      <c r="C880" s="76">
        <f t="shared" si="13"/>
        <v>880</v>
      </c>
      <c r="G880" s="157"/>
      <c r="H880" s="101"/>
      <c r="J880" s="102"/>
      <c r="K880" s="86">
        <f>SUM(Table1[[#This Row],[VRAIS PRIX ]]*Table1[[#This Row],[NB]])</f>
        <v>0</v>
      </c>
      <c r="L880" s="99"/>
    </row>
    <row r="881" spans="1:12">
      <c r="A881" s="98" t="s">
        <v>77</v>
      </c>
      <c r="C881" s="76">
        <f t="shared" si="13"/>
        <v>881</v>
      </c>
      <c r="G881" s="157"/>
      <c r="H881" s="101"/>
      <c r="J881" s="102"/>
      <c r="K881" s="86">
        <f>SUM(Table1[[#This Row],[VRAIS PRIX ]]*Table1[[#This Row],[NB]])</f>
        <v>0</v>
      </c>
      <c r="L881" s="99"/>
    </row>
    <row r="882" spans="1:12">
      <c r="A882" s="70" t="s">
        <v>54</v>
      </c>
      <c r="C882" s="76">
        <f t="shared" si="13"/>
        <v>882</v>
      </c>
      <c r="G882" s="157"/>
      <c r="H882" s="101"/>
      <c r="J882" s="102"/>
      <c r="K882" s="86">
        <f>SUM(Table1[[#This Row],[VRAIS PRIX ]]*Table1[[#This Row],[NB]])</f>
        <v>0</v>
      </c>
      <c r="L882" s="99"/>
    </row>
    <row r="883" spans="1:12">
      <c r="A883" s="78" t="s">
        <v>56</v>
      </c>
      <c r="C883" s="76">
        <f t="shared" si="13"/>
        <v>883</v>
      </c>
      <c r="G883" s="157"/>
      <c r="H883" s="101"/>
      <c r="J883" s="102"/>
      <c r="K883" s="86">
        <f>SUM(Table1[[#This Row],[VRAIS PRIX ]]*Table1[[#This Row],[NB]])</f>
        <v>0</v>
      </c>
      <c r="L883" s="99"/>
    </row>
    <row r="884" spans="1:12">
      <c r="A884" s="88" t="s">
        <v>60</v>
      </c>
      <c r="C884" s="76">
        <f t="shared" si="13"/>
        <v>884</v>
      </c>
      <c r="G884" s="157"/>
      <c r="H884" s="101"/>
      <c r="J884" s="102"/>
      <c r="K884" s="86">
        <f>SUM(Table1[[#This Row],[VRAIS PRIX ]]*Table1[[#This Row],[NB]])</f>
        <v>0</v>
      </c>
      <c r="L884" s="99"/>
    </row>
    <row r="885" spans="1:12">
      <c r="A885" s="89" t="s">
        <v>62</v>
      </c>
      <c r="C885" s="76">
        <f t="shared" si="13"/>
        <v>885</v>
      </c>
      <c r="G885" s="157"/>
      <c r="H885" s="101"/>
      <c r="J885" s="102"/>
      <c r="K885" s="86">
        <f>SUM(Table1[[#This Row],[VRAIS PRIX ]]*Table1[[#This Row],[NB]])</f>
        <v>0</v>
      </c>
      <c r="L885" s="99"/>
    </row>
    <row r="886" spans="1:12">
      <c r="A886" s="90" t="s">
        <v>64</v>
      </c>
      <c r="C886" s="76">
        <f t="shared" si="13"/>
        <v>886</v>
      </c>
      <c r="G886" s="157"/>
      <c r="H886" s="101"/>
      <c r="J886" s="102"/>
      <c r="K886" s="86">
        <f>SUM(Table1[[#This Row],[VRAIS PRIX ]]*Table1[[#This Row],[NB]])</f>
        <v>0</v>
      </c>
      <c r="L886" s="99"/>
    </row>
    <row r="887" spans="1:12">
      <c r="A887" s="91" t="s">
        <v>66</v>
      </c>
      <c r="C887" s="76">
        <f t="shared" si="13"/>
        <v>887</v>
      </c>
      <c r="G887" s="157"/>
      <c r="H887" s="101"/>
      <c r="J887" s="102"/>
      <c r="K887" s="86">
        <f>SUM(Table1[[#This Row],[VRAIS PRIX ]]*Table1[[#This Row],[NB]])</f>
        <v>0</v>
      </c>
      <c r="L887" s="99"/>
    </row>
    <row r="888" spans="1:12">
      <c r="A888" s="93" t="s">
        <v>69</v>
      </c>
      <c r="C888" s="76">
        <f t="shared" si="13"/>
        <v>888</v>
      </c>
      <c r="G888" s="157"/>
      <c r="H888" s="101"/>
      <c r="J888" s="102"/>
      <c r="K888" s="86">
        <f>SUM(Table1[[#This Row],[VRAIS PRIX ]]*Table1[[#This Row],[NB]])</f>
        <v>0</v>
      </c>
      <c r="L888" s="99"/>
    </row>
    <row r="889" spans="1:12">
      <c r="A889" s="95" t="s">
        <v>72</v>
      </c>
      <c r="C889" s="76">
        <f t="shared" si="13"/>
        <v>889</v>
      </c>
      <c r="G889" s="157"/>
      <c r="H889" s="101"/>
      <c r="J889" s="102"/>
      <c r="K889" s="86">
        <f>SUM(Table1[[#This Row],[VRAIS PRIX ]]*Table1[[#This Row],[NB]])</f>
        <v>0</v>
      </c>
      <c r="L889" s="99"/>
    </row>
    <row r="890" spans="1:12">
      <c r="A890" s="97" t="s">
        <v>75</v>
      </c>
      <c r="C890" s="76">
        <f t="shared" si="13"/>
        <v>890</v>
      </c>
      <c r="G890" s="157"/>
      <c r="H890" s="101"/>
      <c r="J890" s="102"/>
      <c r="K890" s="86">
        <f>SUM(Table1[[#This Row],[VRAIS PRIX ]]*Table1[[#This Row],[NB]])</f>
        <v>0</v>
      </c>
      <c r="L890" s="99"/>
    </row>
    <row r="891" spans="1:12">
      <c r="A891" s="98" t="s">
        <v>77</v>
      </c>
      <c r="C891" s="76">
        <f t="shared" si="13"/>
        <v>891</v>
      </c>
      <c r="G891" s="157"/>
      <c r="H891" s="101"/>
      <c r="J891" s="102"/>
      <c r="K891" s="86">
        <f>SUM(Table1[[#This Row],[VRAIS PRIX ]]*Table1[[#This Row],[NB]])</f>
        <v>0</v>
      </c>
      <c r="L891" s="99"/>
    </row>
    <row r="892" spans="1:12">
      <c r="A892" s="70" t="s">
        <v>54</v>
      </c>
      <c r="C892" s="76">
        <f t="shared" si="13"/>
        <v>892</v>
      </c>
      <c r="G892" s="157"/>
      <c r="H892" s="101"/>
      <c r="J892" s="102"/>
      <c r="K892" s="86">
        <f>SUM(Table1[[#This Row],[VRAIS PRIX ]]*Table1[[#This Row],[NB]])</f>
        <v>0</v>
      </c>
      <c r="L892" s="99"/>
    </row>
    <row r="893" spans="1:12">
      <c r="A893" s="78" t="s">
        <v>56</v>
      </c>
      <c r="C893" s="76">
        <f t="shared" si="13"/>
        <v>893</v>
      </c>
      <c r="G893" s="157"/>
      <c r="H893" s="101"/>
      <c r="J893" s="102"/>
      <c r="K893" s="86">
        <f>SUM(Table1[[#This Row],[VRAIS PRIX ]]*Table1[[#This Row],[NB]])</f>
        <v>0</v>
      </c>
      <c r="L893" s="99"/>
    </row>
    <row r="894" spans="1:12">
      <c r="A894" s="88" t="s">
        <v>60</v>
      </c>
      <c r="C894" s="76">
        <f t="shared" si="13"/>
        <v>894</v>
      </c>
      <c r="G894" s="157"/>
      <c r="H894" s="101"/>
      <c r="J894" s="102"/>
      <c r="K894" s="86">
        <f>SUM(Table1[[#This Row],[VRAIS PRIX ]]*Table1[[#This Row],[NB]])</f>
        <v>0</v>
      </c>
      <c r="L894" s="99"/>
    </row>
    <row r="895" spans="1:12">
      <c r="A895" s="89" t="s">
        <v>62</v>
      </c>
      <c r="C895" s="76">
        <f t="shared" si="13"/>
        <v>895</v>
      </c>
      <c r="G895" s="157"/>
      <c r="H895" s="101"/>
      <c r="J895" s="102"/>
      <c r="K895" s="86">
        <f>SUM(Table1[[#This Row],[VRAIS PRIX ]]*Table1[[#This Row],[NB]])</f>
        <v>0</v>
      </c>
      <c r="L895" s="99"/>
    </row>
    <row r="896" spans="1:12">
      <c r="A896" s="90" t="s">
        <v>64</v>
      </c>
      <c r="C896" s="76">
        <f t="shared" si="13"/>
        <v>896</v>
      </c>
      <c r="G896" s="157"/>
      <c r="H896" s="101"/>
      <c r="J896" s="102"/>
      <c r="K896" s="86">
        <f>SUM(Table1[[#This Row],[VRAIS PRIX ]]*Table1[[#This Row],[NB]])</f>
        <v>0</v>
      </c>
      <c r="L896" s="99"/>
    </row>
    <row r="897" spans="1:12">
      <c r="A897" s="91" t="s">
        <v>66</v>
      </c>
      <c r="C897" s="76">
        <f t="shared" si="13"/>
        <v>897</v>
      </c>
      <c r="G897" s="157"/>
      <c r="H897" s="101"/>
      <c r="J897" s="102"/>
      <c r="K897" s="86">
        <f>SUM(Table1[[#This Row],[VRAIS PRIX ]]*Table1[[#This Row],[NB]])</f>
        <v>0</v>
      </c>
      <c r="L897" s="99"/>
    </row>
    <row r="898" spans="1:12">
      <c r="A898" s="93" t="s">
        <v>69</v>
      </c>
      <c r="C898" s="76">
        <f t="shared" si="13"/>
        <v>898</v>
      </c>
      <c r="G898" s="157"/>
      <c r="H898" s="101"/>
      <c r="J898" s="102"/>
      <c r="K898" s="86">
        <f>SUM(Table1[[#This Row],[VRAIS PRIX ]]*Table1[[#This Row],[NB]])</f>
        <v>0</v>
      </c>
      <c r="L898" s="99"/>
    </row>
    <row r="899" spans="1:12">
      <c r="A899" s="95" t="s">
        <v>72</v>
      </c>
      <c r="C899" s="76">
        <f t="shared" si="13"/>
        <v>899</v>
      </c>
      <c r="G899" s="157"/>
      <c r="H899" s="101"/>
      <c r="J899" s="102"/>
      <c r="K899" s="86">
        <f>SUM(Table1[[#This Row],[VRAIS PRIX ]]*Table1[[#This Row],[NB]])</f>
        <v>0</v>
      </c>
      <c r="L899" s="99"/>
    </row>
    <row r="900" spans="1:12">
      <c r="A900" s="97" t="s">
        <v>75</v>
      </c>
      <c r="C900" s="76">
        <f t="shared" ref="C900" si="14">SUM(C899+1)</f>
        <v>900</v>
      </c>
      <c r="G900" s="157"/>
      <c r="H900" s="101"/>
      <c r="J900" s="102"/>
      <c r="K900" s="86">
        <f>SUM(Table1[[#This Row],[VRAIS PRIX ]]*Table1[[#This Row],[NB]])</f>
        <v>0</v>
      </c>
      <c r="L900" s="99"/>
    </row>
    <row r="901" spans="1:12" ht="19.5" thickBot="1"/>
    <row r="902" spans="1:12">
      <c r="I902" s="205" t="s">
        <v>272</v>
      </c>
      <c r="J902" s="206"/>
      <c r="K902" s="209">
        <f>SUM(K2,K102,K203,K303,K404,K505,K610,K714,K814)</f>
        <v>0</v>
      </c>
    </row>
    <row r="903" spans="1:12" ht="19.5" thickBot="1">
      <c r="I903" s="207"/>
      <c r="J903" s="208"/>
      <c r="K903" s="210"/>
    </row>
  </sheetData>
  <mergeCells count="2">
    <mergeCell ref="I902:J903"/>
    <mergeCell ref="K902:K903"/>
  </mergeCells>
  <hyperlinks>
    <hyperlink ref="A2" location="LISTING!D2" display="POISSON"/>
    <hyperlink ref="A3" location="LISTING!D102" display="BOUCHERIE"/>
    <hyperlink ref="A4" location="LISTING!D203" display="LEGUME"/>
    <hyperlink ref="A5" location="LISTING!D303" display="EPICERIE"/>
    <hyperlink ref="A6" location="LISTING!D404" display="CREMERIE"/>
    <hyperlink ref="A7" location="LISTING!D505" display="CONGEL"/>
    <hyperlink ref="A8" location="LISTING!D610" display="BOULANGERIE"/>
    <hyperlink ref="A11" location="SOMMAIRE!D2" display="SOMMAIRE"/>
    <hyperlink ref="A9" location="LISTING!C714" display="DIVERS"/>
    <hyperlink ref="A10" location="LISTING!C814" display="BOISSON"/>
    <hyperlink ref="A12" location="LISTING!D2" display="POISSON"/>
    <hyperlink ref="A22" location="LISTING!D2" display="POISSON"/>
    <hyperlink ref="A32" location="LISTING!D2" display="POISSON"/>
    <hyperlink ref="A42" location="LISTING!D2" display="POISSON"/>
    <hyperlink ref="A52" location="LISTING!D2" display="POISSON"/>
    <hyperlink ref="A62" location="LISTING!D2" display="POISSON"/>
    <hyperlink ref="A72" location="LISTING!D2" display="POISSON"/>
    <hyperlink ref="A82" location="LISTING!D2" display="POISSON"/>
    <hyperlink ref="A92" location="LISTING!D2" display="POISSON"/>
    <hyperlink ref="A102" location="LISTING!D2" display="POISSON"/>
    <hyperlink ref="A112" location="LISTING!D2" display="POISSON"/>
    <hyperlink ref="A122" location="LISTING!D2" display="POISSON"/>
    <hyperlink ref="A132" location="LISTING!D2" display="POISSON"/>
    <hyperlink ref="A142" location="LISTING!D2" display="POISSON"/>
    <hyperlink ref="A152" location="LISTING!D2" display="POISSON"/>
    <hyperlink ref="A162" location="LISTING!D2" display="POISSON"/>
    <hyperlink ref="A172" location="LISTING!D2" display="POISSON"/>
    <hyperlink ref="A182" location="LISTING!D2" display="POISSON"/>
    <hyperlink ref="A192" location="LISTING!D2" display="POISSON"/>
    <hyperlink ref="A202" location="LISTING!D2" display="POISSON"/>
    <hyperlink ref="A212" location="LISTING!D2" display="POISSON"/>
    <hyperlink ref="A222" location="LISTING!D2" display="POISSON"/>
    <hyperlink ref="A232" location="LISTING!D2" display="POISSON"/>
    <hyperlink ref="A242" location="LISTING!D2" display="POISSON"/>
    <hyperlink ref="A252" location="LISTING!D2" display="POISSON"/>
    <hyperlink ref="A262" location="LISTING!D2" display="POISSON"/>
    <hyperlink ref="A272" location="LISTING!D2" display="POISSON"/>
    <hyperlink ref="A282" location="LISTING!D2" display="POISSON"/>
    <hyperlink ref="A292" location="LISTING!D2" display="POISSON"/>
    <hyperlink ref="A302" location="LISTING!D2" display="POISSON"/>
    <hyperlink ref="A312" location="LISTING!D2" display="POISSON"/>
    <hyperlink ref="A322" location="LISTING!D2" display="POISSON"/>
    <hyperlink ref="A332" location="LISTING!D2" display="POISSON"/>
    <hyperlink ref="A342" location="LISTING!D2" display="POISSON"/>
    <hyperlink ref="A352" location="LISTING!D2" display="POISSON"/>
    <hyperlink ref="A362" location="LISTING!D2" display="POISSON"/>
    <hyperlink ref="A372" location="LISTING!D2" display="POISSON"/>
    <hyperlink ref="A382" location="LISTING!D2" display="POISSON"/>
    <hyperlink ref="A392" location="LISTING!D2" display="POISSON"/>
    <hyperlink ref="A402" location="LISTING!D2" display="POISSON"/>
    <hyperlink ref="A412" location="LISTING!D2" display="POISSON"/>
    <hyperlink ref="A422" location="LISTING!D2" display="POISSON"/>
    <hyperlink ref="A432" location="LISTING!D2" display="POISSON"/>
    <hyperlink ref="A442" location="LISTING!D2" display="POISSON"/>
    <hyperlink ref="A452" location="LISTING!D2" display="POISSON"/>
    <hyperlink ref="A462" location="LISTING!D2" display="POISSON"/>
    <hyperlink ref="A472" location="LISTING!D2" display="POISSON"/>
    <hyperlink ref="A482" location="LISTING!D2" display="POISSON"/>
    <hyperlink ref="A492" location="LISTING!D2" display="POISSON"/>
    <hyperlink ref="A502" location="LISTING!D2" display="POISSON"/>
    <hyperlink ref="A512" location="LISTING!D2" display="POISSON"/>
    <hyperlink ref="A522" location="LISTING!D2" display="POISSON"/>
    <hyperlink ref="A532" location="LISTING!D2" display="POISSON"/>
    <hyperlink ref="A542" location="LISTING!D2" display="POISSON"/>
    <hyperlink ref="A552" location="LISTING!D2" display="POISSON"/>
    <hyperlink ref="A562" location="LISTING!D2" display="POISSON"/>
    <hyperlink ref="A572" location="LISTING!D2" display="POISSON"/>
    <hyperlink ref="A582" location="LISTING!D2" display="POISSON"/>
    <hyperlink ref="A592" location="LISTING!D2" display="POISSON"/>
    <hyperlink ref="A602" location="LISTING!D2" display="POISSON"/>
    <hyperlink ref="A612" location="LISTING!D2" display="POISSON"/>
    <hyperlink ref="A622" location="LISTING!D2" display="POISSON"/>
    <hyperlink ref="A632" location="LISTING!D2" display="POISSON"/>
    <hyperlink ref="A642" location="LISTING!D2" display="POISSON"/>
    <hyperlink ref="A652" location="LISTING!D2" display="POISSON"/>
    <hyperlink ref="A662" location="LISTING!D2" display="POISSON"/>
    <hyperlink ref="A672" location="LISTING!D2" display="POISSON"/>
    <hyperlink ref="A682" location="LISTING!D2" display="POISSON"/>
    <hyperlink ref="A692" location="LISTING!D2" display="POISSON"/>
    <hyperlink ref="A702" location="LISTING!D2" display="POISSON"/>
    <hyperlink ref="A712" location="LISTING!D2" display="POISSON"/>
    <hyperlink ref="A722" location="LISTING!D2" display="POISSON"/>
    <hyperlink ref="A732" location="LISTING!D2" display="POISSON"/>
    <hyperlink ref="A742" location="LISTING!D2" display="POISSON"/>
    <hyperlink ref="A752" location="LISTING!D2" display="POISSON"/>
    <hyperlink ref="A762" location="LISTING!D2" display="POISSON"/>
    <hyperlink ref="A772" location="LISTING!D2" display="POISSON"/>
    <hyperlink ref="A782" location="LISTING!D2" display="POISSON"/>
    <hyperlink ref="A792" location="LISTING!D2" display="POISSON"/>
    <hyperlink ref="A802" location="LISTING!D2" display="POISSON"/>
    <hyperlink ref="A812" location="LISTING!D2" display="POISSON"/>
    <hyperlink ref="A822" location="LISTING!D2" display="POISSON"/>
    <hyperlink ref="A832" location="LISTING!D2" display="POISSON"/>
    <hyperlink ref="A842" location="LISTING!D2" display="POISSON"/>
    <hyperlink ref="A852" location="LISTING!D2" display="POISSON"/>
    <hyperlink ref="A862" location="LISTING!D2" display="POISSON"/>
    <hyperlink ref="A872" location="LISTING!D2" display="POISSON"/>
    <hyperlink ref="A882" location="LISTING!D2" display="POISSON"/>
    <hyperlink ref="A892" location="LISTING!D2" display="POISSON"/>
    <hyperlink ref="A13" location="LISTING!D102" display="BOUCHERIE"/>
    <hyperlink ref="A23" location="LISTING!D102" display="BOUCHERIE"/>
    <hyperlink ref="A33" location="LISTING!D102" display="BOUCHERIE"/>
    <hyperlink ref="A43" location="LISTING!D102" display="BOUCHERIE"/>
    <hyperlink ref="A53" location="LISTING!D102" display="BOUCHERIE"/>
    <hyperlink ref="A63" location="LISTING!D102" display="BOUCHERIE"/>
    <hyperlink ref="A73" location="LISTING!D102" display="BOUCHERIE"/>
    <hyperlink ref="A83" location="LISTING!D102" display="BOUCHERIE"/>
    <hyperlink ref="A93" location="LISTING!D102" display="BOUCHERIE"/>
    <hyperlink ref="A103" location="LISTING!D102" display="BOUCHERIE"/>
    <hyperlink ref="A113" location="LISTING!D102" display="BOUCHERIE"/>
    <hyperlink ref="A123" location="LISTING!D102" display="BOUCHERIE"/>
    <hyperlink ref="A133" location="LISTING!D102" display="BOUCHERIE"/>
    <hyperlink ref="A143" location="LISTING!D102" display="BOUCHERIE"/>
    <hyperlink ref="A153" location="LISTING!D102" display="BOUCHERIE"/>
    <hyperlink ref="A163" location="LISTING!D102" display="BOUCHERIE"/>
    <hyperlink ref="A173" location="LISTING!D102" display="BOUCHERIE"/>
    <hyperlink ref="A183" location="LISTING!D102" display="BOUCHERIE"/>
    <hyperlink ref="A193" location="LISTING!D102" display="BOUCHERIE"/>
    <hyperlink ref="A203" location="LISTING!D102" display="BOUCHERIE"/>
    <hyperlink ref="A213" location="LISTING!D102" display="BOUCHERIE"/>
    <hyperlink ref="A223" location="LISTING!D102" display="BOUCHERIE"/>
    <hyperlink ref="A233" location="LISTING!D102" display="BOUCHERIE"/>
    <hyperlink ref="A243" location="LISTING!D102" display="BOUCHERIE"/>
    <hyperlink ref="A253" location="LISTING!D102" display="BOUCHERIE"/>
    <hyperlink ref="A263" location="LISTING!D102" display="BOUCHERIE"/>
    <hyperlink ref="A273" location="LISTING!D102" display="BOUCHERIE"/>
    <hyperlink ref="A283" location="LISTING!D102" display="BOUCHERIE"/>
    <hyperlink ref="A293" location="LISTING!D102" display="BOUCHERIE"/>
    <hyperlink ref="A303" location="LISTING!D102" display="BOUCHERIE"/>
    <hyperlink ref="A313" location="LISTING!D102" display="BOUCHERIE"/>
    <hyperlink ref="A323" location="LISTING!D102" display="BOUCHERIE"/>
    <hyperlink ref="A333" location="LISTING!D102" display="BOUCHERIE"/>
    <hyperlink ref="A343" location="LISTING!D102" display="BOUCHERIE"/>
    <hyperlink ref="A353" location="LISTING!D102" display="BOUCHERIE"/>
    <hyperlink ref="A363" location="LISTING!D102" display="BOUCHERIE"/>
    <hyperlink ref="A373" location="LISTING!D102" display="BOUCHERIE"/>
    <hyperlink ref="A383" location="LISTING!D102" display="BOUCHERIE"/>
    <hyperlink ref="A393" location="LISTING!D102" display="BOUCHERIE"/>
    <hyperlink ref="A403" location="LISTING!D102" display="BOUCHERIE"/>
    <hyperlink ref="A413" location="LISTING!D102" display="BOUCHERIE"/>
    <hyperlink ref="A423" location="LISTING!D102" display="BOUCHERIE"/>
    <hyperlink ref="A433" location="LISTING!D102" display="BOUCHERIE"/>
    <hyperlink ref="A443" location="LISTING!D102" display="BOUCHERIE"/>
    <hyperlink ref="A453" location="LISTING!D102" display="BOUCHERIE"/>
    <hyperlink ref="A463" location="LISTING!D102" display="BOUCHERIE"/>
    <hyperlink ref="A473" location="LISTING!D102" display="BOUCHERIE"/>
    <hyperlink ref="A483" location="LISTING!D102" display="BOUCHERIE"/>
    <hyperlink ref="A493" location="LISTING!D102" display="BOUCHERIE"/>
    <hyperlink ref="A503" location="LISTING!D102" display="BOUCHERIE"/>
    <hyperlink ref="A513" location="LISTING!D102" display="BOUCHERIE"/>
    <hyperlink ref="A523" location="LISTING!D102" display="BOUCHERIE"/>
    <hyperlink ref="A533" location="LISTING!D102" display="BOUCHERIE"/>
    <hyperlink ref="A543" location="LISTING!D102" display="BOUCHERIE"/>
    <hyperlink ref="A553" location="LISTING!D102" display="BOUCHERIE"/>
    <hyperlink ref="A563" location="LISTING!D102" display="BOUCHERIE"/>
    <hyperlink ref="A573" location="LISTING!D102" display="BOUCHERIE"/>
    <hyperlink ref="A583" location="LISTING!D102" display="BOUCHERIE"/>
    <hyperlink ref="A593" location="LISTING!D102" display="BOUCHERIE"/>
    <hyperlink ref="A603" location="LISTING!D102" display="BOUCHERIE"/>
    <hyperlink ref="A613" location="LISTING!D102" display="BOUCHERIE"/>
    <hyperlink ref="A623" location="LISTING!D102" display="BOUCHERIE"/>
    <hyperlink ref="A633" location="LISTING!D102" display="BOUCHERIE"/>
    <hyperlink ref="A643" location="LISTING!D102" display="BOUCHERIE"/>
    <hyperlink ref="A653" location="LISTING!D102" display="BOUCHERIE"/>
    <hyperlink ref="A663" location="LISTING!D102" display="BOUCHERIE"/>
    <hyperlink ref="A673" location="LISTING!D102" display="BOUCHERIE"/>
    <hyperlink ref="A683" location="LISTING!D102" display="BOUCHERIE"/>
    <hyperlink ref="A693" location="LISTING!D102" display="BOUCHERIE"/>
    <hyperlink ref="A703" location="LISTING!D102" display="BOUCHERIE"/>
    <hyperlink ref="A713" location="LISTING!D102" display="BOUCHERIE"/>
    <hyperlink ref="A723" location="LISTING!D102" display="BOUCHERIE"/>
    <hyperlink ref="A733" location="LISTING!D102" display="BOUCHERIE"/>
    <hyperlink ref="A743" location="LISTING!D102" display="BOUCHERIE"/>
    <hyperlink ref="A753" location="LISTING!D102" display="BOUCHERIE"/>
    <hyperlink ref="A763" location="LISTING!D102" display="BOUCHERIE"/>
    <hyperlink ref="A773" location="LISTING!D102" display="BOUCHERIE"/>
    <hyperlink ref="A783" location="LISTING!D102" display="BOUCHERIE"/>
    <hyperlink ref="A793" location="LISTING!D102" display="BOUCHERIE"/>
    <hyperlink ref="A803" location="LISTING!D102" display="BOUCHERIE"/>
    <hyperlink ref="A813" location="LISTING!D102" display="BOUCHERIE"/>
    <hyperlink ref="A823" location="LISTING!D102" display="BOUCHERIE"/>
    <hyperlink ref="A833" location="LISTING!D102" display="BOUCHERIE"/>
    <hyperlink ref="A843" location="LISTING!D102" display="BOUCHERIE"/>
    <hyperlink ref="A853" location="LISTING!D102" display="BOUCHERIE"/>
    <hyperlink ref="A863" location="LISTING!D102" display="BOUCHERIE"/>
    <hyperlink ref="A873" location="LISTING!D102" display="BOUCHERIE"/>
    <hyperlink ref="A883" location="LISTING!D102" display="BOUCHERIE"/>
    <hyperlink ref="A893" location="LISTING!D102" display="BOUCHERIE"/>
    <hyperlink ref="A14" location="LISTING!D203" display="LEGUME"/>
    <hyperlink ref="A24" location="LISTING!D203" display="LEGUME"/>
    <hyperlink ref="A34" location="LISTING!D203" display="LEGUME"/>
    <hyperlink ref="A44" location="LISTING!D203" display="LEGUME"/>
    <hyperlink ref="A54" location="LISTING!D203" display="LEGUME"/>
    <hyperlink ref="A64" location="LISTING!D203" display="LEGUME"/>
    <hyperlink ref="A74" location="LISTING!D203" display="LEGUME"/>
    <hyperlink ref="A84" location="LISTING!D203" display="LEGUME"/>
    <hyperlink ref="A94" location="LISTING!D203" display="LEGUME"/>
    <hyperlink ref="A104" location="LISTING!D203" display="LEGUME"/>
    <hyperlink ref="A114" location="LISTING!D203" display="LEGUME"/>
    <hyperlink ref="A124" location="LISTING!D203" display="LEGUME"/>
    <hyperlink ref="A134" location="LISTING!D203" display="LEGUME"/>
    <hyperlink ref="A144" location="LISTING!D203" display="LEGUME"/>
    <hyperlink ref="A154" location="LISTING!D203" display="LEGUME"/>
    <hyperlink ref="A164" location="LISTING!D203" display="LEGUME"/>
    <hyperlink ref="A174" location="LISTING!D203" display="LEGUME"/>
    <hyperlink ref="A184" location="LISTING!D203" display="LEGUME"/>
    <hyperlink ref="A194" location="LISTING!D203" display="LEGUME"/>
    <hyperlink ref="A204" location="LISTING!D203" display="LEGUME"/>
    <hyperlink ref="A214" location="LISTING!D203" display="LEGUME"/>
    <hyperlink ref="A224" location="LISTING!D203" display="LEGUME"/>
    <hyperlink ref="A234" location="LISTING!D203" display="LEGUME"/>
    <hyperlink ref="A244" location="LISTING!D203" display="LEGUME"/>
    <hyperlink ref="A254" location="LISTING!D203" display="LEGUME"/>
    <hyperlink ref="A264" location="LISTING!D203" display="LEGUME"/>
    <hyperlink ref="A274" location="LISTING!D203" display="LEGUME"/>
    <hyperlink ref="A284" location="LISTING!D203" display="LEGUME"/>
    <hyperlink ref="A294" location="LISTING!D203" display="LEGUME"/>
    <hyperlink ref="A304" location="LISTING!D203" display="LEGUME"/>
    <hyperlink ref="A314" location="LISTING!D203" display="LEGUME"/>
    <hyperlink ref="A324" location="LISTING!D203" display="LEGUME"/>
    <hyperlink ref="A334" location="LISTING!D203" display="LEGUME"/>
    <hyperlink ref="A344" location="LISTING!D203" display="LEGUME"/>
    <hyperlink ref="A354" location="LISTING!D203" display="LEGUME"/>
    <hyperlink ref="A364" location="LISTING!D203" display="LEGUME"/>
    <hyperlink ref="A374" location="LISTING!D203" display="LEGUME"/>
    <hyperlink ref="A384" location="LISTING!D203" display="LEGUME"/>
    <hyperlink ref="A394" location="LISTING!D203" display="LEGUME"/>
    <hyperlink ref="A404" location="LISTING!D203" display="LEGUME"/>
    <hyperlink ref="A414" location="LISTING!D203" display="LEGUME"/>
    <hyperlink ref="A424" location="LISTING!D203" display="LEGUME"/>
    <hyperlink ref="A434" location="LISTING!D203" display="LEGUME"/>
    <hyperlink ref="A444" location="LISTING!D203" display="LEGUME"/>
    <hyperlink ref="A454" location="LISTING!D203" display="LEGUME"/>
    <hyperlink ref="A464" location="LISTING!D203" display="LEGUME"/>
    <hyperlink ref="A474" location="LISTING!D203" display="LEGUME"/>
    <hyperlink ref="A484" location="LISTING!D203" display="LEGUME"/>
    <hyperlink ref="A494" location="LISTING!D203" display="LEGUME"/>
    <hyperlink ref="A504" location="LISTING!D203" display="LEGUME"/>
    <hyperlink ref="A514" location="LISTING!D203" display="LEGUME"/>
    <hyperlink ref="A524" location="LISTING!D203" display="LEGUME"/>
    <hyperlink ref="A534" location="LISTING!D203" display="LEGUME"/>
    <hyperlink ref="A544" location="LISTING!D203" display="LEGUME"/>
    <hyperlink ref="A554" location="LISTING!D203" display="LEGUME"/>
    <hyperlink ref="A564" location="LISTING!D203" display="LEGUME"/>
    <hyperlink ref="A574" location="LISTING!D203" display="LEGUME"/>
    <hyperlink ref="A584" location="LISTING!D203" display="LEGUME"/>
    <hyperlink ref="A594" location="LISTING!D203" display="LEGUME"/>
    <hyperlink ref="A604" location="LISTING!D203" display="LEGUME"/>
    <hyperlink ref="A614" location="LISTING!D203" display="LEGUME"/>
    <hyperlink ref="A624" location="LISTING!D203" display="LEGUME"/>
    <hyperlink ref="A634" location="LISTING!D203" display="LEGUME"/>
    <hyperlink ref="A644" location="LISTING!D203" display="LEGUME"/>
    <hyperlink ref="A654" location="LISTING!D203" display="LEGUME"/>
    <hyperlink ref="A664" location="LISTING!D203" display="LEGUME"/>
    <hyperlink ref="A674" location="LISTING!D203" display="LEGUME"/>
    <hyperlink ref="A684" location="LISTING!D203" display="LEGUME"/>
    <hyperlink ref="A694" location="LISTING!D203" display="LEGUME"/>
    <hyperlink ref="A704" location="LISTING!D203" display="LEGUME"/>
    <hyperlink ref="A714" location="LISTING!D203" display="LEGUME"/>
    <hyperlink ref="A724" location="LISTING!D203" display="LEGUME"/>
    <hyperlink ref="A734" location="LISTING!D203" display="LEGUME"/>
    <hyperlink ref="A744" location="LISTING!D203" display="LEGUME"/>
    <hyperlink ref="A754" location="LISTING!D203" display="LEGUME"/>
    <hyperlink ref="A764" location="LISTING!D203" display="LEGUME"/>
    <hyperlink ref="A774" location="LISTING!D203" display="LEGUME"/>
    <hyperlink ref="A784" location="LISTING!D203" display="LEGUME"/>
    <hyperlink ref="A794" location="LISTING!D203" display="LEGUME"/>
    <hyperlink ref="A804" location="LISTING!D203" display="LEGUME"/>
    <hyperlink ref="A814" location="LISTING!D203" display="LEGUME"/>
    <hyperlink ref="A824" location="LISTING!D203" display="LEGUME"/>
    <hyperlink ref="A834" location="LISTING!D203" display="LEGUME"/>
    <hyperlink ref="A844" location="LISTING!D203" display="LEGUME"/>
    <hyperlink ref="A854" location="LISTING!D203" display="LEGUME"/>
    <hyperlink ref="A864" location="LISTING!D203" display="LEGUME"/>
    <hyperlink ref="A874" location="LISTING!D203" display="LEGUME"/>
    <hyperlink ref="A884" location="LISTING!D203" display="LEGUME"/>
    <hyperlink ref="A894" location="LISTING!D203" display="LEGUME"/>
    <hyperlink ref="A15" location="LISTING!D303" display="EPICERIE"/>
    <hyperlink ref="A25" location="LISTING!D303" display="EPICERIE"/>
    <hyperlink ref="A35" location="LISTING!D303" display="EPICERIE"/>
    <hyperlink ref="A45" location="LISTING!D303" display="EPICERIE"/>
    <hyperlink ref="A55" location="LISTING!D303" display="EPICERIE"/>
    <hyperlink ref="A65" location="LISTING!D303" display="EPICERIE"/>
    <hyperlink ref="A75" location="LISTING!D303" display="EPICERIE"/>
    <hyperlink ref="A85" location="LISTING!D303" display="EPICERIE"/>
    <hyperlink ref="A95" location="LISTING!D303" display="EPICERIE"/>
    <hyperlink ref="A105" location="LISTING!D303" display="EPICERIE"/>
    <hyperlink ref="A115" location="LISTING!D303" display="EPICERIE"/>
    <hyperlink ref="A125" location="LISTING!D303" display="EPICERIE"/>
    <hyperlink ref="A135" location="LISTING!D303" display="EPICERIE"/>
    <hyperlink ref="A145" location="LISTING!D303" display="EPICERIE"/>
    <hyperlink ref="A155" location="LISTING!D303" display="EPICERIE"/>
    <hyperlink ref="A165" location="LISTING!D303" display="EPICERIE"/>
    <hyperlink ref="A175" location="LISTING!D303" display="EPICERIE"/>
    <hyperlink ref="A185" location="LISTING!D303" display="EPICERIE"/>
    <hyperlink ref="A195" location="LISTING!D303" display="EPICERIE"/>
    <hyperlink ref="A205" location="LISTING!D303" display="EPICERIE"/>
    <hyperlink ref="A215" location="LISTING!D303" display="EPICERIE"/>
    <hyperlink ref="A225" location="LISTING!D303" display="EPICERIE"/>
    <hyperlink ref="A235" location="LISTING!D303" display="EPICERIE"/>
    <hyperlink ref="A245" location="LISTING!D303" display="EPICERIE"/>
    <hyperlink ref="A255" location="LISTING!D303" display="EPICERIE"/>
    <hyperlink ref="A265" location="LISTING!D303" display="EPICERIE"/>
    <hyperlink ref="A275" location="LISTING!D303" display="EPICERIE"/>
    <hyperlink ref="A285" location="LISTING!D303" display="EPICERIE"/>
    <hyperlink ref="A295" location="LISTING!D303" display="EPICERIE"/>
    <hyperlink ref="A305" location="LISTING!D303" display="EPICERIE"/>
    <hyperlink ref="A315" location="LISTING!D303" display="EPICERIE"/>
    <hyperlink ref="A325" location="LISTING!D303" display="EPICERIE"/>
    <hyperlink ref="A335" location="LISTING!D303" display="EPICERIE"/>
    <hyperlink ref="A345" location="LISTING!D303" display="EPICERIE"/>
    <hyperlink ref="A355" location="LISTING!D303" display="EPICERIE"/>
    <hyperlink ref="A365" location="LISTING!D303" display="EPICERIE"/>
    <hyperlink ref="A375" location="LISTING!D303" display="EPICERIE"/>
    <hyperlink ref="A385" location="LISTING!D303" display="EPICERIE"/>
    <hyperlink ref="A395" location="LISTING!D303" display="EPICERIE"/>
    <hyperlink ref="A405" location="LISTING!D303" display="EPICERIE"/>
    <hyperlink ref="A415" location="LISTING!D303" display="EPICERIE"/>
    <hyperlink ref="A425" location="LISTING!D303" display="EPICERIE"/>
    <hyperlink ref="A435" location="LISTING!D303" display="EPICERIE"/>
    <hyperlink ref="A445" location="LISTING!D303" display="EPICERIE"/>
    <hyperlink ref="A455" location="LISTING!D303" display="EPICERIE"/>
    <hyperlink ref="A465" location="LISTING!D303" display="EPICERIE"/>
    <hyperlink ref="A475" location="LISTING!D303" display="EPICERIE"/>
    <hyperlink ref="A485" location="LISTING!D303" display="EPICERIE"/>
    <hyperlink ref="A495" location="LISTING!D303" display="EPICERIE"/>
    <hyperlink ref="A505" location="LISTING!D303" display="EPICERIE"/>
    <hyperlink ref="A515" location="LISTING!D303" display="EPICERIE"/>
    <hyperlink ref="A525" location="LISTING!D303" display="EPICERIE"/>
    <hyperlink ref="A535" location="LISTING!D303" display="EPICERIE"/>
    <hyperlink ref="A545" location="LISTING!D303" display="EPICERIE"/>
    <hyperlink ref="A555" location="LISTING!D303" display="EPICERIE"/>
    <hyperlink ref="A565" location="LISTING!D303" display="EPICERIE"/>
    <hyperlink ref="A575" location="LISTING!D303" display="EPICERIE"/>
    <hyperlink ref="A585" location="LISTING!D303" display="EPICERIE"/>
    <hyperlink ref="A595" location="LISTING!D303" display="EPICERIE"/>
    <hyperlink ref="A605" location="LISTING!D303" display="EPICERIE"/>
    <hyperlink ref="A615" location="LISTING!D303" display="EPICERIE"/>
    <hyperlink ref="A625" location="LISTING!D303" display="EPICERIE"/>
    <hyperlink ref="A635" location="LISTING!D303" display="EPICERIE"/>
    <hyperlink ref="A645" location="LISTING!D303" display="EPICERIE"/>
    <hyperlink ref="A655" location="LISTING!D303" display="EPICERIE"/>
    <hyperlink ref="A665" location="LISTING!D303" display="EPICERIE"/>
    <hyperlink ref="A675" location="LISTING!D303" display="EPICERIE"/>
    <hyperlink ref="A685" location="LISTING!D303" display="EPICERIE"/>
    <hyperlink ref="A695" location="LISTING!D303" display="EPICERIE"/>
    <hyperlink ref="A705" location="LISTING!D303" display="EPICERIE"/>
    <hyperlink ref="A715" location="LISTING!D303" display="EPICERIE"/>
    <hyperlink ref="A725" location="LISTING!D303" display="EPICERIE"/>
    <hyperlink ref="A735" location="LISTING!D303" display="EPICERIE"/>
    <hyperlink ref="A745" location="LISTING!D303" display="EPICERIE"/>
    <hyperlink ref="A755" location="LISTING!D303" display="EPICERIE"/>
    <hyperlink ref="A765" location="LISTING!D303" display="EPICERIE"/>
    <hyperlink ref="A775" location="LISTING!D303" display="EPICERIE"/>
    <hyperlink ref="A785" location="LISTING!D303" display="EPICERIE"/>
    <hyperlink ref="A795" location="LISTING!D303" display="EPICERIE"/>
    <hyperlink ref="A805" location="LISTING!D303" display="EPICERIE"/>
    <hyperlink ref="A815" location="LISTING!D303" display="EPICERIE"/>
    <hyperlink ref="A825" location="LISTING!D303" display="EPICERIE"/>
    <hyperlink ref="A835" location="LISTING!D303" display="EPICERIE"/>
    <hyperlink ref="A845" location="LISTING!D303" display="EPICERIE"/>
    <hyperlink ref="A855" location="LISTING!D303" display="EPICERIE"/>
    <hyperlink ref="A865" location="LISTING!D303" display="EPICERIE"/>
    <hyperlink ref="A875" location="LISTING!D303" display="EPICERIE"/>
    <hyperlink ref="A885" location="LISTING!D303" display="EPICERIE"/>
    <hyperlink ref="A895" location="LISTING!D303" display="EPICERIE"/>
    <hyperlink ref="A16" location="LISTING!D404" display="CREMERIE"/>
    <hyperlink ref="A26" location="LISTING!D404" display="CREMERIE"/>
    <hyperlink ref="A36" location="LISTING!D404" display="CREMERIE"/>
    <hyperlink ref="A46" location="LISTING!D404" display="CREMERIE"/>
    <hyperlink ref="A56" location="LISTING!D404" display="CREMERIE"/>
    <hyperlink ref="A66" location="LISTING!D404" display="CREMERIE"/>
    <hyperlink ref="A76" location="LISTING!D404" display="CREMERIE"/>
    <hyperlink ref="A86" location="LISTING!D404" display="CREMERIE"/>
    <hyperlink ref="A96" location="LISTING!D404" display="CREMERIE"/>
    <hyperlink ref="A106" location="LISTING!D404" display="CREMERIE"/>
    <hyperlink ref="A116" location="LISTING!D404" display="CREMERIE"/>
    <hyperlink ref="A126" location="LISTING!D404" display="CREMERIE"/>
    <hyperlink ref="A136" location="LISTING!D404" display="CREMERIE"/>
    <hyperlink ref="A146" location="LISTING!D404" display="CREMERIE"/>
    <hyperlink ref="A156" location="LISTING!D404" display="CREMERIE"/>
    <hyperlink ref="A166" location="LISTING!D404" display="CREMERIE"/>
    <hyperlink ref="A176" location="LISTING!D404" display="CREMERIE"/>
    <hyperlink ref="A186" location="LISTING!D404" display="CREMERIE"/>
    <hyperlink ref="A196" location="LISTING!D404" display="CREMERIE"/>
    <hyperlink ref="A206" location="LISTING!D404" display="CREMERIE"/>
    <hyperlink ref="A216" location="LISTING!D404" display="CREMERIE"/>
    <hyperlink ref="A226" location="LISTING!D404" display="CREMERIE"/>
    <hyperlink ref="A236" location="LISTING!D404" display="CREMERIE"/>
    <hyperlink ref="A246" location="LISTING!D404" display="CREMERIE"/>
    <hyperlink ref="A256" location="LISTING!D404" display="CREMERIE"/>
    <hyperlink ref="A266" location="LISTING!D404" display="CREMERIE"/>
    <hyperlink ref="A276" location="LISTING!D404" display="CREMERIE"/>
    <hyperlink ref="A286" location="LISTING!D404" display="CREMERIE"/>
    <hyperlink ref="A296" location="LISTING!D404" display="CREMERIE"/>
    <hyperlink ref="A306" location="LISTING!D404" display="CREMERIE"/>
    <hyperlink ref="A316" location="LISTING!D404" display="CREMERIE"/>
    <hyperlink ref="A326" location="LISTING!D404" display="CREMERIE"/>
    <hyperlink ref="A336" location="LISTING!D404" display="CREMERIE"/>
    <hyperlink ref="A346" location="LISTING!D404" display="CREMERIE"/>
    <hyperlink ref="A356" location="LISTING!D404" display="CREMERIE"/>
    <hyperlink ref="A366" location="LISTING!D404" display="CREMERIE"/>
    <hyperlink ref="A376" location="LISTING!D404" display="CREMERIE"/>
    <hyperlink ref="A386" location="LISTING!D404" display="CREMERIE"/>
    <hyperlink ref="A396" location="LISTING!D404" display="CREMERIE"/>
    <hyperlink ref="A406" location="LISTING!D404" display="CREMERIE"/>
    <hyperlink ref="A416" location="LISTING!D404" display="CREMERIE"/>
    <hyperlink ref="A426" location="LISTING!D404" display="CREMERIE"/>
    <hyperlink ref="A436" location="LISTING!D404" display="CREMERIE"/>
    <hyperlink ref="A446" location="LISTING!D404" display="CREMERIE"/>
    <hyperlink ref="A456" location="LISTING!D404" display="CREMERIE"/>
    <hyperlink ref="A466" location="LISTING!D404" display="CREMERIE"/>
    <hyperlink ref="A476" location="LISTING!D404" display="CREMERIE"/>
    <hyperlink ref="A486" location="LISTING!D404" display="CREMERIE"/>
    <hyperlink ref="A496" location="LISTING!D404" display="CREMERIE"/>
    <hyperlink ref="A506" location="LISTING!D404" display="CREMERIE"/>
    <hyperlink ref="A516" location="LISTING!D404" display="CREMERIE"/>
    <hyperlink ref="A526" location="LISTING!D404" display="CREMERIE"/>
    <hyperlink ref="A536" location="LISTING!D404" display="CREMERIE"/>
    <hyperlink ref="A546" location="LISTING!D404" display="CREMERIE"/>
    <hyperlink ref="A556" location="LISTING!D404" display="CREMERIE"/>
    <hyperlink ref="A566" location="LISTING!D404" display="CREMERIE"/>
    <hyperlink ref="A576" location="LISTING!D404" display="CREMERIE"/>
    <hyperlink ref="A586" location="LISTING!D404" display="CREMERIE"/>
    <hyperlink ref="A596" location="LISTING!D404" display="CREMERIE"/>
    <hyperlink ref="A606" location="LISTING!D404" display="CREMERIE"/>
    <hyperlink ref="A616" location="LISTING!D404" display="CREMERIE"/>
    <hyperlink ref="A626" location="LISTING!D404" display="CREMERIE"/>
    <hyperlink ref="A636" location="LISTING!D404" display="CREMERIE"/>
    <hyperlink ref="A646" location="LISTING!D404" display="CREMERIE"/>
    <hyperlink ref="A656" location="LISTING!D404" display="CREMERIE"/>
    <hyperlink ref="A666" location="LISTING!D404" display="CREMERIE"/>
    <hyperlink ref="A676" location="LISTING!D404" display="CREMERIE"/>
    <hyperlink ref="A686" location="LISTING!D404" display="CREMERIE"/>
    <hyperlink ref="A696" location="LISTING!D404" display="CREMERIE"/>
    <hyperlink ref="A706" location="LISTING!D404" display="CREMERIE"/>
    <hyperlink ref="A716" location="LISTING!D404" display="CREMERIE"/>
    <hyperlink ref="A726" location="LISTING!D404" display="CREMERIE"/>
    <hyperlink ref="A736" location="LISTING!D404" display="CREMERIE"/>
    <hyperlink ref="A746" location="LISTING!D404" display="CREMERIE"/>
    <hyperlink ref="A756" location="LISTING!D404" display="CREMERIE"/>
    <hyperlink ref="A766" location="LISTING!D404" display="CREMERIE"/>
    <hyperlink ref="A776" location="LISTING!D404" display="CREMERIE"/>
    <hyperlink ref="A786" location="LISTING!D404" display="CREMERIE"/>
    <hyperlink ref="A796" location="LISTING!D404" display="CREMERIE"/>
    <hyperlink ref="A806" location="LISTING!D404" display="CREMERIE"/>
    <hyperlink ref="A816" location="LISTING!D404" display="CREMERIE"/>
    <hyperlink ref="A826" location="LISTING!D404" display="CREMERIE"/>
    <hyperlink ref="A836" location="LISTING!D404" display="CREMERIE"/>
    <hyperlink ref="A846" location="LISTING!D404" display="CREMERIE"/>
    <hyperlink ref="A856" location="LISTING!D404" display="CREMERIE"/>
    <hyperlink ref="A866" location="LISTING!D404" display="CREMERIE"/>
    <hyperlink ref="A876" location="LISTING!D404" display="CREMERIE"/>
    <hyperlink ref="A886" location="LISTING!D404" display="CREMERIE"/>
    <hyperlink ref="A896" location="LISTING!D404" display="CREMERIE"/>
    <hyperlink ref="A17" location="LISTING!D505" display="CONGEL"/>
    <hyperlink ref="A27" location="LISTING!D505" display="CONGEL"/>
    <hyperlink ref="A37" location="LISTING!D505" display="CONGEL"/>
    <hyperlink ref="A47" location="LISTING!D505" display="CONGEL"/>
    <hyperlink ref="A57" location="LISTING!D505" display="CONGEL"/>
    <hyperlink ref="A67" location="LISTING!D505" display="CONGEL"/>
    <hyperlink ref="A77" location="LISTING!D505" display="CONGEL"/>
    <hyperlink ref="A87" location="LISTING!D505" display="CONGEL"/>
    <hyperlink ref="A97" location="LISTING!D505" display="CONGEL"/>
    <hyperlink ref="A107" location="LISTING!D505" display="CONGEL"/>
    <hyperlink ref="A117" location="LISTING!D505" display="CONGEL"/>
    <hyperlink ref="A127" location="LISTING!D505" display="CONGEL"/>
    <hyperlink ref="A137" location="LISTING!D505" display="CONGEL"/>
    <hyperlink ref="A147" location="LISTING!D505" display="CONGEL"/>
    <hyperlink ref="A157" location="LISTING!D505" display="CONGEL"/>
    <hyperlink ref="A167" location="LISTING!D505" display="CONGEL"/>
    <hyperlink ref="A177" location="LISTING!D505" display="CONGEL"/>
    <hyperlink ref="A187" location="LISTING!D505" display="CONGEL"/>
    <hyperlink ref="A197" location="LISTING!D505" display="CONGEL"/>
    <hyperlink ref="A207" location="LISTING!D505" display="CONGEL"/>
    <hyperlink ref="A217" location="LISTING!D505" display="CONGEL"/>
    <hyperlink ref="A227" location="LISTING!D505" display="CONGEL"/>
    <hyperlink ref="A237" location="LISTING!D505" display="CONGEL"/>
    <hyperlink ref="A247" location="LISTING!D505" display="CONGEL"/>
    <hyperlink ref="A257" location="LISTING!D505" display="CONGEL"/>
    <hyperlink ref="A267" location="LISTING!D505" display="CONGEL"/>
    <hyperlink ref="A277" location="LISTING!D505" display="CONGEL"/>
    <hyperlink ref="A287" location="LISTING!D505" display="CONGEL"/>
    <hyperlink ref="A297" location="LISTING!D505" display="CONGEL"/>
    <hyperlink ref="A307" location="LISTING!D505" display="CONGEL"/>
    <hyperlink ref="A317" location="LISTING!D505" display="CONGEL"/>
    <hyperlink ref="A327" location="LISTING!D505" display="CONGEL"/>
    <hyperlink ref="A337" location="LISTING!D505" display="CONGEL"/>
    <hyperlink ref="A347" location="LISTING!D505" display="CONGEL"/>
    <hyperlink ref="A357" location="LISTING!D505" display="CONGEL"/>
    <hyperlink ref="A367" location="LISTING!D505" display="CONGEL"/>
    <hyperlink ref="A377" location="LISTING!D505" display="CONGEL"/>
    <hyperlink ref="A387" location="LISTING!D505" display="CONGEL"/>
    <hyperlink ref="A397" location="LISTING!D505" display="CONGEL"/>
    <hyperlink ref="A407" location="LISTING!D505" display="CONGEL"/>
    <hyperlink ref="A417" location="LISTING!D505" display="CONGEL"/>
    <hyperlink ref="A427" location="LISTING!D505" display="CONGEL"/>
    <hyperlink ref="A437" location="LISTING!D505" display="CONGEL"/>
    <hyperlink ref="A447" location="LISTING!D505" display="CONGEL"/>
    <hyperlink ref="A457" location="LISTING!D505" display="CONGEL"/>
    <hyperlink ref="A467" location="LISTING!D505" display="CONGEL"/>
    <hyperlink ref="A477" location="LISTING!D505" display="CONGEL"/>
    <hyperlink ref="A487" location="LISTING!D505" display="CONGEL"/>
    <hyperlink ref="A497" location="LISTING!D505" display="CONGEL"/>
    <hyperlink ref="A507" location="LISTING!D505" display="CONGEL"/>
    <hyperlink ref="A517" location="LISTING!D505" display="CONGEL"/>
    <hyperlink ref="A527" location="LISTING!D505" display="CONGEL"/>
    <hyperlink ref="A537" location="LISTING!D505" display="CONGEL"/>
    <hyperlink ref="A547" location="LISTING!D505" display="CONGEL"/>
    <hyperlink ref="A557" location="LISTING!D505" display="CONGEL"/>
    <hyperlink ref="A567" location="LISTING!D505" display="CONGEL"/>
    <hyperlink ref="A577" location="LISTING!D505" display="CONGEL"/>
    <hyperlink ref="A587" location="LISTING!D505" display="CONGEL"/>
    <hyperlink ref="A597" location="LISTING!D505" display="CONGEL"/>
    <hyperlink ref="A607" location="LISTING!D505" display="CONGEL"/>
    <hyperlink ref="A617" location="LISTING!D505" display="CONGEL"/>
    <hyperlink ref="A627" location="LISTING!D505" display="CONGEL"/>
    <hyperlink ref="A637" location="LISTING!D505" display="CONGEL"/>
    <hyperlink ref="A647" location="LISTING!D505" display="CONGEL"/>
    <hyperlink ref="A657" location="LISTING!D505" display="CONGEL"/>
    <hyperlink ref="A667" location="LISTING!D505" display="CONGEL"/>
    <hyperlink ref="A677" location="LISTING!D505" display="CONGEL"/>
    <hyperlink ref="A687" location="LISTING!D505" display="CONGEL"/>
    <hyperlink ref="A697" location="LISTING!D505" display="CONGEL"/>
    <hyperlink ref="A707" location="LISTING!D505" display="CONGEL"/>
    <hyperlink ref="A717" location="LISTING!D505" display="CONGEL"/>
    <hyperlink ref="A727" location="LISTING!D505" display="CONGEL"/>
    <hyperlink ref="A737" location="LISTING!D505" display="CONGEL"/>
    <hyperlink ref="A747" location="LISTING!D505" display="CONGEL"/>
    <hyperlink ref="A757" location="LISTING!D505" display="CONGEL"/>
    <hyperlink ref="A767" location="LISTING!D505" display="CONGEL"/>
    <hyperlink ref="A777" location="LISTING!D505" display="CONGEL"/>
    <hyperlink ref="A787" location="LISTING!D505" display="CONGEL"/>
    <hyperlink ref="A797" location="LISTING!D505" display="CONGEL"/>
    <hyperlink ref="A807" location="LISTING!D505" display="CONGEL"/>
    <hyperlink ref="A817" location="LISTING!D505" display="CONGEL"/>
    <hyperlink ref="A827" location="LISTING!D505" display="CONGEL"/>
    <hyperlink ref="A837" location="LISTING!D505" display="CONGEL"/>
    <hyperlink ref="A847" location="LISTING!D505" display="CONGEL"/>
    <hyperlink ref="A857" location="LISTING!D505" display="CONGEL"/>
    <hyperlink ref="A867" location="LISTING!D505" display="CONGEL"/>
    <hyperlink ref="A877" location="LISTING!D505" display="CONGEL"/>
    <hyperlink ref="A887" location="LISTING!D505" display="CONGEL"/>
    <hyperlink ref="A897" location="LISTING!D505" display="CONGEL"/>
    <hyperlink ref="A18" location="LISTING!D610" display="BOULANGERIE"/>
    <hyperlink ref="A28" location="LISTING!D610" display="BOULANGERIE"/>
    <hyperlink ref="A38" location="LISTING!D610" display="BOULANGERIE"/>
    <hyperlink ref="A48" location="LISTING!D610" display="BOULANGERIE"/>
    <hyperlink ref="A58" location="LISTING!D610" display="BOULANGERIE"/>
    <hyperlink ref="A68" location="LISTING!D610" display="BOULANGERIE"/>
    <hyperlink ref="A78" location="LISTING!D610" display="BOULANGERIE"/>
    <hyperlink ref="A88" location="LISTING!D610" display="BOULANGERIE"/>
    <hyperlink ref="A98" location="LISTING!D610" display="BOULANGERIE"/>
    <hyperlink ref="A108" location="LISTING!D610" display="BOULANGERIE"/>
    <hyperlink ref="A118" location="LISTING!D610" display="BOULANGERIE"/>
    <hyperlink ref="A128" location="LISTING!D610" display="BOULANGERIE"/>
    <hyperlink ref="A138" location="LISTING!D610" display="BOULANGERIE"/>
    <hyperlink ref="A148" location="LISTING!D610" display="BOULANGERIE"/>
    <hyperlink ref="A158" location="LISTING!D610" display="BOULANGERIE"/>
    <hyperlink ref="A168" location="LISTING!D610" display="BOULANGERIE"/>
    <hyperlink ref="A178" location="LISTING!D610" display="BOULANGERIE"/>
    <hyperlink ref="A188" location="LISTING!D610" display="BOULANGERIE"/>
    <hyperlink ref="A198" location="LISTING!D610" display="BOULANGERIE"/>
    <hyperlink ref="A208" location="LISTING!D610" display="BOULANGERIE"/>
    <hyperlink ref="A218" location="LISTING!D610" display="BOULANGERIE"/>
    <hyperlink ref="A228" location="LISTING!D610" display="BOULANGERIE"/>
    <hyperlink ref="A238" location="LISTING!D610" display="BOULANGERIE"/>
    <hyperlink ref="A248" location="LISTING!D610" display="BOULANGERIE"/>
    <hyperlink ref="A258" location="LISTING!D610" display="BOULANGERIE"/>
    <hyperlink ref="A268" location="LISTING!D610" display="BOULANGERIE"/>
    <hyperlink ref="A278" location="LISTING!D610" display="BOULANGERIE"/>
    <hyperlink ref="A288" location="LISTING!D610" display="BOULANGERIE"/>
    <hyperlink ref="A298" location="LISTING!D610" display="BOULANGERIE"/>
    <hyperlink ref="A308" location="LISTING!D610" display="BOULANGERIE"/>
    <hyperlink ref="A318" location="LISTING!D610" display="BOULANGERIE"/>
    <hyperlink ref="A328" location="LISTING!D610" display="BOULANGERIE"/>
    <hyperlink ref="A338" location="LISTING!D610" display="BOULANGERIE"/>
    <hyperlink ref="A348" location="LISTING!D610" display="BOULANGERIE"/>
    <hyperlink ref="A358" location="LISTING!D610" display="BOULANGERIE"/>
    <hyperlink ref="A368" location="LISTING!D610" display="BOULANGERIE"/>
    <hyperlink ref="A378" location="LISTING!D610" display="BOULANGERIE"/>
    <hyperlink ref="A388" location="LISTING!D610" display="BOULANGERIE"/>
    <hyperlink ref="A398" location="LISTING!D610" display="BOULANGERIE"/>
    <hyperlink ref="A408" location="LISTING!D610" display="BOULANGERIE"/>
    <hyperlink ref="A418" location="LISTING!D610" display="BOULANGERIE"/>
    <hyperlink ref="A428" location="LISTING!D610" display="BOULANGERIE"/>
    <hyperlink ref="A438" location="LISTING!D610" display="BOULANGERIE"/>
    <hyperlink ref="A448" location="LISTING!D610" display="BOULANGERIE"/>
    <hyperlink ref="A458" location="LISTING!D610" display="BOULANGERIE"/>
    <hyperlink ref="A468" location="LISTING!D610" display="BOULANGERIE"/>
    <hyperlink ref="A478" location="LISTING!D610" display="BOULANGERIE"/>
    <hyperlink ref="A488" location="LISTING!D610" display="BOULANGERIE"/>
    <hyperlink ref="A498" location="LISTING!D610" display="BOULANGERIE"/>
    <hyperlink ref="A508" location="LISTING!D610" display="BOULANGERIE"/>
    <hyperlink ref="A518" location="LISTING!D610" display="BOULANGERIE"/>
    <hyperlink ref="A528" location="LISTING!D610" display="BOULANGERIE"/>
    <hyperlink ref="A538" location="LISTING!D610" display="BOULANGERIE"/>
    <hyperlink ref="A548" location="LISTING!D610" display="BOULANGERIE"/>
    <hyperlink ref="A558" location="LISTING!D610" display="BOULANGERIE"/>
    <hyperlink ref="A568" location="LISTING!D610" display="BOULANGERIE"/>
    <hyperlink ref="A578" location="LISTING!D610" display="BOULANGERIE"/>
    <hyperlink ref="A588" location="LISTING!D610" display="BOULANGERIE"/>
    <hyperlink ref="A598" location="LISTING!D610" display="BOULANGERIE"/>
    <hyperlink ref="A608" location="LISTING!D610" display="BOULANGERIE"/>
    <hyperlink ref="A618" location="LISTING!D610" display="BOULANGERIE"/>
    <hyperlink ref="A628" location="LISTING!D610" display="BOULANGERIE"/>
    <hyperlink ref="A638" location="LISTING!D610" display="BOULANGERIE"/>
    <hyperlink ref="A648" location="LISTING!D610" display="BOULANGERIE"/>
    <hyperlink ref="A658" location="LISTING!D610" display="BOULANGERIE"/>
    <hyperlink ref="A668" location="LISTING!D610" display="BOULANGERIE"/>
    <hyperlink ref="A678" location="LISTING!D610" display="BOULANGERIE"/>
    <hyperlink ref="A688" location="LISTING!D610" display="BOULANGERIE"/>
    <hyperlink ref="A698" location="LISTING!D610" display="BOULANGERIE"/>
    <hyperlink ref="A708" location="LISTING!D610" display="BOULANGERIE"/>
    <hyperlink ref="A718" location="LISTING!D610" display="BOULANGERIE"/>
    <hyperlink ref="A728" location="LISTING!D610" display="BOULANGERIE"/>
    <hyperlink ref="A738" location="LISTING!D610" display="BOULANGERIE"/>
    <hyperlink ref="A748" location="LISTING!D610" display="BOULANGERIE"/>
    <hyperlink ref="A758" location="LISTING!D610" display="BOULANGERIE"/>
    <hyperlink ref="A768" location="LISTING!D610" display="BOULANGERIE"/>
    <hyperlink ref="A778" location="LISTING!D610" display="BOULANGERIE"/>
    <hyperlink ref="A788" location="LISTING!D610" display="BOULANGERIE"/>
    <hyperlink ref="A798" location="LISTING!D610" display="BOULANGERIE"/>
    <hyperlink ref="A808" location="LISTING!D610" display="BOULANGERIE"/>
    <hyperlink ref="A818" location="LISTING!D610" display="BOULANGERIE"/>
    <hyperlink ref="A828" location="LISTING!D610" display="BOULANGERIE"/>
    <hyperlink ref="A838" location="LISTING!D610" display="BOULANGERIE"/>
    <hyperlink ref="A848" location="LISTING!D610" display="BOULANGERIE"/>
    <hyperlink ref="A858" location="LISTING!D610" display="BOULANGERIE"/>
    <hyperlink ref="A868" location="LISTING!D610" display="BOULANGERIE"/>
    <hyperlink ref="A878" location="LISTING!D610" display="BOULANGERIE"/>
    <hyperlink ref="A888" location="LISTING!D610" display="BOULANGERIE"/>
    <hyperlink ref="A898" location="SOMMAIRE!D2" display="SOMMAIRE"/>
    <hyperlink ref="A21" location="SOMMAIRE!D2" display="SOMMAIRE"/>
    <hyperlink ref="A31" location="SOMMAIRE!D2" display="SOMMAIRE"/>
    <hyperlink ref="A41" location="SOMMAIRE!D2" display="SOMMAIRE"/>
    <hyperlink ref="A51" location="SOMMAIRE!D2" display="SOMMAIRE"/>
    <hyperlink ref="A61" location="SOMMAIRE!D2" display="SOMMAIRE"/>
    <hyperlink ref="A71" location="SOMMAIRE!D2" display="SOMMAIRE"/>
    <hyperlink ref="A81" location="SOMMAIRE!D2" display="SOMMAIRE"/>
    <hyperlink ref="A91" location="SOMMAIRE!D2" display="SOMMAIRE"/>
    <hyperlink ref="A101" location="SOMMAIRE!D2" display="SOMMAIRE"/>
    <hyperlink ref="A111" location="SOMMAIRE!D2" display="SOMMAIRE"/>
    <hyperlink ref="A121" location="SOMMAIRE!D2" display="SOMMAIRE"/>
    <hyperlink ref="A131" location="SOMMAIRE!D2" display="SOMMAIRE"/>
    <hyperlink ref="A141" location="SOMMAIRE!D2" display="SOMMAIRE"/>
    <hyperlink ref="A151" location="SOMMAIRE!D2" display="SOMMAIRE"/>
    <hyperlink ref="A161" location="SOMMAIRE!D2" display="SOMMAIRE"/>
    <hyperlink ref="A171" location="SOMMAIRE!D2" display="SOMMAIRE"/>
    <hyperlink ref="A181" location="SOMMAIRE!D2" display="SOMMAIRE"/>
    <hyperlink ref="A191" location="SOMMAIRE!D2" display="SOMMAIRE"/>
    <hyperlink ref="A201" location="SOMMAIRE!D2" display="SOMMAIRE"/>
    <hyperlink ref="A211" location="SOMMAIRE!D2" display="SOMMAIRE"/>
    <hyperlink ref="A221" location="SOMMAIRE!D2" display="SOMMAIRE"/>
    <hyperlink ref="A231" location="SOMMAIRE!D2" display="SOMMAIRE"/>
    <hyperlink ref="A241" location="SOMMAIRE!D2" display="SOMMAIRE"/>
    <hyperlink ref="A251" location="SOMMAIRE!D2" display="SOMMAIRE"/>
    <hyperlink ref="A261" location="SOMMAIRE!D2" display="SOMMAIRE"/>
    <hyperlink ref="A271" location="SOMMAIRE!D2" display="SOMMAIRE"/>
    <hyperlink ref="A281" location="SOMMAIRE!D2" display="SOMMAIRE"/>
    <hyperlink ref="A291" location="SOMMAIRE!D2" display="SOMMAIRE"/>
    <hyperlink ref="A301" location="SOMMAIRE!D2" display="SOMMAIRE"/>
    <hyperlink ref="A311" location="SOMMAIRE!D2" display="SOMMAIRE"/>
    <hyperlink ref="A321" location="SOMMAIRE!D2" display="SOMMAIRE"/>
    <hyperlink ref="A331" location="SOMMAIRE!D2" display="SOMMAIRE"/>
    <hyperlink ref="A341" location="SOMMAIRE!D2" display="SOMMAIRE"/>
    <hyperlink ref="A351" location="SOMMAIRE!D2" display="SOMMAIRE"/>
    <hyperlink ref="A361" location="SOMMAIRE!D2" display="SOMMAIRE"/>
    <hyperlink ref="A371" location="SOMMAIRE!D2" display="SOMMAIRE"/>
    <hyperlink ref="A381" location="SOMMAIRE!D2" display="SOMMAIRE"/>
    <hyperlink ref="A391" location="SOMMAIRE!D2" display="SOMMAIRE"/>
    <hyperlink ref="A401" location="SOMMAIRE!D2" display="SOMMAIRE"/>
    <hyperlink ref="A411" location="SOMMAIRE!D2" display="SOMMAIRE"/>
    <hyperlink ref="A421" location="SOMMAIRE!D2" display="SOMMAIRE"/>
    <hyperlink ref="A431" location="SOMMAIRE!D2" display="SOMMAIRE"/>
    <hyperlink ref="A441" location="SOMMAIRE!D2" display="SOMMAIRE"/>
    <hyperlink ref="A451" location="SOMMAIRE!D2" display="SOMMAIRE"/>
    <hyperlink ref="A461" location="SOMMAIRE!D2" display="SOMMAIRE"/>
    <hyperlink ref="A471" location="SOMMAIRE!D2" display="SOMMAIRE"/>
    <hyperlink ref="A481" location="SOMMAIRE!D2" display="SOMMAIRE"/>
    <hyperlink ref="A491" location="SOMMAIRE!D2" display="SOMMAIRE"/>
    <hyperlink ref="A501" location="SOMMAIRE!D2" display="SOMMAIRE"/>
    <hyperlink ref="A511" location="SOMMAIRE!D2" display="SOMMAIRE"/>
    <hyperlink ref="A521" location="SOMMAIRE!D2" display="SOMMAIRE"/>
    <hyperlink ref="A531" location="SOMMAIRE!D2" display="SOMMAIRE"/>
    <hyperlink ref="A541" location="SOMMAIRE!D2" display="SOMMAIRE"/>
    <hyperlink ref="A551" location="SOMMAIRE!D2" display="SOMMAIRE"/>
    <hyperlink ref="A561" location="SOMMAIRE!D2" display="SOMMAIRE"/>
    <hyperlink ref="A571" location="SOMMAIRE!D2" display="SOMMAIRE"/>
    <hyperlink ref="A581" location="SOMMAIRE!D2" display="SOMMAIRE"/>
    <hyperlink ref="A591" location="SOMMAIRE!D2" display="SOMMAIRE"/>
    <hyperlink ref="A601" location="SOMMAIRE!D2" display="SOMMAIRE"/>
    <hyperlink ref="A611" location="SOMMAIRE!D2" display="SOMMAIRE"/>
    <hyperlink ref="A621" location="SOMMAIRE!D2" display="SOMMAIRE"/>
    <hyperlink ref="A631" location="SOMMAIRE!D2" display="SOMMAIRE"/>
    <hyperlink ref="A641" location="SOMMAIRE!D2" display="SOMMAIRE"/>
    <hyperlink ref="A651" location="SOMMAIRE!D2" display="SOMMAIRE"/>
    <hyperlink ref="A661" location="SOMMAIRE!D2" display="SOMMAIRE"/>
    <hyperlink ref="A671" location="SOMMAIRE!D2" display="SOMMAIRE"/>
    <hyperlink ref="A681" location="SOMMAIRE!D2" display="SOMMAIRE"/>
    <hyperlink ref="A691" location="SOMMAIRE!D2" display="SOMMAIRE"/>
    <hyperlink ref="A701" location="SOMMAIRE!D2" display="SOMMAIRE"/>
    <hyperlink ref="A711" location="SOMMAIRE!D2" display="SOMMAIRE"/>
    <hyperlink ref="A721" location="SOMMAIRE!D2" display="SOMMAIRE"/>
    <hyperlink ref="A731" location="SOMMAIRE!D2" display="SOMMAIRE"/>
    <hyperlink ref="A741" location="SOMMAIRE!D2" display="SOMMAIRE"/>
    <hyperlink ref="A751" location="SOMMAIRE!D2" display="SOMMAIRE"/>
    <hyperlink ref="A761" location="SOMMAIRE!D2" display="SOMMAIRE"/>
    <hyperlink ref="A771" location="SOMMAIRE!D2" display="SOMMAIRE"/>
    <hyperlink ref="A781" location="SOMMAIRE!D2" display="SOMMAIRE"/>
    <hyperlink ref="A791" location="SOMMAIRE!D2" display="SOMMAIRE"/>
    <hyperlink ref="A801" location="SOMMAIRE!D2" display="SOMMAIRE"/>
    <hyperlink ref="A811" location="SOMMAIRE!D2" display="SOMMAIRE"/>
    <hyperlink ref="A821" location="SOMMAIRE!D2" display="SOMMAIRE"/>
    <hyperlink ref="A831" location="SOMMAIRE!D2" display="SOMMAIRE"/>
    <hyperlink ref="A841" location="SOMMAIRE!D2" display="SOMMAIRE"/>
    <hyperlink ref="A851" location="SOMMAIRE!D2" display="SOMMAIRE"/>
    <hyperlink ref="A861" location="SOMMAIRE!D2" display="SOMMAIRE"/>
    <hyperlink ref="A871" location="SOMMAIRE!D2" display="SOMMAIRE"/>
    <hyperlink ref="A881" location="SOMMAIRE!D2" display="SOMMAIRE"/>
    <hyperlink ref="A891" location="SOMMAIRE!D2" display="SOMMAIRE"/>
    <hyperlink ref="A19" location="LISTING!C714" display="DIVERS"/>
    <hyperlink ref="A29" location="LISTING!C714" display="DIVERS"/>
    <hyperlink ref="A39" location="LISTING!C714" display="DIVERS"/>
    <hyperlink ref="A49" location="LISTING!C714" display="DIVERS"/>
    <hyperlink ref="A59" location="LISTING!C714" display="DIVERS"/>
    <hyperlink ref="A69" location="LISTING!C714" display="DIVERS"/>
    <hyperlink ref="A79" location="LISTING!C714" display="DIVERS"/>
    <hyperlink ref="A89" location="LISTING!C714" display="DIVERS"/>
    <hyperlink ref="A99" location="LISTING!C714" display="DIVERS"/>
    <hyperlink ref="A109" location="LISTING!C714" display="DIVERS"/>
    <hyperlink ref="A119" location="LISTING!C714" display="DIVERS"/>
    <hyperlink ref="A129" location="LISTING!C714" display="DIVERS"/>
    <hyperlink ref="A139" location="LISTING!C714" display="DIVERS"/>
    <hyperlink ref="A149" location="LISTING!C714" display="DIVERS"/>
    <hyperlink ref="A159" location="LISTING!C714" display="DIVERS"/>
    <hyperlink ref="A169" location="LISTING!C714" display="DIVERS"/>
    <hyperlink ref="A179" location="LISTING!C714" display="DIVERS"/>
    <hyperlink ref="A189" location="LISTING!C714" display="DIVERS"/>
    <hyperlink ref="A199" location="LISTING!C714" display="DIVERS"/>
    <hyperlink ref="A209" location="LISTING!C714" display="DIVERS"/>
    <hyperlink ref="A219" location="LISTING!C714" display="DIVERS"/>
    <hyperlink ref="A229" location="LISTING!C714" display="DIVERS"/>
    <hyperlink ref="A239" location="LISTING!C714" display="DIVERS"/>
    <hyperlink ref="A249" location="LISTING!C714" display="DIVERS"/>
    <hyperlink ref="A259" location="LISTING!C714" display="DIVERS"/>
    <hyperlink ref="A269" location="LISTING!C714" display="DIVERS"/>
    <hyperlink ref="A279" location="LISTING!C714" display="DIVERS"/>
    <hyperlink ref="A289" location="LISTING!C714" display="DIVERS"/>
    <hyperlink ref="A299" location="LISTING!C714" display="DIVERS"/>
    <hyperlink ref="A309" location="LISTING!C714" display="DIVERS"/>
    <hyperlink ref="A319" location="LISTING!C714" display="DIVERS"/>
    <hyperlink ref="A329" location="LISTING!C714" display="DIVERS"/>
    <hyperlink ref="A339" location="LISTING!C714" display="DIVERS"/>
    <hyperlink ref="A349" location="LISTING!C714" display="DIVERS"/>
    <hyperlink ref="A359" location="LISTING!C714" display="DIVERS"/>
    <hyperlink ref="A369" location="LISTING!C714" display="DIVERS"/>
    <hyperlink ref="A379" location="LISTING!C714" display="DIVERS"/>
    <hyperlink ref="A389" location="LISTING!C714" display="DIVERS"/>
    <hyperlink ref="A399" location="LISTING!C714" display="DIVERS"/>
    <hyperlink ref="A409" location="LISTING!C714" display="DIVERS"/>
    <hyperlink ref="A419" location="LISTING!C714" display="DIVERS"/>
    <hyperlink ref="A429" location="LISTING!C714" display="DIVERS"/>
    <hyperlink ref="A439" location="LISTING!C714" display="DIVERS"/>
    <hyperlink ref="A449" location="LISTING!C714" display="DIVERS"/>
    <hyperlink ref="A459" location="LISTING!C714" display="DIVERS"/>
    <hyperlink ref="A469" location="LISTING!C714" display="DIVERS"/>
    <hyperlink ref="A479" location="LISTING!C714" display="DIVERS"/>
    <hyperlink ref="A489" location="LISTING!C714" display="DIVERS"/>
    <hyperlink ref="A499" location="LISTING!C714" display="DIVERS"/>
    <hyperlink ref="A509" location="LISTING!C714" display="DIVERS"/>
    <hyperlink ref="A519" location="LISTING!C714" display="DIVERS"/>
    <hyperlink ref="A529" location="LISTING!C714" display="DIVERS"/>
    <hyperlink ref="A539" location="LISTING!C714" display="DIVERS"/>
    <hyperlink ref="A549" location="LISTING!C714" display="DIVERS"/>
    <hyperlink ref="A559" location="LISTING!C714" display="DIVERS"/>
    <hyperlink ref="A569" location="LISTING!C714" display="DIVERS"/>
    <hyperlink ref="A579" location="LISTING!C714" display="DIVERS"/>
    <hyperlink ref="A589" location="LISTING!C714" display="DIVERS"/>
    <hyperlink ref="A599" location="LISTING!C714" display="DIVERS"/>
    <hyperlink ref="A609" location="LISTING!C714" display="DIVERS"/>
    <hyperlink ref="A619" location="LISTING!C714" display="DIVERS"/>
    <hyperlink ref="A629" location="LISTING!C714" display="DIVERS"/>
    <hyperlink ref="A639" location="LISTING!C714" display="DIVERS"/>
    <hyperlink ref="A649" location="LISTING!C714" display="DIVERS"/>
    <hyperlink ref="A659" location="LISTING!C714" display="DIVERS"/>
    <hyperlink ref="A669" location="LISTING!C714" display="DIVERS"/>
    <hyperlink ref="A679" location="LISTING!C714" display="DIVERS"/>
    <hyperlink ref="A689" location="LISTING!C714" display="DIVERS"/>
    <hyperlink ref="A699" location="LISTING!C714" display="DIVERS"/>
    <hyperlink ref="A709" location="LISTING!C714" display="DIVERS"/>
    <hyperlink ref="A719" location="LISTING!C714" display="DIVERS"/>
    <hyperlink ref="A729" location="LISTING!C714" display="DIVERS"/>
    <hyperlink ref="A739" location="LISTING!C714" display="DIVERS"/>
    <hyperlink ref="A749" location="LISTING!C714" display="DIVERS"/>
    <hyperlink ref="A759" location="LISTING!C714" display="DIVERS"/>
    <hyperlink ref="A769" location="LISTING!C714" display="DIVERS"/>
    <hyperlink ref="A779" location="LISTING!C714" display="DIVERS"/>
    <hyperlink ref="A789" location="LISTING!C714" display="DIVERS"/>
    <hyperlink ref="A799" location="LISTING!C714" display="DIVERS"/>
    <hyperlink ref="A809" location="LISTING!C714" display="DIVERS"/>
    <hyperlink ref="A819" location="LISTING!C714" display="DIVERS"/>
    <hyperlink ref="A829" location="LISTING!C714" display="DIVERS"/>
    <hyperlink ref="A839" location="LISTING!C714" display="DIVERS"/>
    <hyperlink ref="A849" location="LISTING!C714" display="DIVERS"/>
    <hyperlink ref="A859" location="LISTING!C714" display="DIVERS"/>
    <hyperlink ref="A869" location="LISTING!C714" display="DIVERS"/>
    <hyperlink ref="A879" location="LISTING!C714" display="DIVERS"/>
    <hyperlink ref="A889" location="LISTING!C714" display="DIVERS"/>
    <hyperlink ref="A899" location="LISTING!C714" display="DIVERS"/>
    <hyperlink ref="A20" location="LISTING!C814" display="BOISSON"/>
    <hyperlink ref="A30" location="LISTING!C814" display="BOISSON"/>
    <hyperlink ref="A40" location="LISTING!C814" display="BOISSON"/>
    <hyperlink ref="A50" location="LISTING!C814" display="BOISSON"/>
    <hyperlink ref="A60" location="LISTING!C814" display="BOISSON"/>
    <hyperlink ref="A70" location="LISTING!C814" display="BOISSON"/>
    <hyperlink ref="A80" location="LISTING!C814" display="BOISSON"/>
    <hyperlink ref="A90" location="LISTING!C814" display="BOISSON"/>
    <hyperlink ref="A100" location="LISTING!C814" display="BOISSON"/>
    <hyperlink ref="A110" location="LISTING!C814" display="BOISSON"/>
    <hyperlink ref="A120" location="LISTING!C814" display="BOISSON"/>
    <hyperlink ref="A130" location="LISTING!C814" display="BOISSON"/>
    <hyperlink ref="A140" location="LISTING!C814" display="BOISSON"/>
    <hyperlink ref="A150" location="LISTING!C814" display="BOISSON"/>
    <hyperlink ref="A160" location="LISTING!C814" display="BOISSON"/>
    <hyperlink ref="A170" location="LISTING!C814" display="BOISSON"/>
    <hyperlink ref="A180" location="LISTING!C814" display="BOISSON"/>
    <hyperlink ref="A190" location="LISTING!C814" display="BOISSON"/>
    <hyperlink ref="A200" location="LISTING!C814" display="BOISSON"/>
    <hyperlink ref="A210" location="LISTING!C814" display="BOISSON"/>
    <hyperlink ref="A220" location="LISTING!C814" display="BOISSON"/>
    <hyperlink ref="A230" location="LISTING!C814" display="BOISSON"/>
    <hyperlink ref="A240" location="LISTING!C814" display="BOISSON"/>
    <hyperlink ref="A250" location="LISTING!C814" display="BOISSON"/>
    <hyperlink ref="A260" location="LISTING!C814" display="BOISSON"/>
    <hyperlink ref="A270" location="LISTING!C814" display="BOISSON"/>
    <hyperlink ref="A280" location="LISTING!C814" display="BOISSON"/>
    <hyperlink ref="A290" location="LISTING!C814" display="BOISSON"/>
    <hyperlink ref="A300" location="LISTING!C814" display="BOISSON"/>
    <hyperlink ref="A310" location="LISTING!C814" display="BOISSON"/>
    <hyperlink ref="A320" location="LISTING!C814" display="BOISSON"/>
    <hyperlink ref="A330" location="LISTING!C814" display="BOISSON"/>
    <hyperlink ref="A340" location="LISTING!C814" display="BOISSON"/>
    <hyperlink ref="A350" location="LISTING!C814" display="BOISSON"/>
    <hyperlink ref="A360" location="LISTING!C814" display="BOISSON"/>
    <hyperlink ref="A370" location="LISTING!C814" display="BOISSON"/>
    <hyperlink ref="A380" location="LISTING!C814" display="BOISSON"/>
    <hyperlink ref="A390" location="LISTING!C814" display="BOISSON"/>
    <hyperlink ref="A400" location="LISTING!C814" display="BOISSON"/>
    <hyperlink ref="A410" location="LISTING!C814" display="BOISSON"/>
    <hyperlink ref="A420" location="LISTING!C814" display="BOISSON"/>
    <hyperlink ref="A430" location="LISTING!C814" display="BOISSON"/>
    <hyperlink ref="A440" location="LISTING!C814" display="BOISSON"/>
    <hyperlink ref="A450" location="LISTING!C814" display="BOISSON"/>
    <hyperlink ref="A460" location="LISTING!C814" display="BOISSON"/>
    <hyperlink ref="A470" location="LISTING!C814" display="BOISSON"/>
    <hyperlink ref="A480" location="LISTING!C814" display="BOISSON"/>
    <hyperlink ref="A490" location="LISTING!C814" display="BOISSON"/>
    <hyperlink ref="A500" location="LISTING!C814" display="BOISSON"/>
    <hyperlink ref="A510" location="LISTING!C814" display="BOISSON"/>
    <hyperlink ref="A520" location="LISTING!C814" display="BOISSON"/>
    <hyperlink ref="A530" location="LISTING!C814" display="BOISSON"/>
    <hyperlink ref="A540" location="LISTING!C814" display="BOISSON"/>
    <hyperlink ref="A550" location="LISTING!C814" display="BOISSON"/>
    <hyperlink ref="A560" location="LISTING!C814" display="BOISSON"/>
    <hyperlink ref="A570" location="LISTING!C814" display="BOISSON"/>
    <hyperlink ref="A580" location="LISTING!C814" display="BOISSON"/>
    <hyperlink ref="A590" location="LISTING!C814" display="BOISSON"/>
    <hyperlink ref="A600" location="LISTING!C814" display="BOISSON"/>
    <hyperlink ref="A610" location="LISTING!C814" display="BOISSON"/>
    <hyperlink ref="A620" location="LISTING!C814" display="BOISSON"/>
    <hyperlink ref="A630" location="LISTING!C814" display="BOISSON"/>
    <hyperlink ref="A640" location="LISTING!C814" display="BOISSON"/>
    <hyperlink ref="A650" location="LISTING!C814" display="BOISSON"/>
    <hyperlink ref="A660" location="LISTING!C814" display="BOISSON"/>
    <hyperlink ref="A670" location="LISTING!C814" display="BOISSON"/>
    <hyperlink ref="A680" location="LISTING!C814" display="BOISSON"/>
    <hyperlink ref="A690" location="LISTING!C814" display="BOISSON"/>
    <hyperlink ref="A700" location="LISTING!C814" display="BOISSON"/>
    <hyperlink ref="A710" location="LISTING!C814" display="BOISSON"/>
    <hyperlink ref="A720" location="LISTING!C814" display="BOISSON"/>
    <hyperlink ref="A730" location="LISTING!C814" display="BOISSON"/>
    <hyperlink ref="A740" location="LISTING!C814" display="BOISSON"/>
    <hyperlink ref="A750" location="LISTING!C814" display="BOISSON"/>
    <hyperlink ref="A760" location="LISTING!C814" display="BOISSON"/>
    <hyperlink ref="A770" location="LISTING!C814" display="BOISSON"/>
    <hyperlink ref="A780" location="LISTING!C814" display="BOISSON"/>
    <hyperlink ref="A790" location="LISTING!C814" display="BOISSON"/>
    <hyperlink ref="A800" location="LISTING!C814" display="BOISSON"/>
    <hyperlink ref="A810" location="LISTING!C814" display="BOISSON"/>
    <hyperlink ref="A820" location="LISTING!C814" display="BOISSON"/>
    <hyperlink ref="A830" location="LISTING!C814" display="BOISSON"/>
    <hyperlink ref="A840" location="LISTING!C814" display="BOISSON"/>
    <hyperlink ref="A850" location="LISTING!C814" display="BOISSON"/>
    <hyperlink ref="A860" location="LISTING!C814" display="BOISSON"/>
    <hyperlink ref="A870" location="LISTING!C814" display="BOISSON"/>
    <hyperlink ref="A880" location="LISTING!C814" display="BOISSON"/>
    <hyperlink ref="A890" location="LISTING!C814" display="BOISSON"/>
    <hyperlink ref="A900" location="LISTING!C814" display="BOISSON"/>
  </hyperlinks>
  <pageMargins left="0" right="0" top="0" bottom="0" header="0" footer="0"/>
  <pageSetup paperSize="9" scale="68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allergene</vt:lpstr>
      <vt:lpstr>FICHE vierge</vt:lpstr>
      <vt:lpstr>LISTING</vt:lpstr>
      <vt:lpstr>Sheet1</vt:lpstr>
      <vt:lpstr>BOISSON</vt:lpstr>
      <vt:lpstr>MARCORESTO</vt:lpstr>
      <vt:lpstr>num</vt:lpstr>
      <vt:lpstr>TITI</vt:lpstr>
      <vt:lpstr>'FICHE vierge'!Zone_d_impression</vt:lpstr>
      <vt:lpstr>LISTING!Zone_d_impression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fardeau</dc:creator>
  <cp:lastModifiedBy>mb</cp:lastModifiedBy>
  <dcterms:created xsi:type="dcterms:W3CDTF">2018-02-26T17:05:27Z</dcterms:created>
  <dcterms:modified xsi:type="dcterms:W3CDTF">2018-02-26T20:16:12Z</dcterms:modified>
</cp:coreProperties>
</file>