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120" yWindow="60" windowWidth="20736" windowHeight="9240"/>
  </bookViews>
  <sheets>
    <sheet name="Facture_rechercheV" sheetId="3" r:id="rId1"/>
    <sheet name="Produits" sheetId="1" r:id="rId2"/>
  </sheets>
  <definedNames>
    <definedName name="Catalogue">Produits!$A$24:$E$34</definedName>
    <definedName name="Code">Produits!$A$25:$A$34</definedName>
    <definedName name="Total_H.T.">Facture_rechercheV!$G$32</definedName>
  </definedNames>
  <calcPr calcId="125725"/>
</workbook>
</file>

<file path=xl/calcChain.xml><?xml version="1.0" encoding="utf-8"?>
<calcChain xmlns="http://schemas.openxmlformats.org/spreadsheetml/2006/main">
  <c r="G17" i="3"/>
  <c r="G18"/>
  <c r="G19"/>
  <c r="G21"/>
  <c r="G22"/>
  <c r="G24"/>
  <c r="G25"/>
  <c r="G26"/>
  <c r="G27"/>
  <c r="G28"/>
  <c r="G29"/>
  <c r="E17"/>
  <c r="H17" s="1"/>
  <c r="E18"/>
  <c r="H18" s="1"/>
  <c r="E19"/>
  <c r="H19" s="1"/>
  <c r="E20"/>
  <c r="H20" s="1"/>
  <c r="E21"/>
  <c r="H21" s="1"/>
  <c r="E22"/>
  <c r="H22" s="1"/>
  <c r="E23"/>
  <c r="H23" s="1"/>
  <c r="E24"/>
  <c r="H24" s="1"/>
  <c r="E25"/>
  <c r="H25" s="1"/>
  <c r="E26"/>
  <c r="H26" s="1"/>
  <c r="E27"/>
  <c r="H27" s="1"/>
  <c r="E28"/>
  <c r="H28" s="1"/>
  <c r="E29"/>
  <c r="H29" s="1"/>
  <c r="D15"/>
  <c r="E15" s="1"/>
  <c r="H15" s="1"/>
  <c r="D16"/>
  <c r="E16" s="1"/>
  <c r="H16" s="1"/>
  <c r="D17"/>
  <c r="D18"/>
  <c r="D19"/>
  <c r="D20"/>
  <c r="D21"/>
  <c r="D22"/>
  <c r="D23"/>
  <c r="D24"/>
  <c r="D25"/>
  <c r="D26"/>
  <c r="D27"/>
  <c r="D28"/>
  <c r="D29"/>
  <c r="D14"/>
  <c r="E14" s="1"/>
  <c r="H14" s="1"/>
  <c r="C15"/>
  <c r="G15" s="1"/>
  <c r="C16"/>
  <c r="G16" s="1"/>
  <c r="C17"/>
  <c r="C18"/>
  <c r="C19"/>
  <c r="C20"/>
  <c r="C21"/>
  <c r="C22"/>
  <c r="C23"/>
  <c r="C24"/>
  <c r="C25"/>
  <c r="C26"/>
  <c r="C27"/>
  <c r="C28"/>
  <c r="C29"/>
  <c r="C14"/>
  <c r="G14" s="1"/>
  <c r="G32" s="1"/>
  <c r="B15"/>
  <c r="B16"/>
  <c r="B17"/>
  <c r="B18"/>
  <c r="B19"/>
  <c r="B20"/>
  <c r="B21"/>
  <c r="B22"/>
  <c r="B23"/>
  <c r="B24"/>
  <c r="B25"/>
  <c r="B26"/>
  <c r="B27"/>
  <c r="B28"/>
  <c r="B29"/>
  <c r="B14"/>
  <c r="G33" l="1"/>
  <c r="H34" s="1"/>
</calcChain>
</file>

<file path=xl/sharedStrings.xml><?xml version="1.0" encoding="utf-8"?>
<sst xmlns="http://schemas.openxmlformats.org/spreadsheetml/2006/main" count="74" uniqueCount="44">
  <si>
    <t>Code</t>
  </si>
  <si>
    <t>Désignation</t>
  </si>
  <si>
    <t>Configuration minimum</t>
  </si>
  <si>
    <t>Prix unitaire H.T.</t>
  </si>
  <si>
    <t>Code tva</t>
  </si>
  <si>
    <t>Cod tva</t>
  </si>
  <si>
    <t>Taux</t>
  </si>
  <si>
    <t>Corel Draw</t>
  </si>
  <si>
    <t>4 Mo</t>
  </si>
  <si>
    <t>Windows 3.1</t>
  </si>
  <si>
    <t>J'apprends MS-DOS 5</t>
  </si>
  <si>
    <t>640 Ko</t>
  </si>
  <si>
    <t>Word 6.0 pour Windows</t>
  </si>
  <si>
    <t xml:space="preserve">Excel 5.0 pour Windows </t>
  </si>
  <si>
    <t>Microsoft Office</t>
  </si>
  <si>
    <t>Access 2.0 pour Windows</t>
  </si>
  <si>
    <t>8 Mo</t>
  </si>
  <si>
    <t>Borland Dbase 5.0 pour Windows</t>
  </si>
  <si>
    <t>Excel 5 pour les nuls Sybex</t>
  </si>
  <si>
    <t xml:space="preserve">Excel 5 Micro-application </t>
  </si>
  <si>
    <t>Tableau trié</t>
  </si>
  <si>
    <t>Société Superlogiciel</t>
  </si>
  <si>
    <t>Strasbourg, le</t>
  </si>
  <si>
    <t>47 avenue de la Forêt Noire</t>
  </si>
  <si>
    <t>67092 Strasbourg Cedex</t>
  </si>
  <si>
    <t>Tél :03 88 22 22 66</t>
  </si>
  <si>
    <t>Fax : 03 88 22 22 96</t>
  </si>
  <si>
    <t>Facture</t>
  </si>
  <si>
    <t>Code article</t>
  </si>
  <si>
    <t>Taux de tva</t>
  </si>
  <si>
    <t>Prix unitaire T.T.C.</t>
  </si>
  <si>
    <t>Quantité</t>
  </si>
  <si>
    <t>Prix H.T</t>
  </si>
  <si>
    <t>Prix T.T.C.</t>
  </si>
  <si>
    <t>Total</t>
  </si>
  <si>
    <t>Total H.T.</t>
  </si>
  <si>
    <t>Remise de</t>
  </si>
  <si>
    <t xml:space="preserve">Total à payer </t>
  </si>
  <si>
    <t>Tableau  des remises</t>
  </si>
  <si>
    <t>Moins de 2500</t>
  </si>
  <si>
    <t>De 2500 à 5000</t>
  </si>
  <si>
    <t>De 5000 à 10000</t>
  </si>
  <si>
    <t>De 10000 à 30000</t>
  </si>
  <si>
    <t>Au delà de 30000</t>
  </si>
</sst>
</file>

<file path=xl/styles.xml><?xml version="1.0" encoding="utf-8"?>
<styleSheet xmlns="http://schemas.openxmlformats.org/spreadsheetml/2006/main">
  <numFmts count="5">
    <numFmt numFmtId="164" formatCode="0000"/>
    <numFmt numFmtId="165" formatCode="#,##0\ &quot;F&quot;;\-#,##0\ &quot;F&quot;"/>
    <numFmt numFmtId="166" formatCode="#,##0.00\ &quot;€&quot;"/>
    <numFmt numFmtId="167" formatCode="dd\-mm\-yyyy"/>
    <numFmt numFmtId="168" formatCode="_-* #,##0.00\ &quot;F&quot;_-;\-* #,##0.00\ &quot;F&quot;_-;_-* &quot;-&quot;??\ &quot;F&quot;_-;_-@_-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Times New Roman"/>
      <family val="1"/>
    </font>
    <font>
      <sz val="14"/>
      <name val="Times New Roman"/>
      <family val="1"/>
    </font>
    <font>
      <sz val="18"/>
      <name val="Times New Roman"/>
      <family val="1"/>
    </font>
    <font>
      <sz val="8"/>
      <name val="Times New Roman"/>
      <family val="1"/>
    </font>
    <font>
      <b/>
      <sz val="12"/>
      <name val="Times New Roman"/>
      <family val="1"/>
    </font>
    <font>
      <b/>
      <sz val="11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7">
    <xf numFmtId="0" fontId="0" fillId="0" borderId="0"/>
    <xf numFmtId="9" fontId="1" fillId="0" borderId="0" applyFont="0" applyFill="0" applyBorder="0" applyAlignment="0" applyProtection="0"/>
    <xf numFmtId="0" fontId="2" fillId="0" borderId="0"/>
    <xf numFmtId="9" fontId="2" fillId="0" borderId="0" applyFont="0" applyFill="0" applyBorder="0" applyAlignment="0" applyProtection="0"/>
    <xf numFmtId="0" fontId="2" fillId="0" borderId="0"/>
    <xf numFmtId="9" fontId="2" fillId="0" borderId="0" applyFont="0" applyFill="0" applyBorder="0" applyAlignment="0" applyProtection="0"/>
    <xf numFmtId="168" fontId="2" fillId="0" borderId="0" applyFont="0" applyFill="0" applyBorder="0" applyAlignment="0" applyProtection="0"/>
  </cellStyleXfs>
  <cellXfs count="49">
    <xf numFmtId="0" fontId="0" fillId="0" borderId="0" xfId="0"/>
    <xf numFmtId="164" fontId="2" fillId="0" borderId="0" xfId="2" applyNumberFormat="1" applyAlignment="1">
      <alignment horizontal="centerContinuous"/>
    </xf>
    <xf numFmtId="0" fontId="2" fillId="0" borderId="0" xfId="2" applyAlignment="1">
      <alignment horizontal="centerContinuous"/>
    </xf>
    <xf numFmtId="165" fontId="2" fillId="0" borderId="0" xfId="2" applyNumberFormat="1" applyAlignment="1">
      <alignment horizontal="centerContinuous"/>
    </xf>
    <xf numFmtId="164" fontId="2" fillId="2" borderId="1" xfId="2" applyNumberFormat="1" applyFill="1" applyBorder="1" applyAlignment="1">
      <alignment horizontal="center" vertical="center" wrapText="1"/>
    </xf>
    <xf numFmtId="0" fontId="2" fillId="2" borderId="1" xfId="2" applyFill="1" applyBorder="1" applyAlignment="1">
      <alignment horizontal="center" vertical="center" wrapText="1"/>
    </xf>
    <xf numFmtId="165" fontId="2" fillId="2" borderId="1" xfId="2" applyNumberFormat="1" applyFill="1" applyBorder="1" applyAlignment="1">
      <alignment horizontal="center" vertical="center" wrapText="1"/>
    </xf>
    <xf numFmtId="0" fontId="2" fillId="0" borderId="0" xfId="2" applyFill="1" applyAlignment="1">
      <alignment horizontal="center" vertical="center" wrapText="1"/>
    </xf>
    <xf numFmtId="0" fontId="2" fillId="2" borderId="1" xfId="2" applyFill="1" applyBorder="1" applyAlignment="1">
      <alignment horizontal="center"/>
    </xf>
    <xf numFmtId="10" fontId="2" fillId="2" borderId="1" xfId="3" applyNumberFormat="1" applyFont="1" applyFill="1" applyBorder="1" applyAlignment="1">
      <alignment horizontal="center"/>
    </xf>
    <xf numFmtId="164" fontId="2" fillId="0" borderId="2" xfId="2" applyNumberFormat="1" applyBorder="1" applyAlignment="1">
      <alignment horizontal="center"/>
    </xf>
    <xf numFmtId="0" fontId="2" fillId="0" borderId="2" xfId="2" applyBorder="1" applyAlignment="1">
      <alignment horizontal="center"/>
    </xf>
    <xf numFmtId="166" fontId="2" fillId="0" borderId="2" xfId="2" applyNumberFormat="1" applyBorder="1" applyAlignment="1">
      <alignment horizontal="center"/>
    </xf>
    <xf numFmtId="0" fontId="2" fillId="0" borderId="0" xfId="2"/>
    <xf numFmtId="10" fontId="2" fillId="0" borderId="2" xfId="3" applyNumberFormat="1" applyFont="1" applyBorder="1" applyAlignment="1">
      <alignment horizontal="center"/>
    </xf>
    <xf numFmtId="0" fontId="2" fillId="0" borderId="3" xfId="2" applyBorder="1" applyAlignment="1">
      <alignment horizontal="center"/>
    </xf>
    <xf numFmtId="10" fontId="2" fillId="0" borderId="3" xfId="3" applyNumberFormat="1" applyFont="1" applyBorder="1" applyAlignment="1">
      <alignment horizontal="center"/>
    </xf>
    <xf numFmtId="164" fontId="2" fillId="0" borderId="3" xfId="2" applyNumberFormat="1" applyBorder="1" applyAlignment="1">
      <alignment horizontal="center"/>
    </xf>
    <xf numFmtId="166" fontId="2" fillId="0" borderId="3" xfId="2" applyNumberFormat="1" applyBorder="1" applyAlignment="1">
      <alignment horizontal="center"/>
    </xf>
    <xf numFmtId="0" fontId="0" fillId="0" borderId="0" xfId="0" applyFill="1"/>
    <xf numFmtId="9" fontId="0" fillId="0" borderId="0" xfId="1" applyFont="1"/>
    <xf numFmtId="0" fontId="2" fillId="0" borderId="0" xfId="4" applyNumberFormat="1"/>
    <xf numFmtId="0" fontId="2" fillId="0" borderId="0" xfId="4" applyNumberFormat="1" applyAlignment="1">
      <alignment horizontal="left"/>
    </xf>
    <xf numFmtId="0" fontId="2" fillId="0" borderId="0" xfId="4" applyNumberFormat="1" applyAlignment="1">
      <alignment horizontal="right"/>
    </xf>
    <xf numFmtId="167" fontId="2" fillId="0" borderId="0" xfId="4" applyNumberFormat="1" applyAlignment="1">
      <alignment horizontal="left"/>
    </xf>
    <xf numFmtId="0" fontId="0" fillId="0" borderId="0" xfId="0" applyNumberFormat="1"/>
    <xf numFmtId="0" fontId="0" fillId="0" borderId="0" xfId="0" applyNumberFormat="1" applyFill="1"/>
    <xf numFmtId="0" fontId="2" fillId="0" borderId="0" xfId="4" applyNumberFormat="1" applyProtection="1">
      <protection locked="0"/>
    </xf>
    <xf numFmtId="0" fontId="3" fillId="0" borderId="0" xfId="4" applyNumberFormat="1" applyFont="1" applyAlignment="1">
      <alignment horizontal="centerContinuous" vertical="center"/>
    </xf>
    <xf numFmtId="0" fontId="2" fillId="0" borderId="0" xfId="4" applyNumberFormat="1" applyAlignment="1">
      <alignment horizontal="centerContinuous" vertical="center"/>
    </xf>
    <xf numFmtId="0" fontId="4" fillId="0" borderId="0" xfId="4" applyNumberFormat="1" applyFont="1" applyAlignment="1">
      <alignment horizontal="centerContinuous" vertical="center"/>
    </xf>
    <xf numFmtId="0" fontId="2" fillId="0" borderId="4" xfId="4" applyNumberFormat="1" applyBorder="1" applyAlignment="1">
      <alignment horizontal="center"/>
    </xf>
    <xf numFmtId="0" fontId="2" fillId="0" borderId="2" xfId="4" applyNumberFormat="1" applyBorder="1" applyAlignment="1">
      <alignment horizontal="center"/>
    </xf>
    <xf numFmtId="0" fontId="2" fillId="0" borderId="5" xfId="4" applyNumberFormat="1" applyBorder="1"/>
    <xf numFmtId="0" fontId="5" fillId="0" borderId="6" xfId="4" applyNumberFormat="1" applyFont="1" applyBorder="1" applyAlignment="1">
      <alignment horizontal="center" vertical="center"/>
    </xf>
    <xf numFmtId="0" fontId="2" fillId="0" borderId="7" xfId="4" applyNumberFormat="1" applyFont="1" applyBorder="1"/>
    <xf numFmtId="0" fontId="6" fillId="3" borderId="8" xfId="4" applyNumberFormat="1" applyFont="1" applyFill="1" applyBorder="1" applyAlignment="1">
      <alignment horizontal="left"/>
    </xf>
    <xf numFmtId="0" fontId="6" fillId="3" borderId="8" xfId="4" applyNumberFormat="1" applyFont="1" applyFill="1" applyBorder="1" applyAlignment="1">
      <alignment horizontal="centerContinuous"/>
    </xf>
    <xf numFmtId="0" fontId="2" fillId="0" borderId="0" xfId="4" applyNumberFormat="1" applyAlignment="1">
      <alignment horizontal="centerContinuous"/>
    </xf>
    <xf numFmtId="9" fontId="2" fillId="0" borderId="9" xfId="1" applyFont="1" applyBorder="1" applyAlignment="1">
      <alignment horizontal="center"/>
    </xf>
    <xf numFmtId="0" fontId="2" fillId="0" borderId="9" xfId="4" applyNumberFormat="1" applyBorder="1"/>
    <xf numFmtId="0" fontId="2" fillId="0" borderId="4" xfId="4" applyNumberFormat="1" applyBorder="1" applyAlignment="1">
      <alignment horizontal="center" vertical="center" wrapText="1"/>
    </xf>
    <xf numFmtId="0" fontId="2" fillId="0" borderId="4" xfId="5" applyNumberFormat="1" applyFont="1" applyBorder="1" applyAlignment="1">
      <alignment horizontal="center" vertical="center" wrapText="1"/>
    </xf>
    <xf numFmtId="0" fontId="2" fillId="4" borderId="9" xfId="4" applyNumberFormat="1" applyFill="1" applyBorder="1" applyAlignment="1" applyProtection="1">
      <alignment horizontal="center"/>
      <protection locked="0"/>
    </xf>
    <xf numFmtId="4" fontId="2" fillId="4" borderId="9" xfId="6" applyNumberFormat="1" applyFont="1" applyFill="1" applyBorder="1" applyAlignment="1">
      <alignment horizontal="right"/>
    </xf>
    <xf numFmtId="4" fontId="2" fillId="4" borderId="9" xfId="4" applyNumberFormat="1" applyFill="1" applyBorder="1" applyAlignment="1">
      <alignment horizontal="right"/>
    </xf>
    <xf numFmtId="4" fontId="2" fillId="0" borderId="4" xfId="4" applyNumberFormat="1" applyBorder="1"/>
    <xf numFmtId="4" fontId="2" fillId="0" borderId="2" xfId="4" applyNumberFormat="1" applyBorder="1"/>
    <xf numFmtId="4" fontId="7" fillId="3" borderId="8" xfId="4" applyNumberFormat="1" applyFont="1" applyFill="1" applyBorder="1"/>
  </cellXfs>
  <cellStyles count="7">
    <cellStyle name="Monétaire 3" xfId="6"/>
    <cellStyle name="Normal" xfId="0" builtinId="0"/>
    <cellStyle name="Normal 2" xfId="2"/>
    <cellStyle name="Normal 3" xfId="4"/>
    <cellStyle name="Pourcentage" xfId="1" builtinId="5"/>
    <cellStyle name="Pourcentage 2" xfId="3"/>
    <cellStyle name="Pourcentage 3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27CDB6E-AE6D-11CF-96B8-444553540000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43"/>
  <sheetViews>
    <sheetView showZeros="0" tabSelected="1" topLeftCell="A7" workbookViewId="0">
      <selection activeCell="G33" sqref="G33"/>
    </sheetView>
  </sheetViews>
  <sheetFormatPr baseColWidth="10" defaultColWidth="11.44140625" defaultRowHeight="14.4"/>
  <cols>
    <col min="1" max="1" width="11.44140625" style="25"/>
    <col min="2" max="2" width="20.6640625" style="25" bestFit="1" customWidth="1"/>
    <col min="3" max="5" width="11.44140625" style="25"/>
    <col min="6" max="6" width="10.6640625" style="25" customWidth="1"/>
    <col min="7" max="16384" width="11.44140625" style="25"/>
  </cols>
  <sheetData>
    <row r="1" spans="1:8">
      <c r="A1" s="21" t="s">
        <v>21</v>
      </c>
      <c r="B1" s="21"/>
      <c r="C1" s="21"/>
      <c r="D1" s="21"/>
      <c r="E1" s="22"/>
      <c r="F1" s="21"/>
      <c r="G1" s="23" t="s">
        <v>22</v>
      </c>
      <c r="H1" s="24">
        <v>42273</v>
      </c>
    </row>
    <row r="2" spans="1:8">
      <c r="A2" s="21" t="s">
        <v>23</v>
      </c>
      <c r="B2" s="21"/>
      <c r="C2" s="21"/>
      <c r="D2" s="21"/>
      <c r="E2" s="21"/>
      <c r="F2" s="21"/>
      <c r="G2" s="21"/>
      <c r="H2" s="21"/>
    </row>
    <row r="3" spans="1:8">
      <c r="A3" s="21" t="s">
        <v>24</v>
      </c>
      <c r="B3" s="21"/>
      <c r="C3" s="21"/>
      <c r="D3" s="21"/>
      <c r="E3" s="21"/>
      <c r="F3" s="21"/>
      <c r="G3" s="21"/>
      <c r="H3" s="21"/>
    </row>
    <row r="4" spans="1:8">
      <c r="A4" s="21" t="s">
        <v>25</v>
      </c>
      <c r="B4" s="21"/>
      <c r="C4" s="21"/>
      <c r="D4" s="21"/>
      <c r="E4" s="21"/>
      <c r="F4" s="21"/>
      <c r="G4" s="21"/>
      <c r="H4" s="21"/>
    </row>
    <row r="5" spans="1:8">
      <c r="A5" s="21" t="s">
        <v>26</v>
      </c>
      <c r="B5" s="21"/>
      <c r="C5" s="21"/>
      <c r="D5" s="21"/>
      <c r="E5" s="21"/>
      <c r="F5" s="21"/>
      <c r="G5" s="21"/>
      <c r="H5" s="21"/>
    </row>
    <row r="6" spans="1:8">
      <c r="A6" s="26"/>
      <c r="B6" s="26"/>
      <c r="C6" s="26"/>
      <c r="D6" s="26"/>
      <c r="E6" s="26"/>
      <c r="F6" s="26"/>
      <c r="G6" s="26"/>
      <c r="H6" s="26"/>
    </row>
    <row r="7" spans="1:8">
      <c r="A7" s="21"/>
      <c r="B7" s="21"/>
      <c r="C7" s="21"/>
      <c r="D7" s="21"/>
      <c r="E7" s="21"/>
      <c r="F7" s="21"/>
      <c r="G7" s="27"/>
      <c r="H7" s="21"/>
    </row>
    <row r="8" spans="1:8">
      <c r="A8" s="21"/>
      <c r="B8" s="21"/>
      <c r="C8" s="21"/>
      <c r="D8" s="21"/>
      <c r="E8" s="21"/>
      <c r="F8" s="21"/>
      <c r="G8" s="27"/>
      <c r="H8" s="21"/>
    </row>
    <row r="9" spans="1:8">
      <c r="A9" s="21"/>
      <c r="B9" s="21"/>
      <c r="C9" s="21"/>
      <c r="D9" s="21"/>
      <c r="E9" s="21"/>
      <c r="F9" s="21"/>
      <c r="G9" s="27"/>
      <c r="H9" s="21"/>
    </row>
    <row r="10" spans="1:8">
      <c r="A10" s="21"/>
      <c r="B10" s="21"/>
      <c r="C10" s="21"/>
      <c r="D10" s="21"/>
      <c r="E10" s="21"/>
      <c r="F10" s="21"/>
      <c r="G10" s="21"/>
      <c r="H10" s="21"/>
    </row>
    <row r="11" spans="1:8" ht="22.8">
      <c r="A11" s="28" t="s">
        <v>27</v>
      </c>
      <c r="B11" s="29"/>
      <c r="C11" s="29"/>
      <c r="D11" s="28"/>
      <c r="E11" s="29"/>
      <c r="F11" s="30"/>
      <c r="G11" s="29"/>
      <c r="H11" s="29"/>
    </row>
    <row r="12" spans="1:8">
      <c r="A12" s="21"/>
      <c r="B12" s="21"/>
      <c r="C12" s="21"/>
      <c r="D12" s="21"/>
      <c r="E12" s="21"/>
      <c r="F12" s="21"/>
      <c r="G12" s="21"/>
      <c r="H12" s="21"/>
    </row>
    <row r="13" spans="1:8" ht="26.4">
      <c r="A13" s="41" t="s">
        <v>28</v>
      </c>
      <c r="B13" s="41" t="s">
        <v>1</v>
      </c>
      <c r="C13" s="41" t="s">
        <v>3</v>
      </c>
      <c r="D13" s="42" t="s">
        <v>29</v>
      </c>
      <c r="E13" s="41" t="s">
        <v>30</v>
      </c>
      <c r="F13" s="41" t="s">
        <v>31</v>
      </c>
      <c r="G13" s="41" t="s">
        <v>32</v>
      </c>
      <c r="H13" s="41" t="s">
        <v>33</v>
      </c>
    </row>
    <row r="14" spans="1:8">
      <c r="A14" s="43">
        <v>1111</v>
      </c>
      <c r="B14" s="43" t="str">
        <f t="shared" ref="B14:B29" si="0">IFERROR(VLOOKUP($A14,Catalogue,2,0),"")</f>
        <v xml:space="preserve">Excel 5.0 pour Windows </v>
      </c>
      <c r="C14" s="43">
        <f t="shared" ref="C14:C29" si="1">IFERROR(VLOOKUP($A14,Catalogue,4,0),"")</f>
        <v>432.47</v>
      </c>
      <c r="D14" s="43">
        <f t="shared" ref="D14:D29" si="2">IFERROR(VLOOKUP($A14,Catalogue,5,0),"")</f>
        <v>2</v>
      </c>
      <c r="E14" s="44">
        <f>IF(A14=0,"",IF(D14=1,C14*1.1,IF(D14=2,C14*1.2,)))</f>
        <v>518.96400000000006</v>
      </c>
      <c r="F14" s="43">
        <v>10</v>
      </c>
      <c r="G14" s="45">
        <f>IF(A14=0,"",C14*F14)</f>
        <v>4324.7000000000007</v>
      </c>
      <c r="H14" s="45">
        <f>IFERROR(E14*F14,"")</f>
        <v>5189.6400000000003</v>
      </c>
    </row>
    <row r="15" spans="1:8">
      <c r="A15" s="43">
        <v>555</v>
      </c>
      <c r="B15" s="43" t="str">
        <f t="shared" si="0"/>
        <v xml:space="preserve">Excel 5 Micro-application </v>
      </c>
      <c r="C15" s="43">
        <f t="shared" si="1"/>
        <v>26.56</v>
      </c>
      <c r="D15" s="43">
        <f t="shared" si="2"/>
        <v>1</v>
      </c>
      <c r="E15" s="44">
        <f>IF(A15=0,"",IF(D15=1,C15*1.1,IF(D15=2,C15*1.2,)))</f>
        <v>29.216000000000001</v>
      </c>
      <c r="F15" s="43">
        <v>10</v>
      </c>
      <c r="G15" s="45">
        <f t="shared" ref="G15:G29" si="3">IF(A15=0,"",C15*F15)</f>
        <v>265.59999999999997</v>
      </c>
      <c r="H15" s="45">
        <f t="shared" ref="H15:H29" si="4">IFERROR(E15*F15,"")</f>
        <v>292.16000000000003</v>
      </c>
    </row>
    <row r="16" spans="1:8">
      <c r="A16" s="43">
        <v>7777</v>
      </c>
      <c r="B16" s="43" t="str">
        <f t="shared" si="0"/>
        <v>Corel Draw</v>
      </c>
      <c r="C16" s="43">
        <f t="shared" si="1"/>
        <v>253.41</v>
      </c>
      <c r="D16" s="43">
        <f t="shared" si="2"/>
        <v>2</v>
      </c>
      <c r="E16" s="44">
        <f t="shared" ref="E16:E29" si="5">IF(A16=0,"",IF(D16=1,C16*1.1,IF(D16=2,C16*1.2,)))</f>
        <v>304.09199999999998</v>
      </c>
      <c r="F16" s="43">
        <v>5</v>
      </c>
      <c r="G16" s="45">
        <f t="shared" si="3"/>
        <v>1267.05</v>
      </c>
      <c r="H16" s="45">
        <f t="shared" si="4"/>
        <v>1520.46</v>
      </c>
    </row>
    <row r="17" spans="1:8">
      <c r="A17" s="43"/>
      <c r="B17" s="43">
        <f t="shared" si="0"/>
        <v>0</v>
      </c>
      <c r="C17" s="43">
        <f t="shared" si="1"/>
        <v>0</v>
      </c>
      <c r="D17" s="43">
        <f t="shared" si="2"/>
        <v>0</v>
      </c>
      <c r="E17" s="44" t="str">
        <f t="shared" si="5"/>
        <v/>
      </c>
      <c r="F17" s="43"/>
      <c r="G17" s="45" t="str">
        <f t="shared" si="3"/>
        <v/>
      </c>
      <c r="H17" s="45" t="str">
        <f t="shared" si="4"/>
        <v/>
      </c>
    </row>
    <row r="18" spans="1:8">
      <c r="A18" s="43"/>
      <c r="B18" s="43">
        <f t="shared" si="0"/>
        <v>0</v>
      </c>
      <c r="C18" s="43">
        <f t="shared" si="1"/>
        <v>0</v>
      </c>
      <c r="D18" s="43">
        <f t="shared" si="2"/>
        <v>0</v>
      </c>
      <c r="E18" s="44" t="str">
        <f t="shared" si="5"/>
        <v/>
      </c>
      <c r="F18" s="43"/>
      <c r="G18" s="45" t="str">
        <f t="shared" si="3"/>
        <v/>
      </c>
      <c r="H18" s="45" t="str">
        <f t="shared" si="4"/>
        <v/>
      </c>
    </row>
    <row r="19" spans="1:8">
      <c r="A19" s="43"/>
      <c r="B19" s="43">
        <f t="shared" si="0"/>
        <v>0</v>
      </c>
      <c r="C19" s="43">
        <f t="shared" si="1"/>
        <v>0</v>
      </c>
      <c r="D19" s="43">
        <f t="shared" si="2"/>
        <v>0</v>
      </c>
      <c r="E19" s="44" t="str">
        <f t="shared" si="5"/>
        <v/>
      </c>
      <c r="F19" s="43"/>
      <c r="G19" s="45" t="str">
        <f t="shared" si="3"/>
        <v/>
      </c>
      <c r="H19" s="45" t="str">
        <f t="shared" si="4"/>
        <v/>
      </c>
    </row>
    <row r="20" spans="1:8">
      <c r="A20" s="43"/>
      <c r="B20" s="43">
        <f t="shared" si="0"/>
        <v>0</v>
      </c>
      <c r="C20" s="43">
        <f t="shared" si="1"/>
        <v>0</v>
      </c>
      <c r="D20" s="43">
        <f t="shared" si="2"/>
        <v>0</v>
      </c>
      <c r="E20" s="44" t="str">
        <f t="shared" si="5"/>
        <v/>
      </c>
      <c r="F20" s="43"/>
      <c r="G20" s="45"/>
      <c r="H20" s="45" t="str">
        <f t="shared" si="4"/>
        <v/>
      </c>
    </row>
    <row r="21" spans="1:8">
      <c r="A21" s="43"/>
      <c r="B21" s="43">
        <f t="shared" si="0"/>
        <v>0</v>
      </c>
      <c r="C21" s="43">
        <f t="shared" si="1"/>
        <v>0</v>
      </c>
      <c r="D21" s="43">
        <f t="shared" si="2"/>
        <v>0</v>
      </c>
      <c r="E21" s="44" t="str">
        <f t="shared" si="5"/>
        <v/>
      </c>
      <c r="F21" s="43"/>
      <c r="G21" s="45" t="str">
        <f t="shared" si="3"/>
        <v/>
      </c>
      <c r="H21" s="45" t="str">
        <f t="shared" si="4"/>
        <v/>
      </c>
    </row>
    <row r="22" spans="1:8">
      <c r="A22" s="43"/>
      <c r="B22" s="43">
        <f t="shared" si="0"/>
        <v>0</v>
      </c>
      <c r="C22" s="43">
        <f t="shared" si="1"/>
        <v>0</v>
      </c>
      <c r="D22" s="43">
        <f t="shared" si="2"/>
        <v>0</v>
      </c>
      <c r="E22" s="44" t="str">
        <f t="shared" si="5"/>
        <v/>
      </c>
      <c r="F22" s="43"/>
      <c r="G22" s="45" t="str">
        <f t="shared" si="3"/>
        <v/>
      </c>
      <c r="H22" s="45" t="str">
        <f t="shared" si="4"/>
        <v/>
      </c>
    </row>
    <row r="23" spans="1:8">
      <c r="A23" s="43"/>
      <c r="B23" s="43">
        <f t="shared" si="0"/>
        <v>0</v>
      </c>
      <c r="C23" s="43">
        <f t="shared" si="1"/>
        <v>0</v>
      </c>
      <c r="D23" s="43">
        <f t="shared" si="2"/>
        <v>0</v>
      </c>
      <c r="E23" s="44" t="str">
        <f t="shared" si="5"/>
        <v/>
      </c>
      <c r="F23" s="43"/>
      <c r="G23" s="45"/>
      <c r="H23" s="45" t="str">
        <f t="shared" si="4"/>
        <v/>
      </c>
    </row>
    <row r="24" spans="1:8">
      <c r="A24" s="43"/>
      <c r="B24" s="43">
        <f t="shared" si="0"/>
        <v>0</v>
      </c>
      <c r="C24" s="43">
        <f t="shared" si="1"/>
        <v>0</v>
      </c>
      <c r="D24" s="43">
        <f t="shared" si="2"/>
        <v>0</v>
      </c>
      <c r="E24" s="44" t="str">
        <f t="shared" si="5"/>
        <v/>
      </c>
      <c r="F24" s="43"/>
      <c r="G24" s="45" t="str">
        <f t="shared" si="3"/>
        <v/>
      </c>
      <c r="H24" s="45" t="str">
        <f t="shared" si="4"/>
        <v/>
      </c>
    </row>
    <row r="25" spans="1:8">
      <c r="A25" s="43"/>
      <c r="B25" s="43">
        <f t="shared" si="0"/>
        <v>0</v>
      </c>
      <c r="C25" s="43">
        <f t="shared" si="1"/>
        <v>0</v>
      </c>
      <c r="D25" s="43">
        <f t="shared" si="2"/>
        <v>0</v>
      </c>
      <c r="E25" s="44" t="str">
        <f t="shared" si="5"/>
        <v/>
      </c>
      <c r="F25" s="43"/>
      <c r="G25" s="45" t="str">
        <f t="shared" si="3"/>
        <v/>
      </c>
      <c r="H25" s="45" t="str">
        <f t="shared" si="4"/>
        <v/>
      </c>
    </row>
    <row r="26" spans="1:8">
      <c r="A26" s="43"/>
      <c r="B26" s="43">
        <f t="shared" si="0"/>
        <v>0</v>
      </c>
      <c r="C26" s="43">
        <f t="shared" si="1"/>
        <v>0</v>
      </c>
      <c r="D26" s="43">
        <f t="shared" si="2"/>
        <v>0</v>
      </c>
      <c r="E26" s="44" t="str">
        <f t="shared" si="5"/>
        <v/>
      </c>
      <c r="F26" s="43"/>
      <c r="G26" s="45" t="str">
        <f t="shared" si="3"/>
        <v/>
      </c>
      <c r="H26" s="45" t="str">
        <f t="shared" si="4"/>
        <v/>
      </c>
    </row>
    <row r="27" spans="1:8">
      <c r="A27" s="43"/>
      <c r="B27" s="43">
        <f t="shared" si="0"/>
        <v>0</v>
      </c>
      <c r="C27" s="43">
        <f t="shared" si="1"/>
        <v>0</v>
      </c>
      <c r="D27" s="43">
        <f t="shared" si="2"/>
        <v>0</v>
      </c>
      <c r="E27" s="44" t="str">
        <f t="shared" si="5"/>
        <v/>
      </c>
      <c r="F27" s="43"/>
      <c r="G27" s="45" t="str">
        <f t="shared" si="3"/>
        <v/>
      </c>
      <c r="H27" s="45" t="str">
        <f t="shared" si="4"/>
        <v/>
      </c>
    </row>
    <row r="28" spans="1:8">
      <c r="A28" s="43"/>
      <c r="B28" s="43">
        <f t="shared" si="0"/>
        <v>0</v>
      </c>
      <c r="C28" s="43">
        <f t="shared" si="1"/>
        <v>0</v>
      </c>
      <c r="D28" s="43">
        <f t="shared" si="2"/>
        <v>0</v>
      </c>
      <c r="E28" s="44" t="str">
        <f t="shared" si="5"/>
        <v/>
      </c>
      <c r="F28" s="43"/>
      <c r="G28" s="45" t="str">
        <f t="shared" si="3"/>
        <v/>
      </c>
      <c r="H28" s="45" t="str">
        <f t="shared" si="4"/>
        <v/>
      </c>
    </row>
    <row r="29" spans="1:8">
      <c r="A29" s="43"/>
      <c r="B29" s="43">
        <f t="shared" si="0"/>
        <v>0</v>
      </c>
      <c r="C29" s="43">
        <f t="shared" si="1"/>
        <v>0</v>
      </c>
      <c r="D29" s="43">
        <f t="shared" si="2"/>
        <v>0</v>
      </c>
      <c r="E29" s="44" t="str">
        <f t="shared" si="5"/>
        <v/>
      </c>
      <c r="F29" s="43"/>
      <c r="G29" s="45" t="str">
        <f t="shared" si="3"/>
        <v/>
      </c>
      <c r="H29" s="45" t="str">
        <f t="shared" si="4"/>
        <v/>
      </c>
    </row>
    <row r="30" spans="1:8">
      <c r="A30" s="21"/>
      <c r="B30" s="21"/>
      <c r="C30" s="21"/>
      <c r="D30" s="21"/>
      <c r="E30" s="21"/>
      <c r="F30" s="21"/>
      <c r="G30" s="21"/>
      <c r="H30" s="21"/>
    </row>
    <row r="31" spans="1:8">
      <c r="A31" s="21"/>
      <c r="B31" s="21"/>
      <c r="C31" s="21"/>
      <c r="D31" s="21"/>
      <c r="E31" s="21"/>
      <c r="F31" s="31" t="s">
        <v>34</v>
      </c>
      <c r="G31" s="46"/>
      <c r="H31" s="46"/>
    </row>
    <row r="32" spans="1:8">
      <c r="A32" s="21"/>
      <c r="B32" s="21"/>
      <c r="C32" s="21"/>
      <c r="D32" s="21"/>
      <c r="E32" s="21"/>
      <c r="F32" s="32" t="s">
        <v>35</v>
      </c>
      <c r="G32" s="47">
        <f>SUM(G14:G29)</f>
        <v>5857.3500000000013</v>
      </c>
      <c r="H32" s="33"/>
    </row>
    <row r="33" spans="1:8" ht="15" thickBot="1">
      <c r="A33" s="21"/>
      <c r="B33" s="21"/>
      <c r="C33" s="21"/>
      <c r="D33" s="21"/>
      <c r="E33" s="21"/>
      <c r="F33" s="34" t="s">
        <v>36</v>
      </c>
      <c r="G33" s="47">
        <f>IF(Total_H.T.&gt;30000,Total_H.T.*0.08,IF(Total_H.T.&gt;10000,Total_H.T.*0.07,IF(Total_H.T.&gt;5000,Total_H.T.*0.05,IF(Total_H.T.&gt;2500,Total_H.T.*0.02,"***"))))</f>
        <v>292.86750000000006</v>
      </c>
      <c r="H33" s="35"/>
    </row>
    <row r="34" spans="1:8" ht="16.2" thickTop="1">
      <c r="A34" s="21"/>
      <c r="B34" s="21"/>
      <c r="C34" s="21"/>
      <c r="D34" s="21"/>
      <c r="E34" s="21"/>
      <c r="F34" s="36" t="s">
        <v>37</v>
      </c>
      <c r="G34" s="37"/>
      <c r="H34" s="48">
        <f>Total_H.T.+G33</f>
        <v>6150.2175000000016</v>
      </c>
    </row>
    <row r="38" spans="1:8">
      <c r="A38" s="38" t="s">
        <v>38</v>
      </c>
      <c r="B38" s="38"/>
      <c r="C38" s="21"/>
      <c r="D38" s="21"/>
      <c r="E38" s="21"/>
      <c r="F38" s="21"/>
      <c r="G38" s="21"/>
      <c r="H38" s="21"/>
    </row>
    <row r="39" spans="1:8">
      <c r="A39" s="39">
        <v>0</v>
      </c>
      <c r="B39" s="40" t="s">
        <v>39</v>
      </c>
      <c r="C39" s="21"/>
      <c r="D39" s="21"/>
      <c r="E39" s="21"/>
      <c r="F39" s="21"/>
      <c r="G39" s="21"/>
      <c r="H39" s="21"/>
    </row>
    <row r="40" spans="1:8">
      <c r="A40" s="39">
        <v>0.02</v>
      </c>
      <c r="B40" s="40" t="s">
        <v>40</v>
      </c>
      <c r="C40" s="21"/>
      <c r="D40" s="21"/>
      <c r="E40" s="21"/>
      <c r="F40" s="21"/>
      <c r="G40" s="21"/>
      <c r="H40" s="21"/>
    </row>
    <row r="41" spans="1:8">
      <c r="A41" s="39">
        <v>0.05</v>
      </c>
      <c r="B41" s="40" t="s">
        <v>41</v>
      </c>
      <c r="C41" s="21"/>
      <c r="D41" s="21"/>
      <c r="E41" s="21"/>
      <c r="F41" s="21"/>
      <c r="G41" s="21"/>
      <c r="H41" s="21"/>
    </row>
    <row r="42" spans="1:8">
      <c r="A42" s="39">
        <v>7.0000000000000007E-2</v>
      </c>
      <c r="B42" s="40" t="s">
        <v>42</v>
      </c>
      <c r="C42" s="21"/>
      <c r="D42" s="21"/>
      <c r="E42" s="21"/>
      <c r="F42" s="21"/>
      <c r="G42" s="21"/>
      <c r="H42" s="21"/>
    </row>
    <row r="43" spans="1:8">
      <c r="A43" s="39">
        <v>0.08</v>
      </c>
      <c r="B43" s="40" t="s">
        <v>43</v>
      </c>
      <c r="C43" s="21"/>
      <c r="D43" s="21"/>
      <c r="E43" s="21"/>
      <c r="F43" s="21"/>
      <c r="G43" s="21"/>
      <c r="H43" s="21"/>
    </row>
  </sheetData>
  <dataValidations count="1">
    <dataValidation type="list" allowBlank="1" showInputMessage="1" showErrorMessage="1" sqref="A14:A29">
      <formula1>Code</formula1>
    </dataValidation>
  </dataValidations>
  <printOptions horizontalCentered="1" headings="1"/>
  <pageMargins left="0" right="0" top="0.74803149606299213" bottom="0.74803149606299213" header="0.31496062992125984" footer="0.31496062992125984"/>
  <pageSetup paperSize="9" orientation="portrait" r:id="rId1"/>
  <headerFooter>
    <oddHeader>&amp;LFeuille Facture vide</oddHeader>
    <oddFooter>&amp;LMR&amp;R&amp;P/&amp;N</oddFooter>
  </headerFooter>
  <legacyDrawing r:id="rId2"/>
  <controls>
    <control shapeId="1032" r:id="rId3" name="ShockwaveFlash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H43"/>
  <sheetViews>
    <sheetView topLeftCell="A21" workbookViewId="0">
      <selection activeCell="A25" sqref="A25:A34"/>
    </sheetView>
  </sheetViews>
  <sheetFormatPr baseColWidth="10" defaultRowHeight="14.4"/>
  <cols>
    <col min="2" max="2" width="27.109375" bestFit="1" customWidth="1"/>
    <col min="6" max="6" width="5.109375" customWidth="1"/>
  </cols>
  <sheetData>
    <row r="1" spans="1:8">
      <c r="A1" s="1"/>
      <c r="B1" s="2"/>
      <c r="C1" s="2"/>
      <c r="D1" s="3"/>
      <c r="E1" s="2"/>
      <c r="F1" s="2"/>
      <c r="G1" s="2"/>
      <c r="H1" s="2"/>
    </row>
    <row r="2" spans="1:8">
      <c r="A2" s="1"/>
      <c r="B2" s="2"/>
      <c r="C2" s="2"/>
      <c r="D2" s="3"/>
      <c r="E2" s="2"/>
      <c r="F2" s="2"/>
      <c r="G2" s="2"/>
      <c r="H2" s="2"/>
    </row>
    <row r="3" spans="1:8">
      <c r="A3" s="1"/>
      <c r="B3" s="2"/>
      <c r="C3" s="2"/>
      <c r="D3" s="3"/>
      <c r="E3" s="2"/>
      <c r="F3" s="2"/>
      <c r="G3" s="2"/>
      <c r="H3" s="2"/>
    </row>
    <row r="4" spans="1:8">
      <c r="A4" s="1"/>
      <c r="B4" s="2"/>
      <c r="C4" s="2"/>
      <c r="D4" s="3"/>
      <c r="E4" s="2"/>
      <c r="F4" s="2"/>
      <c r="G4" s="2"/>
      <c r="H4" s="2"/>
    </row>
    <row r="6" spans="1:8" ht="27" thickBot="1">
      <c r="A6" s="4" t="s">
        <v>0</v>
      </c>
      <c r="B6" s="5" t="s">
        <v>1</v>
      </c>
      <c r="C6" s="5" t="s">
        <v>2</v>
      </c>
      <c r="D6" s="6" t="s">
        <v>3</v>
      </c>
      <c r="E6" s="5" t="s">
        <v>4</v>
      </c>
      <c r="F6" s="7"/>
      <c r="G6" s="8" t="s">
        <v>5</v>
      </c>
      <c r="H6" s="9" t="s">
        <v>6</v>
      </c>
    </row>
    <row r="7" spans="1:8" ht="15" thickTop="1">
      <c r="A7" s="10">
        <v>0</v>
      </c>
      <c r="B7" s="11"/>
      <c r="C7" s="11"/>
      <c r="D7" s="12"/>
      <c r="E7" s="11"/>
      <c r="F7" s="13"/>
      <c r="G7" s="11">
        <v>0</v>
      </c>
      <c r="H7" s="14">
        <v>0</v>
      </c>
    </row>
    <row r="8" spans="1:8">
      <c r="A8" s="10">
        <v>7777</v>
      </c>
      <c r="B8" s="11" t="s">
        <v>7</v>
      </c>
      <c r="C8" s="11" t="s">
        <v>8</v>
      </c>
      <c r="D8" s="12">
        <v>253.41</v>
      </c>
      <c r="E8" s="11">
        <v>2</v>
      </c>
      <c r="F8" s="13"/>
      <c r="G8" s="11">
        <v>1</v>
      </c>
      <c r="H8" s="14">
        <v>0.05</v>
      </c>
    </row>
    <row r="9" spans="1:8">
      <c r="A9" s="10">
        <v>2222</v>
      </c>
      <c r="B9" s="11" t="s">
        <v>9</v>
      </c>
      <c r="C9" s="11" t="s">
        <v>8</v>
      </c>
      <c r="D9" s="12">
        <v>141.12</v>
      </c>
      <c r="E9" s="11">
        <v>2</v>
      </c>
      <c r="F9" s="13"/>
      <c r="G9" s="15">
        <v>2</v>
      </c>
      <c r="H9" s="16">
        <v>0.2</v>
      </c>
    </row>
    <row r="10" spans="1:8">
      <c r="A10" s="10">
        <v>6666</v>
      </c>
      <c r="B10" s="11" t="s">
        <v>10</v>
      </c>
      <c r="C10" s="11" t="s">
        <v>11</v>
      </c>
      <c r="D10" s="12">
        <v>59.18</v>
      </c>
      <c r="E10" s="11">
        <v>1</v>
      </c>
      <c r="F10" s="13"/>
      <c r="G10" s="13"/>
      <c r="H10" s="13"/>
    </row>
    <row r="11" spans="1:8">
      <c r="A11" s="10">
        <v>3333</v>
      </c>
      <c r="B11" s="11" t="s">
        <v>12</v>
      </c>
      <c r="C11" s="11" t="s">
        <v>8</v>
      </c>
      <c r="D11" s="12">
        <v>426.4</v>
      </c>
      <c r="E11" s="11">
        <v>2</v>
      </c>
      <c r="F11" s="13"/>
      <c r="G11" s="13"/>
      <c r="H11" s="13"/>
    </row>
    <row r="12" spans="1:8">
      <c r="A12" s="10">
        <v>1111</v>
      </c>
      <c r="B12" s="11" t="s">
        <v>13</v>
      </c>
      <c r="C12" s="11" t="s">
        <v>8</v>
      </c>
      <c r="D12" s="12">
        <v>432.47</v>
      </c>
      <c r="E12" s="11">
        <v>2</v>
      </c>
      <c r="F12" s="13"/>
      <c r="G12" s="13"/>
      <c r="H12" s="13"/>
    </row>
    <row r="13" spans="1:8">
      <c r="A13" s="10">
        <v>8888</v>
      </c>
      <c r="B13" s="11" t="s">
        <v>14</v>
      </c>
      <c r="C13" s="11" t="s">
        <v>8</v>
      </c>
      <c r="D13" s="12">
        <v>682.85</v>
      </c>
      <c r="E13" s="11">
        <v>2</v>
      </c>
      <c r="F13" s="13"/>
      <c r="G13" s="13"/>
      <c r="H13" s="13"/>
    </row>
    <row r="14" spans="1:8">
      <c r="A14" s="10">
        <v>5555</v>
      </c>
      <c r="B14" s="11" t="s">
        <v>15</v>
      </c>
      <c r="C14" s="11" t="s">
        <v>16</v>
      </c>
      <c r="D14" s="12">
        <v>424.89</v>
      </c>
      <c r="E14" s="11">
        <v>2</v>
      </c>
      <c r="F14" s="13"/>
      <c r="G14" s="13"/>
      <c r="H14" s="13"/>
    </row>
    <row r="15" spans="1:8">
      <c r="A15" s="10">
        <v>4444</v>
      </c>
      <c r="B15" s="11" t="s">
        <v>17</v>
      </c>
      <c r="C15" s="11" t="s">
        <v>16</v>
      </c>
      <c r="D15" s="12">
        <v>546.28</v>
      </c>
      <c r="E15" s="11">
        <v>2</v>
      </c>
      <c r="F15" s="13"/>
      <c r="G15" s="13"/>
      <c r="H15" s="13"/>
    </row>
    <row r="16" spans="1:8">
      <c r="A16" s="10">
        <v>9999</v>
      </c>
      <c r="B16" s="11" t="s">
        <v>18</v>
      </c>
      <c r="C16" s="11"/>
      <c r="D16" s="12">
        <v>13.35</v>
      </c>
      <c r="E16" s="11">
        <v>1</v>
      </c>
      <c r="F16" s="13"/>
      <c r="G16" s="13"/>
      <c r="H16" s="13"/>
    </row>
    <row r="17" spans="1:8">
      <c r="A17" s="17">
        <v>555</v>
      </c>
      <c r="B17" s="15" t="s">
        <v>19</v>
      </c>
      <c r="C17" s="15"/>
      <c r="D17" s="18">
        <v>26.56</v>
      </c>
      <c r="E17" s="15">
        <v>1</v>
      </c>
      <c r="F17" s="13"/>
      <c r="G17" s="13"/>
      <c r="H17" s="13"/>
    </row>
    <row r="22" spans="1:8">
      <c r="A22" t="s">
        <v>20</v>
      </c>
    </row>
    <row r="23" spans="1:8" ht="27" thickBot="1">
      <c r="A23" s="4" t="s">
        <v>0</v>
      </c>
      <c r="B23" s="5" t="s">
        <v>1</v>
      </c>
      <c r="C23" s="5" t="s">
        <v>2</v>
      </c>
      <c r="D23" s="6" t="s">
        <v>3</v>
      </c>
      <c r="E23" s="5" t="s">
        <v>4</v>
      </c>
      <c r="F23" s="19"/>
    </row>
    <row r="24" spans="1:8" ht="15" thickTop="1">
      <c r="A24" s="10">
        <v>0</v>
      </c>
      <c r="B24" s="11"/>
      <c r="C24" s="11"/>
      <c r="D24" s="12"/>
      <c r="E24" s="11"/>
    </row>
    <row r="25" spans="1:8">
      <c r="A25" s="10">
        <v>555</v>
      </c>
      <c r="B25" s="11" t="s">
        <v>19</v>
      </c>
      <c r="C25" s="11"/>
      <c r="D25" s="12">
        <v>26.56</v>
      </c>
      <c r="E25" s="11">
        <v>1</v>
      </c>
    </row>
    <row r="26" spans="1:8">
      <c r="A26" s="10">
        <v>1111</v>
      </c>
      <c r="B26" s="11" t="s">
        <v>13</v>
      </c>
      <c r="C26" s="11" t="s">
        <v>8</v>
      </c>
      <c r="D26" s="12">
        <v>432.47</v>
      </c>
      <c r="E26" s="11">
        <v>2</v>
      </c>
    </row>
    <row r="27" spans="1:8">
      <c r="A27" s="10">
        <v>2222</v>
      </c>
      <c r="B27" s="11" t="s">
        <v>9</v>
      </c>
      <c r="C27" s="11" t="s">
        <v>8</v>
      </c>
      <c r="D27" s="12">
        <v>141.12</v>
      </c>
      <c r="E27" s="11">
        <v>2</v>
      </c>
    </row>
    <row r="28" spans="1:8">
      <c r="A28" s="10">
        <v>3333</v>
      </c>
      <c r="B28" s="11" t="s">
        <v>12</v>
      </c>
      <c r="C28" s="11" t="s">
        <v>8</v>
      </c>
      <c r="D28" s="12">
        <v>426.4</v>
      </c>
      <c r="E28" s="11">
        <v>2</v>
      </c>
    </row>
    <row r="29" spans="1:8">
      <c r="A29" s="10">
        <v>4444</v>
      </c>
      <c r="B29" s="11" t="s">
        <v>17</v>
      </c>
      <c r="C29" s="11" t="s">
        <v>16</v>
      </c>
      <c r="D29" s="12">
        <v>546.28</v>
      </c>
      <c r="E29" s="11">
        <v>2</v>
      </c>
    </row>
    <row r="30" spans="1:8">
      <c r="A30" s="10">
        <v>5555</v>
      </c>
      <c r="B30" s="11" t="s">
        <v>15</v>
      </c>
      <c r="C30" s="11" t="s">
        <v>16</v>
      </c>
      <c r="D30" s="12">
        <v>424.89</v>
      </c>
      <c r="E30" s="11">
        <v>2</v>
      </c>
    </row>
    <row r="31" spans="1:8">
      <c r="A31" s="10">
        <v>6666</v>
      </c>
      <c r="B31" s="11" t="s">
        <v>10</v>
      </c>
      <c r="C31" s="11" t="s">
        <v>11</v>
      </c>
      <c r="D31" s="12">
        <v>59.18</v>
      </c>
      <c r="E31" s="11">
        <v>1</v>
      </c>
    </row>
    <row r="32" spans="1:8">
      <c r="A32" s="10">
        <v>7777</v>
      </c>
      <c r="B32" s="11" t="s">
        <v>7</v>
      </c>
      <c r="C32" s="11" t="s">
        <v>8</v>
      </c>
      <c r="D32" s="12">
        <v>253.41</v>
      </c>
      <c r="E32" s="11">
        <v>2</v>
      </c>
    </row>
    <row r="33" spans="1:5">
      <c r="A33" s="10">
        <v>8888</v>
      </c>
      <c r="B33" s="11" t="s">
        <v>14</v>
      </c>
      <c r="C33" s="11" t="s">
        <v>8</v>
      </c>
      <c r="D33" s="12">
        <v>682.85</v>
      </c>
      <c r="E33" s="11">
        <v>2</v>
      </c>
    </row>
    <row r="34" spans="1:5">
      <c r="A34" s="17">
        <v>9999</v>
      </c>
      <c r="B34" s="15" t="s">
        <v>18</v>
      </c>
      <c r="C34" s="15"/>
      <c r="D34" s="18">
        <v>13.35</v>
      </c>
      <c r="E34" s="15">
        <v>1</v>
      </c>
    </row>
    <row r="39" spans="1:5">
      <c r="A39" s="20"/>
    </row>
    <row r="40" spans="1:5">
      <c r="A40" s="20"/>
    </row>
    <row r="41" spans="1:5">
      <c r="A41" s="20"/>
    </row>
    <row r="42" spans="1:5">
      <c r="A42" s="20"/>
    </row>
    <row r="43" spans="1:5">
      <c r="A43" s="20"/>
    </row>
  </sheetData>
  <sortState ref="A24:E34">
    <sortCondition ref="A24"/>
  </sortState>
  <printOptions horizontalCentered="1" headings="1"/>
  <pageMargins left="0" right="0" top="0.74803149606299213" bottom="0.74803149606299213" header="0.31496062992125984" footer="0.31496062992125984"/>
  <pageSetup paperSize="9" orientation="portrait" r:id="rId1"/>
  <headerFooter>
    <oddHeader>&amp;LFeuille Produits</oddHeader>
    <oddFooter>&amp;LMR&amp;R&amp;P/&amp;N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Facture_rechercheV</vt:lpstr>
      <vt:lpstr>Produits</vt:lpstr>
      <vt:lpstr>Catalogue</vt:lpstr>
      <vt:lpstr>Code</vt:lpstr>
      <vt:lpstr>Total_H.T.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Monique RICE</dc:creator>
  <cp:lastModifiedBy>mb</cp:lastModifiedBy>
  <dcterms:created xsi:type="dcterms:W3CDTF">2011-09-19T18:43:44Z</dcterms:created>
  <dcterms:modified xsi:type="dcterms:W3CDTF">2015-09-26T16:11:50Z</dcterms:modified>
</cp:coreProperties>
</file>