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96" windowWidth="15312" windowHeight="11280"/>
  </bookViews>
  <sheets>
    <sheet name=" " sheetId="2" r:id="rId1"/>
    <sheet name="  " sheetId="3" state="hidden" r:id="rId2"/>
    <sheet name="Feuil1" sheetId="4" r:id="rId3"/>
  </sheets>
  <definedNames>
    <definedName name="ligne">#REF!</definedName>
    <definedName name="N">' '!$C$4</definedName>
    <definedName name="QF">' '!$F$4</definedName>
    <definedName name="TA">'  '!$B$6</definedName>
    <definedName name="TAbis">'  '!$G$6</definedName>
    <definedName name="taux">#REF!</definedName>
    <definedName name="TB">'  '!$B$7</definedName>
    <definedName name="TBbis">'  '!$G$7</definedName>
    <definedName name="TC">'  '!$B$8</definedName>
    <definedName name="TCbis">'  '!$G$8</definedName>
    <definedName name="TD">'  '!$B$9</definedName>
    <definedName name="TDbis">'  '!$G$9</definedName>
    <definedName name="TE">'  '!$B$10</definedName>
  </definedNames>
  <calcPr calcId="125725"/>
</workbook>
</file>

<file path=xl/calcChain.xml><?xml version="1.0" encoding="utf-8"?>
<calcChain xmlns="http://schemas.openxmlformats.org/spreadsheetml/2006/main">
  <c r="F7" i="2"/>
  <c r="F3" l="1"/>
  <c r="F4" s="1"/>
  <c r="I9" i="3"/>
  <c r="D9"/>
  <c r="I8"/>
  <c r="D8"/>
  <c r="I7"/>
  <c r="D7"/>
  <c r="J6"/>
  <c r="J7" s="1"/>
  <c r="J8" s="1"/>
  <c r="J9" s="1"/>
  <c r="E6"/>
  <c r="E7" s="1"/>
  <c r="E8" s="1"/>
  <c r="E9" s="1"/>
  <c r="E10" s="1"/>
  <c r="D6"/>
  <c r="F5" i="2" l="1"/>
  <c r="F9" s="1"/>
  <c r="F11" s="1"/>
  <c r="F13" l="1"/>
</calcChain>
</file>

<file path=xl/sharedStrings.xml><?xml version="1.0" encoding="utf-8"?>
<sst xmlns="http://schemas.openxmlformats.org/spreadsheetml/2006/main" count="24" uniqueCount="24">
  <si>
    <t>Revenu brut :</t>
  </si>
  <si>
    <t>Revenu net :</t>
  </si>
  <si>
    <t>QF :</t>
  </si>
  <si>
    <t>IRPP :</t>
  </si>
  <si>
    <t>Nombre de part(s) :</t>
  </si>
  <si>
    <t>A saisir :</t>
  </si>
  <si>
    <r>
      <t xml:space="preserve">Barème de l'impôt sur le revenu </t>
    </r>
    <r>
      <rPr>
        <b/>
        <sz val="20"/>
        <color rgb="FFC00000"/>
        <rFont val="Arial"/>
        <family val="2"/>
      </rPr>
      <t>2014</t>
    </r>
  </si>
  <si>
    <r>
      <t xml:space="preserve">Barème de l'impôt sur le revenu </t>
    </r>
    <r>
      <rPr>
        <b/>
        <sz val="20"/>
        <color rgb="FFC00000"/>
        <rFont val="Arial"/>
        <family val="2"/>
      </rPr>
      <t>2015</t>
    </r>
  </si>
  <si>
    <t>Jusqu'à 6 011 : 0%</t>
  </si>
  <si>
    <t>de 6 011 à 11 991 : 5,50%</t>
  </si>
  <si>
    <t>de 11 991 à 26 631 : 14,00%</t>
  </si>
  <si>
    <t>de 26 631 à 71 397 : 30,00%</t>
  </si>
  <si>
    <t>de 71 397 à 151 200 : 41,00%</t>
  </si>
  <si>
    <t>au-delà de 151 200 : 45%</t>
  </si>
  <si>
    <t>Jusqu'à 9 690 : 0%</t>
  </si>
  <si>
    <t>de 9 691 à 26 764 : 14,00%</t>
  </si>
  <si>
    <t>de 26 765 à 71 754 : 30,00%</t>
  </si>
  <si>
    <t>de 71 755 à 151 956 : 41,00%</t>
  </si>
  <si>
    <t>au-delà de 151 956 : 45%</t>
  </si>
  <si>
    <t>Plafond</t>
  </si>
  <si>
    <t>IRPP avant décote</t>
  </si>
  <si>
    <t>Décote</t>
  </si>
  <si>
    <t>IRPP après décote</t>
  </si>
  <si>
    <r>
      <t xml:space="preserve">Données calculées : </t>
    </r>
    <r>
      <rPr>
        <b/>
        <sz val="18"/>
        <color theme="3"/>
        <rFont val="Arial"/>
        <family val="2"/>
      </rPr>
      <t>2015</t>
    </r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</si>
</sst>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.00\ &quot;€&quot;"/>
    <numFmt numFmtId="165" formatCode="#,##0\ &quot;€&quot;"/>
    <numFmt numFmtId="166" formatCode="00.0"/>
    <numFmt numFmtId="167" formatCode="0.0"/>
  </numFmts>
  <fonts count="45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color rgb="FFC00000"/>
      <name val="Arial"/>
      <family val="2"/>
    </font>
    <font>
      <sz val="12"/>
      <color theme="0"/>
      <name val="Arial"/>
      <family val="2"/>
    </font>
    <font>
      <sz val="12"/>
      <color rgb="FFC00000"/>
      <name val="Arial"/>
      <family val="2"/>
    </font>
    <font>
      <sz val="12"/>
      <color theme="3"/>
      <name val="Arial"/>
      <family val="2"/>
    </font>
    <font>
      <i/>
      <sz val="10"/>
      <color theme="3"/>
      <name val="Arial"/>
      <family val="2"/>
    </font>
    <font>
      <b/>
      <sz val="14"/>
      <color theme="3"/>
      <name val="Arial"/>
      <family val="2"/>
    </font>
    <font>
      <sz val="12"/>
      <color theme="6" tint="-0.249977111117893"/>
      <name val="Arial"/>
      <family val="2"/>
    </font>
    <font>
      <sz val="12"/>
      <color theme="6" tint="-0.249977111117893"/>
      <name val="Tahoma"/>
      <family val="2"/>
    </font>
    <font>
      <sz val="11.1"/>
      <color rgb="FF333333"/>
      <name val="Arial"/>
      <family val="2"/>
    </font>
    <font>
      <u/>
      <sz val="10"/>
      <color theme="10"/>
      <name val="Arial"/>
      <family val="2"/>
    </font>
    <font>
      <b/>
      <sz val="20"/>
      <color rgb="FFC00000"/>
      <name val="Arial"/>
      <family val="2"/>
    </font>
    <font>
      <b/>
      <sz val="12"/>
      <color rgb="FFFF0000"/>
      <name val="Arial"/>
      <family val="2"/>
    </font>
    <font>
      <sz val="16"/>
      <name val="Arial"/>
      <family val="2"/>
    </font>
    <font>
      <sz val="16"/>
      <color theme="3"/>
      <name val="Calibri"/>
      <family val="2"/>
      <scheme val="minor"/>
    </font>
    <font>
      <sz val="16"/>
      <color rgb="FFC00000"/>
      <name val="Calibri"/>
      <family val="2"/>
      <scheme val="minor"/>
    </font>
    <font>
      <sz val="8"/>
      <color theme="3"/>
      <name val="Arial"/>
      <family val="2"/>
    </font>
    <font>
      <sz val="18"/>
      <color theme="3"/>
      <name val="Arial"/>
      <family val="2"/>
    </font>
    <font>
      <sz val="18"/>
      <color theme="3"/>
      <name val="Calibri"/>
      <family val="2"/>
      <scheme val="minor"/>
    </font>
    <font>
      <b/>
      <sz val="18"/>
      <color rgb="FFC00000"/>
      <name val="Arial"/>
      <family val="2"/>
    </font>
    <font>
      <b/>
      <sz val="20"/>
      <color rgb="FFC00000"/>
      <name val="Calibri"/>
      <family val="2"/>
      <scheme val="minor"/>
    </font>
    <font>
      <sz val="11"/>
      <color rgb="FF3C3C3C"/>
      <name val="Arial"/>
      <family val="2"/>
    </font>
    <font>
      <sz val="12"/>
      <name val="Arial"/>
      <family val="2"/>
    </font>
    <font>
      <sz val="12"/>
      <name val="Arial Unicode MS"/>
      <family val="2"/>
    </font>
    <font>
      <u/>
      <sz val="12"/>
      <color theme="10"/>
      <name val="Arial"/>
      <family val="2"/>
    </font>
    <font>
      <b/>
      <sz val="18"/>
      <color theme="3"/>
      <name val="Arial"/>
      <family val="2"/>
    </font>
    <font>
      <b/>
      <sz val="18"/>
      <color rgb="FFC0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auto="1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/>
      <bottom style="thin">
        <color indexed="18"/>
      </bottom>
      <diagonal/>
    </border>
    <border>
      <left style="double">
        <color theme="3"/>
      </left>
      <right/>
      <top style="double">
        <color theme="3"/>
      </top>
      <bottom style="thin">
        <color theme="3"/>
      </bottom>
      <diagonal/>
    </border>
    <border>
      <left/>
      <right style="double">
        <color theme="3"/>
      </right>
      <top style="double">
        <color theme="3"/>
      </top>
      <bottom style="thin">
        <color theme="3"/>
      </bottom>
      <diagonal/>
    </border>
    <border>
      <left style="double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double">
        <color theme="3"/>
      </right>
      <top style="thin">
        <color theme="3"/>
      </top>
      <bottom style="thin">
        <color theme="3"/>
      </bottom>
      <diagonal/>
    </border>
    <border>
      <left style="double">
        <color theme="3"/>
      </left>
      <right style="thin">
        <color theme="3"/>
      </right>
      <top style="thin">
        <color theme="3"/>
      </top>
      <bottom style="double">
        <color theme="3"/>
      </bottom>
      <diagonal/>
    </border>
    <border>
      <left style="thin">
        <color theme="3"/>
      </left>
      <right style="double">
        <color theme="3"/>
      </right>
      <top style="thin">
        <color theme="3"/>
      </top>
      <bottom style="double">
        <color theme="3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thin">
        <color indexed="18"/>
      </left>
      <right/>
      <top/>
      <bottom style="thin">
        <color indexed="18"/>
      </bottom>
      <diagonal/>
    </border>
    <border>
      <left/>
      <right/>
      <top style="thin">
        <color indexed="18"/>
      </top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/>
      <right style="thin">
        <color indexed="18"/>
      </right>
      <top/>
      <bottom style="thin">
        <color indexed="18"/>
      </bottom>
      <diagonal/>
    </border>
  </borders>
  <cellStyleXfs count="4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28" fillId="0" borderId="0" applyNumberFormat="0" applyFill="0" applyBorder="0" applyAlignment="0" applyProtection="0">
      <alignment vertical="top"/>
      <protection locked="0"/>
    </xf>
  </cellStyleXfs>
  <cellXfs count="65">
    <xf numFmtId="0" fontId="0" fillId="0" borderId="0" xfId="0"/>
    <xf numFmtId="43" fontId="22" fillId="24" borderId="10" xfId="32" applyNumberFormat="1" applyFont="1" applyFill="1" applyBorder="1" applyAlignment="1" applyProtection="1">
      <alignment vertical="center"/>
    </xf>
    <xf numFmtId="0" fontId="22" fillId="0" borderId="0" xfId="0" applyFont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166" fontId="20" fillId="0" borderId="0" xfId="0" applyNumberFormat="1" applyFont="1" applyAlignment="1" applyProtection="1">
      <alignment vertical="center"/>
    </xf>
    <xf numFmtId="0" fontId="21" fillId="0" borderId="11" xfId="0" applyFont="1" applyBorder="1" applyAlignment="1" applyProtection="1">
      <alignment horizontal="center" vertical="center"/>
    </xf>
    <xf numFmtId="10" fontId="22" fillId="24" borderId="10" xfId="33" applyNumberFormat="1" applyFont="1" applyFill="1" applyBorder="1" applyAlignment="1" applyProtection="1">
      <alignment horizontal="center" vertical="center"/>
    </xf>
    <xf numFmtId="10" fontId="22" fillId="0" borderId="10" xfId="0" applyNumberFormat="1" applyFont="1" applyBorder="1" applyAlignment="1" applyProtection="1">
      <alignment vertical="center"/>
    </xf>
    <xf numFmtId="0" fontId="22" fillId="25" borderId="17" xfId="0" applyFont="1" applyFill="1" applyBorder="1" applyAlignment="1" applyProtection="1">
      <alignment horizontal="center" vertical="center"/>
    </xf>
    <xf numFmtId="0" fontId="22" fillId="25" borderId="19" xfId="0" applyFont="1" applyFill="1" applyBorder="1" applyAlignment="1" applyProtection="1">
      <alignment horizontal="center" vertical="center"/>
    </xf>
    <xf numFmtId="164" fontId="22" fillId="26" borderId="18" xfId="0" applyNumberFormat="1" applyFont="1" applyFill="1" applyBorder="1" applyAlignment="1" applyProtection="1">
      <alignment horizontal="center" vertical="center"/>
      <protection locked="0"/>
    </xf>
    <xf numFmtId="0" fontId="22" fillId="26" borderId="20" xfId="0" applyFont="1" applyFill="1" applyBorder="1" applyAlignment="1" applyProtection="1">
      <alignment horizontal="center" vertical="center"/>
      <protection locked="0"/>
    </xf>
    <xf numFmtId="0" fontId="25" fillId="0" borderId="0" xfId="0" applyFont="1" applyAlignment="1" applyProtection="1">
      <alignment vertical="center"/>
    </xf>
    <xf numFmtId="0" fontId="21" fillId="0" borderId="0" xfId="0" applyFont="1" applyBorder="1" applyAlignment="1" applyProtection="1">
      <alignment horizontal="center" vertical="center"/>
    </xf>
    <xf numFmtId="0" fontId="27" fillId="0" borderId="0" xfId="0" applyFont="1"/>
    <xf numFmtId="0" fontId="28" fillId="0" borderId="0" xfId="44" applyAlignment="1" applyProtection="1">
      <alignment vertical="center"/>
    </xf>
    <xf numFmtId="0" fontId="0" fillId="0" borderId="0" xfId="0" applyBorder="1" applyAlignment="1"/>
    <xf numFmtId="43" fontId="22" fillId="0" borderId="0" xfId="0" applyNumberFormat="1" applyFont="1" applyAlignment="1" applyProtection="1">
      <alignment vertical="center"/>
    </xf>
    <xf numFmtId="0" fontId="30" fillId="0" borderId="0" xfId="0" applyFont="1" applyAlignment="1" applyProtection="1">
      <alignment horizontal="center" vertical="center"/>
    </xf>
    <xf numFmtId="0" fontId="31" fillId="0" borderId="0" xfId="0" applyFont="1"/>
    <xf numFmtId="164" fontId="22" fillId="0" borderId="0" xfId="0" applyNumberFormat="1" applyFont="1" applyAlignment="1" applyProtection="1">
      <alignment vertical="center"/>
    </xf>
    <xf numFmtId="166" fontId="28" fillId="0" borderId="0" xfId="44" applyNumberFormat="1" applyAlignment="1" applyProtection="1">
      <alignment vertical="center"/>
    </xf>
    <xf numFmtId="0" fontId="32" fillId="0" borderId="0" xfId="0" applyFont="1" applyProtection="1"/>
    <xf numFmtId="3" fontId="32" fillId="0" borderId="0" xfId="0" applyNumberFormat="1" applyFont="1" applyProtection="1"/>
    <xf numFmtId="0" fontId="34" fillId="0" borderId="0" xfId="0" applyFont="1"/>
    <xf numFmtId="0" fontId="35" fillId="0" borderId="0" xfId="0" applyFont="1" applyAlignment="1" applyProtection="1">
      <alignment vertical="center"/>
    </xf>
    <xf numFmtId="3" fontId="36" fillId="0" borderId="0" xfId="0" applyNumberFormat="1" applyFont="1" applyProtection="1"/>
    <xf numFmtId="165" fontId="37" fillId="0" borderId="11" xfId="0" applyNumberFormat="1" applyFont="1" applyBorder="1" applyAlignment="1" applyProtection="1">
      <alignment horizontal="center" vertical="center"/>
    </xf>
    <xf numFmtId="0" fontId="42" fillId="0" borderId="0" xfId="44" applyFont="1" applyAlignment="1" applyProtection="1"/>
    <xf numFmtId="0" fontId="23" fillId="0" borderId="0" xfId="0" applyFont="1" applyBorder="1" applyAlignment="1" applyProtection="1">
      <alignment horizontal="center" vertical="center"/>
    </xf>
    <xf numFmtId="0" fontId="23" fillId="0" borderId="0" xfId="32" applyFont="1" applyFill="1" applyBorder="1" applyAlignment="1" applyProtection="1">
      <alignment horizontal="center" vertical="center"/>
    </xf>
    <xf numFmtId="0" fontId="40" fillId="0" borderId="0" xfId="0" applyFont="1" applyProtection="1"/>
    <xf numFmtId="0" fontId="39" fillId="0" borderId="0" xfId="0" applyFont="1" applyAlignment="1" applyProtection="1">
      <alignment horizontal="justify"/>
    </xf>
    <xf numFmtId="0" fontId="26" fillId="0" borderId="0" xfId="0" applyFont="1" applyAlignment="1" applyProtection="1">
      <alignment horizontal="left" vertical="center"/>
    </xf>
    <xf numFmtId="0" fontId="26" fillId="0" borderId="0" xfId="0" applyFont="1" applyAlignment="1" applyProtection="1">
      <alignment vertical="center"/>
    </xf>
    <xf numFmtId="0" fontId="41" fillId="0" borderId="0" xfId="0" applyFont="1" applyProtection="1"/>
    <xf numFmtId="3" fontId="32" fillId="0" borderId="0" xfId="0" applyNumberFormat="1" applyFont="1" applyAlignment="1" applyProtection="1">
      <alignment horizontal="right"/>
    </xf>
    <xf numFmtId="0" fontId="33" fillId="0" borderId="0" xfId="0" applyFont="1" applyBorder="1" applyProtection="1"/>
    <xf numFmtId="3" fontId="38" fillId="0" borderId="0" xfId="0" applyNumberFormat="1" applyFont="1" applyBorder="1" applyProtection="1"/>
    <xf numFmtId="0" fontId="22" fillId="0" borderId="0" xfId="0" applyFont="1" applyBorder="1" applyAlignment="1" applyProtection="1">
      <alignment vertical="center"/>
    </xf>
    <xf numFmtId="43" fontId="22" fillId="0" borderId="0" xfId="0" applyNumberFormat="1" applyFont="1" applyBorder="1" applyAlignment="1" applyProtection="1">
      <alignment vertical="center"/>
    </xf>
    <xf numFmtId="3" fontId="22" fillId="0" borderId="0" xfId="0" applyNumberFormat="1" applyFont="1" applyAlignment="1" applyProtection="1">
      <alignment vertical="center"/>
    </xf>
    <xf numFmtId="0" fontId="22" fillId="0" borderId="11" xfId="0" applyFont="1" applyBorder="1" applyAlignment="1" applyProtection="1">
      <alignment horizontal="center" vertical="center"/>
    </xf>
    <xf numFmtId="0" fontId="22" fillId="0" borderId="11" xfId="32" applyFont="1" applyFill="1" applyBorder="1" applyAlignment="1" applyProtection="1">
      <alignment horizontal="center" vertical="center"/>
    </xf>
    <xf numFmtId="164" fontId="22" fillId="0" borderId="11" xfId="0" applyNumberFormat="1" applyFont="1" applyBorder="1" applyAlignment="1" applyProtection="1">
      <alignment horizontal="center" vertical="center"/>
    </xf>
    <xf numFmtId="167" fontId="20" fillId="25" borderId="0" xfId="0" applyNumberFormat="1" applyFont="1" applyFill="1" applyAlignment="1" applyProtection="1">
      <alignment vertical="center"/>
    </xf>
    <xf numFmtId="167" fontId="20" fillId="25" borderId="0" xfId="0" applyNumberFormat="1" applyFont="1" applyFill="1" applyBorder="1" applyAlignment="1" applyProtection="1">
      <alignment vertical="center"/>
    </xf>
    <xf numFmtId="3" fontId="44" fillId="0" borderId="0" xfId="0" applyNumberFormat="1" applyFont="1" applyProtection="1"/>
    <xf numFmtId="0" fontId="28" fillId="0" borderId="0" xfId="44" applyAlignment="1" applyProtection="1"/>
    <xf numFmtId="0" fontId="33" fillId="0" borderId="0" xfId="0" applyFont="1" applyAlignment="1" applyProtection="1">
      <alignment horizontal="center"/>
    </xf>
    <xf numFmtId="0" fontId="32" fillId="0" borderId="0" xfId="0" applyFont="1" applyBorder="1" applyAlignment="1" applyProtection="1">
      <alignment horizontal="center"/>
    </xf>
    <xf numFmtId="0" fontId="24" fillId="25" borderId="15" xfId="0" applyFont="1" applyFill="1" applyBorder="1" applyAlignment="1" applyProtection="1">
      <alignment horizontal="center" vertical="center"/>
    </xf>
    <xf numFmtId="0" fontId="24" fillId="25" borderId="16" xfId="0" applyFont="1" applyFill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22" fillId="0" borderId="12" xfId="0" applyFont="1" applyBorder="1" applyAlignment="1" applyProtection="1">
      <alignment horizontal="center" vertical="center"/>
    </xf>
    <xf numFmtId="0" fontId="22" fillId="0" borderId="13" xfId="0" applyFont="1" applyBorder="1" applyAlignment="1" applyProtection="1">
      <alignment horizontal="center" vertical="center"/>
    </xf>
    <xf numFmtId="0" fontId="32" fillId="0" borderId="0" xfId="0" applyFont="1" applyAlignment="1" applyProtection="1">
      <alignment horizontal="center"/>
    </xf>
    <xf numFmtId="0" fontId="19" fillId="0" borderId="21" xfId="0" applyFont="1" applyBorder="1" applyAlignment="1" applyProtection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9" fillId="0" borderId="10" xfId="0" applyFont="1" applyBorder="1" applyAlignment="1" applyProtection="1">
      <alignment horizontal="center" vertical="center"/>
    </xf>
    <xf numFmtId="0" fontId="0" fillId="0" borderId="10" xfId="0" applyBorder="1" applyAlignment="1">
      <alignment horizontal="center" vertic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44" builtinId="8"/>
    <cellStyle name="Neutre" xfId="31" builtinId="28" customBuiltin="1"/>
    <cellStyle name="Normal" xfId="0" builtinId="0"/>
    <cellStyle name="Normal_Feuil1" xfId="32"/>
    <cellStyle name="Pourcentage" xfId="33" builtinId="5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gif"/><Relationship Id="rId4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438150</xdr:colOff>
      <xdr:row>15</xdr:row>
      <xdr:rowOff>333376</xdr:rowOff>
    </xdr:from>
    <xdr:to>
      <xdr:col>13</xdr:col>
      <xdr:colOff>219075</xdr:colOff>
      <xdr:row>25</xdr:row>
      <xdr:rowOff>228600</xdr:rowOff>
    </xdr:to>
    <xdr:pic>
      <xdr:nvPicPr>
        <xdr:cNvPr id="22" name="Image 21" descr="400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610225" y="5543551"/>
          <a:ext cx="5829300" cy="3705224"/>
        </a:xfrm>
        <a:prstGeom prst="rect">
          <a:avLst/>
        </a:prstGeom>
      </xdr:spPr>
    </xdr:pic>
    <xdr:clientData/>
  </xdr:twoCellAnchor>
  <xdr:twoCellAnchor editAs="oneCell">
    <xdr:from>
      <xdr:col>6</xdr:col>
      <xdr:colOff>314324</xdr:colOff>
      <xdr:row>0</xdr:row>
      <xdr:rowOff>0</xdr:rowOff>
    </xdr:from>
    <xdr:to>
      <xdr:col>12</xdr:col>
      <xdr:colOff>381000</xdr:colOff>
      <xdr:row>10</xdr:row>
      <xdr:rowOff>342900</xdr:rowOff>
    </xdr:to>
    <xdr:pic>
      <xdr:nvPicPr>
        <xdr:cNvPr id="21" name="Image 20" descr="300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86399" y="0"/>
          <a:ext cx="5353051" cy="3648075"/>
        </a:xfrm>
        <a:prstGeom prst="rect">
          <a:avLst/>
        </a:prstGeom>
      </xdr:spPr>
    </xdr:pic>
    <xdr:clientData/>
  </xdr:twoCellAnchor>
  <xdr:twoCellAnchor editAs="oneCell">
    <xdr:from>
      <xdr:col>13</xdr:col>
      <xdr:colOff>733425</xdr:colOff>
      <xdr:row>0</xdr:row>
      <xdr:rowOff>1</xdr:rowOff>
    </xdr:from>
    <xdr:to>
      <xdr:col>21</xdr:col>
      <xdr:colOff>276225</xdr:colOff>
      <xdr:row>12</xdr:row>
      <xdr:rowOff>66676</xdr:rowOff>
    </xdr:to>
    <xdr:pic>
      <xdr:nvPicPr>
        <xdr:cNvPr id="16" name="Image 15" descr="100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1953875" y="1"/>
          <a:ext cx="5610225" cy="4133850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1026" name="Picture 2" descr="http://ib.adnxs.com/seg?add=1554309,1554310&amp;t=2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822960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1027" name="imgTa_5796377071780395884" descr="http://its.tradelab.fr/?type=imp&amp;cnt=0&amp;location=http%3A%2F%2Fdroit-finances.commentcamarche.net%2Ffaq%2F20228-le-nouveau-bareme-2015-de-l-impot-sur-le-revenu-2014&amp;ua=Mozilla%2F5.0%20(Windows%20NT%206.3%3B%20WOW64%3B%20Trident%2F7.0%3B%20Touch%3B%20.NET4.0E%3B%20.NET4.0C%3B%20.NET%20CLR%203.5.30729%3B%20.NET%20CLR%202.0.50727%3B%20.NET%20CLR%203.0.30729%3B%20Tablet%20PC%202.0%3B%20MALNJS%3B%20rv%3A11.0)%20like%20Gecko&amp;it=1415054281&amp;advid=404793&amp;lineid=1483533&amp;cpgid=5704338&amp;aucid=5796377071780395884&amp;plid=&amp;creid=21300552&amp;ecp=8&amp;rpce=0.6243&amp;sfq=-1&amp;age=0&amp;gnd=u&amp;pce=1.278136&amp;rurl=&amp;bid=1.278136&amp;inv=1464&amp;uuid2=1955910429751827725&amp;uip=86.198.9.153&amp;zip=&amp;afq=0&amp;rmk=0&amp;seg=&amp;city=Saint-germain-sur-morin&amp;state=FR%3AA8&amp;seller=1608&amp;site=321094&amp;pub=&amp;sz=300x600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824865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25" name="Picture 1" descr="http://ib.adnxs.com/seg?add=1554309,1554310&amp;t=2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25855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19050</xdr:colOff>
      <xdr:row>1</xdr:row>
      <xdr:rowOff>0</xdr:rowOff>
    </xdr:from>
    <xdr:to>
      <xdr:col>9</xdr:col>
      <xdr:colOff>28575</xdr:colOff>
      <xdr:row>1</xdr:row>
      <xdr:rowOff>9525</xdr:rowOff>
    </xdr:to>
    <xdr:pic>
      <xdr:nvPicPr>
        <xdr:cNvPr id="3" name="imgTa_2881465920398789131" descr="http://its.tradelab.fr/?type=imp&amp;cnt=0&amp;location=http%3A%2F%2Fdroit-finances.commentcamarche.net%2Fcontents%2F908-bareme-de-l-impot-et-tranches-d-imposition%23la-decote&amp;ua=Mozilla%2F5.0%20(Windows%20NT%206.3%3B%20WOW64%3B%20Trident%2F7.0%3B%20Touch%3B%20.NET4.0E%3B%20.NET4.0C%3B%20.NET%20CLR%203.5.30729%3B%20.NET%20CLR%202.0.50727%3B%20.NET%20CLR%203.0.30729%3B%20Tablet%20PC%202.0%3B%20MALNJS%3B%20rv%3A11.0)%20like%20Gecko&amp;it=1422440679&amp;advid=225210&amp;lineid=842718&amp;cpgid=2772897&amp;aucid=2881465920398789131&amp;plid=1201449&amp;creid=23240701&amp;ecp=18&amp;rpce=0.1138&amp;sfq=-1&amp;age=0&amp;gnd=u&amp;pce=1.097826&amp;rurl=&amp;bid=1.149818&amp;inv=1356&amp;uuid2=1955910429751827725&amp;uip=90.3.48.252&amp;zip=77133&amp;afq=144&amp;rmk=0&amp;seg=&amp;city=Machault&amp;state=FR%3AA8&amp;seller=1608&amp;site=321092&amp;pub=&amp;sz=728x90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1277600" y="12382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11</xdr:col>
      <xdr:colOff>666749</xdr:colOff>
      <xdr:row>9</xdr:row>
      <xdr:rowOff>314325</xdr:rowOff>
    </xdr:from>
    <xdr:to>
      <xdr:col>12</xdr:col>
      <xdr:colOff>704850</xdr:colOff>
      <xdr:row>10</xdr:row>
      <xdr:rowOff>276225</xdr:rowOff>
    </xdr:to>
    <xdr:sp macro="" textlink="">
      <xdr:nvSpPr>
        <xdr:cNvPr id="8" name="Ellipse 7"/>
        <xdr:cNvSpPr/>
      </xdr:nvSpPr>
      <xdr:spPr>
        <a:xfrm>
          <a:off x="10363199" y="3238500"/>
          <a:ext cx="800101" cy="342900"/>
        </a:xfrm>
        <a:prstGeom prst="ellipse">
          <a:avLst/>
        </a:prstGeom>
        <a:noFill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666749</xdr:colOff>
      <xdr:row>8</xdr:row>
      <xdr:rowOff>333375</xdr:rowOff>
    </xdr:from>
    <xdr:to>
      <xdr:col>12</xdr:col>
      <xdr:colOff>638174</xdr:colOff>
      <xdr:row>9</xdr:row>
      <xdr:rowOff>257175</xdr:rowOff>
    </xdr:to>
    <xdr:sp macro="" textlink="">
      <xdr:nvSpPr>
        <xdr:cNvPr id="10" name="Ellipse 9"/>
        <xdr:cNvSpPr/>
      </xdr:nvSpPr>
      <xdr:spPr>
        <a:xfrm>
          <a:off x="10363199" y="2876550"/>
          <a:ext cx="733425" cy="304800"/>
        </a:xfrm>
        <a:prstGeom prst="ellipse">
          <a:avLst/>
        </a:prstGeom>
        <a:noFill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638174</xdr:colOff>
      <xdr:row>7</xdr:row>
      <xdr:rowOff>161925</xdr:rowOff>
    </xdr:from>
    <xdr:to>
      <xdr:col>12</xdr:col>
      <xdr:colOff>628649</xdr:colOff>
      <xdr:row>8</xdr:row>
      <xdr:rowOff>266700</xdr:rowOff>
    </xdr:to>
    <xdr:sp macro="" textlink="">
      <xdr:nvSpPr>
        <xdr:cNvPr id="11" name="Ellipse 10"/>
        <xdr:cNvSpPr/>
      </xdr:nvSpPr>
      <xdr:spPr>
        <a:xfrm>
          <a:off x="10334624" y="2486025"/>
          <a:ext cx="752475" cy="323850"/>
        </a:xfrm>
        <a:prstGeom prst="ellipse">
          <a:avLst/>
        </a:prstGeom>
        <a:noFill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14</xdr:col>
      <xdr:colOff>200025</xdr:colOff>
      <xdr:row>16</xdr:row>
      <xdr:rowOff>38100</xdr:rowOff>
    </xdr:from>
    <xdr:to>
      <xdr:col>21</xdr:col>
      <xdr:colOff>647700</xdr:colOff>
      <xdr:row>25</xdr:row>
      <xdr:rowOff>209550</xdr:rowOff>
    </xdr:to>
    <xdr:pic>
      <xdr:nvPicPr>
        <xdr:cNvPr id="20" name="Image 19" descr="222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2182475" y="5629275"/>
          <a:ext cx="5781675" cy="3600450"/>
        </a:xfrm>
        <a:prstGeom prst="rect">
          <a:avLst/>
        </a:prstGeom>
      </xdr:spPr>
    </xdr:pic>
    <xdr:clientData/>
  </xdr:twoCellAnchor>
  <xdr:twoCellAnchor>
    <xdr:from>
      <xdr:col>1</xdr:col>
      <xdr:colOff>1146810</xdr:colOff>
      <xdr:row>26</xdr:row>
      <xdr:rowOff>60960</xdr:rowOff>
    </xdr:from>
    <xdr:to>
      <xdr:col>14</xdr:col>
      <xdr:colOff>641985</xdr:colOff>
      <xdr:row>34</xdr:row>
      <xdr:rowOff>213360</xdr:rowOff>
    </xdr:to>
    <xdr:sp macro="" textlink="">
      <xdr:nvSpPr>
        <xdr:cNvPr id="14" name="ZoneTexte 13"/>
        <xdr:cNvSpPr txBox="1"/>
      </xdr:nvSpPr>
      <xdr:spPr>
        <a:xfrm>
          <a:off x="1261110" y="9464040"/>
          <a:ext cx="11169015" cy="3200400"/>
        </a:xfrm>
        <a:prstGeom prst="rect">
          <a:avLst/>
        </a:prstGeom>
        <a:gradFill flip="none" rotWithShape="1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path path="circle">
            <a:fillToRect l="100000" t="100000"/>
          </a:path>
          <a:tileRect r="-100000" b="-100000"/>
        </a:gradFill>
        <a:ln w="9525" cmpd="sng">
          <a:noFill/>
        </a:ln>
        <a:effectLst>
          <a:outerShdw blurRad="76200" dir="13500000" sy="23000" kx="1200000" algn="br" rotWithShape="0">
            <a:prstClr val="black">
              <a:alpha val="2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/>
            <a:t>http://impotsurlerevenu.org/nouveautes-impot-2015/952-nouvelle-decote-2015.php</a:t>
          </a:r>
        </a:p>
        <a:p>
          <a:r>
            <a:rPr lang="fr-FR" sz="1400"/>
            <a:t>La décote permet de </a:t>
          </a:r>
          <a:r>
            <a:rPr lang="fr-FR" sz="1400" b="1"/>
            <a:t>réduire l'impôt </a:t>
          </a:r>
          <a:r>
            <a:rPr lang="fr-FR" sz="1400"/>
            <a:t>si celui-ci est en dessous d'un certain seuil.</a:t>
          </a:r>
          <a:br>
            <a:rPr lang="fr-FR" sz="1400"/>
          </a:br>
          <a:r>
            <a:rPr lang="fr-FR" sz="1400">
              <a:solidFill>
                <a:srgbClr val="C00000"/>
              </a:solidFill>
            </a:rPr>
            <a:t>En 2014, le seuil était fixé à 1 016 € et la décote était égale à 508 € - la moitié de l'impôt.</a:t>
          </a:r>
          <a:br>
            <a:rPr lang="fr-FR" sz="1400">
              <a:solidFill>
                <a:srgbClr val="C00000"/>
              </a:solidFill>
            </a:rPr>
          </a:br>
          <a:endParaRPr lang="fr-FR" sz="1400">
            <a:solidFill>
              <a:srgbClr val="C00000"/>
            </a:solidFill>
          </a:endParaRPr>
        </a:p>
        <a:p>
          <a:r>
            <a:rPr lang="fr-FR" sz="1400" b="1"/>
            <a:t>En 2015</a:t>
          </a:r>
          <a:r>
            <a:rPr lang="fr-FR" sz="1400"/>
            <a:t>, la décote est doublée et augmentée au-delà de l'inflation afin d'intégrer la </a:t>
          </a:r>
          <a:r>
            <a:rPr lang="fr-FR" sz="1400" b="1"/>
            <a:t>dimension familiale</a:t>
          </a:r>
          <a:r>
            <a:rPr lang="fr-FR" sz="1400"/>
            <a:t>, de compenser la baisse du seuil d'imposition à 9 640 € pour la tranche à 14 % et d'aider davantage les ménages modestes.</a:t>
          </a:r>
        </a:p>
        <a:p>
          <a:r>
            <a:rPr lang="fr-FR" sz="1400" u="sng"/>
            <a:t>Les nouveaux plafonds pour bénéficier de la décote en 2015 sont :</a:t>
          </a:r>
          <a:r>
            <a:rPr lang="fr-FR" sz="1400"/>
            <a:t/>
          </a:r>
          <a:br>
            <a:rPr lang="fr-FR" sz="1400"/>
          </a:br>
          <a:endParaRPr lang="fr-FR" sz="1400"/>
        </a:p>
        <a:p>
          <a:r>
            <a:rPr lang="fr-FR" sz="1400" b="1"/>
            <a:t>1 135 €</a:t>
          </a:r>
          <a:r>
            <a:rPr lang="fr-FR" sz="1400"/>
            <a:t> pour un célibataire ;</a:t>
          </a:r>
        </a:p>
        <a:p>
          <a:r>
            <a:rPr lang="fr-FR" sz="1400" b="1"/>
            <a:t>1 870 €</a:t>
          </a:r>
          <a:r>
            <a:rPr lang="fr-FR" sz="1400"/>
            <a:t> pour un couple.</a:t>
          </a:r>
        </a:p>
        <a:p>
          <a:r>
            <a:rPr lang="fr-FR" sz="1400" u="sng"/>
            <a:t>La décote sera calculée de la manière suivante </a:t>
          </a:r>
          <a:r>
            <a:rPr lang="fr-FR" sz="1400"/>
            <a:t> :</a:t>
          </a:r>
        </a:p>
        <a:p>
          <a:r>
            <a:rPr lang="fr-FR" sz="1400"/>
            <a:t>Décote pour un célibataire = 1 135 - impôt</a:t>
          </a:r>
          <a:br>
            <a:rPr lang="fr-FR" sz="1400"/>
          </a:br>
          <a:r>
            <a:rPr lang="fr-FR" sz="1400"/>
            <a:t>Décote pour un couple = 1 870 - impôt</a:t>
          </a:r>
        </a:p>
        <a:p>
          <a:r>
            <a:rPr lang="fr-FR" sz="1400"/>
            <a:t>Cette</a:t>
          </a:r>
          <a:r>
            <a:rPr lang="fr-FR" sz="1400" b="1"/>
            <a:t> nouvelle décote 2015</a:t>
          </a:r>
          <a:r>
            <a:rPr lang="fr-FR" sz="1400"/>
            <a:t> instaurée par le projet de loi de finances pour 2015 favorisera donc les couples et les bas revenus.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10"/>
  </sheetPr>
  <dimension ref="A1:Q43"/>
  <sheetViews>
    <sheetView showGridLines="0" tabSelected="1" workbookViewId="0">
      <selection activeCell="C4" sqref="C4"/>
    </sheetView>
  </sheetViews>
  <sheetFormatPr baseColWidth="10" defaultColWidth="11.44140625" defaultRowHeight="30" customHeight="1"/>
  <cols>
    <col min="1" max="1" width="1.6640625" style="2" customWidth="1"/>
    <col min="2" max="2" width="20.6640625" style="2" bestFit="1" customWidth="1"/>
    <col min="3" max="3" width="13.33203125" style="3" bestFit="1" customWidth="1"/>
    <col min="4" max="4" width="3.6640625" style="2" customWidth="1"/>
    <col min="5" max="5" width="23.44140625" style="2" bestFit="1" customWidth="1"/>
    <col min="6" max="6" width="14.6640625" style="2" customWidth="1"/>
    <col min="7" max="7" width="14.6640625" style="2" bestFit="1" customWidth="1"/>
    <col min="8" max="8" width="18.88671875" style="2" customWidth="1"/>
    <col min="9" max="13" width="11.44140625" style="2"/>
    <col min="14" max="14" width="3.6640625" style="2" customWidth="1"/>
    <col min="15" max="16384" width="11.44140625" style="2"/>
  </cols>
  <sheetData>
    <row r="1" spans="1:17" ht="10.199999999999999" customHeight="1" thickBot="1"/>
    <row r="2" spans="1:17" ht="30" customHeight="1" thickTop="1">
      <c r="B2" s="51" t="s">
        <v>5</v>
      </c>
      <c r="C2" s="52"/>
      <c r="E2" s="54" t="s">
        <v>23</v>
      </c>
      <c r="F2" s="55"/>
      <c r="H2" s="31"/>
      <c r="O2" s="45">
        <v>1</v>
      </c>
    </row>
    <row r="3" spans="1:17" ht="30" customHeight="1">
      <c r="B3" s="8" t="s">
        <v>0</v>
      </c>
      <c r="C3" s="10">
        <v>19000</v>
      </c>
      <c r="E3" s="42" t="s">
        <v>1</v>
      </c>
      <c r="F3" s="44">
        <f>C3*0.9</f>
        <v>17100</v>
      </c>
      <c r="H3" s="31"/>
      <c r="O3" s="45">
        <v>1.5</v>
      </c>
    </row>
    <row r="4" spans="1:17" ht="30" customHeight="1" thickBot="1">
      <c r="B4" s="9" t="s">
        <v>4</v>
      </c>
      <c r="C4" s="11">
        <v>1</v>
      </c>
      <c r="E4" s="43" t="s">
        <v>2</v>
      </c>
      <c r="F4" s="44">
        <f>F3/N</f>
        <v>17100</v>
      </c>
      <c r="O4" s="45">
        <v>2</v>
      </c>
    </row>
    <row r="5" spans="1:17" ht="30" customHeight="1" thickTop="1">
      <c r="C5" s="2"/>
      <c r="E5" s="5" t="s">
        <v>3</v>
      </c>
      <c r="F5" s="27">
        <f>IF(QF&gt;TDbis,'  '!J9+(QF-TDbis)*'  '!I9,IF(QF&gt;TCbis,'  '!J8+(QF-TCbis)*'  '!I8,IF(QF&gt;TBbis,'  '!J7+(QF-TBbis)*'  '!I7,IF(QF&gt;TAbis,(QF-TAbis)*'  '!I6,0))))*N</f>
        <v>1037.4000000000001</v>
      </c>
      <c r="G5" s="18"/>
      <c r="O5" s="45">
        <v>2.5</v>
      </c>
    </row>
    <row r="6" spans="1:17" ht="23.25" customHeight="1">
      <c r="B6" s="53"/>
      <c r="C6" s="53"/>
      <c r="O6" s="45">
        <v>3</v>
      </c>
    </row>
    <row r="7" spans="1:17" ht="30" customHeight="1">
      <c r="B7" s="29"/>
      <c r="C7" s="56" t="s">
        <v>19</v>
      </c>
      <c r="D7" s="56"/>
      <c r="E7" s="56"/>
      <c r="F7" s="36" t="str">
        <f>IF(N&gt;=2,1870,"1135")</f>
        <v>1135</v>
      </c>
      <c r="H7" s="32"/>
      <c r="O7" s="45">
        <v>3.5</v>
      </c>
    </row>
    <row r="8" spans="1:17" ht="17.399999999999999" customHeight="1">
      <c r="B8" s="30"/>
      <c r="C8" s="2"/>
      <c r="H8" s="32"/>
      <c r="O8" s="45">
        <v>4</v>
      </c>
    </row>
    <row r="9" spans="1:17" ht="30" customHeight="1">
      <c r="B9" s="13"/>
      <c r="C9" s="56" t="s">
        <v>20</v>
      </c>
      <c r="D9" s="56"/>
      <c r="E9" s="56"/>
      <c r="F9" s="23">
        <f>F5</f>
        <v>1037.4000000000001</v>
      </c>
      <c r="O9" s="45">
        <v>4.5</v>
      </c>
    </row>
    <row r="10" spans="1:17" ht="30" customHeight="1">
      <c r="B10" s="22"/>
      <c r="C10" s="2"/>
      <c r="G10" s="17"/>
      <c r="O10" s="45">
        <v>5</v>
      </c>
    </row>
    <row r="11" spans="1:17" ht="30" customHeight="1">
      <c r="B11" s="22"/>
      <c r="C11" s="49" t="s">
        <v>21</v>
      </c>
      <c r="D11" s="49"/>
      <c r="E11" s="49"/>
      <c r="F11" s="47">
        <f>IF(MIN(F7-F9,F9)&lt;0,0,MIN(F7-F9,F9))</f>
        <v>97.599999999999909</v>
      </c>
      <c r="H11" s="17"/>
      <c r="O11" s="45">
        <v>5.5</v>
      </c>
    </row>
    <row r="12" spans="1:17" ht="30" customHeight="1">
      <c r="B12" s="22"/>
      <c r="C12" s="2"/>
      <c r="G12" s="17"/>
      <c r="H12" s="20"/>
      <c r="O12" s="45">
        <v>6</v>
      </c>
    </row>
    <row r="13" spans="1:17" ht="30" customHeight="1">
      <c r="A13" s="39"/>
      <c r="B13" s="37"/>
      <c r="C13" s="50" t="s">
        <v>22</v>
      </c>
      <c r="D13" s="50"/>
      <c r="E13" s="50"/>
      <c r="F13" s="38">
        <f>IF(F5-F11&lt;0,0,F5-F11)</f>
        <v>939.80000000000018</v>
      </c>
      <c r="G13" s="39"/>
      <c r="H13" s="40"/>
      <c r="I13" s="39"/>
      <c r="J13" s="39"/>
      <c r="K13" s="39"/>
      <c r="L13" s="39"/>
      <c r="M13" s="39"/>
      <c r="N13" s="39"/>
      <c r="O13" s="46">
        <v>6.5</v>
      </c>
      <c r="P13" s="39"/>
      <c r="Q13" s="39"/>
    </row>
    <row r="14" spans="1:17" ht="30" customHeight="1">
      <c r="B14" s="22"/>
      <c r="C14" s="26"/>
      <c r="D14" s="25"/>
      <c r="O14" s="45">
        <v>7</v>
      </c>
    </row>
    <row r="15" spans="1:17" ht="30" customHeight="1">
      <c r="A15" s="12"/>
      <c r="B15" s="33"/>
    </row>
    <row r="16" spans="1:17" ht="30" customHeight="1">
      <c r="A16" s="12"/>
      <c r="B16" s="33"/>
      <c r="C16" s="2"/>
    </row>
    <row r="17" spans="1:13" ht="30" customHeight="1">
      <c r="A17" s="12"/>
      <c r="B17" s="33"/>
      <c r="C17" s="2"/>
    </row>
    <row r="18" spans="1:13" ht="30" customHeight="1">
      <c r="A18" s="12"/>
      <c r="B18" s="33"/>
      <c r="C18" s="2"/>
    </row>
    <row r="19" spans="1:13" ht="30" customHeight="1">
      <c r="A19" s="12"/>
      <c r="B19" s="33"/>
      <c r="C19" s="2"/>
    </row>
    <row r="20" spans="1:13" ht="30" customHeight="1">
      <c r="A20" s="12"/>
      <c r="B20" s="33"/>
      <c r="C20" s="2"/>
    </row>
    <row r="21" spans="1:13" ht="30" customHeight="1">
      <c r="A21" s="12"/>
      <c r="B21" s="33"/>
      <c r="C21" s="2"/>
    </row>
    <row r="22" spans="1:13" ht="30" customHeight="1">
      <c r="A22" s="12"/>
      <c r="B22" s="33"/>
      <c r="C22" s="2"/>
    </row>
    <row r="23" spans="1:13" ht="30" customHeight="1">
      <c r="A23" s="12"/>
      <c r="B23" s="33"/>
      <c r="C23" s="2"/>
    </row>
    <row r="24" spans="1:13" ht="30" customHeight="1">
      <c r="A24" s="12"/>
      <c r="B24" s="33"/>
      <c r="C24" s="2"/>
    </row>
    <row r="25" spans="1:13" ht="30" customHeight="1">
      <c r="A25" s="12"/>
      <c r="B25" s="33"/>
    </row>
    <row r="26" spans="1:13" ht="30" customHeight="1">
      <c r="A26" s="12"/>
      <c r="B26" s="33"/>
    </row>
    <row r="27" spans="1:13" ht="30" customHeight="1">
      <c r="A27" s="12"/>
      <c r="B27" s="33"/>
    </row>
    <row r="28" spans="1:13" ht="30" customHeight="1">
      <c r="A28" s="12"/>
      <c r="B28" s="33"/>
    </row>
    <row r="29" spans="1:13" ht="30" customHeight="1">
      <c r="A29" s="12"/>
      <c r="B29" s="33"/>
      <c r="J29" s="41"/>
      <c r="K29" s="41"/>
      <c r="L29" s="41"/>
      <c r="M29" s="41"/>
    </row>
    <row r="30" spans="1:13" ht="30" customHeight="1">
      <c r="A30" s="12"/>
      <c r="B30" s="33"/>
    </row>
    <row r="31" spans="1:13" ht="30" customHeight="1">
      <c r="A31" s="12"/>
      <c r="B31" s="34"/>
    </row>
    <row r="32" spans="1:13" ht="30" customHeight="1">
      <c r="A32" s="12"/>
    </row>
    <row r="33" spans="1:7" ht="30" customHeight="1">
      <c r="A33" s="12"/>
    </row>
    <row r="34" spans="1:7" ht="30" customHeight="1">
      <c r="A34" s="12"/>
    </row>
    <row r="35" spans="1:7" ht="30" customHeight="1">
      <c r="A35" s="12"/>
    </row>
    <row r="36" spans="1:7" ht="30" customHeight="1">
      <c r="A36" s="12"/>
      <c r="E36" s="31"/>
      <c r="G36" s="15"/>
    </row>
    <row r="37" spans="1:7" ht="30" customHeight="1">
      <c r="A37" s="12"/>
      <c r="E37" s="35"/>
      <c r="G37" s="15"/>
    </row>
    <row r="38" spans="1:7" ht="30" customHeight="1">
      <c r="E38" s="31"/>
    </row>
    <row r="39" spans="1:7" ht="30" customHeight="1">
      <c r="E39" s="31"/>
      <c r="G39" s="21"/>
    </row>
    <row r="40" spans="1:7" ht="30" customHeight="1">
      <c r="E40" s="31"/>
    </row>
    <row r="41" spans="1:7" ht="30" customHeight="1">
      <c r="E41" s="28"/>
      <c r="G41" s="21"/>
    </row>
    <row r="43" spans="1:7" ht="30" customHeight="1">
      <c r="D43" s="48"/>
    </row>
  </sheetData>
  <sheetProtection password="C79C" sheet="1" objects="1" scenarios="1" selectLockedCells="1"/>
  <mergeCells count="7">
    <mergeCell ref="C11:E11"/>
    <mergeCell ref="C13:E13"/>
    <mergeCell ref="B2:C2"/>
    <mergeCell ref="B6:C6"/>
    <mergeCell ref="E2:F2"/>
    <mergeCell ref="C7:E7"/>
    <mergeCell ref="C9:E9"/>
  </mergeCells>
  <phoneticPr fontId="0" type="noConversion"/>
  <dataValidations count="1">
    <dataValidation type="list" allowBlank="1" showInputMessage="1" showErrorMessage="1" sqref="C4">
      <formula1>$O$2:$O$14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J18"/>
  <sheetViews>
    <sheetView workbookViewId="0">
      <selection activeCell="G4" sqref="G4:J5"/>
    </sheetView>
  </sheetViews>
  <sheetFormatPr baseColWidth="10" defaultColWidth="11.44140625" defaultRowHeight="20.399999999999999"/>
  <cols>
    <col min="1" max="1" width="11.44140625" style="19"/>
    <col min="2" max="2" width="20.109375" style="19" customWidth="1"/>
    <col min="3" max="4" width="11.44140625" style="19"/>
    <col min="5" max="5" width="14.6640625" style="19" bestFit="1" customWidth="1"/>
    <col min="6" max="6" width="11.44140625" style="19"/>
    <col min="7" max="7" width="16" style="19" bestFit="1" customWidth="1"/>
    <col min="8" max="9" width="11.44140625" style="19"/>
    <col min="10" max="10" width="15.88671875" style="19" customWidth="1"/>
    <col min="11" max="16384" width="11.44140625" style="19"/>
  </cols>
  <sheetData>
    <row r="4" spans="2:10" ht="26.25" customHeight="1">
      <c r="B4" s="57" t="s">
        <v>6</v>
      </c>
      <c r="C4" s="58"/>
      <c r="D4" s="58"/>
      <c r="E4" s="59"/>
      <c r="F4" s="16"/>
      <c r="G4" s="63" t="s">
        <v>7</v>
      </c>
      <c r="H4" s="64"/>
      <c r="I4" s="64"/>
      <c r="J4" s="64"/>
    </row>
    <row r="5" spans="2:10">
      <c r="B5" s="60"/>
      <c r="C5" s="61"/>
      <c r="D5" s="61"/>
      <c r="E5" s="62"/>
      <c r="F5" s="16"/>
      <c r="G5" s="64"/>
      <c r="H5" s="64"/>
      <c r="I5" s="64"/>
      <c r="J5" s="64"/>
    </row>
    <row r="6" spans="2:10">
      <c r="B6" s="1">
        <v>6011</v>
      </c>
      <c r="C6" s="6">
        <v>0</v>
      </c>
      <c r="D6" s="7">
        <f>C7</f>
        <v>5.5E-2</v>
      </c>
      <c r="E6" s="1">
        <f>(B6-B5)*C6+E5</f>
        <v>0</v>
      </c>
      <c r="F6" s="2"/>
      <c r="G6" s="1">
        <v>9690</v>
      </c>
      <c r="H6" s="6">
        <v>0</v>
      </c>
      <c r="I6" s="7">
        <v>0.14000000000000001</v>
      </c>
      <c r="J6" s="1">
        <f>(G6-G5)*H6+J5</f>
        <v>0</v>
      </c>
    </row>
    <row r="7" spans="2:10">
      <c r="B7" s="1">
        <v>11991</v>
      </c>
      <c r="C7" s="6">
        <v>5.5E-2</v>
      </c>
      <c r="D7" s="7">
        <f>C8</f>
        <v>0.14000000000000001</v>
      </c>
      <c r="E7" s="1">
        <f>(B7-B6)*C7+E6</f>
        <v>328.9</v>
      </c>
      <c r="F7" s="14"/>
      <c r="G7" s="1">
        <v>26764</v>
      </c>
      <c r="H7" s="6">
        <v>0.14000000000000001</v>
      </c>
      <c r="I7" s="7">
        <f>H8</f>
        <v>0.3</v>
      </c>
      <c r="J7" s="1">
        <f>(G7-G6)*H7+J6</f>
        <v>2390.36</v>
      </c>
    </row>
    <row r="8" spans="2:10">
      <c r="B8" s="1">
        <v>26631</v>
      </c>
      <c r="C8" s="6">
        <v>0.14000000000000001</v>
      </c>
      <c r="D8" s="7">
        <f>C9</f>
        <v>0.3</v>
      </c>
      <c r="E8" s="1">
        <f>(B8-B7)*C8+E7</f>
        <v>2378.5000000000005</v>
      </c>
      <c r="F8" s="14"/>
      <c r="G8" s="1">
        <v>71754</v>
      </c>
      <c r="H8" s="6">
        <v>0.3</v>
      </c>
      <c r="I8" s="7">
        <f>H9</f>
        <v>0.41</v>
      </c>
      <c r="J8" s="1">
        <f>(G8-G7)*H8+J7</f>
        <v>15887.36</v>
      </c>
    </row>
    <row r="9" spans="2:10">
      <c r="B9" s="1">
        <v>71397</v>
      </c>
      <c r="C9" s="6">
        <v>0.3</v>
      </c>
      <c r="D9" s="7">
        <f>C10</f>
        <v>0.41</v>
      </c>
      <c r="E9" s="1">
        <f>(B9-B8)*C9+E8</f>
        <v>15808.3</v>
      </c>
      <c r="F9" s="4">
        <v>1.5</v>
      </c>
      <c r="G9" s="1">
        <v>151956</v>
      </c>
      <c r="H9" s="6">
        <v>0.41</v>
      </c>
      <c r="I9" s="7">
        <f>H10</f>
        <v>0.45</v>
      </c>
      <c r="J9" s="1">
        <f>(G9-G8)*H9+J8</f>
        <v>48770.18</v>
      </c>
    </row>
    <row r="10" spans="2:10">
      <c r="B10" s="1">
        <v>151200</v>
      </c>
      <c r="C10" s="6">
        <v>0.41</v>
      </c>
      <c r="D10" s="7">
        <v>0.45</v>
      </c>
      <c r="E10" s="1">
        <f>(B10-B9)*C10+E9</f>
        <v>48527.53</v>
      </c>
      <c r="F10" s="4">
        <v>2</v>
      </c>
      <c r="G10" s="1"/>
      <c r="H10" s="6">
        <v>0.45</v>
      </c>
      <c r="I10" s="7"/>
      <c r="J10" s="1"/>
    </row>
    <row r="11" spans="2:10">
      <c r="B11" s="1"/>
      <c r="C11" s="6">
        <v>0.45</v>
      </c>
      <c r="D11" s="7"/>
      <c r="E11" s="1"/>
      <c r="F11" s="4">
        <v>2.5</v>
      </c>
      <c r="G11" s="1"/>
      <c r="H11" s="6"/>
      <c r="I11" s="7"/>
      <c r="J11" s="1"/>
    </row>
    <row r="13" spans="2:10">
      <c r="B13" s="24" t="s">
        <v>8</v>
      </c>
      <c r="C13" s="24"/>
      <c r="D13" s="24"/>
      <c r="E13" s="24"/>
      <c r="F13" s="24"/>
      <c r="G13" s="24" t="s">
        <v>14</v>
      </c>
      <c r="H13" s="24"/>
      <c r="I13" s="24"/>
    </row>
    <row r="14" spans="2:10">
      <c r="B14" s="24" t="s">
        <v>9</v>
      </c>
      <c r="C14" s="24"/>
      <c r="D14" s="24"/>
      <c r="E14" s="24"/>
      <c r="F14" s="24"/>
      <c r="G14" s="24" t="s">
        <v>15</v>
      </c>
      <c r="H14" s="24"/>
      <c r="I14" s="24"/>
    </row>
    <row r="15" spans="2:10">
      <c r="B15" s="24" t="s">
        <v>10</v>
      </c>
      <c r="C15" s="24"/>
      <c r="D15" s="24"/>
      <c r="E15" s="24"/>
      <c r="F15" s="24"/>
      <c r="G15" s="24" t="s">
        <v>16</v>
      </c>
      <c r="H15" s="24"/>
      <c r="I15" s="24"/>
    </row>
    <row r="16" spans="2:10">
      <c r="B16" s="24" t="s">
        <v>11</v>
      </c>
      <c r="C16" s="24"/>
      <c r="D16" s="24"/>
      <c r="E16" s="24"/>
      <c r="F16" s="24"/>
      <c r="G16" s="24" t="s">
        <v>17</v>
      </c>
      <c r="H16" s="24"/>
      <c r="I16" s="24"/>
    </row>
    <row r="17" spans="2:9">
      <c r="B17" s="24" t="s">
        <v>12</v>
      </c>
      <c r="C17" s="24"/>
      <c r="D17" s="24"/>
      <c r="E17" s="24"/>
      <c r="F17" s="24"/>
      <c r="G17" s="24" t="s">
        <v>18</v>
      </c>
      <c r="H17" s="24"/>
      <c r="I17" s="24"/>
    </row>
    <row r="18" spans="2:9">
      <c r="B18" s="24" t="s">
        <v>13</v>
      </c>
      <c r="C18" s="24"/>
      <c r="D18" s="24"/>
      <c r="E18" s="24"/>
      <c r="F18" s="24"/>
      <c r="G18" s="24"/>
      <c r="H18" s="24"/>
      <c r="I18" s="24"/>
    </row>
  </sheetData>
  <mergeCells count="2">
    <mergeCell ref="B4:E5"/>
    <mergeCell ref="G4:J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 </vt:lpstr>
      <vt:lpstr>  </vt:lpstr>
      <vt:lpstr>Feuil1</vt:lpstr>
      <vt:lpstr>N</vt:lpstr>
      <vt:lpstr>QF</vt:lpstr>
      <vt:lpstr>TA</vt:lpstr>
      <vt:lpstr>TAbis</vt:lpstr>
      <vt:lpstr>TB</vt:lpstr>
      <vt:lpstr>TBbis</vt:lpstr>
      <vt:lpstr>TC</vt:lpstr>
      <vt:lpstr>TCbis</vt:lpstr>
      <vt:lpstr>TD</vt:lpstr>
      <vt:lpstr>TDbis</vt:lpstr>
      <vt:lpstr>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2013-02-03T22:36:42Z</dcterms:created>
  <dcterms:modified xsi:type="dcterms:W3CDTF">2015-03-03T22:11:09Z</dcterms:modified>
</cp:coreProperties>
</file>