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75" windowWidth="19440" windowHeight="7995"/>
  </bookViews>
  <sheets>
    <sheet name="Prime trimestrielle" sheetId="1" r:id="rId1"/>
    <sheet name="Prime semestrielle" sheetId="2" r:id="rId2"/>
    <sheet name="Feuil3" sheetId="3" r:id="rId3"/>
  </sheets>
  <definedNames>
    <definedName name="Commerciaux">'Prime trimestrielle'!$A$5:$A$9</definedName>
  </definedNames>
  <calcPr calcId="124519"/>
</workbook>
</file>

<file path=xl/calcChain.xml><?xml version="1.0" encoding="utf-8"?>
<calcChain xmlns="http://schemas.openxmlformats.org/spreadsheetml/2006/main">
  <c r="K9" i="1"/>
  <c r="B5" i="2"/>
  <c r="B4"/>
  <c r="K8" i="1"/>
  <c r="K7"/>
  <c r="K6"/>
  <c r="K5"/>
  <c r="F6"/>
  <c r="F7"/>
  <c r="F8"/>
  <c r="F9"/>
  <c r="B6" i="2" l="1"/>
  <c r="K10" i="1"/>
  <c r="J10"/>
  <c r="I10"/>
  <c r="H10"/>
  <c r="G10"/>
  <c r="D10"/>
  <c r="C10"/>
  <c r="B10"/>
  <c r="J9"/>
  <c r="J6" l="1"/>
  <c r="J7"/>
  <c r="J8"/>
  <c r="J5"/>
  <c r="E6"/>
  <c r="E7"/>
  <c r="E8"/>
  <c r="E9"/>
  <c r="E5"/>
  <c r="F5" l="1"/>
  <c r="F10" s="1"/>
  <c r="E10"/>
</calcChain>
</file>

<file path=xl/sharedStrings.xml><?xml version="1.0" encoding="utf-8"?>
<sst xmlns="http://schemas.openxmlformats.org/spreadsheetml/2006/main" count="31" uniqueCount="23">
  <si>
    <t xml:space="preserve">Trimestre 1 </t>
  </si>
  <si>
    <t>Janvier</t>
  </si>
  <si>
    <t>Février</t>
  </si>
  <si>
    <t>Mars</t>
  </si>
  <si>
    <t>Prime 1</t>
  </si>
  <si>
    <t>Trimestre 2</t>
  </si>
  <si>
    <t>Avril</t>
  </si>
  <si>
    <t>Mai</t>
  </si>
  <si>
    <t>Juin</t>
  </si>
  <si>
    <t>Prime 2</t>
  </si>
  <si>
    <t>Eric BONTE</t>
  </si>
  <si>
    <t>Marc CAMELET</t>
  </si>
  <si>
    <t>Julien NEYRET</t>
  </si>
  <si>
    <t>Marie PLANUS</t>
  </si>
  <si>
    <t>Marjorie SOMAS</t>
  </si>
  <si>
    <t>Prime trimestrielle par commerciaux</t>
  </si>
  <si>
    <t>Commerciaux</t>
  </si>
  <si>
    <t>Total général</t>
  </si>
  <si>
    <t xml:space="preserve">CA trimestriel </t>
  </si>
  <si>
    <t xml:space="preserve">Prime </t>
  </si>
  <si>
    <t xml:space="preserve">Nom commercial : </t>
  </si>
  <si>
    <t>Prime semestrielle</t>
  </si>
  <si>
    <t>Prime semestrielle par commerciaux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</si>
</sst>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rgb="FFC0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0" fillId="0" borderId="1" xfId="0" applyNumberFormat="1" applyBorder="1"/>
    <xf numFmtId="164" fontId="2" fillId="0" borderId="1" xfId="0" applyNumberFormat="1" applyFont="1" applyBorder="1"/>
    <xf numFmtId="0" fontId="2" fillId="2" borderId="1" xfId="0" applyFont="1" applyFill="1" applyBorder="1" applyAlignment="1">
      <alignment horizontal="center"/>
    </xf>
    <xf numFmtId="164" fontId="0" fillId="0" borderId="1" xfId="0" applyNumberFormat="1" applyFont="1" applyBorder="1"/>
    <xf numFmtId="0" fontId="2" fillId="2" borderId="1" xfId="0" applyFont="1" applyFill="1" applyBorder="1"/>
    <xf numFmtId="43" fontId="2" fillId="0" borderId="1" xfId="1" applyFont="1" applyBorder="1" applyAlignment="1">
      <alignment horizontal="center" vertical="center"/>
    </xf>
    <xf numFmtId="4" fontId="7" fillId="0" borderId="0" xfId="0" applyNumberFormat="1" applyFont="1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7" fillId="0" borderId="13" xfId="0" applyNumberFormat="1" applyFont="1" applyBorder="1" applyAlignment="1">
      <alignment vertical="center"/>
    </xf>
    <xf numFmtId="4" fontId="7" fillId="0" borderId="6" xfId="0" applyNumberFormat="1" applyFont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"/>
  <sheetViews>
    <sheetView tabSelected="1" workbookViewId="0">
      <selection activeCell="F5" sqref="F5"/>
    </sheetView>
  </sheetViews>
  <sheetFormatPr baseColWidth="10" defaultRowHeight="14.25"/>
  <cols>
    <col min="1" max="1" width="15.5" bestFit="1" customWidth="1"/>
    <col min="4" max="4" width="11.625" bestFit="1" customWidth="1"/>
    <col min="5" max="5" width="14.375" bestFit="1" customWidth="1"/>
    <col min="7" max="9" width="11.625" bestFit="1" customWidth="1"/>
    <col min="10" max="10" width="14.375" bestFit="1" customWidth="1"/>
    <col min="11" max="11" width="13" customWidth="1"/>
  </cols>
  <sheetData>
    <row r="1" spans="1:11">
      <c r="A1" s="16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14.25" customHeight="1">
      <c r="A2" s="19"/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1" ht="15">
      <c r="A3" s="22" t="s">
        <v>16</v>
      </c>
      <c r="B3" s="24" t="s">
        <v>0</v>
      </c>
      <c r="C3" s="25"/>
      <c r="D3" s="25"/>
      <c r="E3" s="25"/>
      <c r="F3" s="26"/>
      <c r="G3" s="24" t="s">
        <v>5</v>
      </c>
      <c r="H3" s="25"/>
      <c r="I3" s="25"/>
      <c r="J3" s="25"/>
      <c r="K3" s="26"/>
    </row>
    <row r="4" spans="1:11" ht="15">
      <c r="A4" s="23"/>
      <c r="B4" s="2" t="s">
        <v>1</v>
      </c>
      <c r="C4" s="2" t="s">
        <v>2</v>
      </c>
      <c r="D4" s="2" t="s">
        <v>3</v>
      </c>
      <c r="E4" s="3" t="s">
        <v>18</v>
      </c>
      <c r="F4" s="6" t="s">
        <v>19</v>
      </c>
      <c r="G4" s="2" t="s">
        <v>6</v>
      </c>
      <c r="H4" s="2" t="s">
        <v>7</v>
      </c>
      <c r="I4" s="2" t="s">
        <v>8</v>
      </c>
      <c r="J4" s="3" t="s">
        <v>18</v>
      </c>
      <c r="K4" s="6" t="s">
        <v>19</v>
      </c>
    </row>
    <row r="5" spans="1:11" ht="22.5">
      <c r="A5" s="8" t="s">
        <v>10</v>
      </c>
      <c r="B5" s="4">
        <v>709.15</v>
      </c>
      <c r="C5" s="4">
        <v>1348.25</v>
      </c>
      <c r="D5" s="4">
        <v>3345.8</v>
      </c>
      <c r="E5" s="7">
        <f>B5+C5+D5</f>
        <v>5403.2000000000007</v>
      </c>
      <c r="F5" s="10">
        <f>E5*CHOOSE(MATCH(E5,{0;4001;6001;10001}),0,5%,10%,15%)</f>
        <v>270.16000000000003</v>
      </c>
      <c r="G5" s="4">
        <v>2230</v>
      </c>
      <c r="H5" s="4">
        <v>3306.15</v>
      </c>
      <c r="I5" s="4">
        <v>1714.8</v>
      </c>
      <c r="J5" s="7">
        <f>G5+H5+I6</f>
        <v>7559</v>
      </c>
      <c r="K5" s="10">
        <f>J5*CHOOSE(MATCH(J5,{0;4001;6001;10001}),0,5%,10%,15%)</f>
        <v>755.90000000000009</v>
      </c>
    </row>
    <row r="6" spans="1:11" ht="22.5">
      <c r="A6" s="8" t="s">
        <v>11</v>
      </c>
      <c r="B6" s="4">
        <v>829.25</v>
      </c>
      <c r="C6" s="4">
        <v>1586.2</v>
      </c>
      <c r="D6" s="4">
        <v>3420.15</v>
      </c>
      <c r="E6" s="7">
        <f t="shared" ref="E6:E9" si="0">B6+C6+D6</f>
        <v>5835.6</v>
      </c>
      <c r="F6" s="10">
        <f>E6*CHOOSE(MATCH(E6,{0;4001;6001;10001}),0,5%,10%,15%)</f>
        <v>291.78000000000003</v>
      </c>
      <c r="G6" s="4">
        <v>1196.0999999999999</v>
      </c>
      <c r="H6" s="4">
        <v>3381.65</v>
      </c>
      <c r="I6" s="4">
        <v>2022.85</v>
      </c>
      <c r="J6" s="7">
        <f>G6+H6+I7</f>
        <v>6008.8</v>
      </c>
      <c r="K6" s="10">
        <f>J6*CHOOSE(MATCH(J6,{0;4001;6001;10001}),0,5%,10%,15%)</f>
        <v>600.88</v>
      </c>
    </row>
    <row r="7" spans="1:11" ht="22.5">
      <c r="A7" s="8" t="s">
        <v>12</v>
      </c>
      <c r="B7" s="4">
        <v>723.75</v>
      </c>
      <c r="C7" s="4">
        <v>1355.95</v>
      </c>
      <c r="D7" s="4">
        <v>1322.8</v>
      </c>
      <c r="E7" s="7">
        <f t="shared" si="0"/>
        <v>3402.5</v>
      </c>
      <c r="F7" s="10">
        <f>E7*CHOOSE(MATCH(E7,{0;4001;6001;10001}),0,5%,10%,15%)</f>
        <v>0</v>
      </c>
      <c r="G7" s="4">
        <v>1220.1500000000001</v>
      </c>
      <c r="H7" s="4">
        <v>1127.3499999999999</v>
      </c>
      <c r="I7" s="4">
        <v>1431.05</v>
      </c>
      <c r="J7" s="7">
        <f>G7+H7+I8</f>
        <v>7261.85</v>
      </c>
      <c r="K7" s="10">
        <f>J7*CHOOSE(MATCH(J7,{0;4001;6001;10001}),0,5%,10%,15%)</f>
        <v>726.18500000000006</v>
      </c>
    </row>
    <row r="8" spans="1:11" ht="22.5">
      <c r="A8" s="8" t="s">
        <v>13</v>
      </c>
      <c r="B8" s="4">
        <v>2161.15</v>
      </c>
      <c r="C8" s="4">
        <v>2515</v>
      </c>
      <c r="D8" s="4">
        <v>4738.83</v>
      </c>
      <c r="E8" s="7">
        <f t="shared" si="0"/>
        <v>9414.98</v>
      </c>
      <c r="F8" s="10">
        <f>E8*CHOOSE(MATCH(E8,{0;4001;6001;10001}),0,5%,10%,15%)</f>
        <v>941.49800000000005</v>
      </c>
      <c r="G8" s="4">
        <v>6231.7</v>
      </c>
      <c r="H8" s="4">
        <v>6595.6</v>
      </c>
      <c r="I8" s="4">
        <v>4914.3500000000004</v>
      </c>
      <c r="J8" s="7">
        <f>G8+H8+I9</f>
        <v>13818.25</v>
      </c>
      <c r="K8" s="10">
        <f>J8*CHOOSE(MATCH(J8,{0;4001;6001;10001}),0,5%,10%,15%)</f>
        <v>2072.7374999999997</v>
      </c>
    </row>
    <row r="9" spans="1:11" ht="22.5">
      <c r="A9" s="8" t="s">
        <v>14</v>
      </c>
      <c r="B9" s="4">
        <v>1036.9000000000001</v>
      </c>
      <c r="C9" s="4">
        <v>1672.71</v>
      </c>
      <c r="D9" s="4">
        <v>750.2</v>
      </c>
      <c r="E9" s="7">
        <f t="shared" si="0"/>
        <v>3459.8100000000004</v>
      </c>
      <c r="F9" s="10">
        <f>E9*CHOOSE(MATCH(E9,{0;4001;6001;10001}),0,5%,10%,15%)</f>
        <v>0</v>
      </c>
      <c r="G9" s="4">
        <v>1350.55</v>
      </c>
      <c r="H9" s="4">
        <v>1411</v>
      </c>
      <c r="I9" s="4">
        <v>990.95</v>
      </c>
      <c r="J9" s="7">
        <f>G9+H9+I9</f>
        <v>3752.5</v>
      </c>
      <c r="K9" s="10">
        <f>J9*CHOOSE(MATCH(J9,{0;4001;6001;10001}),0,5%,10%,15%)</f>
        <v>0</v>
      </c>
    </row>
    <row r="10" spans="1:11" ht="15">
      <c r="A10" s="8" t="s">
        <v>17</v>
      </c>
      <c r="B10" s="9">
        <f>+B5+B6+B7+B8+B9</f>
        <v>5460.2000000000007</v>
      </c>
      <c r="C10" s="5">
        <f>+C5+C6+C7+C8+C9</f>
        <v>8478.11</v>
      </c>
      <c r="D10" s="5">
        <f>D5+D6+D7+D8+D9</f>
        <v>13577.780000000002</v>
      </c>
      <c r="E10" s="5">
        <f>E5+E6+E7+E8+E9</f>
        <v>27516.09</v>
      </c>
      <c r="F10" s="5">
        <f>F5+F6+F8</f>
        <v>1503.4380000000001</v>
      </c>
      <c r="G10" s="5">
        <f>G5+G6+G7+G8+G9</f>
        <v>12228.5</v>
      </c>
      <c r="H10" s="5">
        <f>H5+H6+H7+H8+H9</f>
        <v>15821.75</v>
      </c>
      <c r="I10" s="5">
        <f>I5+I6+I7+I8+I9</f>
        <v>11074</v>
      </c>
      <c r="J10" s="5">
        <f>J5+J6+J7+J8+J9</f>
        <v>38400.400000000001</v>
      </c>
      <c r="K10" s="5">
        <f>K5+K6+K7+K8</f>
        <v>4155.7024999999994</v>
      </c>
    </row>
  </sheetData>
  <mergeCells count="4">
    <mergeCell ref="A1:K2"/>
    <mergeCell ref="A3:A4"/>
    <mergeCell ref="B3:F3"/>
    <mergeCell ref="G3:K3"/>
  </mergeCells>
  <pageMargins left="0.7" right="0.7" top="0.75" bottom="0.75" header="0.3" footer="0.3"/>
  <pageSetup paperSize="9" orientation="portrait" r:id="rId1"/>
  <ignoredErrors>
    <ignoredError sqref="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B3" sqref="B3"/>
    </sheetView>
  </sheetViews>
  <sheetFormatPr baseColWidth="10" defaultRowHeight="14.25"/>
  <cols>
    <col min="1" max="1" width="19" style="11" bestFit="1" customWidth="1"/>
    <col min="2" max="2" width="17.875" style="11" customWidth="1"/>
    <col min="3" max="16384" width="11" style="11"/>
  </cols>
  <sheetData>
    <row r="1" spans="1:2" ht="15.75" customHeight="1">
      <c r="A1" s="27" t="s">
        <v>22</v>
      </c>
      <c r="B1" s="27"/>
    </row>
    <row r="2" spans="1:2">
      <c r="A2" s="27"/>
      <c r="B2" s="27"/>
    </row>
    <row r="3" spans="1:2" ht="24.75" customHeight="1">
      <c r="A3" s="12" t="s">
        <v>20</v>
      </c>
      <c r="B3" s="13" t="s">
        <v>11</v>
      </c>
    </row>
    <row r="4" spans="1:2" ht="22.5">
      <c r="A4" s="12" t="s">
        <v>4</v>
      </c>
      <c r="B4" s="14">
        <f>VLOOKUP(B3,'Prime trimestrielle'!$A$5:$K$10,6,0)</f>
        <v>291.78000000000003</v>
      </c>
    </row>
    <row r="5" spans="1:2" ht="22.5">
      <c r="A5" s="12" t="s">
        <v>9</v>
      </c>
      <c r="B5" s="14">
        <f>VLOOKUP(B3,'Prime trimestrielle'!$A$5:$K$10,11,0)</f>
        <v>600.88</v>
      </c>
    </row>
    <row r="6" spans="1:2" ht="23.25" customHeight="1">
      <c r="A6" s="12" t="s">
        <v>21</v>
      </c>
      <c r="B6" s="15">
        <f>B4+B5</f>
        <v>892.66000000000008</v>
      </c>
    </row>
  </sheetData>
  <mergeCells count="1">
    <mergeCell ref="A1:B2"/>
  </mergeCells>
  <dataValidations count="1">
    <dataValidation type="list" allowBlank="1" showInputMessage="1" showErrorMessage="1" sqref="B3">
      <formula1>Commerciaux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Feuil3!$A$1:$A$5</xm:f>
          </x14:formula1>
          <xm:sqref>B3:D3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"/>
  <sheetViews>
    <sheetView workbookViewId="0">
      <selection activeCell="C8" sqref="C8"/>
    </sheetView>
  </sheetViews>
  <sheetFormatPr baseColWidth="10" defaultRowHeight="14.25"/>
  <cols>
    <col min="1" max="1" width="14.25" bestFit="1" customWidth="1"/>
  </cols>
  <sheetData>
    <row r="1" spans="1:1">
      <c r="A1" s="1" t="s">
        <v>10</v>
      </c>
    </row>
    <row r="2" spans="1:1">
      <c r="A2" s="1" t="s">
        <v>11</v>
      </c>
    </row>
    <row r="3" spans="1:1">
      <c r="A3" s="1" t="s">
        <v>12</v>
      </c>
    </row>
    <row r="4" spans="1:1">
      <c r="A4" s="1" t="s">
        <v>13</v>
      </c>
    </row>
    <row r="5" spans="1:1">
      <c r="A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Prime trimestrielle</vt:lpstr>
      <vt:lpstr>Prime semestrielle</vt:lpstr>
      <vt:lpstr>Feuil3</vt:lpstr>
      <vt:lpstr>Commerciaux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FERREY - DSV</dc:creator>
  <cp:lastModifiedBy>mb</cp:lastModifiedBy>
  <dcterms:created xsi:type="dcterms:W3CDTF">2015-02-09T14:14:17Z</dcterms:created>
  <dcterms:modified xsi:type="dcterms:W3CDTF">2015-02-10T11:41:40Z</dcterms:modified>
</cp:coreProperties>
</file>