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0" windowWidth="11595" windowHeight="9210"/>
  </bookViews>
  <sheets>
    <sheet name="Annee scolaire" sheetId="17" r:id="rId1"/>
  </sheets>
  <calcPr calcId="124519"/>
</workbook>
</file>

<file path=xl/calcChain.xml><?xml version="1.0" encoding="utf-8"?>
<calcChain xmlns="http://schemas.openxmlformats.org/spreadsheetml/2006/main">
  <c r="E5" i="17"/>
  <c r="B8"/>
  <c r="B9" s="1"/>
  <c r="B10" s="1"/>
  <c r="B11" s="1"/>
  <c r="B12" s="1"/>
  <c r="B13" s="1"/>
  <c r="E3"/>
  <c r="C8"/>
  <c r="D8" l="1"/>
  <c r="F8" s="1"/>
  <c r="D9" s="1"/>
  <c r="F9" s="1"/>
  <c r="E8" l="1"/>
  <c r="C9"/>
  <c r="E9" s="1"/>
  <c r="C10"/>
  <c r="D10"/>
  <c r="F10" s="1"/>
  <c r="D11" l="1"/>
  <c r="F11" s="1"/>
  <c r="C11"/>
  <c r="E10"/>
  <c r="D12" l="1"/>
  <c r="F12" s="1"/>
  <c r="C12"/>
  <c r="E11"/>
  <c r="D13" l="1"/>
  <c r="F13" s="1"/>
  <c r="C13"/>
  <c r="E12"/>
  <c r="E13" l="1"/>
</calcChain>
</file>

<file path=xl/sharedStrings.xml><?xml version="1.0" encoding="utf-8"?>
<sst xmlns="http://schemas.openxmlformats.org/spreadsheetml/2006/main" count="12" uniqueCount="12">
  <si>
    <t>Base</t>
  </si>
  <si>
    <t>Taux</t>
  </si>
  <si>
    <t>Plan d'amortissement Linéaire</t>
  </si>
  <si>
    <t>Date de mise en service</t>
  </si>
  <si>
    <t xml:space="preserve">Montant </t>
  </si>
  <si>
    <t>Dates</t>
  </si>
  <si>
    <t>Amortissement annuel</t>
  </si>
  <si>
    <t>Amortissement cumulé</t>
  </si>
  <si>
    <t>Valeur nette</t>
  </si>
  <si>
    <t>Nombre d'années</t>
  </si>
  <si>
    <t>Fin exercice comptable</t>
  </si>
  <si>
    <t>Nbre de jours</t>
  </si>
</sst>
</file>

<file path=xl/styles.xml><?xml version="1.0" encoding="utf-8"?>
<styleSheet xmlns="http://schemas.openxmlformats.org/spreadsheetml/2006/main">
  <numFmts count="1">
    <numFmt numFmtId="164" formatCode="_-* #,##0.00\ _F_-;\-* #,##0.00\ _F_-;_-* &quot;-&quot;??\ _F_-;_-@_-"/>
  </numFmts>
  <fonts count="23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"/>
    </font>
    <font>
      <sz val="10"/>
      <color indexed="18"/>
      <name val="Arial"/>
      <family val="2"/>
    </font>
    <font>
      <sz val="10"/>
      <color rgb="FFC00000"/>
      <name val="Arial"/>
      <family val="2"/>
    </font>
    <font>
      <u/>
      <sz val="10"/>
      <color rgb="FFC00000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1" fillId="21" borderId="3" applyNumberFormat="0" applyFon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0" fontId="9" fillId="22" borderId="0" applyNumberFormat="0" applyBorder="0" applyAlignment="0" applyProtection="0"/>
    <xf numFmtId="9" fontId="19" fillId="0" borderId="0" applyFont="0" applyFill="0" applyBorder="0" applyAlignment="0" applyProtection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</cellStyleXfs>
  <cellXfs count="17">
    <xf numFmtId="0" fontId="0" fillId="0" borderId="0" xfId="0"/>
    <xf numFmtId="0" fontId="20" fillId="24" borderId="0" xfId="0" applyFont="1" applyFill="1" applyAlignment="1">
      <alignment vertical="center"/>
    </xf>
    <xf numFmtId="0" fontId="20" fillId="24" borderId="10" xfId="0" applyFont="1" applyFill="1" applyBorder="1" applyAlignment="1">
      <alignment horizontal="left" vertical="center"/>
    </xf>
    <xf numFmtId="0" fontId="20" fillId="24" borderId="10" xfId="0" applyFont="1" applyFill="1" applyBorder="1" applyAlignment="1" applyProtection="1">
      <alignment horizontal="center" vertical="center"/>
      <protection locked="0"/>
    </xf>
    <xf numFmtId="0" fontId="20" fillId="24" borderId="11" xfId="0" applyFont="1" applyFill="1" applyBorder="1" applyAlignment="1">
      <alignment horizontal="center" vertical="center"/>
    </xf>
    <xf numFmtId="3" fontId="20" fillId="24" borderId="10" xfId="0" applyNumberFormat="1" applyFont="1" applyFill="1" applyBorder="1" applyAlignment="1" applyProtection="1">
      <alignment horizontal="center" vertical="center"/>
      <protection locked="0"/>
    </xf>
    <xf numFmtId="10" fontId="20" fillId="24" borderId="12" xfId="32" applyNumberFormat="1" applyFont="1" applyFill="1" applyBorder="1" applyAlignment="1">
      <alignment horizontal="center" vertical="center"/>
    </xf>
    <xf numFmtId="14" fontId="21" fillId="24" borderId="10" xfId="0" applyNumberFormat="1" applyFont="1" applyFill="1" applyBorder="1" applyAlignment="1" applyProtection="1">
      <alignment horizontal="center" vertical="center"/>
      <protection locked="0"/>
    </xf>
    <xf numFmtId="14" fontId="20" fillId="24" borderId="0" xfId="0" applyNumberFormat="1" applyFont="1" applyFill="1" applyAlignment="1">
      <alignment vertical="center"/>
    </xf>
    <xf numFmtId="0" fontId="20" fillId="24" borderId="0" xfId="0" applyFont="1" applyFill="1" applyAlignment="1">
      <alignment horizontal="center" vertical="center" wrapText="1"/>
    </xf>
    <xf numFmtId="0" fontId="20" fillId="25" borderId="10" xfId="0" applyFont="1" applyFill="1" applyBorder="1" applyAlignment="1">
      <alignment horizontal="center" vertical="center" wrapText="1"/>
    </xf>
    <xf numFmtId="3" fontId="20" fillId="24" borderId="10" xfId="0" applyNumberFormat="1" applyFont="1" applyFill="1" applyBorder="1" applyAlignment="1">
      <alignment horizontal="center" vertical="center"/>
    </xf>
    <xf numFmtId="164" fontId="20" fillId="24" borderId="10" xfId="0" applyNumberFormat="1" applyFont="1" applyFill="1" applyBorder="1" applyAlignment="1">
      <alignment horizontal="center" vertical="center"/>
    </xf>
    <xf numFmtId="0" fontId="20" fillId="24" borderId="0" xfId="0" applyFont="1" applyFill="1" applyBorder="1" applyAlignment="1">
      <alignment vertical="center"/>
    </xf>
    <xf numFmtId="14" fontId="20" fillId="24" borderId="10" xfId="0" applyNumberFormat="1" applyFont="1" applyFill="1" applyBorder="1" applyAlignment="1">
      <alignment horizontal="center" vertical="center"/>
    </xf>
    <xf numFmtId="0" fontId="22" fillId="24" borderId="0" xfId="0" applyFont="1" applyFill="1" applyBorder="1" applyAlignment="1">
      <alignment horizontal="center" vertical="center" wrapText="1"/>
    </xf>
    <xf numFmtId="3" fontId="20" fillId="24" borderId="12" xfId="0" applyNumberFormat="1" applyFont="1" applyFill="1" applyBorder="1" applyAlignment="1" applyProtection="1">
      <alignment horizontal="center" vertical="center"/>
      <protection locked="0"/>
    </xf>
  </cellXfs>
  <cellStyles count="43">
    <cellStyle name="20 % - Accent1" xfId="1"/>
    <cellStyle name="20 % - Accent2" xfId="2"/>
    <cellStyle name="20 % - Accent3" xfId="3"/>
    <cellStyle name="20 % - Accent4" xfId="4"/>
    <cellStyle name="20 % - Accent5" xfId="5"/>
    <cellStyle name="20 % - Accent6" xfId="6"/>
    <cellStyle name="40 % - Accent1" xfId="7"/>
    <cellStyle name="40 % - Accent2" xfId="8"/>
    <cellStyle name="40 % - Accent3" xfId="9"/>
    <cellStyle name="40 % - Accent4" xfId="10"/>
    <cellStyle name="40 % - Accent5" xfId="11"/>
    <cellStyle name="40 % - Accent6" xfId="12"/>
    <cellStyle name="60 % - Accent1" xfId="13"/>
    <cellStyle name="60 % - Accent2" xfId="14"/>
    <cellStyle name="60 % - Accent3" xfId="15"/>
    <cellStyle name="60 % - Accent4" xfId="16"/>
    <cellStyle name="60 % - Accent5" xfId="17"/>
    <cellStyle name="60 % - Accent6" xfId="18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/>
    <cellStyle name="Calcul" xfId="26"/>
    <cellStyle name="Cellule liée" xfId="27"/>
    <cellStyle name="Commentaire" xfId="28"/>
    <cellStyle name="Entrée" xfId="29"/>
    <cellStyle name="Insatisfaisant" xfId="30"/>
    <cellStyle name="Neutre" xfId="31"/>
    <cellStyle name="Normal" xfId="0" builtinId="0"/>
    <cellStyle name="Pourcentage" xfId="32" builtinId="5"/>
    <cellStyle name="Satisfaisant" xfId="33"/>
    <cellStyle name="Sortie" xfId="34"/>
    <cellStyle name="Texte explicatif" xfId="35"/>
    <cellStyle name="Titre" xfId="36"/>
    <cellStyle name="Titre 1" xfId="37"/>
    <cellStyle name="Titre 2" xfId="38"/>
    <cellStyle name="Titre 3" xfId="39"/>
    <cellStyle name="Titre 4" xfId="40"/>
    <cellStyle name="Total" xfId="41" builtinId="25" customBuiltin="1"/>
    <cellStyle name="Vérification" xfId="42"/>
  </cellStyles>
  <dxfs count="0"/>
  <tableStyles count="0" defaultTableStyle="TableStyleMedium9" defaultPivotStyle="PivotStyleLight16"/>
  <colors>
    <mruColors>
      <color rgb="FFFFFFCC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4"/>
  <sheetViews>
    <sheetView showGridLines="0" tabSelected="1" workbookViewId="0">
      <selection activeCell="D2" sqref="D2"/>
    </sheetView>
  </sheetViews>
  <sheetFormatPr baseColWidth="10" defaultRowHeight="30" customHeight="1"/>
  <cols>
    <col min="1" max="1" width="3.42578125" style="1" customWidth="1"/>
    <col min="2" max="2" width="10.140625" style="1" bestFit="1" customWidth="1"/>
    <col min="3" max="3" width="21" style="1" bestFit="1" customWidth="1"/>
    <col min="4" max="4" width="14.5703125" style="1" bestFit="1" customWidth="1"/>
    <col min="5" max="5" width="16.28515625" style="1" customWidth="1"/>
    <col min="6" max="7" width="14.5703125" style="1" bestFit="1" customWidth="1"/>
    <col min="8" max="8" width="16.7109375" style="1" bestFit="1" customWidth="1"/>
    <col min="9" max="9" width="15.28515625" style="1" bestFit="1" customWidth="1"/>
    <col min="10" max="10" width="15.7109375" style="1" customWidth="1"/>
    <col min="11" max="16384" width="11.42578125" style="1"/>
  </cols>
  <sheetData>
    <row r="1" spans="1:10" ht="30" customHeight="1">
      <c r="A1" s="15" t="s">
        <v>2</v>
      </c>
      <c r="B1" s="15"/>
      <c r="C1" s="15"/>
      <c r="D1" s="15"/>
      <c r="E1" s="15"/>
      <c r="F1" s="15"/>
    </row>
    <row r="2" spans="1:10" ht="30" customHeight="1">
      <c r="C2" s="2" t="s">
        <v>9</v>
      </c>
      <c r="D2" s="3">
        <v>5</v>
      </c>
      <c r="E2" s="4" t="s">
        <v>1</v>
      </c>
    </row>
    <row r="3" spans="1:10" ht="30" customHeight="1">
      <c r="C3" s="2" t="s">
        <v>4</v>
      </c>
      <c r="D3" s="5">
        <v>3000000</v>
      </c>
      <c r="E3" s="6">
        <f>1/D2</f>
        <v>0.2</v>
      </c>
    </row>
    <row r="4" spans="1:10" ht="30" customHeight="1">
      <c r="C4" s="2" t="s">
        <v>3</v>
      </c>
      <c r="D4" s="7">
        <v>41913</v>
      </c>
      <c r="E4" s="4" t="s">
        <v>11</v>
      </c>
    </row>
    <row r="5" spans="1:10" ht="30" customHeight="1">
      <c r="C5" s="2" t="s">
        <v>10</v>
      </c>
      <c r="D5" s="7">
        <v>42185</v>
      </c>
      <c r="E5" s="16">
        <f>DAYS360($D$4,$D$5)+1</f>
        <v>270</v>
      </c>
    </row>
    <row r="6" spans="1:10" ht="15" customHeight="1">
      <c r="A6" s="8"/>
    </row>
    <row r="7" spans="1:10" s="9" customFormat="1" ht="36.75" customHeight="1">
      <c r="B7" s="10" t="s">
        <v>5</v>
      </c>
      <c r="C7" s="10" t="s">
        <v>0</v>
      </c>
      <c r="D7" s="10" t="s">
        <v>6</v>
      </c>
      <c r="E7" s="10" t="s">
        <v>7</v>
      </c>
      <c r="F7" s="10" t="s">
        <v>8</v>
      </c>
    </row>
    <row r="8" spans="1:10" ht="30" customHeight="1">
      <c r="B8" s="14">
        <f>D5</f>
        <v>42185</v>
      </c>
      <c r="C8" s="11">
        <f>$D$3</f>
        <v>3000000</v>
      </c>
      <c r="D8" s="12">
        <f>D3*E3*E5/360</f>
        <v>450000</v>
      </c>
      <c r="E8" s="12">
        <f>C8-F8</f>
        <v>450000</v>
      </c>
      <c r="F8" s="12">
        <f>IF(C8-D8&lt;0,0,C8-D8)</f>
        <v>2550000</v>
      </c>
    </row>
    <row r="9" spans="1:10" ht="30" customHeight="1">
      <c r="B9" s="14">
        <f>EDATE(B8,12)</f>
        <v>42551</v>
      </c>
      <c r="C9" s="11">
        <f>IF(F8-12&gt;0,$D$3,IF(F8-12&lt;0,0))</f>
        <v>3000000</v>
      </c>
      <c r="D9" s="12">
        <f>IF(F8=0,0,IF($C$8/$D$2&gt;=F8,F8,$C$8/$D$2))</f>
        <v>600000</v>
      </c>
      <c r="E9" s="12">
        <f>C9-F9</f>
        <v>1050000</v>
      </c>
      <c r="F9" s="12">
        <f>IF(F8-D9&lt;=0,0,F8-D9)</f>
        <v>1950000</v>
      </c>
    </row>
    <row r="10" spans="1:10" ht="30" customHeight="1">
      <c r="B10" s="14">
        <f t="shared" ref="B10:B12" si="0">EDATE(B9,12)</f>
        <v>42916</v>
      </c>
      <c r="C10" s="11">
        <f>IF(F9-12&gt;0,$D$3,IF(F9-12&lt;0,0))</f>
        <v>3000000</v>
      </c>
      <c r="D10" s="12">
        <f>IF(F9=0,0,IF($C$8/$D$2&gt;=F9,F9,$C$8/$D$2))</f>
        <v>600000</v>
      </c>
      <c r="E10" s="12">
        <f>C10-F10</f>
        <v>1650000</v>
      </c>
      <c r="F10" s="12">
        <f>IF(F9-D10&lt;=0,0,F9-D10)</f>
        <v>1350000</v>
      </c>
    </row>
    <row r="11" spans="1:10" ht="30" customHeight="1">
      <c r="B11" s="14">
        <f t="shared" si="0"/>
        <v>43281</v>
      </c>
      <c r="C11" s="11">
        <f>IF(F10-12&gt;0,$D$3,IF(F10-12&lt;0,0))</f>
        <v>3000000</v>
      </c>
      <c r="D11" s="12">
        <f>IF(F10=0,0,IF($C$8/$D$2&gt;=F10,F10,$C$8/$D$2))</f>
        <v>600000</v>
      </c>
      <c r="E11" s="12">
        <f>C11-F11</f>
        <v>2250000</v>
      </c>
      <c r="F11" s="12">
        <f>IF(F10-D11&lt;=0,0,F10-D11)</f>
        <v>750000</v>
      </c>
    </row>
    <row r="12" spans="1:10" ht="30" customHeight="1">
      <c r="B12" s="14">
        <f t="shared" si="0"/>
        <v>43646</v>
      </c>
      <c r="C12" s="11">
        <f>IF(F11-12&gt;0,$D$3,IF(F11-12&lt;0,0))</f>
        <v>3000000</v>
      </c>
      <c r="D12" s="12">
        <f>IF(F11=0,0,IF($C$8/$D$2&gt;=F11,F11,$C$8/$D$2))</f>
        <v>600000</v>
      </c>
      <c r="E12" s="12">
        <f>C12-F12</f>
        <v>2850000</v>
      </c>
      <c r="F12" s="12">
        <f>IF(F11-D12&lt;=0,0,F11-D12)</f>
        <v>150000</v>
      </c>
    </row>
    <row r="13" spans="1:10" ht="30" customHeight="1">
      <c r="B13" s="14">
        <f t="shared" ref="B13" si="1">EDATE(B12,12)</f>
        <v>44012</v>
      </c>
      <c r="C13" s="11">
        <f>IF(F12-12&gt;0,$D$3,IF(F12-12&lt;0,0))</f>
        <v>3000000</v>
      </c>
      <c r="D13" s="12">
        <f>IF(F12=0,0,IF($C$8/$D$2&gt;=F12,F12,$C$8/$D$2))</f>
        <v>150000</v>
      </c>
      <c r="E13" s="12">
        <f>C13-F13</f>
        <v>3000000</v>
      </c>
      <c r="F13" s="12">
        <f>IF(F12-D13&lt;=0,0,F12-D13)</f>
        <v>0</v>
      </c>
      <c r="I13" s="13"/>
      <c r="J13" s="13"/>
    </row>
    <row r="14" spans="1:10" ht="30" customHeight="1">
      <c r="F14" s="13"/>
    </row>
  </sheetData>
  <sheetProtection selectLockedCells="1"/>
  <mergeCells count="1">
    <mergeCell ref="A1:F1"/>
  </mergeCells>
  <phoneticPr fontId="0" type="noConversion"/>
  <dataValidations count="1">
    <dataValidation type="list" allowBlank="1" showInputMessage="1" showErrorMessage="1" sqref="D2">
      <formula1>"1,2,3,4,5"</formula1>
    </dataValidation>
  </dataValidations>
  <pageMargins left="1" right="0.75" top="0.25" bottom="0.25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Annee scolaire</vt:lpstr>
    </vt:vector>
  </TitlesOfParts>
  <Company>Région Alsace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Région Alsace</dc:creator>
  <cp:lastModifiedBy>mb</cp:lastModifiedBy>
  <cp:lastPrinted>2013-02-26T12:29:20Z</cp:lastPrinted>
  <dcterms:created xsi:type="dcterms:W3CDTF">2008-11-25T15:14:11Z</dcterms:created>
  <dcterms:modified xsi:type="dcterms:W3CDTF">2015-01-28T16:18:35Z</dcterms:modified>
</cp:coreProperties>
</file>