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270" windowWidth="14940" windowHeight="7620"/>
  </bookViews>
  <sheets>
    <sheet name="Feuil1" sheetId="1" r:id="rId1"/>
    <sheet name="Feuil2" sheetId="2" r:id="rId2"/>
    <sheet name="Feuil3" sheetId="3" r:id="rId3"/>
    <sheet name="Feuil4" sheetId="4" r:id="rId4"/>
    <sheet name="Feuil5" sheetId="5" r:id="rId5"/>
    <sheet name="Feuil6" sheetId="6" r:id="rId6"/>
    <sheet name="Feuil7" sheetId="7" r:id="rId7"/>
    <sheet name="Feuil8" sheetId="8" r:id="rId8"/>
    <sheet name="Feuil9" sheetId="9" r:id="rId9"/>
    <sheet name="Feuil10" sheetId="10" r:id="rId10"/>
    <sheet name="Feuil11" sheetId="11" r:id="rId11"/>
    <sheet name="Feuil12" sheetId="12" r:id="rId12"/>
  </sheets>
  <calcPr calcId="125725"/>
</workbook>
</file>

<file path=xl/calcChain.xml><?xml version="1.0" encoding="utf-8"?>
<calcChain xmlns="http://schemas.openxmlformats.org/spreadsheetml/2006/main">
  <c r="D4" i="1"/>
  <c r="AA12"/>
  <c r="P12"/>
  <c r="N12"/>
  <c r="AB12" s="1"/>
  <c r="AA11"/>
  <c r="P11"/>
  <c r="N11"/>
  <c r="AB11" s="1"/>
  <c r="AA10"/>
  <c r="P10"/>
  <c r="N10"/>
  <c r="AB10" s="1"/>
  <c r="AA9"/>
  <c r="P9"/>
  <c r="N9"/>
  <c r="AB9" s="1"/>
  <c r="AA8"/>
  <c r="P8"/>
  <c r="N8"/>
  <c r="AB8" s="1"/>
  <c r="AA7"/>
  <c r="P7"/>
  <c r="N7"/>
  <c r="AB7" s="1"/>
  <c r="AA6"/>
  <c r="P6"/>
  <c r="N6"/>
  <c r="AB6" s="1"/>
  <c r="AA5"/>
  <c r="P5"/>
  <c r="Z4"/>
  <c r="Y4"/>
  <c r="X4"/>
  <c r="W4"/>
  <c r="V4"/>
  <c r="U4"/>
  <c r="T4"/>
  <c r="S4"/>
  <c r="R4"/>
  <c r="AA4" s="1"/>
  <c r="P4"/>
  <c r="M4"/>
  <c r="M5" s="1"/>
  <c r="L4"/>
  <c r="L5" s="1"/>
  <c r="K4"/>
  <c r="K5" s="1"/>
  <c r="J4"/>
  <c r="J5" s="1"/>
  <c r="I4"/>
  <c r="I5" s="1"/>
  <c r="H4"/>
  <c r="H5" s="1"/>
  <c r="G4"/>
  <c r="G5" s="1"/>
  <c r="F4"/>
  <c r="F5" s="1"/>
  <c r="E4"/>
  <c r="E5" s="1"/>
  <c r="AA3"/>
  <c r="N3"/>
  <c r="AB3" s="1"/>
  <c r="W1"/>
  <c r="I1"/>
  <c r="AG6" l="1"/>
  <c r="AD6"/>
  <c r="AG7"/>
  <c r="AD7"/>
  <c r="AG8"/>
  <c r="AD8"/>
  <c r="AG9"/>
  <c r="AD9"/>
  <c r="AG10"/>
  <c r="AD10"/>
  <c r="AG11"/>
  <c r="AD11"/>
  <c r="AG12"/>
  <c r="AD12"/>
  <c r="AF10" l="1"/>
  <c r="AF7"/>
  <c r="D5"/>
  <c r="N5" s="1"/>
  <c r="AB5" l="1"/>
  <c r="N4"/>
  <c r="AB4" s="1"/>
  <c r="AG4" s="1"/>
  <c r="AG5"/>
  <c r="AD5"/>
  <c r="AD4"/>
  <c r="AF4" s="1"/>
</calcChain>
</file>

<file path=xl/comments1.xml><?xml version="1.0" encoding="utf-8"?>
<comments xmlns="http://schemas.openxmlformats.org/spreadsheetml/2006/main">
  <authors>
    <author>Alaingab</author>
  </authors>
  <commentList>
    <comment ref="AC1" authorId="0">
      <text>
        <r>
          <rPr>
            <sz val="8"/>
            <color indexed="81"/>
            <rFont val="Tahoma"/>
            <charset val="1"/>
          </rPr>
          <t xml:space="preserve">
</t>
        </r>
        <r>
          <rPr>
            <sz val="12"/>
            <color indexed="81"/>
            <rFont val="Tahoma"/>
            <family val="2"/>
          </rPr>
          <t>Emplacement pour saisir un conditionnement d'expédition dans la liste déroulante d'une des  cellules sous jaccentes "C","B" ou "U" (le plus en mesure de correspondre proportionnellement)</t>
        </r>
      </text>
    </comment>
    <comment ref="A2" authorId="0">
      <text>
        <r>
          <rPr>
            <sz val="8"/>
            <color indexed="81"/>
            <rFont val="Tahoma"/>
            <charset val="1"/>
          </rPr>
          <t xml:space="preserve">Colonne "A"
Produits:
Phase du repas,(Entrée)
Libellé,,,Tarte aux legs
Quantité totale à distribuer: 380k ou 3800 parts
</t>
        </r>
      </text>
    </comment>
    <comment ref="B2" authorId="0">
      <text>
        <r>
          <rPr>
            <sz val="8"/>
            <color indexed="81"/>
            <rFont val="Tahoma"/>
            <charset val="1"/>
          </rPr>
          <t xml:space="preserve">FORMATS (en jaune)
Sur cette colonne une liste déroulante pour le format des conditionnements choisis
</t>
        </r>
      </text>
    </comment>
    <comment ref="C2" authorId="0">
      <text>
        <r>
          <rPr>
            <sz val="8"/>
            <color indexed="81"/>
            <rFont val="Tahoma"/>
            <charset val="1"/>
          </rPr>
          <t xml:space="preserve">Multiple (en bleu) "étalonnage"
Cette colonne,"C", est destinée à la saisie des Etalonnages qui peuvent être exprimés en kgs ou en nombre de parts qu'il est possible de distribuer selon le format opté dans la cellule adjaccente de la colonne "B",  </t>
        </r>
      </text>
    </comment>
    <comment ref="D2" authorId="0">
      <text>
        <r>
          <rPr>
            <b/>
            <sz val="8"/>
            <color indexed="81"/>
            <rFont val="Tahoma"/>
            <family val="2"/>
          </rPr>
          <t>Medhi</t>
        </r>
        <r>
          <rPr>
            <sz val="8"/>
            <color indexed="81"/>
            <rFont val="Tahoma"/>
            <family val="2"/>
          </rPr>
          <t xml:space="preserve">
Medhi</t>
        </r>
      </text>
    </comment>
    <comment ref="E2" authorId="0">
      <text>
        <r>
          <rPr>
            <sz val="8"/>
            <color indexed="81"/>
            <rFont val="Tahoma"/>
            <family val="2"/>
          </rPr>
          <t xml:space="preserve">Medhi
</t>
        </r>
      </text>
    </comment>
    <comment ref="F2" authorId="0">
      <text>
        <r>
          <rPr>
            <sz val="8"/>
            <color indexed="81"/>
            <rFont val="Tahoma"/>
            <family val="2"/>
          </rPr>
          <t xml:space="preserve">Medhi
</t>
        </r>
      </text>
    </comment>
    <comment ref="G2" authorId="0">
      <text>
        <r>
          <rPr>
            <b/>
            <sz val="8"/>
            <color indexed="81"/>
            <rFont val="Tahoma"/>
            <family val="2"/>
          </rPr>
          <t>Medhi</t>
        </r>
        <r>
          <rPr>
            <sz val="8"/>
            <color indexed="81"/>
            <rFont val="Tahoma"/>
            <family val="2"/>
          </rPr>
          <t xml:space="preserve">
</t>
        </r>
      </text>
    </comment>
    <comment ref="H2" authorId="0">
      <text>
        <r>
          <rPr>
            <b/>
            <sz val="8"/>
            <color indexed="81"/>
            <rFont val="Tahoma"/>
            <family val="2"/>
          </rPr>
          <t>Medhi</t>
        </r>
        <r>
          <rPr>
            <sz val="8"/>
            <color indexed="81"/>
            <rFont val="Tahoma"/>
            <family val="2"/>
          </rPr>
          <t xml:space="preserve">
</t>
        </r>
      </text>
    </comment>
    <comment ref="I2" authorId="0">
      <text>
        <r>
          <rPr>
            <sz val="8"/>
            <color indexed="81"/>
            <rFont val="Tahoma"/>
            <family val="2"/>
          </rPr>
          <t xml:space="preserve">Achile
</t>
        </r>
      </text>
    </comment>
    <comment ref="J2" authorId="0">
      <text>
        <r>
          <rPr>
            <b/>
            <sz val="8"/>
            <color indexed="81"/>
            <rFont val="Tahoma"/>
            <family val="2"/>
          </rPr>
          <t>Achile</t>
        </r>
        <r>
          <rPr>
            <sz val="8"/>
            <color indexed="81"/>
            <rFont val="Tahoma"/>
            <family val="2"/>
          </rPr>
          <t xml:space="preserve">
</t>
        </r>
      </text>
    </comment>
    <comment ref="K2" authorId="0">
      <text>
        <r>
          <rPr>
            <b/>
            <sz val="8"/>
            <color indexed="81"/>
            <rFont val="Tahoma"/>
            <family val="2"/>
          </rPr>
          <t>Achile</t>
        </r>
        <r>
          <rPr>
            <sz val="8"/>
            <color indexed="81"/>
            <rFont val="Tahoma"/>
            <family val="2"/>
          </rPr>
          <t xml:space="preserve">
</t>
        </r>
      </text>
    </comment>
    <comment ref="L2" authorId="0">
      <text>
        <r>
          <rPr>
            <b/>
            <sz val="8"/>
            <color indexed="81"/>
            <rFont val="Tahoma"/>
            <family val="2"/>
          </rPr>
          <t>Achile</t>
        </r>
      </text>
    </comment>
    <comment ref="M2" authorId="0">
      <text>
        <r>
          <rPr>
            <b/>
            <sz val="8"/>
            <color indexed="81"/>
            <rFont val="Tahoma"/>
            <family val="2"/>
          </rPr>
          <t>Achile</t>
        </r>
        <r>
          <rPr>
            <sz val="8"/>
            <color indexed="81"/>
            <rFont val="Tahoma"/>
            <family val="2"/>
          </rPr>
          <t xml:space="preserve">
</t>
        </r>
      </text>
    </comment>
    <comment ref="S2" authorId="0">
      <text>
        <r>
          <rPr>
            <b/>
            <sz val="8"/>
            <color indexed="81"/>
            <rFont val="Tahoma"/>
            <family val="2"/>
          </rPr>
          <t>Medhi</t>
        </r>
        <r>
          <rPr>
            <sz val="8"/>
            <color indexed="81"/>
            <rFont val="Tahoma"/>
            <family val="2"/>
          </rPr>
          <t xml:space="preserve">
</t>
        </r>
      </text>
    </comment>
    <comment ref="T2" authorId="0">
      <text>
        <r>
          <rPr>
            <b/>
            <sz val="8"/>
            <color indexed="81"/>
            <rFont val="Tahoma"/>
            <family val="2"/>
          </rPr>
          <t>Medhi</t>
        </r>
        <r>
          <rPr>
            <sz val="8"/>
            <color indexed="81"/>
            <rFont val="Tahoma"/>
            <family val="2"/>
          </rPr>
          <t xml:space="preserve">
</t>
        </r>
      </text>
    </comment>
    <comment ref="U2" authorId="0">
      <text>
        <r>
          <rPr>
            <b/>
            <sz val="8"/>
            <color indexed="81"/>
            <rFont val="Tahoma"/>
            <family val="2"/>
          </rPr>
          <t>Medhi</t>
        </r>
        <r>
          <rPr>
            <sz val="8"/>
            <color indexed="81"/>
            <rFont val="Tahoma"/>
            <family val="2"/>
          </rPr>
          <t xml:space="preserve">
</t>
        </r>
      </text>
    </comment>
    <comment ref="V2" authorId="0">
      <text>
        <r>
          <rPr>
            <b/>
            <sz val="8"/>
            <color indexed="81"/>
            <rFont val="Tahoma"/>
            <family val="2"/>
          </rPr>
          <t>Medhi</t>
        </r>
        <r>
          <rPr>
            <sz val="8"/>
            <color indexed="81"/>
            <rFont val="Tahoma"/>
            <family val="2"/>
          </rPr>
          <t xml:space="preserve">
</t>
        </r>
      </text>
    </comment>
    <comment ref="W2" authorId="0">
      <text>
        <r>
          <rPr>
            <b/>
            <sz val="8"/>
            <color indexed="81"/>
            <rFont val="Tahoma"/>
            <family val="2"/>
          </rPr>
          <t>Achile</t>
        </r>
      </text>
    </comment>
    <comment ref="X2" authorId="0">
      <text>
        <r>
          <rPr>
            <b/>
            <sz val="8"/>
            <color indexed="81"/>
            <rFont val="Tahoma"/>
            <family val="2"/>
          </rPr>
          <t>Achile</t>
        </r>
        <r>
          <rPr>
            <sz val="8"/>
            <color indexed="81"/>
            <rFont val="Tahoma"/>
            <family val="2"/>
          </rPr>
          <t xml:space="preserve">
</t>
        </r>
      </text>
    </comment>
    <comment ref="Y2" authorId="0">
      <text>
        <r>
          <rPr>
            <b/>
            <sz val="8"/>
            <color indexed="81"/>
            <rFont val="Tahoma"/>
            <family val="2"/>
          </rPr>
          <t>Achile</t>
        </r>
        <r>
          <rPr>
            <sz val="8"/>
            <color indexed="81"/>
            <rFont val="Tahoma"/>
            <family val="2"/>
          </rPr>
          <t xml:space="preserve">
</t>
        </r>
      </text>
    </comment>
    <comment ref="Z2" authorId="0">
      <text>
        <r>
          <rPr>
            <b/>
            <sz val="8"/>
            <color indexed="81"/>
            <rFont val="Tahoma"/>
            <family val="2"/>
          </rPr>
          <t>Achile</t>
        </r>
        <r>
          <rPr>
            <sz val="8"/>
            <color indexed="81"/>
            <rFont val="Tahoma"/>
            <family val="2"/>
          </rPr>
          <t xml:space="preserve">
</t>
        </r>
      </text>
    </comment>
    <comment ref="AC2" authorId="0">
      <text>
        <r>
          <rPr>
            <sz val="8"/>
            <color indexed="81"/>
            <rFont val="Tahoma"/>
            <charset val="1"/>
          </rPr>
          <t xml:space="preserve">
</t>
        </r>
        <r>
          <rPr>
            <sz val="12"/>
            <color indexed="81"/>
            <rFont val="Tahoma"/>
            <family val="2"/>
          </rPr>
          <t>Emplacement pour saisir un conditionnement d'expédition dans la liste déroulante d'une des  cellules sous jaccentes "C","B" ou "U" (le plus en mesure de correspondre proportionnellement)</t>
        </r>
      </text>
    </comment>
    <comment ref="AC3" authorId="0">
      <text>
        <r>
          <rPr>
            <sz val="8"/>
            <color indexed="81"/>
            <rFont val="Tahoma"/>
            <charset val="1"/>
          </rPr>
          <t xml:space="preserve">
</t>
        </r>
        <r>
          <rPr>
            <sz val="12"/>
            <color indexed="81"/>
            <rFont val="Tahoma"/>
            <family val="2"/>
          </rPr>
          <t>Emplacement pour saisir un conditionnement d'expédition dans la liste déroulante d'une des  cellules sous jaccentes "C","B" ou "U" (le plus en mesure de correspondre proportionnellement)</t>
        </r>
      </text>
    </comment>
    <comment ref="N4" authorId="0">
      <text>
        <r>
          <rPr>
            <sz val="14"/>
            <color indexed="81"/>
            <rFont val="Tahoma"/>
            <family val="2"/>
          </rPr>
          <t>Totalisation souhaitée</t>
        </r>
        <r>
          <rPr>
            <sz val="8"/>
            <color indexed="81"/>
            <rFont val="Tahoma"/>
            <family val="2"/>
          </rPr>
          <t xml:space="preserve">
</t>
        </r>
        <r>
          <rPr>
            <sz val="12"/>
            <color indexed="81"/>
            <rFont val="Tahoma"/>
            <family val="2"/>
          </rPr>
          <t xml:space="preserve"> N4</t>
        </r>
        <r>
          <rPr>
            <sz val="8"/>
            <color indexed="81"/>
            <rFont val="Tahoma"/>
            <family val="2"/>
          </rPr>
          <t xml:space="preserve"> </t>
        </r>
        <r>
          <rPr>
            <sz val="12"/>
            <color indexed="10"/>
            <rFont val="Tahoma"/>
            <family val="2"/>
          </rPr>
          <t xml:space="preserve">= N4 </t>
        </r>
        <r>
          <rPr>
            <sz val="14"/>
            <color indexed="10"/>
            <rFont val="Tahoma"/>
            <family val="2"/>
          </rPr>
          <t>-</t>
        </r>
        <r>
          <rPr>
            <sz val="12"/>
            <color indexed="10"/>
            <rFont val="Tahoma"/>
            <family val="2"/>
          </rPr>
          <t xml:space="preserve"> N5</t>
        </r>
      </text>
    </comment>
    <comment ref="AC5" authorId="0">
      <text>
        <r>
          <rPr>
            <b/>
            <sz val="8"/>
            <color indexed="81"/>
            <rFont val="Tahoma"/>
            <family val="2"/>
          </rPr>
          <t>x2,3</t>
        </r>
        <r>
          <rPr>
            <sz val="8"/>
            <color indexed="81"/>
            <rFont val="Tahoma"/>
            <family val="2"/>
          </rPr>
          <t xml:space="preserve">
</t>
        </r>
      </text>
    </comment>
  </commentList>
</comments>
</file>

<file path=xl/sharedStrings.xml><?xml version="1.0" encoding="utf-8"?>
<sst xmlns="http://schemas.openxmlformats.org/spreadsheetml/2006/main" count="75" uniqueCount="61">
  <si>
    <r>
      <t xml:space="preserve">                                                           FICHE ALLOTISSEMENT DU </t>
    </r>
    <r>
      <rPr>
        <sz val="12"/>
        <color indexed="8"/>
        <rFont val="Arial"/>
        <family val="2"/>
      </rPr>
      <t>:</t>
    </r>
  </si>
  <si>
    <r>
      <t xml:space="preserve">                                                                  FICHE ALLOTISSEMENT DU </t>
    </r>
    <r>
      <rPr>
        <sz val="12"/>
        <color indexed="8"/>
        <rFont val="Arial"/>
        <family val="2"/>
      </rPr>
      <t>:</t>
    </r>
  </si>
  <si>
    <t>Tot Tr 1 et 2</t>
  </si>
  <si>
    <t>Kg</t>
  </si>
  <si>
    <t xml:space="preserve">Resultat </t>
  </si>
  <si>
    <t>Ratios</t>
  </si>
  <si>
    <t>Contrôle poids total</t>
  </si>
  <si>
    <t>Reste</t>
  </si>
  <si>
    <t xml:space="preserve"> Tour 2  </t>
  </si>
  <si>
    <t>Formats</t>
  </si>
  <si>
    <t>Multiple</t>
  </si>
  <si>
    <t>Ronsard</t>
  </si>
  <si>
    <t xml:space="preserve">Lebrun </t>
  </si>
  <si>
    <t>Schweitzer</t>
  </si>
  <si>
    <t>Chenier</t>
  </si>
  <si>
    <t>Montaigne</t>
  </si>
  <si>
    <t>Descartes</t>
  </si>
  <si>
    <t>Ferry</t>
  </si>
  <si>
    <t>Moulin</t>
  </si>
  <si>
    <t>Copernic</t>
  </si>
  <si>
    <t>Blum</t>
  </si>
  <si>
    <t>Tot</t>
  </si>
  <si>
    <t xml:space="preserve"> Tour 1  </t>
  </si>
  <si>
    <t>Eluard</t>
  </si>
  <si>
    <t xml:space="preserve">Hugo </t>
  </si>
  <si>
    <t xml:space="preserve">Luther </t>
  </si>
  <si>
    <t>St - Ex</t>
  </si>
  <si>
    <t xml:space="preserve">France </t>
  </si>
  <si>
    <t xml:space="preserve">Galois </t>
  </si>
  <si>
    <t>Wallon</t>
  </si>
  <si>
    <t xml:space="preserve">Matisse </t>
  </si>
  <si>
    <t xml:space="preserve">Picasso </t>
  </si>
  <si>
    <t xml:space="preserve">Tot </t>
  </si>
  <si>
    <t>x</t>
  </si>
  <si>
    <t>Entrée 1:</t>
  </si>
  <si>
    <t xml:space="preserve">Carton </t>
  </si>
  <si>
    <t>C</t>
  </si>
  <si>
    <t>Tarte legumes</t>
  </si>
  <si>
    <t>Barq 10p</t>
  </si>
  <si>
    <t>B</t>
  </si>
  <si>
    <t>soit 629 / 2 : 315k</t>
  </si>
  <si>
    <t>Part</t>
  </si>
  <si>
    <t>U</t>
  </si>
  <si>
    <t>Entrée 2:</t>
  </si>
  <si>
    <t>Carton</t>
  </si>
  <si>
    <t>Sachet</t>
  </si>
  <si>
    <t>Entrée 3:</t>
  </si>
  <si>
    <t>Coupelle</t>
  </si>
  <si>
    <t xml:space="preserve">Colonnes  D2:M2et  R2:Z2,le nom des sites, </t>
  </si>
  <si>
    <t>Colonnes  D3:M3et  R3:Z3,les effectifs des sites,</t>
  </si>
  <si>
    <t xml:space="preserve">Cependant, des contrôles doivent s"exercer dans chaque conditionnement utilisé (Formats) </t>
  </si>
  <si>
    <t>un etat de situation sur la quantité distribuée par rapport à la disponibilité globale,</t>
  </si>
  <si>
    <t>fait office de deux sous/totalisations en colonne "N" et "AA",et d'une totalisation les additionnants en "AB"</t>
  </si>
  <si>
    <t>Mais comme les totalisations comptabilisent les valeurs entières des cellules, j'ai 'solutionné' ainsi:(N4) moins (N5 et N6)</t>
  </si>
  <si>
    <r>
      <t>Je divise l'effectif, exemple; Ronsard: "394" par l'étalon en "</t>
    </r>
    <r>
      <rPr>
        <sz val="10"/>
        <color theme="4"/>
        <rFont val="Arial"/>
        <family val="2"/>
      </rPr>
      <t>C4</t>
    </r>
    <r>
      <rPr>
        <sz val="10"/>
        <color theme="1"/>
        <rFont val="Arial"/>
        <family val="2"/>
      </rPr>
      <t>" ici ; "</t>
    </r>
    <r>
      <rPr>
        <sz val="10"/>
        <color theme="4"/>
        <rFont val="Arial"/>
        <family val="2"/>
      </rPr>
      <t>100</t>
    </r>
    <r>
      <rPr>
        <sz val="10"/>
        <color theme="1"/>
        <rFont val="Arial"/>
        <family val="2"/>
      </rPr>
      <t xml:space="preserve">"  </t>
    </r>
  </si>
  <si>
    <r>
      <rPr>
        <sz val="10"/>
        <rFont val="Arial"/>
        <family val="2"/>
      </rPr>
      <t>le résultat,</t>
    </r>
    <r>
      <rPr>
        <sz val="10"/>
        <color rgb="FFFF0000"/>
        <rFont val="Arial"/>
        <family val="2"/>
      </rPr>
      <t xml:space="preserve"> "3,940"en "D4", </t>
    </r>
    <r>
      <rPr>
        <sz val="10"/>
        <rFont val="Arial"/>
        <family val="2"/>
      </rPr>
      <t>qui doit s'afficher à l'arrondis du multiple pertinent (de ce que contient le format) soit 3 cartons de 100 parts</t>
    </r>
  </si>
  <si>
    <r>
      <rPr>
        <sz val="10"/>
        <rFont val="Arial"/>
        <family val="2"/>
      </rPr>
      <t>Le report en</t>
    </r>
    <r>
      <rPr>
        <sz val="10"/>
        <color theme="5" tint="-0.249977111117893"/>
        <rFont val="Arial"/>
        <family val="2"/>
      </rPr>
      <t xml:space="preserve"> "D5", </t>
    </r>
    <r>
      <rPr>
        <sz val="10"/>
        <rFont val="Arial"/>
        <family val="2"/>
      </rPr>
      <t>du reste de</t>
    </r>
    <r>
      <rPr>
        <sz val="10"/>
        <color theme="5" tint="-0.249977111117893"/>
        <rFont val="Arial"/>
        <family val="2"/>
      </rPr>
      <t xml:space="preserve"> "</t>
    </r>
    <r>
      <rPr>
        <sz val="10"/>
        <color rgb="FFFF0000"/>
        <rFont val="Arial"/>
        <family val="2"/>
      </rPr>
      <t>D4</t>
    </r>
    <r>
      <rPr>
        <sz val="10"/>
        <color theme="5" tint="-0.249977111117893"/>
        <rFont val="Arial"/>
        <family val="2"/>
      </rPr>
      <t xml:space="preserve">" soit,"0,94", exprimé en dixièmes permet la distribution de 9 barquettes de 10 parts, </t>
    </r>
  </si>
  <si>
    <t>Concernant les besoins de ce site pour la tarte aux légumes</t>
  </si>
  <si>
    <t>pour finir,le report du reste de "D5" en "D6" pour le résultat unitaire,  4 parts,</t>
  </si>
  <si>
    <t>Comment reporter à partir de la deuxième décimale ce qu'il y a en "D5" dans "D6"?</t>
  </si>
  <si>
    <t>toutefois si pour les cartons c'est bon, pour les barquettes et les unités c'est plus compliqué,</t>
  </si>
</sst>
</file>

<file path=xl/styles.xml><?xml version="1.0" encoding="utf-8"?>
<styleSheet xmlns="http://schemas.openxmlformats.org/spreadsheetml/2006/main">
  <numFmts count="1">
    <numFmt numFmtId="166" formatCode="0.000"/>
  </numFmts>
  <fonts count="31">
    <font>
      <sz val="10"/>
      <color theme="1"/>
      <name val="Arial"/>
      <family val="2"/>
    </font>
    <font>
      <sz val="10"/>
      <color rgb="FFFA7D00"/>
      <name val="Arial"/>
      <family val="2"/>
    </font>
    <font>
      <b/>
      <sz val="12"/>
      <color indexed="8"/>
      <name val="Arial"/>
      <family val="2"/>
    </font>
    <font>
      <sz val="12"/>
      <color indexed="8"/>
      <name val="Arial"/>
      <family val="2"/>
    </font>
    <font>
      <b/>
      <sz val="11"/>
      <color indexed="8"/>
      <name val="Arial"/>
      <family val="2"/>
    </font>
    <font>
      <b/>
      <sz val="8"/>
      <color indexed="8"/>
      <name val="Arial"/>
      <family val="2"/>
    </font>
    <font>
      <b/>
      <sz val="10"/>
      <color indexed="8"/>
      <name val="Arial"/>
      <family val="2"/>
    </font>
    <font>
      <b/>
      <sz val="11"/>
      <color indexed="10"/>
      <name val="Arial"/>
      <family val="2"/>
    </font>
    <font>
      <b/>
      <sz val="11"/>
      <color indexed="62"/>
      <name val="Arial"/>
      <family val="2"/>
    </font>
    <font>
      <sz val="10"/>
      <color indexed="56"/>
      <name val="Arial"/>
      <family val="2"/>
    </font>
    <font>
      <b/>
      <sz val="10"/>
      <color indexed="56"/>
      <name val="Arial"/>
      <family val="2"/>
    </font>
    <font>
      <sz val="8"/>
      <color indexed="81"/>
      <name val="Tahoma"/>
      <charset val="1"/>
    </font>
    <font>
      <sz val="12"/>
      <color indexed="81"/>
      <name val="Tahoma"/>
      <family val="2"/>
    </font>
    <font>
      <b/>
      <sz val="8"/>
      <color indexed="81"/>
      <name val="Tahoma"/>
      <family val="2"/>
    </font>
    <font>
      <sz val="8"/>
      <color indexed="81"/>
      <name val="Tahoma"/>
      <family val="2"/>
    </font>
    <font>
      <sz val="14"/>
      <color indexed="81"/>
      <name val="Tahoma"/>
      <family val="2"/>
    </font>
    <font>
      <sz val="12"/>
      <color indexed="10"/>
      <name val="Tahoma"/>
      <family val="2"/>
    </font>
    <font>
      <sz val="14"/>
      <color indexed="10"/>
      <name val="Tahoma"/>
      <family val="2"/>
    </font>
    <font>
      <sz val="10"/>
      <color rgb="FFFF0000"/>
      <name val="Arial"/>
      <family val="2"/>
    </font>
    <font>
      <b/>
      <sz val="10"/>
      <color rgb="FFFF0000"/>
      <name val="Arial"/>
      <family val="2"/>
    </font>
    <font>
      <b/>
      <sz val="10"/>
      <color theme="2" tint="-0.499984740745262"/>
      <name val="Arial"/>
      <family val="2"/>
    </font>
    <font>
      <b/>
      <sz val="10"/>
      <color theme="5" tint="-0.249977111117893"/>
      <name val="Arial"/>
      <family val="2"/>
    </font>
    <font>
      <b/>
      <sz val="11"/>
      <color theme="5" tint="-0.249977111117893"/>
      <name val="Arial"/>
      <family val="2"/>
    </font>
    <font>
      <sz val="10"/>
      <color theme="5" tint="-0.249977111117893"/>
      <name val="Arial"/>
      <family val="2"/>
    </font>
    <font>
      <sz val="10"/>
      <color theme="2" tint="-0.499984740745262"/>
      <name val="Arial"/>
      <family val="2"/>
    </font>
    <font>
      <sz val="10"/>
      <name val="Arial"/>
      <family val="2"/>
    </font>
    <font>
      <sz val="10"/>
      <color theme="4"/>
      <name val="Arial"/>
      <family val="2"/>
    </font>
    <font>
      <b/>
      <sz val="10"/>
      <color theme="1"/>
      <name val="Arial"/>
      <family val="2"/>
    </font>
    <font>
      <b/>
      <sz val="11"/>
      <color theme="2" tint="-0.499984740745262"/>
      <name val="Arial"/>
      <family val="2"/>
    </font>
    <font>
      <b/>
      <sz val="11"/>
      <color theme="2" tint="-0.249977111117893"/>
      <name val="Arial"/>
      <family val="2"/>
    </font>
    <font>
      <b/>
      <sz val="11"/>
      <color theme="1"/>
      <name val="Arial"/>
      <family val="2"/>
    </font>
  </fonts>
  <fills count="9">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s>
  <borders count="54">
    <border>
      <left/>
      <right/>
      <top/>
      <bottom/>
      <diagonal/>
    </border>
    <border>
      <left/>
      <right/>
      <top/>
      <bottom style="double">
        <color rgb="FFFF800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ck">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ck">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2">
    <xf numFmtId="0" fontId="0" fillId="0" borderId="0"/>
    <xf numFmtId="0" fontId="1" fillId="0" borderId="1" applyNumberFormat="0" applyFill="0" applyAlignment="0" applyProtection="0"/>
  </cellStyleXfs>
  <cellXfs count="159">
    <xf numFmtId="0" fontId="0" fillId="0" borderId="0" xfId="0"/>
    <xf numFmtId="0" fontId="5" fillId="3" borderId="9" xfId="0" applyFont="1" applyFill="1" applyBorder="1" applyAlignment="1">
      <alignment vertical="center" textRotation="90"/>
    </xf>
    <xf numFmtId="0" fontId="4" fillId="0" borderId="9" xfId="0" applyFont="1" applyFill="1" applyBorder="1" applyAlignment="1">
      <alignment horizontal="center" vertical="center"/>
    </xf>
    <xf numFmtId="0" fontId="7" fillId="0" borderId="9"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 xfId="0" applyFont="1" applyBorder="1" applyAlignment="1">
      <alignment vertical="center" wrapText="1"/>
    </xf>
    <xf numFmtId="0" fontId="4" fillId="0" borderId="8" xfId="0" applyFont="1" applyFill="1" applyBorder="1" applyAlignment="1">
      <alignment vertical="center" textRotation="90"/>
    </xf>
    <xf numFmtId="0" fontId="8"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4"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2" xfId="0"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0" xfId="0" applyFont="1" applyBorder="1" applyAlignment="1">
      <alignment vertical="center" wrapText="1"/>
    </xf>
    <xf numFmtId="0" fontId="4" fillId="0" borderId="9" xfId="0" applyFont="1" applyFill="1" applyBorder="1" applyAlignment="1">
      <alignment vertical="center" textRotation="90"/>
    </xf>
    <xf numFmtId="0" fontId="6" fillId="0" borderId="9" xfId="0" applyFont="1" applyFill="1" applyBorder="1" applyAlignment="1">
      <alignment horizontal="center" vertical="center"/>
    </xf>
    <xf numFmtId="0" fontId="4" fillId="2" borderId="9" xfId="0" applyFont="1" applyFill="1" applyBorder="1" applyAlignment="1">
      <alignment vertical="center"/>
    </xf>
    <xf numFmtId="0" fontId="6" fillId="0" borderId="14" xfId="0" applyFont="1" applyBorder="1" applyAlignment="1">
      <alignment horizontal="left" vertical="center" wrapText="1"/>
    </xf>
    <xf numFmtId="0" fontId="4" fillId="0" borderId="14" xfId="0" applyFont="1" applyFill="1" applyBorder="1" applyAlignment="1">
      <alignment horizontal="center" vertical="center" wrapText="1"/>
    </xf>
    <xf numFmtId="0" fontId="6" fillId="0" borderId="20" xfId="0" applyFont="1" applyBorder="1" applyAlignment="1">
      <alignment horizontal="left" vertical="center" wrapText="1"/>
    </xf>
    <xf numFmtId="0" fontId="9" fillId="0" borderId="21" xfId="0" applyFont="1" applyBorder="1" applyAlignment="1">
      <alignment horizontal="left" vertical="center" wrapText="1"/>
    </xf>
    <xf numFmtId="0" fontId="4" fillId="0" borderId="14" xfId="0" applyFont="1" applyFill="1" applyBorder="1" applyAlignment="1">
      <alignment horizontal="center" vertical="center"/>
    </xf>
    <xf numFmtId="0" fontId="4" fillId="2" borderId="5" xfId="0" applyFont="1" applyFill="1" applyBorder="1" applyAlignment="1">
      <alignment horizontal="center" vertical="center"/>
    </xf>
    <xf numFmtId="0" fontId="4" fillId="0" borderId="22" xfId="0" applyFont="1" applyBorder="1" applyAlignment="1">
      <alignment horizontal="center" vertical="center"/>
    </xf>
    <xf numFmtId="0" fontId="4" fillId="4" borderId="23" xfId="0" applyFont="1" applyFill="1" applyBorder="1" applyAlignment="1">
      <alignment horizontal="center" vertical="center"/>
    </xf>
    <xf numFmtId="0" fontId="0" fillId="4" borderId="4" xfId="0" applyFill="1" applyBorder="1"/>
    <xf numFmtId="0" fontId="0" fillId="3" borderId="24" xfId="0" applyFill="1" applyBorder="1"/>
    <xf numFmtId="0" fontId="10" fillId="0" borderId="25" xfId="1" applyFont="1" applyBorder="1" applyAlignment="1">
      <alignment wrapText="1"/>
    </xf>
    <xf numFmtId="0" fontId="6" fillId="0" borderId="28" xfId="0" applyFont="1" applyFill="1" applyBorder="1" applyAlignment="1">
      <alignment wrapText="1"/>
    </xf>
    <xf numFmtId="0" fontId="4" fillId="0" borderId="25" xfId="0" applyFont="1" applyFill="1" applyBorder="1" applyAlignment="1">
      <alignment horizontal="center" vertical="center" wrapText="1"/>
    </xf>
    <xf numFmtId="0" fontId="6" fillId="0" borderId="29" xfId="0" applyFont="1" applyBorder="1" applyAlignment="1">
      <alignment horizontal="right" vertical="center" wrapText="1"/>
    </xf>
    <xf numFmtId="0" fontId="9" fillId="0" borderId="1" xfId="1" applyFont="1" applyBorder="1" applyAlignment="1">
      <alignment wrapText="1"/>
    </xf>
    <xf numFmtId="0" fontId="4" fillId="0" borderId="30" xfId="0" applyFont="1" applyFill="1" applyBorder="1" applyAlignment="1">
      <alignment horizontal="center" vertical="center"/>
    </xf>
    <xf numFmtId="0" fontId="6" fillId="0" borderId="31" xfId="0" applyFont="1" applyFill="1" applyBorder="1" applyAlignment="1">
      <alignment wrapText="1"/>
    </xf>
    <xf numFmtId="0" fontId="4" fillId="5" borderId="32" xfId="0" applyFont="1" applyFill="1" applyBorder="1" applyAlignment="1">
      <alignment horizontal="center" vertical="center"/>
    </xf>
    <xf numFmtId="2" fontId="0" fillId="4" borderId="33" xfId="0" applyNumberFormat="1" applyFill="1" applyBorder="1"/>
    <xf numFmtId="1" fontId="0" fillId="4" borderId="0" xfId="0" applyNumberFormat="1" applyFill="1"/>
    <xf numFmtId="0" fontId="0" fillId="0" borderId="34" xfId="0" applyBorder="1"/>
    <xf numFmtId="0" fontId="6" fillId="0" borderId="37" xfId="0" applyFont="1" applyFill="1" applyBorder="1" applyAlignment="1">
      <alignment wrapText="1"/>
    </xf>
    <xf numFmtId="0" fontId="6" fillId="0" borderId="38" xfId="0" applyFont="1" applyFill="1" applyBorder="1" applyAlignment="1">
      <alignment wrapText="1"/>
    </xf>
    <xf numFmtId="0" fontId="6" fillId="0" borderId="39" xfId="0" applyFont="1" applyFill="1" applyBorder="1" applyAlignment="1">
      <alignment wrapText="1"/>
    </xf>
    <xf numFmtId="0" fontId="6" fillId="0" borderId="40" xfId="0" applyFont="1" applyFill="1" applyBorder="1" applyAlignment="1">
      <alignment wrapText="1"/>
    </xf>
    <xf numFmtId="0" fontId="4" fillId="0" borderId="34" xfId="0" applyFont="1" applyFill="1" applyBorder="1" applyAlignment="1">
      <alignment horizontal="center" vertical="center" wrapText="1"/>
    </xf>
    <xf numFmtId="0" fontId="6" fillId="0" borderId="41" xfId="0" applyFont="1" applyBorder="1" applyAlignment="1">
      <alignment wrapText="1"/>
    </xf>
    <xf numFmtId="0" fontId="9" fillId="0" borderId="24" xfId="0" applyFont="1" applyBorder="1" applyAlignment="1">
      <alignment wrapText="1"/>
    </xf>
    <xf numFmtId="0" fontId="4" fillId="0" borderId="11" xfId="0" applyFont="1" applyFill="1" applyBorder="1" applyAlignment="1">
      <alignment horizontal="center" vertical="center"/>
    </xf>
    <xf numFmtId="0" fontId="4" fillId="0" borderId="12" xfId="0" applyFont="1" applyBorder="1" applyAlignment="1">
      <alignment horizontal="center" vertical="center"/>
    </xf>
    <xf numFmtId="0" fontId="0" fillId="4" borderId="33" xfId="0" applyFill="1" applyBorder="1"/>
    <xf numFmtId="1" fontId="0" fillId="0" borderId="0" xfId="0" applyNumberFormat="1"/>
    <xf numFmtId="0" fontId="6" fillId="0" borderId="14" xfId="0" applyFont="1" applyBorder="1" applyAlignment="1">
      <alignment wrapText="1"/>
    </xf>
    <xf numFmtId="0" fontId="6" fillId="0" borderId="17" xfId="0" applyFont="1" applyFill="1" applyBorder="1" applyAlignment="1">
      <alignment wrapText="1"/>
    </xf>
    <xf numFmtId="0" fontId="6" fillId="0" borderId="18" xfId="0" applyFont="1" applyFill="1" applyBorder="1" applyAlignment="1">
      <alignment wrapText="1"/>
    </xf>
    <xf numFmtId="0" fontId="6" fillId="0" borderId="19" xfId="0" applyFont="1" applyFill="1" applyBorder="1" applyAlignment="1">
      <alignment wrapText="1"/>
    </xf>
    <xf numFmtId="0" fontId="6" fillId="0" borderId="20" xfId="0" applyFont="1" applyFill="1" applyBorder="1" applyAlignment="1">
      <alignment wrapText="1"/>
    </xf>
    <xf numFmtId="0" fontId="6" fillId="0" borderId="29" xfId="0" applyFont="1" applyBorder="1" applyAlignment="1">
      <alignment wrapText="1"/>
    </xf>
    <xf numFmtId="0" fontId="9" fillId="0" borderId="44" xfId="0" applyFont="1" applyBorder="1" applyAlignment="1">
      <alignment wrapText="1"/>
    </xf>
    <xf numFmtId="0" fontId="4" fillId="0" borderId="45" xfId="0" applyFont="1" applyFill="1" applyBorder="1" applyAlignment="1">
      <alignment horizontal="center" vertical="center"/>
    </xf>
    <xf numFmtId="0" fontId="4" fillId="3" borderId="23" xfId="0" applyFont="1" applyFill="1" applyBorder="1" applyAlignment="1">
      <alignment horizontal="center" vertical="center"/>
    </xf>
    <xf numFmtId="0" fontId="0" fillId="3" borderId="4" xfId="0" applyFill="1" applyBorder="1"/>
    <xf numFmtId="0" fontId="0" fillId="0" borderId="25" xfId="0" applyBorder="1" applyAlignment="1">
      <alignment wrapText="1"/>
    </xf>
    <xf numFmtId="0" fontId="6" fillId="0" borderId="46" xfId="0" applyFont="1" applyFill="1" applyBorder="1" applyAlignment="1">
      <alignment wrapText="1"/>
    </xf>
    <xf numFmtId="0" fontId="6" fillId="0" borderId="47" xfId="0" applyFont="1" applyFill="1" applyBorder="1" applyAlignment="1">
      <alignment wrapText="1"/>
    </xf>
    <xf numFmtId="0" fontId="6" fillId="0" borderId="28" xfId="0" applyFont="1" applyBorder="1" applyAlignment="1">
      <alignment wrapText="1"/>
    </xf>
    <xf numFmtId="0" fontId="9" fillId="0" borderId="48" xfId="0" applyFont="1" applyBorder="1" applyAlignment="1">
      <alignment wrapText="1"/>
    </xf>
    <xf numFmtId="0" fontId="0" fillId="3" borderId="33" xfId="0" applyFill="1" applyBorder="1"/>
    <xf numFmtId="0" fontId="0" fillId="0" borderId="34" xfId="0" applyBorder="1" applyAlignment="1">
      <alignment wrapText="1"/>
    </xf>
    <xf numFmtId="0" fontId="6" fillId="0" borderId="40" xfId="0" applyFont="1" applyBorder="1" applyAlignment="1">
      <alignment wrapText="1"/>
    </xf>
    <xf numFmtId="0" fontId="9" fillId="0" borderId="49" xfId="0" applyFont="1" applyBorder="1" applyAlignment="1">
      <alignment wrapText="1"/>
    </xf>
    <xf numFmtId="0" fontId="4" fillId="0" borderId="50" xfId="0" applyFont="1" applyFill="1" applyBorder="1" applyAlignment="1">
      <alignment horizontal="center" vertical="center"/>
    </xf>
    <xf numFmtId="0" fontId="4" fillId="0" borderId="13" xfId="0" applyFont="1" applyBorder="1" applyAlignment="1">
      <alignment horizontal="center" vertical="center"/>
    </xf>
    <xf numFmtId="0" fontId="4" fillId="3" borderId="51" xfId="0" applyFont="1" applyFill="1" applyBorder="1" applyAlignment="1">
      <alignment horizontal="center" vertical="center"/>
    </xf>
    <xf numFmtId="0" fontId="0" fillId="3" borderId="52" xfId="0" applyFill="1" applyBorder="1"/>
    <xf numFmtId="0" fontId="6" fillId="0" borderId="20" xfId="0" applyFont="1" applyBorder="1" applyAlignment="1">
      <alignment wrapText="1"/>
    </xf>
    <xf numFmtId="0" fontId="9" fillId="0" borderId="21" xfId="0" applyFont="1" applyBorder="1" applyAlignment="1">
      <alignment wrapText="1"/>
    </xf>
    <xf numFmtId="0" fontId="9" fillId="6" borderId="15" xfId="1" applyFont="1" applyFill="1" applyBorder="1" applyAlignment="1">
      <alignment horizontal="left" vertical="center" wrapText="1"/>
    </xf>
    <xf numFmtId="0" fontId="9" fillId="6" borderId="26" xfId="1" applyFont="1" applyFill="1" applyBorder="1" applyAlignment="1">
      <alignment wrapText="1"/>
    </xf>
    <xf numFmtId="0" fontId="9" fillId="6" borderId="35" xfId="1" applyFont="1" applyFill="1" applyBorder="1" applyAlignment="1">
      <alignment wrapText="1"/>
    </xf>
    <xf numFmtId="0" fontId="9" fillId="6" borderId="42" xfId="1" applyFont="1" applyFill="1" applyBorder="1" applyAlignment="1">
      <alignment wrapText="1"/>
    </xf>
    <xf numFmtId="0" fontId="9" fillId="7" borderId="16" xfId="1" applyFont="1" applyFill="1" applyBorder="1" applyAlignment="1">
      <alignment horizontal="center" vertical="center" wrapText="1"/>
    </xf>
    <xf numFmtId="0" fontId="9" fillId="7" borderId="27" xfId="1" applyFont="1" applyFill="1" applyBorder="1" applyAlignment="1">
      <alignment wrapText="1"/>
    </xf>
    <xf numFmtId="0" fontId="9" fillId="7" borderId="36" xfId="1" applyFont="1" applyFill="1" applyBorder="1" applyAlignment="1">
      <alignment wrapText="1"/>
    </xf>
    <xf numFmtId="0" fontId="9" fillId="7" borderId="43" xfId="1" applyFont="1" applyFill="1" applyBorder="1" applyAlignment="1">
      <alignment wrapText="1"/>
    </xf>
    <xf numFmtId="0" fontId="4" fillId="8" borderId="7" xfId="0" applyFont="1" applyFill="1" applyBorder="1" applyAlignment="1">
      <alignment horizontal="center" vertical="center"/>
    </xf>
    <xf numFmtId="0" fontId="4" fillId="8" borderId="9" xfId="0" applyFont="1" applyFill="1" applyBorder="1" applyAlignment="1">
      <alignment horizontal="center" vertical="center"/>
    </xf>
    <xf numFmtId="0" fontId="4" fillId="8" borderId="5" xfId="0" applyFont="1" applyFill="1" applyBorder="1" applyAlignment="1">
      <alignment horizontal="center" vertical="center"/>
    </xf>
    <xf numFmtId="0" fontId="7" fillId="8" borderId="9" xfId="0" applyFont="1" applyFill="1" applyBorder="1" applyAlignment="1">
      <alignment horizontal="center" vertical="center"/>
    </xf>
    <xf numFmtId="1" fontId="19" fillId="0" borderId="17" xfId="0" applyNumberFormat="1" applyFont="1" applyFill="1" applyBorder="1" applyAlignment="1">
      <alignment horizontal="center" vertical="center" wrapText="1"/>
    </xf>
    <xf numFmtId="0" fontId="19" fillId="0" borderId="18" xfId="0" applyFont="1" applyFill="1" applyBorder="1" applyAlignment="1">
      <alignment horizontal="center" vertical="center" wrapText="1"/>
    </xf>
    <xf numFmtId="0" fontId="19" fillId="0" borderId="19" xfId="0" applyFont="1" applyFill="1" applyBorder="1" applyAlignment="1">
      <alignment horizontal="center" vertical="center" wrapText="1"/>
    </xf>
    <xf numFmtId="0" fontId="19" fillId="0" borderId="20" xfId="0" applyFont="1" applyFill="1" applyBorder="1" applyAlignment="1">
      <alignment horizontal="center" vertical="center" wrapText="1"/>
    </xf>
    <xf numFmtId="0" fontId="20" fillId="0" borderId="38" xfId="0" applyFont="1" applyFill="1" applyBorder="1" applyAlignment="1">
      <alignment wrapText="1"/>
    </xf>
    <xf numFmtId="0" fontId="20" fillId="0" borderId="39" xfId="0" applyFont="1" applyFill="1" applyBorder="1" applyAlignment="1">
      <alignment wrapText="1"/>
    </xf>
    <xf numFmtId="0" fontId="20" fillId="0" borderId="40" xfId="0" applyFont="1" applyFill="1" applyBorder="1" applyAlignment="1">
      <alignment wrapText="1"/>
    </xf>
    <xf numFmtId="0" fontId="21" fillId="0" borderId="28" xfId="0" applyFont="1" applyFill="1" applyBorder="1" applyAlignment="1">
      <alignment wrapText="1"/>
    </xf>
    <xf numFmtId="0" fontId="21" fillId="0" borderId="31" xfId="0" applyFont="1" applyFill="1" applyBorder="1" applyAlignment="1">
      <alignment wrapText="1"/>
    </xf>
    <xf numFmtId="0" fontId="22" fillId="0" borderId="25" xfId="0" applyFont="1" applyFill="1" applyBorder="1" applyAlignment="1">
      <alignment horizontal="center" vertical="center" wrapText="1"/>
    </xf>
    <xf numFmtId="0" fontId="22" fillId="2" borderId="5" xfId="0" applyFont="1" applyFill="1" applyBorder="1" applyAlignment="1">
      <alignment horizontal="center" vertical="center"/>
    </xf>
    <xf numFmtId="0" fontId="0" fillId="0" borderId="3" xfId="0" applyBorder="1"/>
    <xf numFmtId="0" fontId="0" fillId="0" borderId="4" xfId="0" applyBorder="1"/>
    <xf numFmtId="0" fontId="0" fillId="0" borderId="0" xfId="0" applyBorder="1"/>
    <xf numFmtId="0" fontId="0" fillId="0" borderId="53" xfId="0" applyBorder="1"/>
    <xf numFmtId="0" fontId="0" fillId="0" borderId="52" xfId="0" applyBorder="1"/>
    <xf numFmtId="0" fontId="0" fillId="0" borderId="7" xfId="0" applyBorder="1"/>
    <xf numFmtId="0" fontId="0" fillId="4" borderId="0" xfId="0" applyFill="1" applyBorder="1"/>
    <xf numFmtId="1" fontId="4" fillId="0" borderId="14" xfId="0" applyNumberFormat="1" applyFont="1" applyFill="1" applyBorder="1" applyAlignment="1">
      <alignment horizontal="center" vertical="center" wrapText="1"/>
    </xf>
    <xf numFmtId="0" fontId="2" fillId="0" borderId="8" xfId="0" applyFont="1" applyBorder="1" applyAlignment="1">
      <alignment horizontal="center" vertical="center" textRotation="90"/>
    </xf>
    <xf numFmtId="0" fontId="2" fillId="0" borderId="11" xfId="0" applyFont="1" applyBorder="1" applyAlignment="1">
      <alignment horizontal="center" vertical="center" textRotation="90"/>
    </xf>
    <xf numFmtId="0" fontId="2" fillId="0" borderId="10" xfId="0" applyFont="1" applyBorder="1" applyAlignment="1">
      <alignment horizontal="center" vertical="center" textRotation="90"/>
    </xf>
    <xf numFmtId="0" fontId="4" fillId="0" borderId="2" xfId="0" applyFont="1" applyBorder="1" applyAlignment="1">
      <alignment horizontal="center" vertical="center" wrapText="1"/>
    </xf>
    <xf numFmtId="0" fontId="4" fillId="0" borderId="12" xfId="0" applyFont="1" applyBorder="1" applyAlignment="1">
      <alignment horizontal="center" vertical="center" wrapText="1"/>
    </xf>
    <xf numFmtId="0" fontId="4" fillId="4" borderId="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8" xfId="0" applyFont="1" applyFill="1" applyBorder="1" applyAlignment="1">
      <alignment horizontal="center" vertical="center" textRotation="90" wrapText="1"/>
    </xf>
    <xf numFmtId="0" fontId="4" fillId="4" borderId="10" xfId="0" applyFont="1" applyFill="1" applyBorder="1" applyAlignment="1">
      <alignment horizontal="center" vertical="center" textRotation="90"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0" xfId="0" applyFont="1" applyBorder="1" applyAlignment="1">
      <alignment horizontal="left"/>
    </xf>
    <xf numFmtId="0" fontId="0" fillId="0" borderId="0" xfId="0" applyAlignment="1">
      <alignment horizontal="left"/>
    </xf>
    <xf numFmtId="14" fontId="2" fillId="0" borderId="2" xfId="0" applyNumberFormat="1" applyFont="1" applyFill="1" applyBorder="1" applyAlignment="1">
      <alignment horizontal="left"/>
    </xf>
    <xf numFmtId="0" fontId="0" fillId="0" borderId="3" xfId="0" applyFill="1" applyBorder="1" applyAlignment="1">
      <alignment horizontal="left"/>
    </xf>
    <xf numFmtId="0" fontId="0" fillId="0" borderId="4" xfId="0" applyFill="1" applyBorder="1" applyAlignment="1">
      <alignment horizontal="left"/>
    </xf>
    <xf numFmtId="0" fontId="2" fillId="0" borderId="5" xfId="0" applyFont="1" applyBorder="1" applyAlignment="1">
      <alignment horizontal="left"/>
    </xf>
    <xf numFmtId="0" fontId="0" fillId="0" borderId="6" xfId="0" applyBorder="1" applyAlignment="1">
      <alignment horizontal="left"/>
    </xf>
    <xf numFmtId="14" fontId="2" fillId="0" borderId="6" xfId="0" applyNumberFormat="1" applyFont="1" applyFill="1" applyBorder="1" applyAlignment="1">
      <alignment horizontal="center"/>
    </xf>
    <xf numFmtId="14" fontId="2" fillId="0" borderId="7" xfId="0" applyNumberFormat="1" applyFont="1" applyFill="1" applyBorder="1" applyAlignment="1">
      <alignment horizontal="center"/>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8"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4" fillId="3" borderId="10" xfId="0" applyFont="1" applyFill="1" applyBorder="1" applyAlignment="1">
      <alignment horizontal="center" vertical="center" textRotation="90" wrapText="1"/>
    </xf>
    <xf numFmtId="0" fontId="4" fillId="4" borderId="8"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6" fillId="3" borderId="8" xfId="0" applyFont="1" applyFill="1" applyBorder="1" applyAlignment="1">
      <alignment horizontal="left" vertical="center" wrapText="1"/>
    </xf>
    <xf numFmtId="0" fontId="6" fillId="3" borderId="11" xfId="0" applyFont="1" applyFill="1" applyBorder="1" applyAlignment="1">
      <alignment horizontal="left" vertical="center" wrapText="1"/>
    </xf>
    <xf numFmtId="0" fontId="6" fillId="3" borderId="10" xfId="0" applyFont="1" applyFill="1" applyBorder="1" applyAlignment="1">
      <alignment horizontal="left" vertical="center" wrapText="1"/>
    </xf>
    <xf numFmtId="166" fontId="19" fillId="0" borderId="17" xfId="0" applyNumberFormat="1" applyFont="1" applyFill="1" applyBorder="1" applyAlignment="1">
      <alignment horizontal="center" vertical="center" wrapText="1"/>
    </xf>
    <xf numFmtId="2" fontId="21" fillId="0" borderId="28" xfId="0" applyNumberFormat="1" applyFont="1" applyFill="1" applyBorder="1" applyAlignment="1">
      <alignment wrapText="1"/>
    </xf>
    <xf numFmtId="0" fontId="27" fillId="0" borderId="0" xfId="0" applyFont="1"/>
    <xf numFmtId="0" fontId="27" fillId="0" borderId="6" xfId="0" applyFont="1" applyBorder="1"/>
    <xf numFmtId="0" fontId="27" fillId="0" borderId="5" xfId="0" applyFont="1" applyBorder="1"/>
    <xf numFmtId="0" fontId="28" fillId="6" borderId="13" xfId="0" applyFont="1" applyFill="1" applyBorder="1"/>
    <xf numFmtId="0" fontId="29" fillId="6" borderId="53" xfId="0" applyFont="1" applyFill="1" applyBorder="1"/>
    <xf numFmtId="0" fontId="30" fillId="6" borderId="53" xfId="0" applyFont="1" applyFill="1" applyBorder="1"/>
    <xf numFmtId="0" fontId="30" fillId="6" borderId="52" xfId="0" applyFont="1" applyFill="1" applyBorder="1"/>
    <xf numFmtId="0" fontId="0" fillId="6" borderId="53" xfId="0" applyFill="1" applyBorder="1"/>
    <xf numFmtId="0" fontId="0" fillId="6" borderId="52" xfId="0" applyFill="1" applyBorder="1"/>
    <xf numFmtId="0" fontId="26" fillId="0" borderId="0" xfId="0" applyFont="1" applyBorder="1"/>
    <xf numFmtId="0" fontId="18" fillId="4" borderId="0" xfId="0" applyFont="1" applyFill="1" applyBorder="1"/>
    <xf numFmtId="0" fontId="24" fillId="0" borderId="0" xfId="0" applyFont="1" applyBorder="1"/>
    <xf numFmtId="0" fontId="0" fillId="0" borderId="12" xfId="0" applyBorder="1"/>
    <xf numFmtId="0" fontId="0" fillId="0" borderId="33" xfId="0" applyBorder="1"/>
    <xf numFmtId="0" fontId="18" fillId="4" borderId="12" xfId="0" applyFont="1" applyFill="1" applyBorder="1"/>
    <xf numFmtId="0" fontId="23" fillId="0" borderId="12" xfId="0" applyFont="1" applyBorder="1"/>
    <xf numFmtId="0" fontId="24" fillId="0" borderId="12" xfId="0" applyFont="1" applyBorder="1"/>
    <xf numFmtId="0" fontId="27" fillId="4" borderId="0" xfId="0" applyFont="1" applyFill="1" applyBorder="1"/>
  </cellXfs>
  <cellStyles count="2">
    <cellStyle name="Cellule liée" xfId="1" builtinId="2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I26"/>
  <sheetViews>
    <sheetView tabSelected="1" topLeftCell="G7" workbookViewId="0">
      <selection activeCell="M29" sqref="M29"/>
    </sheetView>
  </sheetViews>
  <sheetFormatPr baseColWidth="10" defaultRowHeight="12.75"/>
  <cols>
    <col min="3" max="3" width="5.28515625" customWidth="1"/>
  </cols>
  <sheetData>
    <row r="1" spans="1:35" ht="16.5" thickBot="1">
      <c r="A1" s="117" t="s">
        <v>0</v>
      </c>
      <c r="B1" s="118"/>
      <c r="C1" s="118"/>
      <c r="D1" s="118"/>
      <c r="E1" s="118"/>
      <c r="F1" s="118"/>
      <c r="G1" s="118"/>
      <c r="H1" s="118"/>
      <c r="I1" s="119">
        <f ca="1">TODAY()</f>
        <v>40343</v>
      </c>
      <c r="J1" s="120"/>
      <c r="K1" s="120"/>
      <c r="L1" s="120"/>
      <c r="M1" s="120"/>
      <c r="N1" s="121"/>
      <c r="O1" s="122" t="s">
        <v>1</v>
      </c>
      <c r="P1" s="123"/>
      <c r="Q1" s="123"/>
      <c r="R1" s="123"/>
      <c r="S1" s="123"/>
      <c r="T1" s="123"/>
      <c r="U1" s="123"/>
      <c r="V1" s="123"/>
      <c r="W1" s="124">
        <f ca="1">TODAY()</f>
        <v>40343</v>
      </c>
      <c r="X1" s="124"/>
      <c r="Y1" s="124"/>
      <c r="Z1" s="124"/>
      <c r="AA1" s="125"/>
      <c r="AB1" s="126" t="s">
        <v>2</v>
      </c>
      <c r="AC1" s="1" t="s">
        <v>3</v>
      </c>
      <c r="AD1" s="128" t="s">
        <v>4</v>
      </c>
      <c r="AE1" s="128" t="s">
        <v>5</v>
      </c>
      <c r="AF1" s="136" t="s">
        <v>6</v>
      </c>
      <c r="AG1" s="106" t="s">
        <v>7</v>
      </c>
    </row>
    <row r="2" spans="1:35" ht="15.75" thickBot="1">
      <c r="A2" s="109" t="s">
        <v>8</v>
      </c>
      <c r="B2" s="111" t="s">
        <v>9</v>
      </c>
      <c r="C2" s="113" t="s">
        <v>10</v>
      </c>
      <c r="D2" s="83" t="s">
        <v>11</v>
      </c>
      <c r="E2" s="84" t="s">
        <v>12</v>
      </c>
      <c r="F2" s="84" t="s">
        <v>13</v>
      </c>
      <c r="G2" s="84" t="s">
        <v>14</v>
      </c>
      <c r="H2" s="85" t="s">
        <v>15</v>
      </c>
      <c r="I2" s="84" t="s">
        <v>16</v>
      </c>
      <c r="J2" s="84" t="s">
        <v>17</v>
      </c>
      <c r="K2" s="84" t="s">
        <v>18</v>
      </c>
      <c r="L2" s="86" t="s">
        <v>19</v>
      </c>
      <c r="M2" s="86" t="s">
        <v>20</v>
      </c>
      <c r="N2" s="4" t="s">
        <v>21</v>
      </c>
      <c r="O2" s="115" t="s">
        <v>22</v>
      </c>
      <c r="P2" s="5" t="s">
        <v>9</v>
      </c>
      <c r="Q2" s="6"/>
      <c r="R2" s="7" t="s">
        <v>23</v>
      </c>
      <c r="S2" s="2" t="s">
        <v>24</v>
      </c>
      <c r="T2" s="2" t="s">
        <v>25</v>
      </c>
      <c r="U2" s="3" t="s">
        <v>26</v>
      </c>
      <c r="V2" s="8" t="s">
        <v>27</v>
      </c>
      <c r="W2" s="2" t="s">
        <v>28</v>
      </c>
      <c r="X2" s="2" t="s">
        <v>29</v>
      </c>
      <c r="Y2" s="2" t="s">
        <v>30</v>
      </c>
      <c r="Z2" s="3" t="s">
        <v>31</v>
      </c>
      <c r="AA2" s="9" t="s">
        <v>32</v>
      </c>
      <c r="AB2" s="127"/>
      <c r="AC2" s="1" t="s">
        <v>33</v>
      </c>
      <c r="AD2" s="129"/>
      <c r="AE2" s="129"/>
      <c r="AF2" s="137"/>
      <c r="AG2" s="107"/>
    </row>
    <row r="3" spans="1:35" ht="36" customHeight="1" thickBot="1">
      <c r="A3" s="110"/>
      <c r="B3" s="112"/>
      <c r="C3" s="114"/>
      <c r="D3" s="10">
        <v>394</v>
      </c>
      <c r="E3" s="11">
        <v>359</v>
      </c>
      <c r="F3" s="11">
        <v>317</v>
      </c>
      <c r="G3" s="11">
        <v>300</v>
      </c>
      <c r="H3" s="12">
        <v>120</v>
      </c>
      <c r="I3" s="11">
        <v>174</v>
      </c>
      <c r="J3" s="11">
        <v>487</v>
      </c>
      <c r="K3" s="11">
        <v>169</v>
      </c>
      <c r="L3" s="11">
        <v>338</v>
      </c>
      <c r="M3" s="11">
        <v>125</v>
      </c>
      <c r="N3" s="13">
        <f t="shared" ref="N3:N12" si="0">SUM(D3:M3)</f>
        <v>2783</v>
      </c>
      <c r="O3" s="116"/>
      <c r="P3" s="14"/>
      <c r="Q3" s="15"/>
      <c r="R3" s="16">
        <v>91</v>
      </c>
      <c r="S3" s="16">
        <v>185</v>
      </c>
      <c r="T3" s="16">
        <v>107</v>
      </c>
      <c r="U3" s="16">
        <v>81</v>
      </c>
      <c r="V3" s="16">
        <v>71</v>
      </c>
      <c r="W3" s="16">
        <v>104</v>
      </c>
      <c r="X3" s="16">
        <v>100</v>
      </c>
      <c r="Y3" s="16">
        <v>92</v>
      </c>
      <c r="Z3" s="16">
        <v>89</v>
      </c>
      <c r="AA3" s="2">
        <f t="shared" ref="AA3:AA12" si="1">SUM(R3:Z3)</f>
        <v>920</v>
      </c>
      <c r="AB3" s="17">
        <f t="shared" ref="AB3:AB12" si="2">SUM(AA3)+N3</f>
        <v>3703</v>
      </c>
      <c r="AC3" s="1" t="s">
        <v>33</v>
      </c>
      <c r="AD3" s="130"/>
      <c r="AE3" s="130"/>
      <c r="AF3" s="138"/>
      <c r="AG3" s="108"/>
    </row>
    <row r="4" spans="1:35" ht="15.75" thickBot="1">
      <c r="A4" s="18" t="s">
        <v>34</v>
      </c>
      <c r="B4" s="75" t="s">
        <v>35</v>
      </c>
      <c r="C4" s="79">
        <v>100</v>
      </c>
      <c r="D4" s="139">
        <f>(D3)/(C4)</f>
        <v>3.94</v>
      </c>
      <c r="E4" s="87">
        <f>E3/C4</f>
        <v>3.59</v>
      </c>
      <c r="F4" s="88">
        <f>F3/C4</f>
        <v>3.17</v>
      </c>
      <c r="G4" s="88">
        <f>G3/C4</f>
        <v>3</v>
      </c>
      <c r="H4" s="89">
        <f>H3/C4</f>
        <v>1.2</v>
      </c>
      <c r="I4" s="90">
        <f>I3/C4</f>
        <v>1.74</v>
      </c>
      <c r="J4" s="88">
        <f>J3/C4</f>
        <v>4.87</v>
      </c>
      <c r="K4" s="88">
        <f>K3/C4</f>
        <v>1.69</v>
      </c>
      <c r="L4" s="88">
        <f>L3/C4</f>
        <v>3.38</v>
      </c>
      <c r="M4" s="89">
        <f>M3/C4</f>
        <v>1.25</v>
      </c>
      <c r="N4" s="105">
        <f>SUM(D4:M4)-(N5+N6)</f>
        <v>23</v>
      </c>
      <c r="O4" s="20" t="s">
        <v>34</v>
      </c>
      <c r="P4" s="21" t="str">
        <f t="shared" ref="P4:P12" si="3">B4</f>
        <v xml:space="preserve">Carton </v>
      </c>
      <c r="Q4" s="22"/>
      <c r="R4" s="90">
        <f>R3/C4</f>
        <v>0.91</v>
      </c>
      <c r="S4" s="88">
        <f>S3/C4</f>
        <v>1.85</v>
      </c>
      <c r="T4" s="88">
        <f>T3/C4</f>
        <v>1.07</v>
      </c>
      <c r="U4" s="88">
        <f>U3/C4</f>
        <v>0.81</v>
      </c>
      <c r="V4" s="88">
        <f>V3/C4</f>
        <v>0.71</v>
      </c>
      <c r="W4" s="88">
        <f>W3/C4</f>
        <v>1.04</v>
      </c>
      <c r="X4" s="88">
        <f>X3/C4</f>
        <v>1</v>
      </c>
      <c r="Y4" s="88">
        <f>Y3/C4</f>
        <v>0.92</v>
      </c>
      <c r="Z4" s="88">
        <f>Z3/C4</f>
        <v>0.89</v>
      </c>
      <c r="AA4" s="19">
        <f t="shared" si="1"/>
        <v>9.2000000000000011</v>
      </c>
      <c r="AB4" s="23">
        <f t="shared" si="2"/>
        <v>32.200000000000003</v>
      </c>
      <c r="AC4" s="24" t="s">
        <v>36</v>
      </c>
      <c r="AD4" s="25">
        <f>AB4*AE4</f>
        <v>128.80000000000001</v>
      </c>
      <c r="AE4" s="26">
        <v>4</v>
      </c>
      <c r="AF4" s="131">
        <f>SUM(AD4:AD6)</f>
        <v>139.715</v>
      </c>
      <c r="AG4" s="27">
        <f>A6-AB4</f>
        <v>347.8</v>
      </c>
    </row>
    <row r="5" spans="1:35" ht="29.25" customHeight="1" thickBot="1">
      <c r="A5" s="28" t="s">
        <v>37</v>
      </c>
      <c r="B5" s="76" t="s">
        <v>38</v>
      </c>
      <c r="C5" s="80">
        <v>1</v>
      </c>
      <c r="D5" s="140">
        <f t="shared" ref="D5:E6" si="4">D4-INT(D4)</f>
        <v>0.94</v>
      </c>
      <c r="E5" s="94">
        <f t="shared" si="4"/>
        <v>0.58999999999999986</v>
      </c>
      <c r="F5" s="94">
        <f>F4-INT(F4)</f>
        <v>0.16999999999999993</v>
      </c>
      <c r="G5" s="94">
        <f t="shared" ref="G5:H5" si="5">G4-INT(G4)</f>
        <v>0</v>
      </c>
      <c r="H5" s="94">
        <f t="shared" si="5"/>
        <v>0.19999999999999996</v>
      </c>
      <c r="I5" s="94">
        <f>I4-INT(I4)</f>
        <v>0.74</v>
      </c>
      <c r="J5" s="94">
        <f t="shared" ref="J5:M5" si="6">J4-INT(J4)</f>
        <v>0.87000000000000011</v>
      </c>
      <c r="K5" s="94">
        <f t="shared" si="6"/>
        <v>0.69</v>
      </c>
      <c r="L5" s="94">
        <f t="shared" si="6"/>
        <v>0.37999999999999989</v>
      </c>
      <c r="M5" s="94">
        <f t="shared" si="6"/>
        <v>0.25</v>
      </c>
      <c r="N5" s="96">
        <f t="shared" si="0"/>
        <v>4.8299999999999992</v>
      </c>
      <c r="O5" s="31"/>
      <c r="P5" s="32" t="str">
        <f t="shared" si="3"/>
        <v>Barq 10p</v>
      </c>
      <c r="Q5" s="33"/>
      <c r="R5" s="94">
        <v>2</v>
      </c>
      <c r="S5" s="95">
        <v>3</v>
      </c>
      <c r="T5" s="95">
        <v>3</v>
      </c>
      <c r="U5" s="95">
        <v>1</v>
      </c>
      <c r="V5" s="95">
        <v>0</v>
      </c>
      <c r="W5" s="95">
        <v>3</v>
      </c>
      <c r="X5" s="95">
        <v>2</v>
      </c>
      <c r="Y5" s="95">
        <v>2</v>
      </c>
      <c r="Z5" s="95">
        <v>1</v>
      </c>
      <c r="AA5" s="96">
        <f t="shared" si="1"/>
        <v>17</v>
      </c>
      <c r="AB5" s="97">
        <f t="shared" si="2"/>
        <v>21.83</v>
      </c>
      <c r="AC5" s="35" t="s">
        <v>39</v>
      </c>
      <c r="AD5" s="25">
        <f t="shared" ref="AD5:AD12" si="7">AB5*AE5</f>
        <v>10.914999999999999</v>
      </c>
      <c r="AE5" s="36">
        <v>0.5</v>
      </c>
      <c r="AF5" s="132"/>
      <c r="AG5" s="27" t="e">
        <f>A5-AB5</f>
        <v>#VALUE!</v>
      </c>
      <c r="AH5" s="37" t="s">
        <v>40</v>
      </c>
      <c r="AI5" s="37"/>
    </row>
    <row r="6" spans="1:35" ht="16.5" thickTop="1" thickBot="1">
      <c r="A6" s="38">
        <v>380</v>
      </c>
      <c r="B6" s="77" t="s">
        <v>41</v>
      </c>
      <c r="C6" s="81">
        <v>0.1</v>
      </c>
      <c r="D6" s="91">
        <v>0</v>
      </c>
      <c r="E6" s="91">
        <v>0</v>
      </c>
      <c r="F6" s="91">
        <v>0</v>
      </c>
      <c r="G6" s="91">
        <v>0</v>
      </c>
      <c r="H6" s="92">
        <v>0</v>
      </c>
      <c r="I6" s="93">
        <v>0</v>
      </c>
      <c r="J6" s="91">
        <v>0</v>
      </c>
      <c r="K6" s="91">
        <v>0</v>
      </c>
      <c r="L6" s="91">
        <v>0</v>
      </c>
      <c r="M6" s="92">
        <v>0</v>
      </c>
      <c r="N6" s="43">
        <f t="shared" si="0"/>
        <v>0</v>
      </c>
      <c r="O6" s="44"/>
      <c r="P6" s="45" t="str">
        <f t="shared" si="3"/>
        <v>Part</v>
      </c>
      <c r="Q6" s="46"/>
      <c r="R6" s="93">
        <v>0</v>
      </c>
      <c r="S6" s="91">
        <v>0</v>
      </c>
      <c r="T6" s="91">
        <v>0</v>
      </c>
      <c r="U6" s="91">
        <v>0</v>
      </c>
      <c r="V6" s="91">
        <v>0</v>
      </c>
      <c r="W6" s="91">
        <v>0</v>
      </c>
      <c r="X6" s="91">
        <v>0</v>
      </c>
      <c r="Y6" s="91">
        <v>0</v>
      </c>
      <c r="Z6" s="91">
        <v>0</v>
      </c>
      <c r="AA6" s="43">
        <f t="shared" si="1"/>
        <v>0</v>
      </c>
      <c r="AB6" s="23">
        <f t="shared" si="2"/>
        <v>0</v>
      </c>
      <c r="AC6" s="47" t="s">
        <v>42</v>
      </c>
      <c r="AD6" s="25">
        <f t="shared" si="7"/>
        <v>0</v>
      </c>
      <c r="AE6" s="48">
        <v>8.3299999999999999E-2</v>
      </c>
      <c r="AF6" s="132"/>
      <c r="AG6" s="27">
        <f>A6-AB6</f>
        <v>380</v>
      </c>
      <c r="AH6" s="49"/>
    </row>
    <row r="7" spans="1:35" ht="16.5" thickTop="1" thickBot="1">
      <c r="A7" s="50" t="s">
        <v>43</v>
      </c>
      <c r="B7" s="78" t="s">
        <v>44</v>
      </c>
      <c r="C7" s="82"/>
      <c r="D7" s="51">
        <v>0</v>
      </c>
      <c r="E7" s="52">
        <v>0</v>
      </c>
      <c r="F7" s="52">
        <v>0</v>
      </c>
      <c r="G7" s="52">
        <v>0</v>
      </c>
      <c r="H7" s="53">
        <v>0</v>
      </c>
      <c r="I7" s="54">
        <v>0</v>
      </c>
      <c r="J7" s="52">
        <v>0</v>
      </c>
      <c r="K7" s="52">
        <v>0</v>
      </c>
      <c r="L7" s="52">
        <v>0</v>
      </c>
      <c r="M7" s="53">
        <v>0</v>
      </c>
      <c r="N7" s="19">
        <f t="shared" si="0"/>
        <v>0</v>
      </c>
      <c r="O7" s="55" t="s">
        <v>43</v>
      </c>
      <c r="P7" s="56" t="str">
        <f t="shared" si="3"/>
        <v>Carton</v>
      </c>
      <c r="Q7" s="57"/>
      <c r="R7" s="54">
        <v>0</v>
      </c>
      <c r="S7" s="52">
        <v>0</v>
      </c>
      <c r="T7" s="52">
        <v>0</v>
      </c>
      <c r="U7" s="52">
        <v>0</v>
      </c>
      <c r="V7" s="52">
        <v>0</v>
      </c>
      <c r="W7" s="52">
        <v>0</v>
      </c>
      <c r="X7" s="52">
        <v>0</v>
      </c>
      <c r="Y7" s="52">
        <v>0</v>
      </c>
      <c r="Z7" s="52">
        <v>0</v>
      </c>
      <c r="AA7" s="19">
        <f t="shared" si="1"/>
        <v>0</v>
      </c>
      <c r="AB7" s="23">
        <f t="shared" si="2"/>
        <v>0</v>
      </c>
      <c r="AC7" s="24" t="s">
        <v>36</v>
      </c>
      <c r="AD7" s="58">
        <f t="shared" si="7"/>
        <v>0</v>
      </c>
      <c r="AE7" s="59"/>
      <c r="AF7" s="133">
        <f>SUM(AD7:AD9)</f>
        <v>0</v>
      </c>
      <c r="AG7" s="27" t="e">
        <f t="shared" ref="AG7:AG12" si="8">A7-AB7</f>
        <v>#VALUE!</v>
      </c>
    </row>
    <row r="8" spans="1:35" ht="15.75" thickBot="1">
      <c r="A8" s="60"/>
      <c r="B8" s="76" t="s">
        <v>38</v>
      </c>
      <c r="C8" s="80"/>
      <c r="D8" s="61">
        <v>0</v>
      </c>
      <c r="E8" s="34">
        <v>0</v>
      </c>
      <c r="F8" s="34">
        <v>0</v>
      </c>
      <c r="G8" s="34">
        <v>0</v>
      </c>
      <c r="H8" s="62">
        <v>0</v>
      </c>
      <c r="I8" s="29">
        <v>0</v>
      </c>
      <c r="J8" s="34">
        <v>0</v>
      </c>
      <c r="K8" s="34">
        <v>0</v>
      </c>
      <c r="L8" s="34">
        <v>0</v>
      </c>
      <c r="M8" s="62">
        <v>0</v>
      </c>
      <c r="N8" s="30">
        <f t="shared" si="0"/>
        <v>0</v>
      </c>
      <c r="O8" s="63"/>
      <c r="P8" s="64" t="str">
        <f t="shared" si="3"/>
        <v>Barq 10p</v>
      </c>
      <c r="Q8" s="33"/>
      <c r="R8" s="29">
        <v>0</v>
      </c>
      <c r="S8" s="34">
        <v>0</v>
      </c>
      <c r="T8" s="34">
        <v>0</v>
      </c>
      <c r="U8" s="34">
        <v>0</v>
      </c>
      <c r="V8" s="34">
        <v>0</v>
      </c>
      <c r="W8" s="34">
        <v>0</v>
      </c>
      <c r="X8" s="34">
        <v>0</v>
      </c>
      <c r="Y8" s="34">
        <v>0</v>
      </c>
      <c r="Z8" s="34">
        <v>0</v>
      </c>
      <c r="AA8" s="30">
        <f t="shared" si="1"/>
        <v>0</v>
      </c>
      <c r="AB8" s="23">
        <f t="shared" si="2"/>
        <v>0</v>
      </c>
      <c r="AC8" s="35" t="s">
        <v>39</v>
      </c>
      <c r="AD8" s="58">
        <f t="shared" si="7"/>
        <v>0</v>
      </c>
      <c r="AE8" s="65"/>
      <c r="AF8" s="134"/>
      <c r="AG8" s="27">
        <f t="shared" si="8"/>
        <v>0</v>
      </c>
    </row>
    <row r="9" spans="1:35" ht="15.75" thickBot="1">
      <c r="A9" s="66">
        <v>0.05</v>
      </c>
      <c r="B9" s="77" t="s">
        <v>45</v>
      </c>
      <c r="C9" s="81"/>
      <c r="D9" s="39">
        <v>0</v>
      </c>
      <c r="E9" s="40">
        <v>0</v>
      </c>
      <c r="F9" s="40">
        <v>0</v>
      </c>
      <c r="G9" s="40">
        <v>0</v>
      </c>
      <c r="H9" s="41">
        <v>0</v>
      </c>
      <c r="I9" s="42">
        <v>0</v>
      </c>
      <c r="J9" s="40">
        <v>0</v>
      </c>
      <c r="K9" s="40">
        <v>0</v>
      </c>
      <c r="L9" s="40">
        <v>0</v>
      </c>
      <c r="M9" s="41">
        <v>0</v>
      </c>
      <c r="N9" s="43">
        <f t="shared" si="0"/>
        <v>0</v>
      </c>
      <c r="O9" s="67"/>
      <c r="P9" s="68" t="str">
        <f t="shared" si="3"/>
        <v>Sachet</v>
      </c>
      <c r="Q9" s="69"/>
      <c r="R9" s="42">
        <v>0</v>
      </c>
      <c r="S9" s="40">
        <v>0</v>
      </c>
      <c r="T9" s="40">
        <v>0</v>
      </c>
      <c r="U9" s="40">
        <v>0</v>
      </c>
      <c r="V9" s="40">
        <v>0</v>
      </c>
      <c r="W9" s="40">
        <v>0</v>
      </c>
      <c r="X9" s="40">
        <v>0</v>
      </c>
      <c r="Y9" s="40">
        <v>0</v>
      </c>
      <c r="Z9" s="40">
        <v>0</v>
      </c>
      <c r="AA9" s="43">
        <f t="shared" si="1"/>
        <v>0</v>
      </c>
      <c r="AB9" s="23">
        <f t="shared" si="2"/>
        <v>0</v>
      </c>
      <c r="AC9" s="70" t="s">
        <v>42</v>
      </c>
      <c r="AD9" s="71">
        <f t="shared" si="7"/>
        <v>0</v>
      </c>
      <c r="AE9" s="72"/>
      <c r="AF9" s="135"/>
      <c r="AG9" s="27">
        <f t="shared" si="8"/>
        <v>0.05</v>
      </c>
    </row>
    <row r="10" spans="1:35" ht="16.5" thickTop="1" thickBot="1">
      <c r="A10" s="50" t="s">
        <v>46</v>
      </c>
      <c r="B10" s="78" t="s">
        <v>44</v>
      </c>
      <c r="C10" s="82"/>
      <c r="D10" s="51">
        <v>0</v>
      </c>
      <c r="E10" s="52">
        <v>0</v>
      </c>
      <c r="F10" s="52">
        <v>0</v>
      </c>
      <c r="G10" s="52">
        <v>0</v>
      </c>
      <c r="H10" s="53">
        <v>0</v>
      </c>
      <c r="I10" s="54">
        <v>0</v>
      </c>
      <c r="J10" s="52">
        <v>0</v>
      </c>
      <c r="K10" s="52">
        <v>0</v>
      </c>
      <c r="L10" s="52">
        <v>0</v>
      </c>
      <c r="M10" s="53">
        <v>0</v>
      </c>
      <c r="N10" s="19">
        <f t="shared" si="0"/>
        <v>0</v>
      </c>
      <c r="O10" s="73" t="s">
        <v>46</v>
      </c>
      <c r="P10" s="74" t="str">
        <f t="shared" si="3"/>
        <v>Carton</v>
      </c>
      <c r="Q10" s="57"/>
      <c r="R10" s="54">
        <v>0</v>
      </c>
      <c r="S10" s="52">
        <v>0</v>
      </c>
      <c r="T10" s="52">
        <v>0</v>
      </c>
      <c r="U10" s="52">
        <v>0</v>
      </c>
      <c r="V10" s="52">
        <v>0</v>
      </c>
      <c r="W10" s="52">
        <v>0</v>
      </c>
      <c r="X10" s="52">
        <v>0</v>
      </c>
      <c r="Y10" s="52">
        <v>0</v>
      </c>
      <c r="Z10" s="52">
        <v>0</v>
      </c>
      <c r="AA10" s="19">
        <f t="shared" si="1"/>
        <v>0</v>
      </c>
      <c r="AB10" s="23">
        <f t="shared" si="2"/>
        <v>0</v>
      </c>
      <c r="AC10" s="24" t="s">
        <v>36</v>
      </c>
      <c r="AD10" s="58">
        <f t="shared" si="7"/>
        <v>0</v>
      </c>
      <c r="AE10" s="59"/>
      <c r="AF10" s="133">
        <f>SUM(AD10:AD12)</f>
        <v>0</v>
      </c>
      <c r="AG10" s="27" t="e">
        <f t="shared" si="8"/>
        <v>#VALUE!</v>
      </c>
    </row>
    <row r="11" spans="1:35" ht="15.75" thickBot="1">
      <c r="A11" s="60"/>
      <c r="B11" s="76" t="s">
        <v>38</v>
      </c>
      <c r="C11" s="80"/>
      <c r="D11" s="61">
        <v>0</v>
      </c>
      <c r="E11" s="34">
        <v>0</v>
      </c>
      <c r="F11" s="34">
        <v>0</v>
      </c>
      <c r="G11" s="34">
        <v>0</v>
      </c>
      <c r="H11" s="62">
        <v>0</v>
      </c>
      <c r="I11" s="29">
        <v>0</v>
      </c>
      <c r="J11" s="34">
        <v>0</v>
      </c>
      <c r="K11" s="34">
        <v>0</v>
      </c>
      <c r="L11" s="34">
        <v>0</v>
      </c>
      <c r="M11" s="62">
        <v>0</v>
      </c>
      <c r="N11" s="30">
        <f t="shared" si="0"/>
        <v>0</v>
      </c>
      <c r="O11" s="63"/>
      <c r="P11" s="64" t="str">
        <f t="shared" si="3"/>
        <v>Barq 10p</v>
      </c>
      <c r="Q11" s="33"/>
      <c r="R11" s="29">
        <v>0</v>
      </c>
      <c r="S11" s="34">
        <v>0</v>
      </c>
      <c r="T11" s="34">
        <v>0</v>
      </c>
      <c r="U11" s="34">
        <v>0</v>
      </c>
      <c r="V11" s="34">
        <v>0</v>
      </c>
      <c r="W11" s="34">
        <v>0</v>
      </c>
      <c r="X11" s="34">
        <v>0</v>
      </c>
      <c r="Y11" s="34">
        <v>0</v>
      </c>
      <c r="Z11" s="34">
        <v>0</v>
      </c>
      <c r="AA11" s="30">
        <f t="shared" si="1"/>
        <v>0</v>
      </c>
      <c r="AB11" s="23">
        <f t="shared" si="2"/>
        <v>0</v>
      </c>
      <c r="AC11" s="35" t="s">
        <v>39</v>
      </c>
      <c r="AD11" s="58">
        <f t="shared" si="7"/>
        <v>0</v>
      </c>
      <c r="AE11" s="65"/>
      <c r="AF11" s="134"/>
      <c r="AG11" s="27">
        <f t="shared" si="8"/>
        <v>0</v>
      </c>
    </row>
    <row r="12" spans="1:35" ht="15.75" thickBot="1">
      <c r="A12" s="66"/>
      <c r="B12" s="77" t="s">
        <v>47</v>
      </c>
      <c r="C12" s="81"/>
      <c r="D12" s="39">
        <v>0</v>
      </c>
      <c r="E12" s="40">
        <v>0</v>
      </c>
      <c r="F12" s="40">
        <v>0</v>
      </c>
      <c r="G12" s="40">
        <v>0</v>
      </c>
      <c r="H12" s="41">
        <v>0</v>
      </c>
      <c r="I12" s="42">
        <v>0</v>
      </c>
      <c r="J12" s="40">
        <v>0</v>
      </c>
      <c r="K12" s="40">
        <v>0</v>
      </c>
      <c r="L12" s="40">
        <v>0</v>
      </c>
      <c r="M12" s="41">
        <v>0</v>
      </c>
      <c r="N12" s="43">
        <f t="shared" si="0"/>
        <v>0</v>
      </c>
      <c r="O12" s="67"/>
      <c r="P12" s="68" t="str">
        <f t="shared" si="3"/>
        <v>Coupelle</v>
      </c>
      <c r="Q12" s="69"/>
      <c r="R12" s="42">
        <v>0</v>
      </c>
      <c r="S12" s="40">
        <v>0</v>
      </c>
      <c r="T12" s="40">
        <v>0</v>
      </c>
      <c r="U12" s="40">
        <v>0</v>
      </c>
      <c r="V12" s="40">
        <v>0</v>
      </c>
      <c r="W12" s="40">
        <v>0</v>
      </c>
      <c r="X12" s="40">
        <v>0</v>
      </c>
      <c r="Y12" s="40">
        <v>0</v>
      </c>
      <c r="Z12" s="40">
        <v>0</v>
      </c>
      <c r="AA12" s="43">
        <f t="shared" si="1"/>
        <v>0</v>
      </c>
      <c r="AB12" s="23">
        <f t="shared" si="2"/>
        <v>0</v>
      </c>
      <c r="AC12" s="70" t="s">
        <v>42</v>
      </c>
      <c r="AD12" s="71">
        <f t="shared" si="7"/>
        <v>0</v>
      </c>
      <c r="AE12" s="72"/>
      <c r="AF12" s="135"/>
      <c r="AG12" s="27">
        <f t="shared" si="8"/>
        <v>0</v>
      </c>
    </row>
    <row r="13" spans="1:35" ht="13.5" thickBot="1"/>
    <row r="14" spans="1:35" ht="13.5" thickBot="1">
      <c r="H14" s="143" t="s">
        <v>57</v>
      </c>
      <c r="I14" s="142"/>
      <c r="J14" s="142"/>
      <c r="K14" s="142"/>
      <c r="L14" s="142"/>
      <c r="M14" s="103"/>
      <c r="N14" s="98"/>
      <c r="O14" s="98"/>
      <c r="P14" s="98"/>
      <c r="Q14" s="99"/>
    </row>
    <row r="15" spans="1:35">
      <c r="H15" s="153" t="s">
        <v>54</v>
      </c>
      <c r="I15" s="100"/>
      <c r="J15" s="100"/>
      <c r="K15" s="150"/>
      <c r="L15" s="150"/>
      <c r="M15" s="150"/>
      <c r="N15" s="100"/>
      <c r="O15" s="100"/>
      <c r="P15" s="100"/>
      <c r="Q15" s="154"/>
    </row>
    <row r="16" spans="1:35">
      <c r="H16" s="155" t="s">
        <v>55</v>
      </c>
      <c r="I16" s="151"/>
      <c r="J16" s="151"/>
      <c r="K16" s="151"/>
      <c r="L16" s="151"/>
      <c r="M16" s="151"/>
      <c r="N16" s="151"/>
      <c r="O16" s="151"/>
      <c r="P16" s="100"/>
      <c r="Q16" s="154"/>
    </row>
    <row r="17" spans="4:17">
      <c r="H17" s="156" t="s">
        <v>56</v>
      </c>
      <c r="I17" s="100"/>
      <c r="J17" s="100"/>
      <c r="K17" s="100"/>
      <c r="L17" s="100"/>
      <c r="M17" s="100"/>
      <c r="N17" s="100"/>
      <c r="O17" s="100"/>
      <c r="P17" s="100"/>
      <c r="Q17" s="154"/>
    </row>
    <row r="18" spans="4:17">
      <c r="H18" s="157" t="s">
        <v>58</v>
      </c>
      <c r="I18" s="152"/>
      <c r="J18" s="152"/>
      <c r="K18" s="152"/>
      <c r="L18" s="152"/>
      <c r="M18" s="152"/>
      <c r="N18" s="152"/>
      <c r="O18" s="152"/>
      <c r="P18" s="152"/>
      <c r="Q18" s="154"/>
    </row>
    <row r="19" spans="4:17" ht="15.75" thickBot="1">
      <c r="H19" s="144" t="s">
        <v>59</v>
      </c>
      <c r="I19" s="145"/>
      <c r="J19" s="145"/>
      <c r="K19" s="145"/>
      <c r="L19" s="146"/>
      <c r="M19" s="147"/>
      <c r="N19" s="148"/>
      <c r="O19" s="149"/>
      <c r="P19" s="101"/>
      <c r="Q19" s="102"/>
    </row>
    <row r="21" spans="4:17">
      <c r="H21" s="104" t="s">
        <v>50</v>
      </c>
      <c r="I21" s="104"/>
      <c r="J21" s="104"/>
      <c r="K21" s="104"/>
      <c r="L21" s="104"/>
      <c r="M21" s="104"/>
      <c r="N21" s="104"/>
      <c r="O21" s="104"/>
    </row>
    <row r="22" spans="4:17">
      <c r="H22" s="104" t="s">
        <v>51</v>
      </c>
      <c r="I22" s="104"/>
      <c r="J22" s="104"/>
      <c r="K22" s="104"/>
      <c r="L22" s="104"/>
      <c r="M22" s="104"/>
      <c r="N22" s="104"/>
      <c r="O22" s="104"/>
    </row>
    <row r="23" spans="4:17">
      <c r="H23" s="104" t="s">
        <v>52</v>
      </c>
      <c r="I23" s="100"/>
      <c r="J23" s="104"/>
      <c r="K23" s="104"/>
      <c r="L23" s="104"/>
      <c r="M23" s="104"/>
      <c r="N23" s="104"/>
      <c r="O23" s="104"/>
    </row>
    <row r="24" spans="4:17">
      <c r="H24" s="104" t="s">
        <v>53</v>
      </c>
    </row>
    <row r="25" spans="4:17">
      <c r="D25" t="s">
        <v>48</v>
      </c>
      <c r="H25" s="158" t="s">
        <v>60</v>
      </c>
      <c r="I25" s="141"/>
      <c r="J25" s="141"/>
      <c r="K25" s="141"/>
      <c r="L25" s="141"/>
      <c r="M25" s="141"/>
      <c r="N25" s="141"/>
    </row>
    <row r="26" spans="4:17">
      <c r="D26" t="s">
        <v>49</v>
      </c>
      <c r="H26" s="104"/>
    </row>
  </sheetData>
  <mergeCells count="16">
    <mergeCell ref="AF4:AF6"/>
    <mergeCell ref="AF7:AF9"/>
    <mergeCell ref="AF10:AF12"/>
    <mergeCell ref="AE1:AE3"/>
    <mergeCell ref="AF1:AF3"/>
    <mergeCell ref="AG1:AG3"/>
    <mergeCell ref="A2:A3"/>
    <mergeCell ref="B2:B3"/>
    <mergeCell ref="C2:C3"/>
    <mergeCell ref="O2:O3"/>
    <mergeCell ref="A1:H1"/>
    <mergeCell ref="I1:N1"/>
    <mergeCell ref="O1:V1"/>
    <mergeCell ref="W1:AA1"/>
    <mergeCell ref="AB1:AB2"/>
    <mergeCell ref="AD1:AD3"/>
  </mergeCells>
  <dataValidations disablePrompts="1" count="1">
    <dataValidation allowBlank="1" showInputMessage="1" showErrorMessage="1" promptTitle="Saisie des conditionnements" prompt="Liste déroulante" sqref="AC1:AC3 C1"/>
  </dataValidations>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
  <sheetViews>
    <sheetView workbookViewId="0"/>
  </sheetViews>
  <sheetFormatPr baseColWidth="10"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Feuil1</vt:lpstr>
      <vt:lpstr>Feuil2</vt:lpstr>
      <vt:lpstr>Feuil3</vt:lpstr>
      <vt:lpstr>Feuil4</vt:lpstr>
      <vt:lpstr>Feuil5</vt:lpstr>
      <vt:lpstr>Feuil6</vt:lpstr>
      <vt:lpstr>Feuil7</vt:lpstr>
      <vt:lpstr>Feuil8</vt:lpstr>
      <vt:lpstr>Feuil9</vt:lpstr>
      <vt:lpstr>Feuil10</vt:lpstr>
      <vt:lpstr>Feuil11</vt:lpstr>
      <vt:lpstr>Feuil12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Alaingab</dc:creator>
  <cp:lastModifiedBy>Alaingab</cp:lastModifiedBy>
  <dcterms:created xsi:type="dcterms:W3CDTF">2010-06-11T13:40:43Z</dcterms:created>
  <dcterms:modified xsi:type="dcterms:W3CDTF">2010-06-14T17:56:15Z</dcterms:modified>
</cp:coreProperties>
</file>