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360" yWindow="270" windowWidth="14940" windowHeight="7620"/>
  </bookViews>
  <sheets>
    <sheet name="Feuil1" sheetId="1" r:id="rId1"/>
    <sheet name="Essai1" sheetId="2" r:id="rId2"/>
    <sheet name="Feuil3" sheetId="3" r:id="rId3"/>
    <sheet name="Feuil4" sheetId="4" r:id="rId4"/>
    <sheet name="Feuil5" sheetId="5" r:id="rId5"/>
    <sheet name="Feuil6" sheetId="6" r:id="rId6"/>
    <sheet name="Feuil7" sheetId="7" r:id="rId7"/>
    <sheet name="Feuil8" sheetId="8" r:id="rId8"/>
    <sheet name="Feuil9" sheetId="9" r:id="rId9"/>
    <sheet name="Feuil10" sheetId="10" r:id="rId10"/>
    <sheet name="Feuil11" sheetId="11" r:id="rId11"/>
    <sheet name="Feuil12" sheetId="12" r:id="rId12"/>
  </sheets>
  <calcPr calcId="125725"/>
</workbook>
</file>

<file path=xl/calcChain.xml><?xml version="1.0" encoding="utf-8"?>
<calcChain xmlns="http://schemas.openxmlformats.org/spreadsheetml/2006/main">
  <c r="E18" i="2"/>
  <c r="F18"/>
  <c r="H16"/>
  <c r="H17" s="1"/>
  <c r="G16"/>
  <c r="G17" s="1"/>
  <c r="H18" s="1"/>
  <c r="F16"/>
  <c r="F17" s="1"/>
  <c r="G18" s="1"/>
  <c r="E16"/>
  <c r="E17" s="1"/>
  <c r="D16"/>
  <c r="D17" s="1"/>
  <c r="H15"/>
  <c r="G15"/>
  <c r="F15"/>
  <c r="E15"/>
  <c r="D15"/>
  <c r="H14"/>
  <c r="G14"/>
  <c r="F14"/>
  <c r="E14"/>
  <c r="D14"/>
  <c r="H13"/>
  <c r="G13"/>
  <c r="F13"/>
  <c r="E13"/>
  <c r="D13"/>
  <c r="H10"/>
  <c r="H7"/>
  <c r="H4"/>
  <c r="G10"/>
  <c r="G7"/>
  <c r="G4"/>
  <c r="F10"/>
  <c r="F7"/>
  <c r="F4"/>
  <c r="E10"/>
  <c r="E7"/>
  <c r="E4"/>
  <c r="D10"/>
  <c r="D7"/>
  <c r="D4"/>
  <c r="D10" i="1"/>
  <c r="D11" s="1"/>
  <c r="D9"/>
  <c r="D8"/>
  <c r="D7"/>
  <c r="D6"/>
  <c r="D5"/>
  <c r="D4"/>
  <c r="L3"/>
  <c r="H3"/>
  <c r="D18" i="2" l="1"/>
  <c r="H5"/>
  <c r="H6" s="1"/>
  <c r="H8"/>
  <c r="H9" s="1"/>
  <c r="H11"/>
  <c r="G5"/>
  <c r="G6" s="1"/>
  <c r="G8"/>
  <c r="G9" s="1"/>
  <c r="G11"/>
  <c r="H12" s="1"/>
  <c r="F5"/>
  <c r="F6" s="1"/>
  <c r="F8"/>
  <c r="F9" s="1"/>
  <c r="F11"/>
  <c r="G12" s="1"/>
  <c r="E5"/>
  <c r="E6" s="1"/>
  <c r="E8"/>
  <c r="E9" s="1"/>
  <c r="E11"/>
  <c r="F12" s="1"/>
  <c r="D5"/>
  <c r="D6" s="1"/>
  <c r="D8"/>
  <c r="D9" s="1"/>
  <c r="D11"/>
  <c r="D12" s="1"/>
  <c r="D12" i="1"/>
  <c r="E12" i="2" l="1"/>
</calcChain>
</file>

<file path=xl/comments1.xml><?xml version="1.0" encoding="utf-8"?>
<comments xmlns="http://schemas.openxmlformats.org/spreadsheetml/2006/main">
  <authors>
    <author>Alaingab</author>
  </authors>
  <commentList>
    <comment ref="A6" authorId="0">
      <text>
        <r>
          <rPr>
            <b/>
            <sz val="8"/>
            <color indexed="81"/>
            <rFont val="Tahoma"/>
            <family val="2"/>
          </rPr>
          <t>A6,A9,A12,A15,etc
cellules pour saisir la quantité totale disponible du produit 
Cela permet  de vérifier les cohérences avec les totalisations des distributions qui s'exécutent en bout du tableau:
Nbr tot de cartons,
Nbr tot de barquettes,
Nbre de parts</t>
        </r>
      </text>
    </comment>
  </commentList>
</comments>
</file>

<file path=xl/comments2.xml><?xml version="1.0" encoding="utf-8"?>
<comments xmlns="http://schemas.openxmlformats.org/spreadsheetml/2006/main">
  <authors>
    <author>Alaingab</author>
  </authors>
  <commentList>
    <comment ref="D2" authorId="0">
      <text>
        <r>
          <rPr>
            <b/>
            <sz val="8"/>
            <color indexed="81"/>
            <rFont val="Tahoma"/>
            <family val="2"/>
          </rPr>
          <t>Medhi</t>
        </r>
        <r>
          <rPr>
            <sz val="8"/>
            <color indexed="81"/>
            <rFont val="Tahoma"/>
            <family val="2"/>
          </rPr>
          <t xml:space="preserve">
Medhi</t>
        </r>
      </text>
    </comment>
    <comment ref="E2" authorId="0">
      <text>
        <r>
          <rPr>
            <sz val="8"/>
            <color indexed="81"/>
            <rFont val="Tahoma"/>
            <family val="2"/>
          </rPr>
          <t xml:space="preserve">Medhi
</t>
        </r>
      </text>
    </comment>
    <comment ref="F2" authorId="0">
      <text>
        <r>
          <rPr>
            <sz val="8"/>
            <color indexed="81"/>
            <rFont val="Tahoma"/>
            <family val="2"/>
          </rPr>
          <t xml:space="preserve">Medhi
</t>
        </r>
      </text>
    </comment>
    <comment ref="G2" authorId="0">
      <text>
        <r>
          <rPr>
            <b/>
            <sz val="8"/>
            <color indexed="81"/>
            <rFont val="Tahoma"/>
            <family val="2"/>
          </rPr>
          <t>Medhi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H2" authorId="0">
      <text>
        <r>
          <rPr>
            <b/>
            <sz val="8"/>
            <color indexed="81"/>
            <rFont val="Tahoma"/>
            <family val="2"/>
          </rPr>
          <t>Medhi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<sst xmlns="http://schemas.openxmlformats.org/spreadsheetml/2006/main" count="69" uniqueCount="46">
  <si>
    <t xml:space="preserve"> Tour 2  </t>
  </si>
  <si>
    <t>Formats</t>
  </si>
  <si>
    <t>Multiple</t>
  </si>
  <si>
    <t>Ronsard</t>
  </si>
  <si>
    <t>Entrée 1:</t>
  </si>
  <si>
    <t xml:space="preserve">Carton </t>
  </si>
  <si>
    <t>Tarte legumes</t>
  </si>
  <si>
    <t>Part</t>
  </si>
  <si>
    <t>Entrée 2:</t>
  </si>
  <si>
    <t>Sachet</t>
  </si>
  <si>
    <t>Entrée 3:</t>
  </si>
  <si>
    <t>Barq</t>
  </si>
  <si>
    <t>Crêpes from</t>
  </si>
  <si>
    <t>Carton (parts)</t>
  </si>
  <si>
    <t>Salades</t>
  </si>
  <si>
    <t>Carton (48 parts)</t>
  </si>
  <si>
    <t>Unitaire</t>
  </si>
  <si>
    <t>Allot 10</t>
  </si>
  <si>
    <t>NB :</t>
  </si>
  <si>
    <t>Ok! arrondis inf de 9,85 pour désigner 9 cartons de 40 parts soit 360 parts reste 0,85 à ditribuer</t>
  </si>
  <si>
    <t>0,85 représente donc 34 parts résultat attendu en , "C8",  3 pour 3 dizaines reste 5 à distribuer</t>
  </si>
  <si>
    <t>0,5 represente 5 parts résultat attendu en "C9"; 5 pour 5 parts (fin processus de decomptage des crêpes) pour le site Rosard</t>
  </si>
  <si>
    <t>D3 divis c10 résultat attendu  8 - reste 0,208 (10 parts)</t>
  </si>
  <si>
    <t xml:space="preserve">Résultat attendu: 1 reste 4 unité </t>
  </si>
  <si>
    <t>Résultat attendu: 4 reste 0  - fin du processus de décomptage de la salade</t>
  </si>
  <si>
    <t>En "A9" ( 0,05) c'était un essai pour poser des indices,mais c'est plus lourd à gérer</t>
  </si>
  <si>
    <r>
      <t xml:space="preserve">                                                           FICHE ALLOTISSEMENT DU </t>
    </r>
    <r>
      <rPr>
        <sz val="12"/>
        <color indexed="8"/>
        <rFont val="Arial"/>
        <family val="2"/>
      </rPr>
      <t>:</t>
    </r>
  </si>
  <si>
    <t xml:space="preserve">Lebrun </t>
  </si>
  <si>
    <t>Schweitzer</t>
  </si>
  <si>
    <t>Chenier</t>
  </si>
  <si>
    <t>Montaigne</t>
  </si>
  <si>
    <t>Barq 10p</t>
  </si>
  <si>
    <t>Carton</t>
  </si>
  <si>
    <t>Crêpes</t>
  </si>
  <si>
    <t>Individuel</t>
  </si>
  <si>
    <t>Ration</t>
  </si>
  <si>
    <t>Entrée 4:</t>
  </si>
  <si>
    <t>Tranche</t>
  </si>
  <si>
    <t>Viande 1:</t>
  </si>
  <si>
    <t>Goulasch</t>
  </si>
  <si>
    <t>Barq 1/2</t>
  </si>
  <si>
    <t>Reste 0,1k</t>
  </si>
  <si>
    <t>Reste 0,040k</t>
  </si>
  <si>
    <t>ok</t>
  </si>
  <si>
    <t>Reste 0,020k</t>
  </si>
  <si>
    <t>Friand</t>
  </si>
</sst>
</file>

<file path=xl/styles.xml><?xml version="1.0" encoding="utf-8"?>
<styleSheet xmlns="http://schemas.openxmlformats.org/spreadsheetml/2006/main">
  <fonts count="11">
    <font>
      <sz val="10"/>
      <color theme="1"/>
      <name val="Arial"/>
      <family val="2"/>
    </font>
    <font>
      <sz val="10"/>
      <color rgb="FFFA7D00"/>
      <name val="Arial"/>
      <family val="2"/>
    </font>
    <font>
      <b/>
      <sz val="12"/>
      <color indexed="8"/>
      <name val="Arial"/>
      <family val="2"/>
    </font>
    <font>
      <b/>
      <sz val="11"/>
      <color indexed="8"/>
      <name val="Arial"/>
      <family val="2"/>
    </font>
    <font>
      <b/>
      <sz val="10"/>
      <color indexed="8"/>
      <name val="Arial"/>
      <family val="2"/>
    </font>
    <font>
      <sz val="10"/>
      <color indexed="56"/>
      <name val="Arial"/>
      <family val="2"/>
    </font>
    <font>
      <b/>
      <sz val="10"/>
      <color indexed="56"/>
      <name val="Arial"/>
      <family val="2"/>
    </font>
    <font>
      <sz val="10"/>
      <name val="Arial"/>
      <family val="2"/>
    </font>
    <font>
      <b/>
      <sz val="8"/>
      <color indexed="81"/>
      <name val="Tahoma"/>
      <family val="2"/>
    </font>
    <font>
      <sz val="12"/>
      <color indexed="8"/>
      <name val="Arial"/>
      <family val="2"/>
    </font>
    <font>
      <sz val="8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39997558519241921"/>
        <bgColor indexed="64"/>
      </patternFill>
    </fill>
  </fills>
  <borders count="26">
    <border>
      <left/>
      <right/>
      <top/>
      <bottom/>
      <diagonal/>
    </border>
    <border>
      <left/>
      <right/>
      <top/>
      <bottom style="double">
        <color rgb="FFFF800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1" applyNumberFormat="0" applyFill="0" applyAlignment="0" applyProtection="0"/>
  </cellStyleXfs>
  <cellXfs count="61">
    <xf numFmtId="0" fontId="0" fillId="0" borderId="0" xfId="0"/>
    <xf numFmtId="0" fontId="4" fillId="0" borderId="8" xfId="0" applyFont="1" applyBorder="1" applyAlignment="1">
      <alignment horizontal="left" vertical="center" wrapText="1"/>
    </xf>
    <xf numFmtId="0" fontId="5" fillId="3" borderId="9" xfId="1" applyFont="1" applyFill="1" applyBorder="1" applyAlignment="1">
      <alignment horizontal="left" vertical="center" wrapText="1"/>
    </xf>
    <xf numFmtId="0" fontId="5" fillId="4" borderId="10" xfId="1" applyFont="1" applyFill="1" applyBorder="1" applyAlignment="1">
      <alignment horizontal="center" vertical="center" wrapText="1"/>
    </xf>
    <xf numFmtId="0" fontId="3" fillId="5" borderId="3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6" fillId="0" borderId="11" xfId="1" applyFont="1" applyBorder="1" applyAlignment="1">
      <alignment vertical="center" wrapText="1"/>
    </xf>
    <xf numFmtId="0" fontId="5" fillId="3" borderId="12" xfId="1" applyFont="1" applyFill="1" applyBorder="1" applyAlignment="1">
      <alignment vertical="center" wrapText="1"/>
    </xf>
    <xf numFmtId="0" fontId="5" fillId="4" borderId="13" xfId="1" applyFont="1" applyFill="1" applyBorder="1" applyAlignment="1">
      <alignment horizontal="center" vertical="center" wrapText="1"/>
    </xf>
    <xf numFmtId="0" fontId="0" fillId="0" borderId="14" xfId="0" applyBorder="1" applyAlignment="1">
      <alignment vertical="center"/>
    </xf>
    <xf numFmtId="0" fontId="5" fillId="3" borderId="15" xfId="1" applyFont="1" applyFill="1" applyBorder="1" applyAlignment="1">
      <alignment vertical="center" wrapText="1"/>
    </xf>
    <xf numFmtId="0" fontId="5" fillId="4" borderId="16" xfId="1" applyFont="1" applyFill="1" applyBorder="1" applyAlignment="1">
      <alignment horizontal="center" vertical="center" wrapText="1"/>
    </xf>
    <xf numFmtId="0" fontId="4" fillId="0" borderId="8" xfId="0" applyFont="1" applyBorder="1" applyAlignment="1">
      <alignment vertical="center" wrapText="1"/>
    </xf>
    <xf numFmtId="0" fontId="5" fillId="3" borderId="17" xfId="1" applyFont="1" applyFill="1" applyBorder="1" applyAlignment="1">
      <alignment vertical="center" wrapText="1"/>
    </xf>
    <xf numFmtId="0" fontId="0" fillId="0" borderId="11" xfId="0" applyBorder="1" applyAlignment="1">
      <alignment vertical="center" wrapText="1"/>
    </xf>
    <xf numFmtId="0" fontId="0" fillId="0" borderId="14" xfId="0" applyBorder="1" applyAlignment="1">
      <alignment vertical="center" wrapText="1"/>
    </xf>
    <xf numFmtId="0" fontId="5" fillId="4" borderId="18" xfId="1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3" fillId="5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" fontId="7" fillId="0" borderId="0" xfId="0" applyNumberFormat="1" applyFont="1" applyFill="1" applyBorder="1" applyAlignment="1">
      <alignment horizontal="center" vertical="center" wrapText="1"/>
    </xf>
    <xf numFmtId="1" fontId="7" fillId="6" borderId="0" xfId="0" applyNumberFormat="1" applyFont="1" applyFill="1" applyBorder="1" applyAlignment="1">
      <alignment horizontal="center" vertical="center" wrapText="1"/>
    </xf>
    <xf numFmtId="1" fontId="7" fillId="7" borderId="0" xfId="0" applyNumberFormat="1" applyFont="1" applyFill="1" applyBorder="1" applyAlignment="1">
      <alignment horizontal="center" vertical="center" wrapText="1"/>
    </xf>
    <xf numFmtId="1" fontId="7" fillId="8" borderId="0" xfId="0" applyNumberFormat="1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textRotation="90" wrapText="1"/>
    </xf>
    <xf numFmtId="0" fontId="3" fillId="2" borderId="5" xfId="0" applyFont="1" applyFill="1" applyBorder="1" applyAlignment="1">
      <alignment horizontal="center" vertical="center" textRotation="90" wrapText="1"/>
    </xf>
    <xf numFmtId="0" fontId="2" fillId="0" borderId="0" xfId="0" applyFont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2" fillId="0" borderId="0" xfId="0" applyFont="1" applyBorder="1" applyAlignment="1">
      <alignment horizontal="left"/>
    </xf>
    <xf numFmtId="0" fontId="0" fillId="0" borderId="0" xfId="0" applyAlignment="1">
      <alignment horizontal="left"/>
    </xf>
    <xf numFmtId="0" fontId="3" fillId="0" borderId="3" xfId="0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0" fontId="3" fillId="0" borderId="20" xfId="0" applyFont="1" applyFill="1" applyBorder="1" applyAlignment="1">
      <alignment horizontal="center" vertical="center"/>
    </xf>
    <xf numFmtId="0" fontId="4" fillId="0" borderId="21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5" fillId="0" borderId="9" xfId="1" applyFont="1" applyBorder="1" applyAlignment="1">
      <alignment horizontal="left" vertical="center" wrapText="1"/>
    </xf>
    <xf numFmtId="0" fontId="5" fillId="0" borderId="10" xfId="1" applyFont="1" applyBorder="1" applyAlignment="1">
      <alignment horizontal="center" vertical="center" wrapText="1"/>
    </xf>
    <xf numFmtId="1" fontId="4" fillId="0" borderId="22" xfId="0" applyNumberFormat="1" applyFont="1" applyFill="1" applyBorder="1" applyAlignment="1">
      <alignment horizontal="center" vertical="center" wrapText="1"/>
    </xf>
    <xf numFmtId="0" fontId="6" fillId="0" borderId="11" xfId="1" applyFont="1" applyBorder="1" applyAlignment="1">
      <alignment wrapText="1"/>
    </xf>
    <xf numFmtId="0" fontId="5" fillId="0" borderId="12" xfId="1" applyFont="1" applyBorder="1" applyAlignment="1">
      <alignment wrapText="1"/>
    </xf>
    <xf numFmtId="0" fontId="5" fillId="0" borderId="13" xfId="1" applyFont="1" applyBorder="1" applyAlignment="1">
      <alignment wrapText="1"/>
    </xf>
    <xf numFmtId="0" fontId="4" fillId="0" borderId="23" xfId="0" applyFont="1" applyFill="1" applyBorder="1" applyAlignment="1">
      <alignment horizontal="center" vertical="center" wrapText="1"/>
    </xf>
    <xf numFmtId="0" fontId="0" fillId="0" borderId="14" xfId="0" applyBorder="1"/>
    <xf numFmtId="0" fontId="5" fillId="0" borderId="15" xfId="1" applyFont="1" applyBorder="1" applyAlignment="1">
      <alignment wrapText="1"/>
    </xf>
    <xf numFmtId="0" fontId="5" fillId="0" borderId="16" xfId="1" applyFont="1" applyBorder="1" applyAlignment="1">
      <alignment wrapText="1"/>
    </xf>
    <xf numFmtId="0" fontId="4" fillId="0" borderId="24" xfId="0" applyFont="1" applyFill="1" applyBorder="1" applyAlignment="1">
      <alignment horizontal="center" vertical="center" wrapText="1"/>
    </xf>
    <xf numFmtId="0" fontId="4" fillId="0" borderId="8" xfId="0" applyFont="1" applyBorder="1" applyAlignment="1">
      <alignment wrapText="1"/>
    </xf>
    <xf numFmtId="0" fontId="5" fillId="0" borderId="17" xfId="1" applyFont="1" applyBorder="1" applyAlignment="1">
      <alignment wrapText="1"/>
    </xf>
    <xf numFmtId="0" fontId="5" fillId="0" borderId="18" xfId="1" applyFont="1" applyBorder="1" applyAlignment="1">
      <alignment wrapText="1"/>
    </xf>
    <xf numFmtId="0" fontId="4" fillId="0" borderId="22" xfId="0" applyFont="1" applyFill="1" applyBorder="1" applyAlignment="1">
      <alignment horizontal="center" vertical="center" wrapText="1"/>
    </xf>
    <xf numFmtId="0" fontId="0" fillId="0" borderId="11" xfId="0" applyBorder="1" applyAlignment="1">
      <alignment wrapText="1"/>
    </xf>
    <xf numFmtId="0" fontId="4" fillId="0" borderId="25" xfId="0" applyFont="1" applyFill="1" applyBorder="1" applyAlignment="1">
      <alignment horizontal="center" vertical="center" wrapText="1"/>
    </xf>
    <xf numFmtId="0" fontId="0" fillId="0" borderId="14" xfId="0" applyBorder="1" applyAlignment="1">
      <alignment wrapText="1"/>
    </xf>
    <xf numFmtId="0" fontId="5" fillId="0" borderId="11" xfId="1" applyFont="1" applyBorder="1" applyAlignment="1">
      <alignment wrapText="1"/>
    </xf>
    <xf numFmtId="0" fontId="4" fillId="2" borderId="24" xfId="0" applyFont="1" applyFill="1" applyBorder="1" applyAlignment="1">
      <alignment horizontal="center" vertical="center" wrapText="1"/>
    </xf>
    <xf numFmtId="0" fontId="5" fillId="0" borderId="16" xfId="1" applyNumberFormat="1" applyFont="1" applyBorder="1" applyAlignment="1">
      <alignment wrapText="1"/>
    </xf>
  </cellXfs>
  <cellStyles count="2">
    <cellStyle name="Cellule liée" xfId="1" builtinId="2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19"/>
  <sheetViews>
    <sheetView tabSelected="1" workbookViewId="0">
      <selection activeCell="E30" sqref="E30"/>
    </sheetView>
  </sheetViews>
  <sheetFormatPr baseColWidth="10" defaultRowHeight="12.75"/>
  <cols>
    <col min="1" max="1" width="11.42578125" style="5"/>
    <col min="2" max="2" width="12.85546875" style="5" customWidth="1"/>
    <col min="3" max="3" width="10.42578125" style="5" customWidth="1"/>
    <col min="4" max="5" width="11.42578125" style="5"/>
    <col min="6" max="6" width="6.7109375" style="5" customWidth="1"/>
    <col min="7" max="7" width="24.5703125" style="5" customWidth="1"/>
    <col min="8" max="16384" width="11.42578125" style="5"/>
  </cols>
  <sheetData>
    <row r="1" spans="1:12" ht="16.5" customHeight="1" thickBot="1">
      <c r="A1" s="30"/>
      <c r="B1" s="31"/>
      <c r="C1" s="31"/>
      <c r="D1" s="17"/>
      <c r="E1" s="17"/>
    </row>
    <row r="2" spans="1:12" ht="15.75" thickBot="1">
      <c r="A2" s="24" t="s">
        <v>0</v>
      </c>
      <c r="B2" s="26" t="s">
        <v>1</v>
      </c>
      <c r="C2" s="28" t="s">
        <v>2</v>
      </c>
      <c r="D2" s="4" t="s">
        <v>3</v>
      </c>
      <c r="E2" s="18"/>
    </row>
    <row r="3" spans="1:12" ht="36" customHeight="1" thickBot="1">
      <c r="A3" s="25"/>
      <c r="B3" s="27"/>
      <c r="C3" s="29"/>
      <c r="D3" s="19">
        <v>394</v>
      </c>
      <c r="E3" s="19"/>
      <c r="H3" s="5" t="e">
        <f>#REF!/48</f>
        <v>#REF!</v>
      </c>
      <c r="J3" s="5">
        <v>48</v>
      </c>
      <c r="K3" s="5">
        <v>8</v>
      </c>
      <c r="L3" s="5">
        <f>J3*K3</f>
        <v>384</v>
      </c>
    </row>
    <row r="4" spans="1:12">
      <c r="A4" s="1" t="s">
        <v>4</v>
      </c>
      <c r="B4" s="2" t="s">
        <v>5</v>
      </c>
      <c r="C4" s="3">
        <v>100</v>
      </c>
      <c r="D4" s="21">
        <f>IF($C4=0,0,INT(D$3/$C4))</f>
        <v>3</v>
      </c>
      <c r="E4" s="20"/>
    </row>
    <row r="5" spans="1:12" ht="29.25" customHeight="1">
      <c r="A5" s="6" t="s">
        <v>6</v>
      </c>
      <c r="B5" s="7" t="s">
        <v>11</v>
      </c>
      <c r="C5" s="8">
        <v>10</v>
      </c>
      <c r="D5" s="21">
        <f>IF($C5=0,0,INT((D$3-D4*$C4)/$C5))</f>
        <v>9</v>
      </c>
      <c r="E5" s="20"/>
    </row>
    <row r="6" spans="1:12" ht="13.5" thickBot="1">
      <c r="A6" s="9">
        <v>380</v>
      </c>
      <c r="B6" s="10" t="s">
        <v>7</v>
      </c>
      <c r="C6" s="11">
        <v>0.1</v>
      </c>
      <c r="D6" s="21">
        <f>IF($C6=0,0,INT((D$3-D4*$C4-D5*$C5)/$C6))</f>
        <v>40</v>
      </c>
      <c r="E6" s="20"/>
    </row>
    <row r="7" spans="1:12">
      <c r="A7" s="12" t="s">
        <v>8</v>
      </c>
      <c r="B7" s="13" t="s">
        <v>13</v>
      </c>
      <c r="C7" s="16">
        <v>40</v>
      </c>
      <c r="D7" s="22">
        <f>IF($C7=0,0,INT(D$3/$C7))</f>
        <v>9</v>
      </c>
      <c r="E7" s="20"/>
      <c r="F7" s="5" t="s">
        <v>19</v>
      </c>
    </row>
    <row r="8" spans="1:12">
      <c r="A8" s="14" t="s">
        <v>12</v>
      </c>
      <c r="B8" s="7" t="s">
        <v>17</v>
      </c>
      <c r="C8" s="8">
        <v>0</v>
      </c>
      <c r="D8" s="22">
        <f>IF($C8=0,0,INT((D$3-IF($C7=0,0,D7*$C7))/$C8))</f>
        <v>0</v>
      </c>
      <c r="E8" s="20"/>
      <c r="F8" s="5" t="s">
        <v>20</v>
      </c>
    </row>
    <row r="9" spans="1:12" ht="13.5" thickBot="1">
      <c r="A9" s="15">
        <v>6000</v>
      </c>
      <c r="B9" s="10" t="s">
        <v>7</v>
      </c>
      <c r="C9" s="11">
        <v>1</v>
      </c>
      <c r="D9" s="22">
        <f>IF($C9=0,0,INT((D$3-IF($C7=0,0,D7*$C7)-IF($C8=0,0,D8*$C8))/$C9))</f>
        <v>34</v>
      </c>
      <c r="E9" s="20"/>
      <c r="F9" s="5" t="s">
        <v>21</v>
      </c>
    </row>
    <row r="10" spans="1:12" ht="25.5">
      <c r="A10" s="12" t="s">
        <v>10</v>
      </c>
      <c r="B10" s="13" t="s">
        <v>15</v>
      </c>
      <c r="C10" s="3">
        <v>48</v>
      </c>
      <c r="D10" s="23">
        <f>IF($C10=0,0,INT(D$3/$C10))</f>
        <v>8</v>
      </c>
      <c r="E10" s="20"/>
      <c r="F10" s="5" t="s">
        <v>22</v>
      </c>
    </row>
    <row r="11" spans="1:12">
      <c r="A11" s="14" t="s">
        <v>14</v>
      </c>
      <c r="B11" s="7" t="s">
        <v>9</v>
      </c>
      <c r="C11" s="8">
        <v>6</v>
      </c>
      <c r="D11" s="23">
        <f>IF($C11=0,0,INT((D$3-IF($C10=0,0,D10*$C10))/$C11))</f>
        <v>1</v>
      </c>
      <c r="E11" s="20"/>
      <c r="F11" s="5" t="s">
        <v>23</v>
      </c>
    </row>
    <row r="12" spans="1:12" ht="13.5" thickBot="1">
      <c r="A12" s="15">
        <v>232</v>
      </c>
      <c r="B12" s="10" t="s">
        <v>16</v>
      </c>
      <c r="C12" s="11">
        <v>1</v>
      </c>
      <c r="D12" s="23">
        <f>IF($C12=0,0,INT((D$3-IF($C10=0,0,D10*$C10)-IF($C11=0,0,D11*$C11))/$C12))</f>
        <v>4</v>
      </c>
      <c r="E12" s="20"/>
      <c r="F12" s="5" t="s">
        <v>24</v>
      </c>
    </row>
    <row r="19" spans="6:7">
      <c r="F19" s="5" t="s">
        <v>18</v>
      </c>
      <c r="G19" s="5" t="s">
        <v>25</v>
      </c>
    </row>
  </sheetData>
  <mergeCells count="4">
    <mergeCell ref="A2:A3"/>
    <mergeCell ref="B2:B3"/>
    <mergeCell ref="C2:C3"/>
    <mergeCell ref="A1:C1"/>
  </mergeCells>
  <dataValidations disablePrompts="1" count="1">
    <dataValidation allowBlank="1" showInputMessage="1" showErrorMessage="1" promptTitle="Saisie des conditionnements" prompt="Liste déroulante" sqref="C1"/>
  </dataValidations>
  <pageMargins left="0.7" right="0.7" top="0.75" bottom="0.75" header="0.3" footer="0.3"/>
  <pageSetup paperSize="9" orientation="portrait" horizontalDpi="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0000"/>
  </sheetPr>
  <dimension ref="A1:H20"/>
  <sheetViews>
    <sheetView workbookViewId="0">
      <selection activeCell="G25" sqref="G25"/>
    </sheetView>
  </sheetViews>
  <sheetFormatPr baseColWidth="10" defaultRowHeight="12.75"/>
  <cols>
    <col min="4" max="4" width="12.42578125" customWidth="1"/>
    <col min="5" max="5" width="13.140625" customWidth="1"/>
    <col min="6" max="6" width="11.85546875" customWidth="1"/>
  </cols>
  <sheetData>
    <row r="1" spans="1:8" ht="16.5" thickBot="1">
      <c r="A1" s="32" t="s">
        <v>26</v>
      </c>
      <c r="B1" s="33"/>
      <c r="C1" s="33"/>
      <c r="D1" s="33"/>
      <c r="E1" s="33"/>
      <c r="F1" s="33"/>
      <c r="G1" s="33"/>
      <c r="H1" s="33"/>
    </row>
    <row r="2" spans="1:8" ht="15.75" thickBot="1">
      <c r="A2" s="24" t="s">
        <v>0</v>
      </c>
      <c r="B2" s="26" t="s">
        <v>1</v>
      </c>
      <c r="C2" s="28" t="s">
        <v>2</v>
      </c>
      <c r="D2" s="34" t="s">
        <v>3</v>
      </c>
      <c r="E2" s="35" t="s">
        <v>27</v>
      </c>
      <c r="F2" s="35" t="s">
        <v>28</v>
      </c>
      <c r="G2" s="35" t="s">
        <v>29</v>
      </c>
      <c r="H2" s="36" t="s">
        <v>30</v>
      </c>
    </row>
    <row r="3" spans="1:8" ht="13.5" thickBot="1">
      <c r="A3" s="25"/>
      <c r="B3" s="27"/>
      <c r="C3" s="29"/>
      <c r="D3" s="37">
        <v>497</v>
      </c>
      <c r="E3" s="38">
        <v>361</v>
      </c>
      <c r="F3" s="38">
        <v>322</v>
      </c>
      <c r="G3" s="38">
        <v>303</v>
      </c>
      <c r="H3" s="39">
        <v>125</v>
      </c>
    </row>
    <row r="4" spans="1:8">
      <c r="A4" s="1" t="s">
        <v>4</v>
      </c>
      <c r="B4" s="40" t="s">
        <v>5</v>
      </c>
      <c r="C4" s="41">
        <v>100</v>
      </c>
      <c r="D4" s="42">
        <f>IF($C4=0,0,INT(D$3/$C4))</f>
        <v>4</v>
      </c>
      <c r="E4" s="42">
        <f>IF($C4=0,0,INT(E$3/$C4))</f>
        <v>3</v>
      </c>
      <c r="F4" s="42">
        <f>IF($C4=0,0,INT(F$3/$C4))</f>
        <v>3</v>
      </c>
      <c r="G4" s="42">
        <f>IF($C4=0,0,INT(G$3/$C4))</f>
        <v>3</v>
      </c>
      <c r="H4" s="42">
        <f>IF($C4=0,0,INT(H$3/$C4))</f>
        <v>1</v>
      </c>
    </row>
    <row r="5" spans="1:8" ht="25.5">
      <c r="A5" s="43" t="s">
        <v>6</v>
      </c>
      <c r="B5" s="44" t="s">
        <v>31</v>
      </c>
      <c r="C5" s="45">
        <v>10</v>
      </c>
      <c r="D5" s="46">
        <f>IF($C5=0,0,INT((D$3-D4*$C4)/$C5))</f>
        <v>9</v>
      </c>
      <c r="E5" s="46">
        <f>IF($C5=0,0,INT((E$3-E4*$C4)/$C5))</f>
        <v>6</v>
      </c>
      <c r="F5" s="46">
        <f>IF($C5=0,0,INT((F$3-F4*$C4)/$C5))</f>
        <v>2</v>
      </c>
      <c r="G5" s="46">
        <f>IF($C5=0,0,INT((G$3-G4*$C4)/$C5))</f>
        <v>0</v>
      </c>
      <c r="H5" s="46">
        <f>IF($C5=0,0,INT((H$3-H4*$C4)/$C5))</f>
        <v>2</v>
      </c>
    </row>
    <row r="6" spans="1:8" ht="13.5" thickBot="1">
      <c r="A6" s="47">
        <v>380</v>
      </c>
      <c r="B6" s="48" t="s">
        <v>7</v>
      </c>
      <c r="C6" s="60">
        <v>1</v>
      </c>
      <c r="D6" s="50">
        <f>IF($C6=0,0,INT((D$3-D4*$C4-D5*$C5)/$C6))</f>
        <v>7</v>
      </c>
      <c r="E6" s="50">
        <f>IF($C6=0,0,INT((E$3-E4*$C4-E5*$C5)/$C6))</f>
        <v>1</v>
      </c>
      <c r="F6" s="50">
        <f>IF($C6=0,0,INT((F$3-F4*$C4-F5*$C5)/$C6))</f>
        <v>2</v>
      </c>
      <c r="G6" s="50">
        <f>IF($C6=0,0,INT((G$3-G4*$C4-G5*$C5)/$C6))</f>
        <v>3</v>
      </c>
      <c r="H6" s="50">
        <f>IF($C6=0,0,INT((H$3-H4*$C4-H5*$C5)/$C6))</f>
        <v>5</v>
      </c>
    </row>
    <row r="7" spans="1:8">
      <c r="A7" s="51" t="s">
        <v>8</v>
      </c>
      <c r="B7" s="52" t="s">
        <v>32</v>
      </c>
      <c r="C7" s="53">
        <v>40</v>
      </c>
      <c r="D7" s="54">
        <f>IF($C7=0,0,INT(D$3/$C7))</f>
        <v>12</v>
      </c>
      <c r="E7" s="54">
        <f>IF($C7=0,0,INT(E$3/$C7))</f>
        <v>9</v>
      </c>
      <c r="F7" s="54">
        <f>IF($C7=0,0,INT(F$3/$C7))</f>
        <v>8</v>
      </c>
      <c r="G7" s="54">
        <f>IF($C7=0,0,INT(G$3/$C7))</f>
        <v>7</v>
      </c>
      <c r="H7" s="54">
        <f>IF($C7=0,0,INT(H$3/$C7))</f>
        <v>3</v>
      </c>
    </row>
    <row r="8" spans="1:8">
      <c r="A8" s="55" t="s">
        <v>33</v>
      </c>
      <c r="B8" s="44" t="s">
        <v>31</v>
      </c>
      <c r="C8" s="45">
        <v>10</v>
      </c>
      <c r="D8" s="56">
        <f>IF($C8=0,0,INT((D$3-IF($C7=0,0,D7*$C7))/$C8))</f>
        <v>1</v>
      </c>
      <c r="E8" s="56">
        <f>IF($C8=0,0,INT((E$3-IF($C7=0,0,E7*$C7))/$C8))</f>
        <v>0</v>
      </c>
      <c r="F8" s="56">
        <f>IF($C8=0,0,INT((F$3-IF($C7=0,0,F7*$C7))/$C8))</f>
        <v>0</v>
      </c>
      <c r="G8" s="56">
        <f>IF($C8=0,0,INT((G$3-IF($C7=0,0,G7*$C7))/$C8))</f>
        <v>2</v>
      </c>
      <c r="H8" s="56">
        <f>IF($C8=0,0,INT((H$3-IF($C7=0,0,H7*$C7))/$C8))</f>
        <v>0</v>
      </c>
    </row>
    <row r="9" spans="1:8" ht="13.5" thickBot="1">
      <c r="A9" s="57">
        <v>6000</v>
      </c>
      <c r="B9" s="48" t="s">
        <v>34</v>
      </c>
      <c r="C9" s="60">
        <v>1</v>
      </c>
      <c r="D9" s="50">
        <f>IF($C9=0,0,INT((D$3-IF($C7=0,0,D7*$C7)-IF($C8=0,0,D8*$C8))/C9))</f>
        <v>7</v>
      </c>
      <c r="E9" s="50">
        <f>IF($C9=0,0,INT((E$3-IF($C7=0,0,E7*$C7)-IF($C8=0,0,E8*$C8))/C9))</f>
        <v>1</v>
      </c>
      <c r="F9" s="50">
        <f>IF($C9=0,0,INT((F$3-IF($C7=0,0,F7*$C7)-IF($C8=0,0,F8*$C8))/C9))</f>
        <v>2</v>
      </c>
      <c r="G9" s="50">
        <f>IF($C9=0,0,INT((G$3-IF($C7=0,0,G7*$C7)-IF($C8=0,0,G8*$C8))/C9))</f>
        <v>3</v>
      </c>
      <c r="H9" s="50">
        <f>IF($C9=0,0,INT((H$3-IF($C7=0,0,H7*$C7)-IF($C8=0,0,H8*$C8))/C9))</f>
        <v>5</v>
      </c>
    </row>
    <row r="10" spans="1:8">
      <c r="A10" s="51" t="s">
        <v>10</v>
      </c>
      <c r="B10" s="52" t="s">
        <v>32</v>
      </c>
      <c r="C10" s="53">
        <v>50</v>
      </c>
      <c r="D10" s="54">
        <f>IF($C10=0,0,INT(D$3/$C10))</f>
        <v>9</v>
      </c>
      <c r="E10" s="54">
        <f>IF($C10=0,0,INT(E$3/$C10))</f>
        <v>7</v>
      </c>
      <c r="F10" s="54">
        <f>IF($C10=0,0,INT(F$3/$C10))</f>
        <v>6</v>
      </c>
      <c r="G10" s="54">
        <f>IF($C10=0,0,INT(G$3/$C10))</f>
        <v>6</v>
      </c>
      <c r="H10" s="54">
        <f>IF($C10=0,0,INT(H$3/$C10))</f>
        <v>2</v>
      </c>
    </row>
    <row r="11" spans="1:8">
      <c r="A11" s="55" t="s">
        <v>45</v>
      </c>
      <c r="B11" s="44" t="s">
        <v>9</v>
      </c>
      <c r="C11" s="45">
        <v>5</v>
      </c>
      <c r="D11" s="56">
        <f>IF($C11=0,0,INT((D$3-IF($C10=0,0,D10*$C10))/$C11))</f>
        <v>9</v>
      </c>
      <c r="E11" s="56">
        <f>IF($C11=0,0,INT((E$3-IF($C10=0,0,E10*$C10))/$C11))</f>
        <v>2</v>
      </c>
      <c r="F11" s="56">
        <f>IF($C11=0,0,INT((F$3-IF($C10=0,0,F10*$C10))/$C11))</f>
        <v>4</v>
      </c>
      <c r="G11" s="56">
        <f>IF($C11=0,0,INT((G$3-IF($C10=0,0,G10*$C10))/$C11))</f>
        <v>0</v>
      </c>
      <c r="H11" s="56">
        <f>IF($C11=0,0,INT((H$3-IF($C10=0,0,H10*$C10))/$C11))</f>
        <v>5</v>
      </c>
    </row>
    <row r="12" spans="1:8" ht="13.5" thickBot="1">
      <c r="A12" s="57">
        <v>232</v>
      </c>
      <c r="B12" s="48" t="s">
        <v>35</v>
      </c>
      <c r="C12" s="60">
        <v>1</v>
      </c>
      <c r="D12" s="50">
        <f>IF($C12=0,0,INT((D$3-IF($C10=0,0,D10*$C10)-IF(C11=0,0,D11*C11))/$C12))</f>
        <v>2</v>
      </c>
      <c r="E12" s="59">
        <f>IF($C12=0,0,INT((E$3-IF($C10=0,0,E10*$C10)-IF(D11=0,0,E11*C11))/$C12))</f>
        <v>1</v>
      </c>
      <c r="F12" s="50">
        <f>IF($C12=0,0,INT((F$3-IF($C10=0,0,F10*$C10)-IF(E11=0,0,F11*C11))/$C12))</f>
        <v>2</v>
      </c>
      <c r="G12" s="50">
        <f>IF($C12=0,0,INT((G$3-IF($C10=0,0,G10*$C10)-IF(F11=0,0,G11*C11))/$C12))</f>
        <v>3</v>
      </c>
      <c r="H12" s="59">
        <f>IF($C12=0,0,INT((H$3-IF($C10=0,0,H10*$C10)-IF(G11=0,0,H11*C11))/$C12))</f>
        <v>25</v>
      </c>
    </row>
    <row r="13" spans="1:8">
      <c r="A13" s="51" t="s">
        <v>36</v>
      </c>
      <c r="B13" s="52" t="s">
        <v>32</v>
      </c>
      <c r="C13" s="53"/>
      <c r="D13" s="54">
        <f>IF($C13=0,0,INT(D$3/$C13))</f>
        <v>0</v>
      </c>
      <c r="E13" s="54">
        <f>IF($C13=0,0,INT(E$3/$C13))</f>
        <v>0</v>
      </c>
      <c r="F13" s="54">
        <f>IF($C13=0,0,INT(F$3/$C13))</f>
        <v>0</v>
      </c>
      <c r="G13" s="54">
        <f>IF($C13=0,0,INT(G$3/$C13))</f>
        <v>0</v>
      </c>
      <c r="H13" s="54">
        <f>IF($C13=0,0,INT(H$3/$C13))</f>
        <v>0</v>
      </c>
    </row>
    <row r="14" spans="1:8">
      <c r="A14" s="55"/>
      <c r="B14" s="44" t="s">
        <v>31</v>
      </c>
      <c r="C14" s="45"/>
      <c r="D14" s="56">
        <f>IF($C14=0,0,INT((D$3-IF($C13=0,0,D13*$C13))/$C14))</f>
        <v>0</v>
      </c>
      <c r="E14" s="56">
        <f>IF($C14=0,0,INT((E$3-IF($C13=0,0,E13*$C13))/$C14))</f>
        <v>0</v>
      </c>
      <c r="F14" s="56">
        <f>IF($C14=0,0,INT((F$3-IF($C13=0,0,F13*$C13))/$C14))</f>
        <v>0</v>
      </c>
      <c r="G14" s="56">
        <f>IF($C14=0,0,INT((G$3-IF($C13=0,0,G13*$C13))/$C14))</f>
        <v>0</v>
      </c>
      <c r="H14" s="56">
        <f>IF($C14=0,0,INT((H$3-IF($C13=0,0,H13*$C13))/$C14))</f>
        <v>0</v>
      </c>
    </row>
    <row r="15" spans="1:8" ht="13.5" thickBot="1">
      <c r="A15" s="57"/>
      <c r="B15" s="48" t="s">
        <v>37</v>
      </c>
      <c r="C15" s="49"/>
      <c r="D15" s="50">
        <f>IF($C15=0,0,INT((D$3-IF($C13=0,0,D13*$C13)-IF(C14=0,0,D14*C14))/$C15))</f>
        <v>0</v>
      </c>
      <c r="E15" s="59">
        <f>IF($C15=0,0,INT((E$3-IF($C13=0,0,E13*$C13)-IF(D14=0,0,E14*C14))/$C15))</f>
        <v>0</v>
      </c>
      <c r="F15" s="50">
        <f>IF($C15=0,0,INT((F$3-IF($C13=0,0,F13*$C13)-IF(E14=0,0,F14*C14))/$C15))</f>
        <v>0</v>
      </c>
      <c r="G15" s="50">
        <f>IF($C15=0,0,INT((G$3-IF($C13=0,0,G13*$C13)-IF(F14=0,0,G14*C14))/$C15))</f>
        <v>0</v>
      </c>
      <c r="H15" s="59">
        <f>IF($C15=0,0,INT((H$3-IF($C13=0,0,H13*$C13)-IF(G14=0,0,H14*C14))/$C15))</f>
        <v>0</v>
      </c>
    </row>
    <row r="16" spans="1:8">
      <c r="A16" s="51" t="s">
        <v>38</v>
      </c>
      <c r="B16" s="52" t="s">
        <v>32</v>
      </c>
      <c r="C16" s="53">
        <v>12</v>
      </c>
      <c r="D16" s="54">
        <f>IF($C16=0,0,INT(D$3/$C16))</f>
        <v>41</v>
      </c>
      <c r="E16" s="54">
        <f>IF($C16=0,0,INT(E$3/$C16))</f>
        <v>30</v>
      </c>
      <c r="F16" s="54">
        <f>IF($C16=0,0,INT(F$3/$C16))</f>
        <v>26</v>
      </c>
      <c r="G16" s="54">
        <f>IF($C16=0,0,INT(G$3/$C16))</f>
        <v>25</v>
      </c>
      <c r="H16" s="54">
        <f>IF($C16=0,0,INT(H$3/$C16))</f>
        <v>10</v>
      </c>
    </row>
    <row r="17" spans="1:8">
      <c r="A17" s="58" t="s">
        <v>39</v>
      </c>
      <c r="B17" s="44" t="s">
        <v>40</v>
      </c>
      <c r="C17" s="45">
        <v>1.5</v>
      </c>
      <c r="D17" s="56">
        <f>IF($C17=0,0,INT((D$3-IF($C16=0,0,D16*$C16))/$C17))</f>
        <v>3</v>
      </c>
      <c r="E17" s="56">
        <f>IF($C17=0,0,INT((E$3-IF($C16=0,0,E16*$C16))/$C17))</f>
        <v>0</v>
      </c>
      <c r="F17" s="56">
        <f>IF($C17=0,0,INT((F$3-IF($C16=0,0,F16*$C16))/$C17))</f>
        <v>6</v>
      </c>
      <c r="G17" s="56">
        <f>IF($C17=0,0,INT((G$3-IF($C16=0,0,G16*$C16))/$C17))</f>
        <v>2</v>
      </c>
      <c r="H17" s="56">
        <f>IF($C17=0,0,INT((H$3-IF($C16=0,0,H16*$C16))/$C17))</f>
        <v>3</v>
      </c>
    </row>
    <row r="18" spans="1:8" ht="13.5" thickBot="1">
      <c r="A18" s="57">
        <v>580</v>
      </c>
      <c r="B18" s="48" t="s">
        <v>35</v>
      </c>
      <c r="C18" s="60">
        <v>0.12</v>
      </c>
      <c r="D18" s="50">
        <f>IF($C18=0,0,INT((D$3-IF($C16=0,0,D16*$C16)-IF(C17=0,0,D17*C17))/$C18))</f>
        <v>4</v>
      </c>
      <c r="E18" s="59">
        <f>IF($C18=0,0,INT((E$3-IF($C16=0,0,E16*$C16)-IF(C17=0,0,E17*$C17))/$C18))</f>
        <v>8</v>
      </c>
      <c r="F18" s="50">
        <f>IF($C18=0,0,INT((F$3-IF($C16=0,0,F16*$C16)-IF($C17=0,0,F17*$C17))/C18))</f>
        <v>8</v>
      </c>
      <c r="G18" s="50">
        <f>IF($C18=0,0,INT((G$3-IF($C16=0,0,G16*$C16)-IF(F17=0,0,G17*C17))/$C18))</f>
        <v>0</v>
      </c>
      <c r="H18" s="59">
        <f>IF($C18=0,0,INT((H$3-IF($C16=0,0,H16*$C16)-IF(G17=0,0,H17*C17))/$C18))</f>
        <v>4</v>
      </c>
    </row>
    <row r="19" spans="1:8">
      <c r="D19" t="s">
        <v>44</v>
      </c>
      <c r="E19" t="s">
        <v>42</v>
      </c>
      <c r="F19" t="s">
        <v>42</v>
      </c>
      <c r="H19" t="s">
        <v>41</v>
      </c>
    </row>
    <row r="20" spans="1:8">
      <c r="D20" t="s">
        <v>43</v>
      </c>
      <c r="E20" t="s">
        <v>43</v>
      </c>
      <c r="F20" t="s">
        <v>43</v>
      </c>
      <c r="G20" t="s">
        <v>43</v>
      </c>
      <c r="H20" t="s">
        <v>43</v>
      </c>
    </row>
  </sheetData>
  <mergeCells count="4">
    <mergeCell ref="A1:H1"/>
    <mergeCell ref="A2:A3"/>
    <mergeCell ref="B2:B3"/>
    <mergeCell ref="C2:C3"/>
  </mergeCells>
  <dataValidations count="1">
    <dataValidation allowBlank="1" showInputMessage="1" showErrorMessage="1" promptTitle="Saisie des conditionnements" prompt="Liste déroulante" sqref="C1"/>
  </dataValidation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Feuil1</vt:lpstr>
      <vt:lpstr>Essai1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  <vt:lpstr>Feuil11</vt:lpstr>
      <vt:lpstr>Feuil12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Alaingab</dc:creator>
  <cp:lastModifiedBy>Alaingab</cp:lastModifiedBy>
  <dcterms:created xsi:type="dcterms:W3CDTF">2010-06-11T13:40:43Z</dcterms:created>
  <dcterms:modified xsi:type="dcterms:W3CDTF">2010-06-16T16:12:36Z</dcterms:modified>
</cp:coreProperties>
</file>