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70" windowWidth="14940" windowHeight="762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  <sheet name="Feuil11" sheetId="11" r:id="rId11"/>
    <sheet name="Feuil12" sheetId="12" r:id="rId12"/>
  </sheets>
  <calcPr calcId="125725"/>
</workbook>
</file>

<file path=xl/calcChain.xml><?xml version="1.0" encoding="utf-8"?>
<calcChain xmlns="http://schemas.openxmlformats.org/spreadsheetml/2006/main">
  <c r="AA12" i="1"/>
  <c r="P12"/>
  <c r="N12"/>
  <c r="AB12" s="1"/>
  <c r="AA11"/>
  <c r="P11"/>
  <c r="N11"/>
  <c r="AB11" s="1"/>
  <c r="AA10"/>
  <c r="P10"/>
  <c r="N10"/>
  <c r="AB10" s="1"/>
  <c r="AA9"/>
  <c r="P9"/>
  <c r="N9"/>
  <c r="AB9" s="1"/>
  <c r="AA8"/>
  <c r="P8"/>
  <c r="N8"/>
  <c r="AB8" s="1"/>
  <c r="AA7"/>
  <c r="P7"/>
  <c r="N7"/>
  <c r="AB7" s="1"/>
  <c r="AA6"/>
  <c r="P6"/>
  <c r="N6"/>
  <c r="AB6" s="1"/>
  <c r="AA5"/>
  <c r="P5"/>
  <c r="Z4"/>
  <c r="Y4"/>
  <c r="X4"/>
  <c r="W4"/>
  <c r="V4"/>
  <c r="U4"/>
  <c r="T4"/>
  <c r="S4"/>
  <c r="R4"/>
  <c r="AA4" s="1"/>
  <c r="P4"/>
  <c r="M4"/>
  <c r="M5" s="1"/>
  <c r="L4"/>
  <c r="L5" s="1"/>
  <c r="K4"/>
  <c r="K5" s="1"/>
  <c r="J4"/>
  <c r="J5" s="1"/>
  <c r="I4"/>
  <c r="I5" s="1"/>
  <c r="H4"/>
  <c r="H5" s="1"/>
  <c r="G4"/>
  <c r="G5" s="1"/>
  <c r="F4"/>
  <c r="F5" s="1"/>
  <c r="E4"/>
  <c r="E5" s="1"/>
  <c r="D4"/>
  <c r="D5" s="1"/>
  <c r="N5" s="1"/>
  <c r="AB5" s="1"/>
  <c r="AA3"/>
  <c r="N3"/>
  <c r="AB3" s="1"/>
  <c r="W1"/>
  <c r="I1"/>
  <c r="AG5" l="1"/>
  <c r="AD5"/>
  <c r="AG6"/>
  <c r="AD6"/>
  <c r="AG7"/>
  <c r="AD7"/>
  <c r="AG8"/>
  <c r="AD8"/>
  <c r="AG9"/>
  <c r="AD9"/>
  <c r="AG10"/>
  <c r="AD10"/>
  <c r="AG11"/>
  <c r="AD11"/>
  <c r="AG12"/>
  <c r="AD12"/>
  <c r="N4"/>
  <c r="AB4" s="1"/>
  <c r="AG4" l="1"/>
  <c r="AD4"/>
  <c r="AF4" s="1"/>
  <c r="AF10"/>
  <c r="AF7"/>
</calcChain>
</file>

<file path=xl/comments1.xml><?xml version="1.0" encoding="utf-8"?>
<comments xmlns="http://schemas.openxmlformats.org/spreadsheetml/2006/main">
  <authors>
    <author>Alaingab</author>
  </authors>
  <commentList>
    <comment ref="AC1" authorId="0">
      <text>
        <r>
          <rPr>
            <sz val="8"/>
            <color indexed="81"/>
            <rFont val="Tahoma"/>
            <charset val="1"/>
          </rPr>
          <t xml:space="preserve">
</t>
        </r>
        <r>
          <rPr>
            <sz val="12"/>
            <color indexed="81"/>
            <rFont val="Tahoma"/>
            <family val="2"/>
          </rPr>
          <t>Emplacement pour saisir un conditionnement d'expédition dans la liste déroulante d'une des  cellules sous jaccentes "C","B" ou "U" (le plus en mesure de correspondre proportionnellement)</t>
        </r>
      </text>
    </comment>
    <comment ref="D2" authorId="0">
      <text>
        <r>
          <rPr>
            <b/>
            <sz val="8"/>
            <color indexed="81"/>
            <rFont val="Tahoma"/>
            <family val="2"/>
          </rPr>
          <t>Medhi</t>
        </r>
        <r>
          <rPr>
            <sz val="8"/>
            <color indexed="81"/>
            <rFont val="Tahoma"/>
            <family val="2"/>
          </rPr>
          <t xml:space="preserve">
Medhi</t>
        </r>
      </text>
    </comment>
    <comment ref="E2" authorId="0">
      <text>
        <r>
          <rPr>
            <sz val="8"/>
            <color indexed="81"/>
            <rFont val="Tahoma"/>
            <family val="2"/>
          </rPr>
          <t xml:space="preserve">Medhi
</t>
        </r>
      </text>
    </comment>
    <comment ref="F2" authorId="0">
      <text>
        <r>
          <rPr>
            <sz val="8"/>
            <color indexed="81"/>
            <rFont val="Tahoma"/>
            <family val="2"/>
          </rPr>
          <t xml:space="preserve">Medhi
</t>
        </r>
      </text>
    </comment>
    <comment ref="G2" authorId="0">
      <text>
        <r>
          <rPr>
            <b/>
            <sz val="8"/>
            <color indexed="81"/>
            <rFont val="Tahoma"/>
            <family val="2"/>
          </rPr>
          <t>Medhi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2" authorId="0">
      <text>
        <r>
          <rPr>
            <b/>
            <sz val="8"/>
            <color indexed="81"/>
            <rFont val="Tahoma"/>
            <family val="2"/>
          </rPr>
          <t>Medhi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" authorId="0">
      <text>
        <r>
          <rPr>
            <sz val="8"/>
            <color indexed="81"/>
            <rFont val="Tahoma"/>
            <family val="2"/>
          </rPr>
          <t xml:space="preserve">Achile
</t>
        </r>
      </text>
    </comment>
    <comment ref="J2" authorId="0">
      <text>
        <r>
          <rPr>
            <b/>
            <sz val="8"/>
            <color indexed="81"/>
            <rFont val="Tahoma"/>
            <family val="2"/>
          </rPr>
          <t>Achile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2" authorId="0">
      <text>
        <r>
          <rPr>
            <b/>
            <sz val="8"/>
            <color indexed="81"/>
            <rFont val="Tahoma"/>
            <family val="2"/>
          </rPr>
          <t>Achile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2" authorId="0">
      <text>
        <r>
          <rPr>
            <b/>
            <sz val="8"/>
            <color indexed="81"/>
            <rFont val="Tahoma"/>
            <family val="2"/>
          </rPr>
          <t>Achile</t>
        </r>
      </text>
    </comment>
    <comment ref="M2" authorId="0">
      <text>
        <r>
          <rPr>
            <b/>
            <sz val="8"/>
            <color indexed="81"/>
            <rFont val="Tahoma"/>
            <family val="2"/>
          </rPr>
          <t>Achile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S2" authorId="0">
      <text>
        <r>
          <rPr>
            <b/>
            <sz val="8"/>
            <color indexed="81"/>
            <rFont val="Tahoma"/>
            <family val="2"/>
          </rPr>
          <t>Medhi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2" authorId="0">
      <text>
        <r>
          <rPr>
            <b/>
            <sz val="8"/>
            <color indexed="81"/>
            <rFont val="Tahoma"/>
            <family val="2"/>
          </rPr>
          <t>Medhi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U2" authorId="0">
      <text>
        <r>
          <rPr>
            <b/>
            <sz val="8"/>
            <color indexed="81"/>
            <rFont val="Tahoma"/>
            <family val="2"/>
          </rPr>
          <t>Medhi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V2" authorId="0">
      <text>
        <r>
          <rPr>
            <b/>
            <sz val="8"/>
            <color indexed="81"/>
            <rFont val="Tahoma"/>
            <family val="2"/>
          </rPr>
          <t>Medhi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W2" authorId="0">
      <text>
        <r>
          <rPr>
            <b/>
            <sz val="8"/>
            <color indexed="81"/>
            <rFont val="Tahoma"/>
            <family val="2"/>
          </rPr>
          <t>Achile</t>
        </r>
      </text>
    </comment>
    <comment ref="X2" authorId="0">
      <text>
        <r>
          <rPr>
            <b/>
            <sz val="8"/>
            <color indexed="81"/>
            <rFont val="Tahoma"/>
            <family val="2"/>
          </rPr>
          <t>Achile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Y2" authorId="0">
      <text>
        <r>
          <rPr>
            <b/>
            <sz val="8"/>
            <color indexed="81"/>
            <rFont val="Tahoma"/>
            <family val="2"/>
          </rPr>
          <t>Achile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Z2" authorId="0">
      <text>
        <r>
          <rPr>
            <b/>
            <sz val="8"/>
            <color indexed="81"/>
            <rFont val="Tahoma"/>
            <family val="2"/>
          </rPr>
          <t>Achile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C2" authorId="0">
      <text>
        <r>
          <rPr>
            <sz val="8"/>
            <color indexed="81"/>
            <rFont val="Tahoma"/>
            <charset val="1"/>
          </rPr>
          <t xml:space="preserve">
</t>
        </r>
        <r>
          <rPr>
            <sz val="12"/>
            <color indexed="81"/>
            <rFont val="Tahoma"/>
            <family val="2"/>
          </rPr>
          <t>Emplacement pour saisir un conditionnement d'expédition dans la liste déroulante d'une des  cellules sous jaccentes "C","B" ou "U" (le plus en mesure de correspondre proportionnellement)</t>
        </r>
      </text>
    </comment>
    <comment ref="AC3" authorId="0">
      <text>
        <r>
          <rPr>
            <sz val="8"/>
            <color indexed="81"/>
            <rFont val="Tahoma"/>
            <charset val="1"/>
          </rPr>
          <t xml:space="preserve">
</t>
        </r>
        <r>
          <rPr>
            <sz val="12"/>
            <color indexed="81"/>
            <rFont val="Tahoma"/>
            <family val="2"/>
          </rPr>
          <t>Emplacement pour saisir un conditionnement d'expédition dans la liste déroulante d'une des  cellules sous jaccentes "C","B" ou "U" (le plus en mesure de correspondre proportionnellement)</t>
        </r>
      </text>
    </comment>
    <comment ref="N4" authorId="0">
      <text>
        <r>
          <rPr>
            <sz val="14"/>
            <color indexed="81"/>
            <rFont val="Tahoma"/>
            <family val="2"/>
          </rPr>
          <t>Totalisation souhaitée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 xml:space="preserve"> N4</t>
        </r>
        <r>
          <rPr>
            <sz val="8"/>
            <color indexed="81"/>
            <rFont val="Tahoma"/>
            <family val="2"/>
          </rPr>
          <t xml:space="preserve"> </t>
        </r>
        <r>
          <rPr>
            <sz val="12"/>
            <color indexed="10"/>
            <rFont val="Tahoma"/>
            <family val="2"/>
          </rPr>
          <t xml:space="preserve">= N4 </t>
        </r>
        <r>
          <rPr>
            <sz val="14"/>
            <color indexed="10"/>
            <rFont val="Tahoma"/>
            <family val="2"/>
          </rPr>
          <t>-</t>
        </r>
        <r>
          <rPr>
            <sz val="12"/>
            <color indexed="10"/>
            <rFont val="Tahoma"/>
            <family val="2"/>
          </rPr>
          <t xml:space="preserve"> N5</t>
        </r>
      </text>
    </comment>
    <comment ref="AC5" authorId="0">
      <text>
        <r>
          <rPr>
            <b/>
            <sz val="8"/>
            <color indexed="81"/>
            <rFont val="Tahoma"/>
            <family val="2"/>
          </rPr>
          <t>x2,3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<sst xmlns="http://schemas.openxmlformats.org/spreadsheetml/2006/main" count="62" uniqueCount="48">
  <si>
    <r>
      <t xml:space="preserve">                                                           FICHE ALLOTISSEMENT DU </t>
    </r>
    <r>
      <rPr>
        <sz val="12"/>
        <color indexed="8"/>
        <rFont val="Arial"/>
        <family val="2"/>
      </rPr>
      <t>:</t>
    </r>
  </si>
  <si>
    <r>
      <t xml:space="preserve">                                                                  FICHE ALLOTISSEMENT DU </t>
    </r>
    <r>
      <rPr>
        <sz val="12"/>
        <color indexed="8"/>
        <rFont val="Arial"/>
        <family val="2"/>
      </rPr>
      <t>:</t>
    </r>
  </si>
  <si>
    <t>Tot Tr 1 et 2</t>
  </si>
  <si>
    <t>Kg</t>
  </si>
  <si>
    <t xml:space="preserve">Resultat </t>
  </si>
  <si>
    <t>Ratios</t>
  </si>
  <si>
    <t>Contrôle poids total</t>
  </si>
  <si>
    <t>Reste</t>
  </si>
  <si>
    <t xml:space="preserve"> Tour 2  </t>
  </si>
  <si>
    <t>Formats</t>
  </si>
  <si>
    <t>Multiple</t>
  </si>
  <si>
    <t>Ronsard</t>
  </si>
  <si>
    <t xml:space="preserve">Lebrun </t>
  </si>
  <si>
    <t>Schweitzer</t>
  </si>
  <si>
    <t>Chenier</t>
  </si>
  <si>
    <t>Montaigne</t>
  </si>
  <si>
    <t>Descartes</t>
  </si>
  <si>
    <t>Ferry</t>
  </si>
  <si>
    <t>Moulin</t>
  </si>
  <si>
    <t>Copernic</t>
  </si>
  <si>
    <t>Blum</t>
  </si>
  <si>
    <t>Tot</t>
  </si>
  <si>
    <t xml:space="preserve"> Tour 1  </t>
  </si>
  <si>
    <t>Eluard</t>
  </si>
  <si>
    <t xml:space="preserve">Hugo </t>
  </si>
  <si>
    <t xml:space="preserve">Luther </t>
  </si>
  <si>
    <t>St - Ex</t>
  </si>
  <si>
    <t xml:space="preserve">France </t>
  </si>
  <si>
    <t xml:space="preserve">Galois </t>
  </si>
  <si>
    <t>Wallon</t>
  </si>
  <si>
    <t xml:space="preserve">Matisse </t>
  </si>
  <si>
    <t xml:space="preserve">Picasso </t>
  </si>
  <si>
    <t xml:space="preserve">Tot </t>
  </si>
  <si>
    <t>x</t>
  </si>
  <si>
    <t>Entrée 1:</t>
  </si>
  <si>
    <t xml:space="preserve">Carton </t>
  </si>
  <si>
    <t>C</t>
  </si>
  <si>
    <t>Tarte legumes</t>
  </si>
  <si>
    <t>Barq 10p</t>
  </si>
  <si>
    <t>B</t>
  </si>
  <si>
    <t>soit 629 / 2 : 315k</t>
  </si>
  <si>
    <t>Part</t>
  </si>
  <si>
    <t>U</t>
  </si>
  <si>
    <t>Entrée 2:</t>
  </si>
  <si>
    <t>Carton</t>
  </si>
  <si>
    <t>Sachet</t>
  </si>
  <si>
    <t>Entrée 3:</t>
  </si>
  <si>
    <t>Coupelle</t>
  </si>
</sst>
</file>

<file path=xl/styles.xml><?xml version="1.0" encoding="utf-8"?>
<styleSheet xmlns="http://schemas.openxmlformats.org/spreadsheetml/2006/main">
  <fonts count="18">
    <font>
      <sz val="10"/>
      <color theme="1"/>
      <name val="Arial"/>
      <family val="2"/>
    </font>
    <font>
      <sz val="10"/>
      <color rgb="FFFA7D00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sz val="11"/>
      <color indexed="8"/>
      <name val="Arial"/>
      <family val="2"/>
    </font>
    <font>
      <b/>
      <sz val="8"/>
      <color indexed="8"/>
      <name val="Arial"/>
      <family val="2"/>
    </font>
    <font>
      <b/>
      <sz val="10"/>
      <color indexed="8"/>
      <name val="Arial"/>
      <family val="2"/>
    </font>
    <font>
      <b/>
      <sz val="11"/>
      <color indexed="10"/>
      <name val="Arial"/>
      <family val="2"/>
    </font>
    <font>
      <b/>
      <sz val="11"/>
      <color indexed="62"/>
      <name val="Arial"/>
      <family val="2"/>
    </font>
    <font>
      <sz val="10"/>
      <color indexed="56"/>
      <name val="Arial"/>
      <family val="2"/>
    </font>
    <font>
      <b/>
      <sz val="10"/>
      <color indexed="56"/>
      <name val="Arial"/>
      <family val="2"/>
    </font>
    <font>
      <sz val="8"/>
      <color indexed="81"/>
      <name val="Tahoma"/>
      <charset val="1"/>
    </font>
    <font>
      <sz val="12"/>
      <color indexed="81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4"/>
      <color indexed="81"/>
      <name val="Tahoma"/>
      <family val="2"/>
    </font>
    <font>
      <sz val="12"/>
      <color indexed="10"/>
      <name val="Tahoma"/>
      <family val="2"/>
    </font>
    <font>
      <sz val="14"/>
      <color indexed="1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122">
    <xf numFmtId="0" fontId="0" fillId="0" borderId="0" xfId="0"/>
    <xf numFmtId="0" fontId="2" fillId="0" borderId="0" xfId="0" applyFont="1" applyBorder="1" applyAlignment="1">
      <alignment horizontal="left"/>
    </xf>
    <xf numFmtId="0" fontId="0" fillId="0" borderId="0" xfId="0" applyAlignment="1">
      <alignment horizontal="left"/>
    </xf>
    <xf numFmtId="14" fontId="2" fillId="0" borderId="2" xfId="0" applyNumberFormat="1" applyFont="1" applyFill="1" applyBorder="1" applyAlignment="1">
      <alignment horizontal="left"/>
    </xf>
    <xf numFmtId="0" fontId="0" fillId="0" borderId="3" xfId="0" applyFill="1" applyBorder="1" applyAlignment="1">
      <alignment horizontal="left"/>
    </xf>
    <xf numFmtId="0" fontId="0" fillId="0" borderId="4" xfId="0" applyFill="1" applyBorder="1" applyAlignment="1">
      <alignment horizontal="left"/>
    </xf>
    <xf numFmtId="0" fontId="2" fillId="0" borderId="5" xfId="0" applyFont="1" applyBorder="1" applyAlignment="1">
      <alignment horizontal="left"/>
    </xf>
    <xf numFmtId="0" fontId="0" fillId="0" borderId="6" xfId="0" applyBorder="1" applyAlignment="1">
      <alignment horizontal="left"/>
    </xf>
    <xf numFmtId="14" fontId="2" fillId="0" borderId="6" xfId="0" applyNumberFormat="1" applyFont="1" applyFill="1" applyBorder="1" applyAlignment="1">
      <alignment horizontal="center"/>
    </xf>
    <xf numFmtId="14" fontId="2" fillId="0" borderId="7" xfId="0" applyNumberFormat="1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vertical="center" textRotation="90"/>
    </xf>
    <xf numFmtId="0" fontId="4" fillId="3" borderId="8" xfId="0" applyFont="1" applyFill="1" applyBorder="1" applyAlignment="1">
      <alignment horizontal="center" vertical="center" textRotation="90" wrapText="1"/>
    </xf>
    <xf numFmtId="0" fontId="6" fillId="3" borderId="8" xfId="0" applyFont="1" applyFill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textRotation="90"/>
    </xf>
    <xf numFmtId="0" fontId="4" fillId="0" borderId="2" xfId="0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textRotation="90" wrapText="1"/>
    </xf>
    <xf numFmtId="0" fontId="4" fillId="0" borderId="7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 wrapText="1"/>
    </xf>
    <xf numFmtId="0" fontId="4" fillId="0" borderId="8" xfId="0" applyFont="1" applyFill="1" applyBorder="1" applyAlignment="1">
      <alignment vertical="center" textRotation="90"/>
    </xf>
    <xf numFmtId="0" fontId="8" fillId="0" borderId="9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textRotation="90" wrapText="1"/>
    </xf>
    <xf numFmtId="0" fontId="6" fillId="3" borderId="11" xfId="0" applyFont="1" applyFill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 textRotation="90"/>
    </xf>
    <xf numFmtId="0" fontId="4" fillId="0" borderId="12" xfId="0" applyFont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textRotation="90" wrapText="1"/>
    </xf>
    <xf numFmtId="0" fontId="6" fillId="0" borderId="4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>
      <alignment vertical="center" wrapText="1"/>
    </xf>
    <xf numFmtId="0" fontId="4" fillId="0" borderId="9" xfId="0" applyFont="1" applyFill="1" applyBorder="1" applyAlignment="1">
      <alignment vertical="center" textRotation="90"/>
    </xf>
    <xf numFmtId="0" fontId="6" fillId="0" borderId="9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vertical="center"/>
    </xf>
    <xf numFmtId="0" fontId="4" fillId="3" borderId="10" xfId="0" applyFont="1" applyFill="1" applyBorder="1" applyAlignment="1">
      <alignment horizontal="center" vertical="center" textRotation="90" wrapText="1"/>
    </xf>
    <xf numFmtId="0" fontId="6" fillId="3" borderId="10" xfId="0" applyFont="1" applyFill="1" applyBorder="1" applyAlignment="1">
      <alignment horizontal="left" vertical="center" wrapText="1"/>
    </xf>
    <xf numFmtId="0" fontId="2" fillId="0" borderId="10" xfId="0" applyFont="1" applyBorder="1" applyAlignment="1">
      <alignment horizontal="center" vertical="center" textRotation="90"/>
    </xf>
    <xf numFmtId="0" fontId="6" fillId="0" borderId="14" xfId="0" applyFont="1" applyBorder="1" applyAlignment="1">
      <alignment horizontal="left" vertical="center" wrapText="1"/>
    </xf>
    <xf numFmtId="0" fontId="9" fillId="0" borderId="15" xfId="1" applyFont="1" applyBorder="1" applyAlignment="1">
      <alignment horizontal="left" vertical="center" wrapText="1"/>
    </xf>
    <xf numFmtId="0" fontId="9" fillId="0" borderId="16" xfId="1" applyFont="1" applyBorder="1" applyAlignment="1">
      <alignment horizontal="center" vertical="center" wrapText="1"/>
    </xf>
    <xf numFmtId="1" fontId="6" fillId="0" borderId="17" xfId="0" applyNumberFormat="1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left" vertical="center" wrapText="1"/>
    </xf>
    <xf numFmtId="0" fontId="4" fillId="0" borderId="1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4" borderId="23" xfId="0" applyFont="1" applyFill="1" applyBorder="1" applyAlignment="1">
      <alignment horizontal="center" vertical="center"/>
    </xf>
    <xf numFmtId="0" fontId="0" fillId="4" borderId="4" xfId="0" applyFill="1" applyBorder="1"/>
    <xf numFmtId="0" fontId="4" fillId="4" borderId="8" xfId="0" applyFont="1" applyFill="1" applyBorder="1" applyAlignment="1">
      <alignment horizontal="center" vertical="center" wrapText="1"/>
    </xf>
    <xf numFmtId="0" fontId="0" fillId="3" borderId="24" xfId="0" applyFill="1" applyBorder="1"/>
    <xf numFmtId="0" fontId="10" fillId="0" borderId="25" xfId="1" applyFont="1" applyBorder="1" applyAlignment="1">
      <alignment wrapText="1"/>
    </xf>
    <xf numFmtId="0" fontId="9" fillId="0" borderId="26" xfId="1" applyFont="1" applyBorder="1" applyAlignment="1">
      <alignment wrapText="1"/>
    </xf>
    <xf numFmtId="0" fontId="9" fillId="0" borderId="27" xfId="1" applyFont="1" applyBorder="1" applyAlignment="1">
      <alignment wrapText="1"/>
    </xf>
    <xf numFmtId="0" fontId="6" fillId="0" borderId="28" xfId="0" applyFont="1" applyFill="1" applyBorder="1" applyAlignment="1">
      <alignment wrapText="1"/>
    </xf>
    <xf numFmtId="0" fontId="4" fillId="0" borderId="25" xfId="0" applyFont="1" applyFill="1" applyBorder="1" applyAlignment="1">
      <alignment horizontal="center" vertical="center" wrapText="1"/>
    </xf>
    <xf numFmtId="0" fontId="6" fillId="0" borderId="29" xfId="0" applyFont="1" applyBorder="1" applyAlignment="1">
      <alignment horizontal="right" vertical="center" wrapText="1"/>
    </xf>
    <xf numFmtId="0" fontId="9" fillId="0" borderId="1" xfId="1" applyFont="1" applyBorder="1" applyAlignment="1">
      <alignment wrapText="1"/>
    </xf>
    <xf numFmtId="0" fontId="4" fillId="0" borderId="30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wrapText="1"/>
    </xf>
    <xf numFmtId="0" fontId="4" fillId="5" borderId="32" xfId="0" applyFont="1" applyFill="1" applyBorder="1" applyAlignment="1">
      <alignment horizontal="center" vertical="center"/>
    </xf>
    <xf numFmtId="2" fontId="0" fillId="4" borderId="33" xfId="0" applyNumberFormat="1" applyFill="1" applyBorder="1"/>
    <xf numFmtId="0" fontId="4" fillId="4" borderId="11" xfId="0" applyFont="1" applyFill="1" applyBorder="1" applyAlignment="1">
      <alignment horizontal="center" vertical="center" wrapText="1"/>
    </xf>
    <xf numFmtId="1" fontId="0" fillId="4" borderId="0" xfId="0" applyNumberFormat="1" applyFill="1"/>
    <xf numFmtId="0" fontId="0" fillId="0" borderId="34" xfId="0" applyBorder="1"/>
    <xf numFmtId="0" fontId="9" fillId="0" borderId="35" xfId="1" applyFont="1" applyBorder="1" applyAlignment="1">
      <alignment wrapText="1"/>
    </xf>
    <xf numFmtId="0" fontId="9" fillId="0" borderId="36" xfId="1" applyFont="1" applyBorder="1" applyAlignment="1">
      <alignment wrapText="1"/>
    </xf>
    <xf numFmtId="0" fontId="6" fillId="0" borderId="37" xfId="0" applyFont="1" applyFill="1" applyBorder="1" applyAlignment="1">
      <alignment wrapText="1"/>
    </xf>
    <xf numFmtId="0" fontId="6" fillId="0" borderId="38" xfId="0" applyFont="1" applyFill="1" applyBorder="1" applyAlignment="1">
      <alignment wrapText="1"/>
    </xf>
    <xf numFmtId="0" fontId="6" fillId="0" borderId="39" xfId="0" applyFont="1" applyFill="1" applyBorder="1" applyAlignment="1">
      <alignment wrapText="1"/>
    </xf>
    <xf numFmtId="0" fontId="6" fillId="0" borderId="40" xfId="0" applyFont="1" applyFill="1" applyBorder="1" applyAlignment="1">
      <alignment wrapText="1"/>
    </xf>
    <xf numFmtId="0" fontId="4" fillId="0" borderId="34" xfId="0" applyFont="1" applyFill="1" applyBorder="1" applyAlignment="1">
      <alignment horizontal="center" vertical="center" wrapText="1"/>
    </xf>
    <xf numFmtId="0" fontId="6" fillId="0" borderId="41" xfId="0" applyFont="1" applyBorder="1" applyAlignment="1">
      <alignment wrapText="1"/>
    </xf>
    <xf numFmtId="0" fontId="9" fillId="0" borderId="24" xfId="0" applyFont="1" applyBorder="1" applyAlignment="1">
      <alignment wrapText="1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4" borderId="33" xfId="0" applyFill="1" applyBorder="1"/>
    <xf numFmtId="1" fontId="0" fillId="0" borderId="0" xfId="0" applyNumberFormat="1"/>
    <xf numFmtId="0" fontId="6" fillId="0" borderId="14" xfId="0" applyFont="1" applyBorder="1" applyAlignment="1">
      <alignment wrapText="1"/>
    </xf>
    <xf numFmtId="0" fontId="9" fillId="0" borderId="42" xfId="1" applyFont="1" applyBorder="1" applyAlignment="1">
      <alignment wrapText="1"/>
    </xf>
    <xf numFmtId="0" fontId="9" fillId="0" borderId="43" xfId="1" applyFont="1" applyBorder="1" applyAlignment="1">
      <alignment wrapText="1"/>
    </xf>
    <xf numFmtId="0" fontId="6" fillId="0" borderId="17" xfId="0" applyFont="1" applyFill="1" applyBorder="1" applyAlignment="1">
      <alignment wrapText="1"/>
    </xf>
    <xf numFmtId="0" fontId="6" fillId="0" borderId="18" xfId="0" applyFont="1" applyFill="1" applyBorder="1" applyAlignment="1">
      <alignment wrapText="1"/>
    </xf>
    <xf numFmtId="0" fontId="6" fillId="0" borderId="19" xfId="0" applyFont="1" applyFill="1" applyBorder="1" applyAlignment="1">
      <alignment wrapText="1"/>
    </xf>
    <xf numFmtId="0" fontId="6" fillId="0" borderId="20" xfId="0" applyFont="1" applyFill="1" applyBorder="1" applyAlignment="1">
      <alignment wrapText="1"/>
    </xf>
    <xf numFmtId="0" fontId="6" fillId="0" borderId="29" xfId="0" applyFont="1" applyBorder="1" applyAlignment="1">
      <alignment wrapText="1"/>
    </xf>
    <xf numFmtId="0" fontId="9" fillId="0" borderId="44" xfId="0" applyFont="1" applyBorder="1" applyAlignment="1">
      <alignment wrapText="1"/>
    </xf>
    <xf numFmtId="0" fontId="4" fillId="0" borderId="45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0" fillId="3" borderId="4" xfId="0" applyFill="1" applyBorder="1"/>
    <xf numFmtId="0" fontId="4" fillId="3" borderId="8" xfId="0" applyFont="1" applyFill="1" applyBorder="1" applyAlignment="1">
      <alignment horizontal="center" vertical="center" wrapText="1"/>
    </xf>
    <xf numFmtId="0" fontId="0" fillId="0" borderId="25" xfId="0" applyBorder="1" applyAlignment="1">
      <alignment wrapText="1"/>
    </xf>
    <xf numFmtId="0" fontId="6" fillId="0" borderId="46" xfId="0" applyFont="1" applyFill="1" applyBorder="1" applyAlignment="1">
      <alignment wrapText="1"/>
    </xf>
    <xf numFmtId="0" fontId="6" fillId="0" borderId="47" xfId="0" applyFont="1" applyFill="1" applyBorder="1" applyAlignment="1">
      <alignment wrapText="1"/>
    </xf>
    <xf numFmtId="0" fontId="6" fillId="0" borderId="28" xfId="0" applyFont="1" applyBorder="1" applyAlignment="1">
      <alignment wrapText="1"/>
    </xf>
    <xf numFmtId="0" fontId="9" fillId="0" borderId="48" xfId="0" applyFont="1" applyBorder="1" applyAlignment="1">
      <alignment wrapText="1"/>
    </xf>
    <xf numFmtId="0" fontId="0" fillId="3" borderId="33" xfId="0" applyFill="1" applyBorder="1"/>
    <xf numFmtId="0" fontId="4" fillId="3" borderId="11" xfId="0" applyFont="1" applyFill="1" applyBorder="1" applyAlignment="1">
      <alignment horizontal="center" vertical="center" wrapText="1"/>
    </xf>
    <xf numFmtId="0" fontId="0" fillId="0" borderId="34" xfId="0" applyBorder="1" applyAlignment="1">
      <alignment wrapText="1"/>
    </xf>
    <xf numFmtId="0" fontId="6" fillId="0" borderId="40" xfId="0" applyFont="1" applyBorder="1" applyAlignment="1">
      <alignment wrapText="1"/>
    </xf>
    <xf numFmtId="0" fontId="9" fillId="0" borderId="49" xfId="0" applyFont="1" applyBorder="1" applyAlignment="1">
      <alignment wrapText="1"/>
    </xf>
    <xf numFmtId="0" fontId="4" fillId="0" borderId="50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3" borderId="51" xfId="0" applyFont="1" applyFill="1" applyBorder="1" applyAlignment="1">
      <alignment horizontal="center" vertical="center"/>
    </xf>
    <xf numFmtId="0" fontId="0" fillId="3" borderId="52" xfId="0" applyFill="1" applyBorder="1"/>
    <xf numFmtId="0" fontId="4" fillId="3" borderId="10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wrapText="1"/>
    </xf>
    <xf numFmtId="0" fontId="9" fillId="0" borderId="21" xfId="0" applyFont="1" applyBorder="1" applyAlignment="1">
      <alignment wrapText="1"/>
    </xf>
  </cellXfs>
  <cellStyles count="2">
    <cellStyle name="Cellule liée" xfId="1" builtinId="2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2"/>
  <sheetViews>
    <sheetView tabSelected="1" workbookViewId="0">
      <selection activeCell="J20" sqref="J20"/>
    </sheetView>
  </sheetViews>
  <sheetFormatPr baseColWidth="10" defaultRowHeight="12.75"/>
  <sheetData>
    <row r="1" spans="1:35" ht="16.5" thickBot="1">
      <c r="A1" s="1" t="s">
        <v>0</v>
      </c>
      <c r="B1" s="2"/>
      <c r="C1" s="2"/>
      <c r="D1" s="2"/>
      <c r="E1" s="2"/>
      <c r="F1" s="2"/>
      <c r="G1" s="2"/>
      <c r="H1" s="2"/>
      <c r="I1" s="3">
        <f ca="1">TODAY()</f>
        <v>40340</v>
      </c>
      <c r="J1" s="4"/>
      <c r="K1" s="4"/>
      <c r="L1" s="4"/>
      <c r="M1" s="4"/>
      <c r="N1" s="5"/>
      <c r="O1" s="6" t="s">
        <v>1</v>
      </c>
      <c r="P1" s="7"/>
      <c r="Q1" s="7"/>
      <c r="R1" s="7"/>
      <c r="S1" s="7"/>
      <c r="T1" s="7"/>
      <c r="U1" s="7"/>
      <c r="V1" s="7"/>
      <c r="W1" s="8">
        <f ca="1">TODAY()</f>
        <v>40340</v>
      </c>
      <c r="X1" s="8"/>
      <c r="Y1" s="8"/>
      <c r="Z1" s="8"/>
      <c r="AA1" s="9"/>
      <c r="AB1" s="10" t="s">
        <v>2</v>
      </c>
      <c r="AC1" s="11" t="s">
        <v>3</v>
      </c>
      <c r="AD1" s="12" t="s">
        <v>4</v>
      </c>
      <c r="AE1" s="12" t="s">
        <v>5</v>
      </c>
      <c r="AF1" s="13" t="s">
        <v>6</v>
      </c>
      <c r="AG1" s="14" t="s">
        <v>7</v>
      </c>
    </row>
    <row r="2" spans="1:35" ht="15.75" thickBot="1">
      <c r="A2" s="15" t="s">
        <v>8</v>
      </c>
      <c r="B2" s="16" t="s">
        <v>9</v>
      </c>
      <c r="C2" s="17" t="s">
        <v>10</v>
      </c>
      <c r="D2" s="18" t="s">
        <v>11</v>
      </c>
      <c r="E2" s="19" t="s">
        <v>12</v>
      </c>
      <c r="F2" s="19" t="s">
        <v>13</v>
      </c>
      <c r="G2" s="19" t="s">
        <v>14</v>
      </c>
      <c r="H2" s="20" t="s">
        <v>15</v>
      </c>
      <c r="I2" s="19" t="s">
        <v>16</v>
      </c>
      <c r="J2" s="19" t="s">
        <v>17</v>
      </c>
      <c r="K2" s="19" t="s">
        <v>18</v>
      </c>
      <c r="L2" s="21" t="s">
        <v>19</v>
      </c>
      <c r="M2" s="21" t="s">
        <v>20</v>
      </c>
      <c r="N2" s="22" t="s">
        <v>21</v>
      </c>
      <c r="O2" s="23" t="s">
        <v>22</v>
      </c>
      <c r="P2" s="24" t="s">
        <v>9</v>
      </c>
      <c r="Q2" s="25"/>
      <c r="R2" s="26" t="s">
        <v>23</v>
      </c>
      <c r="S2" s="19" t="s">
        <v>24</v>
      </c>
      <c r="T2" s="19" t="s">
        <v>25</v>
      </c>
      <c r="U2" s="21" t="s">
        <v>26</v>
      </c>
      <c r="V2" s="27" t="s">
        <v>27</v>
      </c>
      <c r="W2" s="19" t="s">
        <v>28</v>
      </c>
      <c r="X2" s="19" t="s">
        <v>29</v>
      </c>
      <c r="Y2" s="19" t="s">
        <v>30</v>
      </c>
      <c r="Z2" s="21" t="s">
        <v>31</v>
      </c>
      <c r="AA2" s="28" t="s">
        <v>32</v>
      </c>
      <c r="AB2" s="29"/>
      <c r="AC2" s="11" t="s">
        <v>33</v>
      </c>
      <c r="AD2" s="30"/>
      <c r="AE2" s="30"/>
      <c r="AF2" s="31"/>
      <c r="AG2" s="32"/>
    </row>
    <row r="3" spans="1:35" ht="15.75" thickBot="1">
      <c r="A3" s="33"/>
      <c r="B3" s="34"/>
      <c r="C3" s="35"/>
      <c r="D3" s="36">
        <v>394</v>
      </c>
      <c r="E3" s="37">
        <v>359</v>
      </c>
      <c r="F3" s="37">
        <v>317</v>
      </c>
      <c r="G3" s="37">
        <v>300</v>
      </c>
      <c r="H3" s="38">
        <v>120</v>
      </c>
      <c r="I3" s="37">
        <v>174</v>
      </c>
      <c r="J3" s="37">
        <v>487</v>
      </c>
      <c r="K3" s="37">
        <v>169</v>
      </c>
      <c r="L3" s="37">
        <v>338</v>
      </c>
      <c r="M3" s="37">
        <v>125</v>
      </c>
      <c r="N3" s="39">
        <f t="shared" ref="N3:N12" si="0">SUM(D3:M3)</f>
        <v>2783</v>
      </c>
      <c r="O3" s="40"/>
      <c r="P3" s="41"/>
      <c r="Q3" s="42"/>
      <c r="R3" s="43">
        <v>91</v>
      </c>
      <c r="S3" s="43">
        <v>185</v>
      </c>
      <c r="T3" s="43">
        <v>107</v>
      </c>
      <c r="U3" s="43">
        <v>81</v>
      </c>
      <c r="V3" s="43">
        <v>71</v>
      </c>
      <c r="W3" s="43">
        <v>104</v>
      </c>
      <c r="X3" s="43">
        <v>100</v>
      </c>
      <c r="Y3" s="43">
        <v>92</v>
      </c>
      <c r="Z3" s="43">
        <v>89</v>
      </c>
      <c r="AA3" s="19">
        <f t="shared" ref="AA3:AA12" si="1">SUM(R3:Z3)</f>
        <v>920</v>
      </c>
      <c r="AB3" s="44">
        <f t="shared" ref="AB3:AB12" si="2">SUM(AA3)+N3</f>
        <v>3703</v>
      </c>
      <c r="AC3" s="11" t="s">
        <v>33</v>
      </c>
      <c r="AD3" s="45"/>
      <c r="AE3" s="45"/>
      <c r="AF3" s="46"/>
      <c r="AG3" s="47"/>
    </row>
    <row r="4" spans="1:35" ht="15.75" thickBot="1">
      <c r="A4" s="48" t="s">
        <v>34</v>
      </c>
      <c r="B4" s="49" t="s">
        <v>35</v>
      </c>
      <c r="C4" s="50">
        <v>10</v>
      </c>
      <c r="D4" s="51">
        <f>(D3)/(C4)</f>
        <v>39.4</v>
      </c>
      <c r="E4" s="51">
        <f>E3/C4</f>
        <v>35.9</v>
      </c>
      <c r="F4" s="52">
        <f>F3/C4</f>
        <v>31.7</v>
      </c>
      <c r="G4" s="52">
        <f>G3/C4</f>
        <v>30</v>
      </c>
      <c r="H4" s="53">
        <f>H3/C4</f>
        <v>12</v>
      </c>
      <c r="I4" s="54">
        <f>I3/C4</f>
        <v>17.399999999999999</v>
      </c>
      <c r="J4" s="52">
        <f>J3/C4</f>
        <v>48.7</v>
      </c>
      <c r="K4" s="52">
        <f>K3/C4</f>
        <v>16.899999999999999</v>
      </c>
      <c r="L4" s="52">
        <f>L3/C4</f>
        <v>33.799999999999997</v>
      </c>
      <c r="M4" s="53">
        <f>M3/C4</f>
        <v>12.5</v>
      </c>
      <c r="N4" s="55">
        <f t="shared" si="0"/>
        <v>278.3</v>
      </c>
      <c r="O4" s="56" t="s">
        <v>34</v>
      </c>
      <c r="P4" s="57" t="str">
        <f t="shared" ref="P4:P12" si="3">B4</f>
        <v xml:space="preserve">Carton </v>
      </c>
      <c r="Q4" s="58"/>
      <c r="R4" s="54">
        <f>R3/C4</f>
        <v>9.1</v>
      </c>
      <c r="S4" s="52">
        <f>S3/C4</f>
        <v>18.5</v>
      </c>
      <c r="T4" s="52">
        <f>T3/C4</f>
        <v>10.7</v>
      </c>
      <c r="U4" s="52">
        <f>U3/C4</f>
        <v>8.1</v>
      </c>
      <c r="V4" s="52">
        <f>V3/C4</f>
        <v>7.1</v>
      </c>
      <c r="W4" s="52">
        <f>W3/C4</f>
        <v>10.4</v>
      </c>
      <c r="X4" s="52">
        <f>X3/C4</f>
        <v>10</v>
      </c>
      <c r="Y4" s="52">
        <f>Y3/C4</f>
        <v>9.1999999999999993</v>
      </c>
      <c r="Z4" s="52">
        <f>Z3/C4</f>
        <v>8.9</v>
      </c>
      <c r="AA4" s="55">
        <f t="shared" si="1"/>
        <v>92.000000000000014</v>
      </c>
      <c r="AB4" s="59">
        <f t="shared" si="2"/>
        <v>370.3</v>
      </c>
      <c r="AC4" s="60" t="s">
        <v>36</v>
      </c>
      <c r="AD4" s="61">
        <f>AB4*AE4</f>
        <v>1481.2</v>
      </c>
      <c r="AE4" s="62">
        <v>4</v>
      </c>
      <c r="AF4" s="63">
        <f>SUM(AD4:AD6)</f>
        <v>1492.3500000000001</v>
      </c>
      <c r="AG4" s="64">
        <f>A6-AB4</f>
        <v>9.6999999999999886</v>
      </c>
    </row>
    <row r="5" spans="1:35" ht="26.25" thickBot="1">
      <c r="A5" s="65" t="s">
        <v>37</v>
      </c>
      <c r="B5" s="66" t="s">
        <v>38</v>
      </c>
      <c r="C5" s="67">
        <v>1</v>
      </c>
      <c r="D5" s="68">
        <f t="shared" ref="D5:E5" si="4">D4-INT(D4)</f>
        <v>0.39999999999999858</v>
      </c>
      <c r="E5" s="68">
        <f t="shared" si="4"/>
        <v>0.89999999999999858</v>
      </c>
      <c r="F5" s="68">
        <f>F4-INT(F4)</f>
        <v>0.69999999999999929</v>
      </c>
      <c r="G5" s="68">
        <f t="shared" ref="G5:H5" si="5">G4-INT(G4)</f>
        <v>0</v>
      </c>
      <c r="H5" s="68">
        <f t="shared" si="5"/>
        <v>0</v>
      </c>
      <c r="I5" s="68">
        <f>I4-INT(I4)</f>
        <v>0.39999999999999858</v>
      </c>
      <c r="J5" s="68">
        <f t="shared" ref="J5:M5" si="6">J4-INT(J4)</f>
        <v>0.70000000000000284</v>
      </c>
      <c r="K5" s="68">
        <f t="shared" si="6"/>
        <v>0.89999999999999858</v>
      </c>
      <c r="L5" s="68">
        <f t="shared" si="6"/>
        <v>0.79999999999999716</v>
      </c>
      <c r="M5" s="68">
        <f t="shared" si="6"/>
        <v>0.5</v>
      </c>
      <c r="N5" s="69">
        <f t="shared" si="0"/>
        <v>5.2999999999999936</v>
      </c>
      <c r="O5" s="70"/>
      <c r="P5" s="71" t="str">
        <f t="shared" si="3"/>
        <v>Barq 10p</v>
      </c>
      <c r="Q5" s="72"/>
      <c r="R5" s="68">
        <v>2</v>
      </c>
      <c r="S5" s="73">
        <v>3</v>
      </c>
      <c r="T5" s="73">
        <v>3</v>
      </c>
      <c r="U5" s="73">
        <v>1</v>
      </c>
      <c r="V5" s="73">
        <v>0</v>
      </c>
      <c r="W5" s="73">
        <v>3</v>
      </c>
      <c r="X5" s="73">
        <v>2</v>
      </c>
      <c r="Y5" s="73">
        <v>2</v>
      </c>
      <c r="Z5" s="73">
        <v>1</v>
      </c>
      <c r="AA5" s="69">
        <f t="shared" si="1"/>
        <v>17</v>
      </c>
      <c r="AB5" s="59">
        <f t="shared" si="2"/>
        <v>22.299999999999994</v>
      </c>
      <c r="AC5" s="74" t="s">
        <v>39</v>
      </c>
      <c r="AD5" s="61">
        <f t="shared" ref="AD5:AD12" si="7">AB5*AE5</f>
        <v>11.149999999999997</v>
      </c>
      <c r="AE5" s="75">
        <v>0.5</v>
      </c>
      <c r="AF5" s="76"/>
      <c r="AG5" s="64" t="e">
        <f>A5-AB5</f>
        <v>#VALUE!</v>
      </c>
      <c r="AH5" s="77" t="s">
        <v>40</v>
      </c>
      <c r="AI5" s="77"/>
    </row>
    <row r="6" spans="1:35" ht="16.5" thickTop="1" thickBot="1">
      <c r="A6" s="78">
        <v>380</v>
      </c>
      <c r="B6" s="79" t="s">
        <v>41</v>
      </c>
      <c r="C6" s="80">
        <v>0.1</v>
      </c>
      <c r="D6" s="81">
        <v>0</v>
      </c>
      <c r="E6" s="82">
        <v>0</v>
      </c>
      <c r="F6" s="82">
        <v>0</v>
      </c>
      <c r="G6" s="82">
        <v>0</v>
      </c>
      <c r="H6" s="83">
        <v>0</v>
      </c>
      <c r="I6" s="84">
        <v>0</v>
      </c>
      <c r="J6" s="82">
        <v>0</v>
      </c>
      <c r="K6" s="82">
        <v>0</v>
      </c>
      <c r="L6" s="82">
        <v>0</v>
      </c>
      <c r="M6" s="83">
        <v>0</v>
      </c>
      <c r="N6" s="85">
        <f t="shared" si="0"/>
        <v>0</v>
      </c>
      <c r="O6" s="86"/>
      <c r="P6" s="87" t="str">
        <f t="shared" si="3"/>
        <v>Part</v>
      </c>
      <c r="Q6" s="88"/>
      <c r="R6" s="84">
        <v>0</v>
      </c>
      <c r="S6" s="82">
        <v>0</v>
      </c>
      <c r="T6" s="82">
        <v>0</v>
      </c>
      <c r="U6" s="82">
        <v>0</v>
      </c>
      <c r="V6" s="82">
        <v>0</v>
      </c>
      <c r="W6" s="82">
        <v>0</v>
      </c>
      <c r="X6" s="82">
        <v>0</v>
      </c>
      <c r="Y6" s="82">
        <v>0</v>
      </c>
      <c r="Z6" s="82">
        <v>0</v>
      </c>
      <c r="AA6" s="85">
        <f t="shared" si="1"/>
        <v>0</v>
      </c>
      <c r="AB6" s="59">
        <f t="shared" si="2"/>
        <v>0</v>
      </c>
      <c r="AC6" s="89" t="s">
        <v>42</v>
      </c>
      <c r="AD6" s="61">
        <f t="shared" si="7"/>
        <v>0</v>
      </c>
      <c r="AE6" s="90">
        <v>8.3299999999999999E-2</v>
      </c>
      <c r="AF6" s="76"/>
      <c r="AG6" s="64">
        <f>A6-AB6</f>
        <v>380</v>
      </c>
      <c r="AH6" s="91"/>
    </row>
    <row r="7" spans="1:35" ht="16.5" thickTop="1" thickBot="1">
      <c r="A7" s="92" t="s">
        <v>43</v>
      </c>
      <c r="B7" s="93" t="s">
        <v>44</v>
      </c>
      <c r="C7" s="94"/>
      <c r="D7" s="95">
        <v>0</v>
      </c>
      <c r="E7" s="96">
        <v>0</v>
      </c>
      <c r="F7" s="96">
        <v>0</v>
      </c>
      <c r="G7" s="96">
        <v>0</v>
      </c>
      <c r="H7" s="97">
        <v>0</v>
      </c>
      <c r="I7" s="98">
        <v>0</v>
      </c>
      <c r="J7" s="96">
        <v>0</v>
      </c>
      <c r="K7" s="96">
        <v>0</v>
      </c>
      <c r="L7" s="96">
        <v>0</v>
      </c>
      <c r="M7" s="97">
        <v>0</v>
      </c>
      <c r="N7" s="55">
        <f t="shared" si="0"/>
        <v>0</v>
      </c>
      <c r="O7" s="99" t="s">
        <v>43</v>
      </c>
      <c r="P7" s="100" t="str">
        <f t="shared" si="3"/>
        <v>Carton</v>
      </c>
      <c r="Q7" s="101"/>
      <c r="R7" s="98">
        <v>0</v>
      </c>
      <c r="S7" s="96">
        <v>0</v>
      </c>
      <c r="T7" s="96">
        <v>0</v>
      </c>
      <c r="U7" s="96">
        <v>0</v>
      </c>
      <c r="V7" s="96">
        <v>0</v>
      </c>
      <c r="W7" s="96">
        <v>0</v>
      </c>
      <c r="X7" s="96">
        <v>0</v>
      </c>
      <c r="Y7" s="96">
        <v>0</v>
      </c>
      <c r="Z7" s="96">
        <v>0</v>
      </c>
      <c r="AA7" s="55">
        <f t="shared" si="1"/>
        <v>0</v>
      </c>
      <c r="AB7" s="59">
        <f t="shared" si="2"/>
        <v>0</v>
      </c>
      <c r="AC7" s="60" t="s">
        <v>36</v>
      </c>
      <c r="AD7" s="102">
        <f t="shared" si="7"/>
        <v>0</v>
      </c>
      <c r="AE7" s="103"/>
      <c r="AF7" s="104">
        <f>SUM(AD7:AD9)</f>
        <v>0</v>
      </c>
      <c r="AG7" s="64" t="e">
        <f t="shared" ref="AG7:AG12" si="8">A7-AB7</f>
        <v>#VALUE!</v>
      </c>
    </row>
    <row r="8" spans="1:35" ht="15.75" thickBot="1">
      <c r="A8" s="105"/>
      <c r="B8" s="66" t="s">
        <v>38</v>
      </c>
      <c r="C8" s="67"/>
      <c r="D8" s="106">
        <v>0</v>
      </c>
      <c r="E8" s="73">
        <v>0</v>
      </c>
      <c r="F8" s="73">
        <v>0</v>
      </c>
      <c r="G8" s="73">
        <v>0</v>
      </c>
      <c r="H8" s="107">
        <v>0</v>
      </c>
      <c r="I8" s="68">
        <v>0</v>
      </c>
      <c r="J8" s="73">
        <v>0</v>
      </c>
      <c r="K8" s="73">
        <v>0</v>
      </c>
      <c r="L8" s="73">
        <v>0</v>
      </c>
      <c r="M8" s="107">
        <v>0</v>
      </c>
      <c r="N8" s="69">
        <f t="shared" si="0"/>
        <v>0</v>
      </c>
      <c r="O8" s="108"/>
      <c r="P8" s="109" t="str">
        <f t="shared" si="3"/>
        <v>Barq 10p</v>
      </c>
      <c r="Q8" s="72"/>
      <c r="R8" s="68">
        <v>0</v>
      </c>
      <c r="S8" s="73">
        <v>0</v>
      </c>
      <c r="T8" s="73">
        <v>0</v>
      </c>
      <c r="U8" s="73">
        <v>0</v>
      </c>
      <c r="V8" s="73">
        <v>0</v>
      </c>
      <c r="W8" s="73">
        <v>0</v>
      </c>
      <c r="X8" s="73">
        <v>0</v>
      </c>
      <c r="Y8" s="73">
        <v>0</v>
      </c>
      <c r="Z8" s="73">
        <v>0</v>
      </c>
      <c r="AA8" s="69">
        <f t="shared" si="1"/>
        <v>0</v>
      </c>
      <c r="AB8" s="59">
        <f t="shared" si="2"/>
        <v>0</v>
      </c>
      <c r="AC8" s="74" t="s">
        <v>39</v>
      </c>
      <c r="AD8" s="102">
        <f t="shared" si="7"/>
        <v>0</v>
      </c>
      <c r="AE8" s="110"/>
      <c r="AF8" s="111"/>
      <c r="AG8" s="64">
        <f t="shared" si="8"/>
        <v>0</v>
      </c>
    </row>
    <row r="9" spans="1:35" ht="15.75" thickBot="1">
      <c r="A9" s="112">
        <v>0.05</v>
      </c>
      <c r="B9" s="79" t="s">
        <v>45</v>
      </c>
      <c r="C9" s="80"/>
      <c r="D9" s="81">
        <v>0</v>
      </c>
      <c r="E9" s="82">
        <v>0</v>
      </c>
      <c r="F9" s="82">
        <v>0</v>
      </c>
      <c r="G9" s="82">
        <v>0</v>
      </c>
      <c r="H9" s="83">
        <v>0</v>
      </c>
      <c r="I9" s="84">
        <v>0</v>
      </c>
      <c r="J9" s="82">
        <v>0</v>
      </c>
      <c r="K9" s="82">
        <v>0</v>
      </c>
      <c r="L9" s="82">
        <v>0</v>
      </c>
      <c r="M9" s="83">
        <v>0</v>
      </c>
      <c r="N9" s="85">
        <f t="shared" si="0"/>
        <v>0</v>
      </c>
      <c r="O9" s="113"/>
      <c r="P9" s="114" t="str">
        <f t="shared" si="3"/>
        <v>Sachet</v>
      </c>
      <c r="Q9" s="115"/>
      <c r="R9" s="84">
        <v>0</v>
      </c>
      <c r="S9" s="82">
        <v>0</v>
      </c>
      <c r="T9" s="82">
        <v>0</v>
      </c>
      <c r="U9" s="82">
        <v>0</v>
      </c>
      <c r="V9" s="82">
        <v>0</v>
      </c>
      <c r="W9" s="82">
        <v>0</v>
      </c>
      <c r="X9" s="82">
        <v>0</v>
      </c>
      <c r="Y9" s="82">
        <v>0</v>
      </c>
      <c r="Z9" s="82">
        <v>0</v>
      </c>
      <c r="AA9" s="85">
        <f t="shared" si="1"/>
        <v>0</v>
      </c>
      <c r="AB9" s="59">
        <f t="shared" si="2"/>
        <v>0</v>
      </c>
      <c r="AC9" s="116" t="s">
        <v>42</v>
      </c>
      <c r="AD9" s="117">
        <f t="shared" si="7"/>
        <v>0</v>
      </c>
      <c r="AE9" s="118"/>
      <c r="AF9" s="119"/>
      <c r="AG9" s="64">
        <f t="shared" si="8"/>
        <v>0.05</v>
      </c>
    </row>
    <row r="10" spans="1:35" ht="16.5" thickTop="1" thickBot="1">
      <c r="A10" s="92" t="s">
        <v>46</v>
      </c>
      <c r="B10" s="93" t="s">
        <v>44</v>
      </c>
      <c r="C10" s="94"/>
      <c r="D10" s="95">
        <v>0</v>
      </c>
      <c r="E10" s="96">
        <v>0</v>
      </c>
      <c r="F10" s="96">
        <v>0</v>
      </c>
      <c r="G10" s="96">
        <v>0</v>
      </c>
      <c r="H10" s="97">
        <v>0</v>
      </c>
      <c r="I10" s="98">
        <v>0</v>
      </c>
      <c r="J10" s="96">
        <v>0</v>
      </c>
      <c r="K10" s="96">
        <v>0</v>
      </c>
      <c r="L10" s="96">
        <v>0</v>
      </c>
      <c r="M10" s="97">
        <v>0</v>
      </c>
      <c r="N10" s="55">
        <f t="shared" si="0"/>
        <v>0</v>
      </c>
      <c r="O10" s="120" t="s">
        <v>46</v>
      </c>
      <c r="P10" s="121" t="str">
        <f t="shared" si="3"/>
        <v>Carton</v>
      </c>
      <c r="Q10" s="101"/>
      <c r="R10" s="98">
        <v>0</v>
      </c>
      <c r="S10" s="96">
        <v>0</v>
      </c>
      <c r="T10" s="96">
        <v>0</v>
      </c>
      <c r="U10" s="96">
        <v>0</v>
      </c>
      <c r="V10" s="96">
        <v>0</v>
      </c>
      <c r="W10" s="96">
        <v>0</v>
      </c>
      <c r="X10" s="96">
        <v>0</v>
      </c>
      <c r="Y10" s="96">
        <v>0</v>
      </c>
      <c r="Z10" s="96">
        <v>0</v>
      </c>
      <c r="AA10" s="55">
        <f t="shared" si="1"/>
        <v>0</v>
      </c>
      <c r="AB10" s="59">
        <f t="shared" si="2"/>
        <v>0</v>
      </c>
      <c r="AC10" s="60" t="s">
        <v>36</v>
      </c>
      <c r="AD10" s="102">
        <f t="shared" si="7"/>
        <v>0</v>
      </c>
      <c r="AE10" s="103"/>
      <c r="AF10" s="104">
        <f>SUM(AD10:AD12)</f>
        <v>0</v>
      </c>
      <c r="AG10" s="64" t="e">
        <f t="shared" si="8"/>
        <v>#VALUE!</v>
      </c>
    </row>
    <row r="11" spans="1:35" ht="15.75" thickBot="1">
      <c r="A11" s="105"/>
      <c r="B11" s="66" t="s">
        <v>38</v>
      </c>
      <c r="C11" s="67"/>
      <c r="D11" s="106">
        <v>0</v>
      </c>
      <c r="E11" s="73">
        <v>0</v>
      </c>
      <c r="F11" s="73">
        <v>0</v>
      </c>
      <c r="G11" s="73">
        <v>0</v>
      </c>
      <c r="H11" s="107">
        <v>0</v>
      </c>
      <c r="I11" s="68">
        <v>0</v>
      </c>
      <c r="J11" s="73">
        <v>0</v>
      </c>
      <c r="K11" s="73">
        <v>0</v>
      </c>
      <c r="L11" s="73">
        <v>0</v>
      </c>
      <c r="M11" s="107">
        <v>0</v>
      </c>
      <c r="N11" s="69">
        <f t="shared" si="0"/>
        <v>0</v>
      </c>
      <c r="O11" s="108"/>
      <c r="P11" s="109" t="str">
        <f t="shared" si="3"/>
        <v>Barq 10p</v>
      </c>
      <c r="Q11" s="72"/>
      <c r="R11" s="68">
        <v>0</v>
      </c>
      <c r="S11" s="73">
        <v>0</v>
      </c>
      <c r="T11" s="73">
        <v>0</v>
      </c>
      <c r="U11" s="73">
        <v>0</v>
      </c>
      <c r="V11" s="73">
        <v>0</v>
      </c>
      <c r="W11" s="73">
        <v>0</v>
      </c>
      <c r="X11" s="73">
        <v>0</v>
      </c>
      <c r="Y11" s="73">
        <v>0</v>
      </c>
      <c r="Z11" s="73">
        <v>0</v>
      </c>
      <c r="AA11" s="69">
        <f t="shared" si="1"/>
        <v>0</v>
      </c>
      <c r="AB11" s="59">
        <f t="shared" si="2"/>
        <v>0</v>
      </c>
      <c r="AC11" s="74" t="s">
        <v>39</v>
      </c>
      <c r="AD11" s="102">
        <f t="shared" si="7"/>
        <v>0</v>
      </c>
      <c r="AE11" s="110"/>
      <c r="AF11" s="111"/>
      <c r="AG11" s="64">
        <f t="shared" si="8"/>
        <v>0</v>
      </c>
    </row>
    <row r="12" spans="1:35" ht="15.75" thickBot="1">
      <c r="A12" s="112"/>
      <c r="B12" s="79" t="s">
        <v>47</v>
      </c>
      <c r="C12" s="80"/>
      <c r="D12" s="81">
        <v>0</v>
      </c>
      <c r="E12" s="82">
        <v>0</v>
      </c>
      <c r="F12" s="82">
        <v>0</v>
      </c>
      <c r="G12" s="82">
        <v>0</v>
      </c>
      <c r="H12" s="83">
        <v>0</v>
      </c>
      <c r="I12" s="84">
        <v>0</v>
      </c>
      <c r="J12" s="82">
        <v>0</v>
      </c>
      <c r="K12" s="82">
        <v>0</v>
      </c>
      <c r="L12" s="82">
        <v>0</v>
      </c>
      <c r="M12" s="83">
        <v>0</v>
      </c>
      <c r="N12" s="85">
        <f t="shared" si="0"/>
        <v>0</v>
      </c>
      <c r="O12" s="113"/>
      <c r="P12" s="114" t="str">
        <f t="shared" si="3"/>
        <v>Coupelle</v>
      </c>
      <c r="Q12" s="115"/>
      <c r="R12" s="84">
        <v>0</v>
      </c>
      <c r="S12" s="82">
        <v>0</v>
      </c>
      <c r="T12" s="82">
        <v>0</v>
      </c>
      <c r="U12" s="82">
        <v>0</v>
      </c>
      <c r="V12" s="82">
        <v>0</v>
      </c>
      <c r="W12" s="82">
        <v>0</v>
      </c>
      <c r="X12" s="82">
        <v>0</v>
      </c>
      <c r="Y12" s="82">
        <v>0</v>
      </c>
      <c r="Z12" s="82">
        <v>0</v>
      </c>
      <c r="AA12" s="85">
        <f t="shared" si="1"/>
        <v>0</v>
      </c>
      <c r="AB12" s="59">
        <f t="shared" si="2"/>
        <v>0</v>
      </c>
      <c r="AC12" s="116" t="s">
        <v>42</v>
      </c>
      <c r="AD12" s="117">
        <f t="shared" si="7"/>
        <v>0</v>
      </c>
      <c r="AE12" s="118"/>
      <c r="AF12" s="119"/>
      <c r="AG12" s="64">
        <f t="shared" si="8"/>
        <v>0</v>
      </c>
    </row>
  </sheetData>
  <mergeCells count="16">
    <mergeCell ref="AF4:AF6"/>
    <mergeCell ref="AF7:AF9"/>
    <mergeCell ref="AF10:AF12"/>
    <mergeCell ref="AE1:AE3"/>
    <mergeCell ref="AF1:AF3"/>
    <mergeCell ref="AG1:AG3"/>
    <mergeCell ref="A2:A3"/>
    <mergeCell ref="B2:B3"/>
    <mergeCell ref="C2:C3"/>
    <mergeCell ref="O2:O3"/>
    <mergeCell ref="A1:H1"/>
    <mergeCell ref="I1:N1"/>
    <mergeCell ref="O1:V1"/>
    <mergeCell ref="W1:AA1"/>
    <mergeCell ref="AB1:AB2"/>
    <mergeCell ref="AD1:AD3"/>
  </mergeCells>
  <dataValidations count="1">
    <dataValidation allowBlank="1" showInputMessage="1" showErrorMessage="1" promptTitle="Saisie des conditionnements" prompt="Liste déroulante" sqref="AC1:AC3 C1"/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Alaingab</dc:creator>
  <cp:lastModifiedBy>Alaingab</cp:lastModifiedBy>
  <dcterms:created xsi:type="dcterms:W3CDTF">2010-06-11T13:40:43Z</dcterms:created>
  <dcterms:modified xsi:type="dcterms:W3CDTF">2010-06-11T13:43:09Z</dcterms:modified>
</cp:coreProperties>
</file>