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pivotTables/pivotTable1.xml" ContentType="application/vnd.openxmlformats-officedocument.spreadsheetml.pivotTable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90" windowWidth="7485" windowHeight="4080" activeTab="3"/>
  </bookViews>
  <sheets>
    <sheet name="Accueil" sheetId="9" r:id="rId1"/>
    <sheet name="Membres" sheetId="1" r:id="rId2"/>
    <sheet name="Matériel" sheetId="7" r:id="rId3"/>
    <sheet name="Statistiques" sheetId="10" r:id="rId4"/>
    <sheet name="Livres" sheetId="11" r:id="rId5"/>
    <sheet name="GRAPH" sheetId="14" r:id="rId6"/>
    <sheet name="Cours" sheetId="12" r:id="rId7"/>
    <sheet name="Inscription" sheetId="8" r:id="rId8"/>
  </sheets>
  <definedNames>
    <definedName name="_xlnm._FilterDatabase" localSheetId="4" hidden="1">Livres!$A$8:$E$44</definedName>
    <definedName name="ASSURANCE">Membres!$L$13:$M$16</definedName>
    <definedName name="_xlnm.Database" localSheetId="1">Membres!$A$19:$K$253</definedName>
    <definedName name="_xlnm.Database" localSheetId="3">Statistiques!#REF!</definedName>
    <definedName name="BDD">Statistiques!$G$12:$P$246</definedName>
    <definedName name="LEGENDE">Membres!$I$9:$J$16</definedName>
    <definedName name="MEMBRES">Membres!$A$19:$O$253</definedName>
    <definedName name="_xlnm.Print_Area" localSheetId="4">Livres!$A$1:$E$45</definedName>
  </definedNames>
  <calcPr calcId="145621"/>
  <pivotCaches>
    <pivotCache cacheId="0" r:id="rId9"/>
  </pivotCaches>
</workbook>
</file>

<file path=xl/calcChain.xml><?xml version="1.0" encoding="utf-8"?>
<calcChain xmlns="http://schemas.openxmlformats.org/spreadsheetml/2006/main">
  <c r="O12" i="10" l="1"/>
  <c r="E13" i="10"/>
  <c r="H29" i="10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1" i="7"/>
  <c r="D12" i="7"/>
  <c r="D13" i="7"/>
  <c r="D14" i="7"/>
  <c r="D15" i="7"/>
  <c r="D16" i="7"/>
  <c r="D17" i="7"/>
  <c r="D10" i="7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0" i="1"/>
  <c r="K21" i="1" l="1"/>
  <c r="L21" i="1" s="1"/>
  <c r="O21" i="1" s="1"/>
  <c r="K22" i="1"/>
  <c r="L22" i="1" s="1"/>
  <c r="O22" i="1" s="1"/>
  <c r="K23" i="1"/>
  <c r="L23" i="1" s="1"/>
  <c r="O23" i="1" s="1"/>
  <c r="K24" i="1"/>
  <c r="L24" i="1" s="1"/>
  <c r="O24" i="1" s="1"/>
  <c r="K25" i="1"/>
  <c r="L25" i="1" s="1"/>
  <c r="O25" i="1" s="1"/>
  <c r="K26" i="1"/>
  <c r="L26" i="1" s="1"/>
  <c r="O26" i="1" s="1"/>
  <c r="K27" i="1"/>
  <c r="L27" i="1" s="1"/>
  <c r="O27" i="1" s="1"/>
  <c r="K28" i="1"/>
  <c r="L28" i="1" s="1"/>
  <c r="O28" i="1" s="1"/>
  <c r="K29" i="1"/>
  <c r="L29" i="1" s="1"/>
  <c r="O29" i="1" s="1"/>
  <c r="K30" i="1"/>
  <c r="L30" i="1" s="1"/>
  <c r="O30" i="1" s="1"/>
  <c r="K31" i="1"/>
  <c r="L31" i="1" s="1"/>
  <c r="O31" i="1" s="1"/>
  <c r="K32" i="1"/>
  <c r="L32" i="1" s="1"/>
  <c r="O32" i="1" s="1"/>
  <c r="K33" i="1"/>
  <c r="L33" i="1" s="1"/>
  <c r="O33" i="1" s="1"/>
  <c r="K34" i="1"/>
  <c r="L34" i="1" s="1"/>
  <c r="O34" i="1" s="1"/>
  <c r="K35" i="1"/>
  <c r="L35" i="1" s="1"/>
  <c r="O35" i="1" s="1"/>
  <c r="K36" i="1"/>
  <c r="L36" i="1" s="1"/>
  <c r="O36" i="1" s="1"/>
  <c r="K37" i="1"/>
  <c r="L37" i="1" s="1"/>
  <c r="O37" i="1" s="1"/>
  <c r="K38" i="1"/>
  <c r="L38" i="1" s="1"/>
  <c r="O38" i="1" s="1"/>
  <c r="K39" i="1"/>
  <c r="L39" i="1" s="1"/>
  <c r="O39" i="1" s="1"/>
  <c r="K40" i="1"/>
  <c r="L40" i="1" s="1"/>
  <c r="O40" i="1" s="1"/>
  <c r="K41" i="1"/>
  <c r="L41" i="1" s="1"/>
  <c r="O41" i="1" s="1"/>
  <c r="K42" i="1"/>
  <c r="L42" i="1" s="1"/>
  <c r="O42" i="1" s="1"/>
  <c r="K43" i="1"/>
  <c r="L43" i="1" s="1"/>
  <c r="O43" i="1" s="1"/>
  <c r="K44" i="1"/>
  <c r="L44" i="1" s="1"/>
  <c r="O44" i="1" s="1"/>
  <c r="K45" i="1"/>
  <c r="L45" i="1" s="1"/>
  <c r="O45" i="1" s="1"/>
  <c r="K46" i="1"/>
  <c r="L46" i="1" s="1"/>
  <c r="O46" i="1" s="1"/>
  <c r="K47" i="1"/>
  <c r="L47" i="1" s="1"/>
  <c r="O47" i="1" s="1"/>
  <c r="K48" i="1"/>
  <c r="L48" i="1" s="1"/>
  <c r="O48" i="1" s="1"/>
  <c r="K49" i="1"/>
  <c r="L49" i="1" s="1"/>
  <c r="O49" i="1" s="1"/>
  <c r="K50" i="1"/>
  <c r="L50" i="1" s="1"/>
  <c r="O50" i="1" s="1"/>
  <c r="K51" i="1"/>
  <c r="L51" i="1" s="1"/>
  <c r="O51" i="1" s="1"/>
  <c r="K52" i="1"/>
  <c r="L52" i="1" s="1"/>
  <c r="O52" i="1" s="1"/>
  <c r="K53" i="1"/>
  <c r="L53" i="1" s="1"/>
  <c r="O53" i="1" s="1"/>
  <c r="K54" i="1"/>
  <c r="L54" i="1" s="1"/>
  <c r="O54" i="1" s="1"/>
  <c r="K55" i="1"/>
  <c r="L55" i="1" s="1"/>
  <c r="O55" i="1" s="1"/>
  <c r="K56" i="1"/>
  <c r="L56" i="1" s="1"/>
  <c r="O56" i="1" s="1"/>
  <c r="K57" i="1"/>
  <c r="L57" i="1" s="1"/>
  <c r="O57" i="1" s="1"/>
  <c r="K58" i="1"/>
  <c r="L58" i="1" s="1"/>
  <c r="O58" i="1" s="1"/>
  <c r="K59" i="1"/>
  <c r="L59" i="1" s="1"/>
  <c r="O59" i="1" s="1"/>
  <c r="K60" i="1"/>
  <c r="L60" i="1" s="1"/>
  <c r="O60" i="1" s="1"/>
  <c r="K61" i="1"/>
  <c r="L61" i="1" s="1"/>
  <c r="O61" i="1" s="1"/>
  <c r="K62" i="1"/>
  <c r="L62" i="1" s="1"/>
  <c r="O62" i="1" s="1"/>
  <c r="K63" i="1"/>
  <c r="L63" i="1" s="1"/>
  <c r="O63" i="1" s="1"/>
  <c r="K64" i="1"/>
  <c r="L64" i="1" s="1"/>
  <c r="O64" i="1" s="1"/>
  <c r="K65" i="1"/>
  <c r="L65" i="1" s="1"/>
  <c r="O65" i="1" s="1"/>
  <c r="K66" i="1"/>
  <c r="L66" i="1" s="1"/>
  <c r="O66" i="1" s="1"/>
  <c r="K67" i="1"/>
  <c r="L67" i="1" s="1"/>
  <c r="O67" i="1" s="1"/>
  <c r="K68" i="1"/>
  <c r="L68" i="1" s="1"/>
  <c r="O68" i="1" s="1"/>
  <c r="K69" i="1"/>
  <c r="L69" i="1" s="1"/>
  <c r="O69" i="1" s="1"/>
  <c r="K70" i="1"/>
  <c r="L70" i="1" s="1"/>
  <c r="O70" i="1" s="1"/>
  <c r="K71" i="1"/>
  <c r="L71" i="1" s="1"/>
  <c r="O71" i="1" s="1"/>
  <c r="K72" i="1"/>
  <c r="L72" i="1" s="1"/>
  <c r="O72" i="1" s="1"/>
  <c r="K73" i="1"/>
  <c r="L73" i="1" s="1"/>
  <c r="O73" i="1" s="1"/>
  <c r="K74" i="1"/>
  <c r="L74" i="1" s="1"/>
  <c r="O74" i="1" s="1"/>
  <c r="K75" i="1"/>
  <c r="L75" i="1" s="1"/>
  <c r="O75" i="1" s="1"/>
  <c r="K76" i="1"/>
  <c r="L76" i="1" s="1"/>
  <c r="O76" i="1" s="1"/>
  <c r="K77" i="1"/>
  <c r="L77" i="1" s="1"/>
  <c r="O77" i="1" s="1"/>
  <c r="K78" i="1"/>
  <c r="L78" i="1" s="1"/>
  <c r="O78" i="1" s="1"/>
  <c r="K79" i="1"/>
  <c r="L79" i="1" s="1"/>
  <c r="O79" i="1" s="1"/>
  <c r="K80" i="1"/>
  <c r="L80" i="1" s="1"/>
  <c r="O80" i="1" s="1"/>
  <c r="K81" i="1"/>
  <c r="L81" i="1" s="1"/>
  <c r="O81" i="1" s="1"/>
  <c r="K82" i="1"/>
  <c r="L82" i="1" s="1"/>
  <c r="O82" i="1" s="1"/>
  <c r="K83" i="1"/>
  <c r="L83" i="1" s="1"/>
  <c r="O83" i="1" s="1"/>
  <c r="K84" i="1"/>
  <c r="L84" i="1" s="1"/>
  <c r="O84" i="1" s="1"/>
  <c r="K85" i="1"/>
  <c r="L85" i="1" s="1"/>
  <c r="O85" i="1" s="1"/>
  <c r="K86" i="1"/>
  <c r="L86" i="1" s="1"/>
  <c r="O86" i="1" s="1"/>
  <c r="K87" i="1"/>
  <c r="L87" i="1" s="1"/>
  <c r="O87" i="1" s="1"/>
  <c r="K88" i="1"/>
  <c r="L88" i="1" s="1"/>
  <c r="O88" i="1" s="1"/>
  <c r="K89" i="1"/>
  <c r="L89" i="1" s="1"/>
  <c r="O89" i="1" s="1"/>
  <c r="K90" i="1"/>
  <c r="L90" i="1" s="1"/>
  <c r="O90" i="1" s="1"/>
  <c r="K91" i="1"/>
  <c r="L91" i="1" s="1"/>
  <c r="O91" i="1" s="1"/>
  <c r="K92" i="1"/>
  <c r="L92" i="1" s="1"/>
  <c r="O92" i="1" s="1"/>
  <c r="K93" i="1"/>
  <c r="L93" i="1" s="1"/>
  <c r="O93" i="1" s="1"/>
  <c r="K94" i="1"/>
  <c r="L94" i="1" s="1"/>
  <c r="O94" i="1" s="1"/>
  <c r="K95" i="1"/>
  <c r="L95" i="1" s="1"/>
  <c r="O95" i="1" s="1"/>
  <c r="K96" i="1"/>
  <c r="L96" i="1" s="1"/>
  <c r="O96" i="1" s="1"/>
  <c r="K97" i="1"/>
  <c r="L97" i="1" s="1"/>
  <c r="O97" i="1" s="1"/>
  <c r="K98" i="1"/>
  <c r="L98" i="1" s="1"/>
  <c r="O98" i="1" s="1"/>
  <c r="K99" i="1"/>
  <c r="L99" i="1" s="1"/>
  <c r="O99" i="1" s="1"/>
  <c r="K100" i="1"/>
  <c r="L100" i="1" s="1"/>
  <c r="O100" i="1" s="1"/>
  <c r="K101" i="1"/>
  <c r="L101" i="1" s="1"/>
  <c r="O101" i="1" s="1"/>
  <c r="K102" i="1"/>
  <c r="L102" i="1" s="1"/>
  <c r="O102" i="1" s="1"/>
  <c r="K103" i="1"/>
  <c r="L103" i="1" s="1"/>
  <c r="O103" i="1" s="1"/>
  <c r="K104" i="1"/>
  <c r="L104" i="1" s="1"/>
  <c r="O104" i="1" s="1"/>
  <c r="K105" i="1"/>
  <c r="L105" i="1" s="1"/>
  <c r="O105" i="1" s="1"/>
  <c r="K106" i="1"/>
  <c r="L106" i="1" s="1"/>
  <c r="O106" i="1" s="1"/>
  <c r="K107" i="1"/>
  <c r="L107" i="1" s="1"/>
  <c r="O107" i="1" s="1"/>
  <c r="K108" i="1"/>
  <c r="L108" i="1" s="1"/>
  <c r="O108" i="1" s="1"/>
  <c r="K109" i="1"/>
  <c r="L109" i="1" s="1"/>
  <c r="O109" i="1" s="1"/>
  <c r="K110" i="1"/>
  <c r="L110" i="1" s="1"/>
  <c r="O110" i="1" s="1"/>
  <c r="K111" i="1"/>
  <c r="L111" i="1" s="1"/>
  <c r="O111" i="1" s="1"/>
  <c r="K112" i="1"/>
  <c r="L112" i="1" s="1"/>
  <c r="O112" i="1" s="1"/>
  <c r="K113" i="1"/>
  <c r="L113" i="1" s="1"/>
  <c r="O113" i="1" s="1"/>
  <c r="K114" i="1"/>
  <c r="L114" i="1" s="1"/>
  <c r="O114" i="1" s="1"/>
  <c r="K115" i="1"/>
  <c r="L115" i="1" s="1"/>
  <c r="O115" i="1" s="1"/>
  <c r="K116" i="1"/>
  <c r="L116" i="1" s="1"/>
  <c r="O116" i="1" s="1"/>
  <c r="K117" i="1"/>
  <c r="L117" i="1" s="1"/>
  <c r="O117" i="1" s="1"/>
  <c r="K118" i="1"/>
  <c r="L118" i="1" s="1"/>
  <c r="O118" i="1" s="1"/>
  <c r="K119" i="1"/>
  <c r="L119" i="1" s="1"/>
  <c r="O119" i="1" s="1"/>
  <c r="K120" i="1"/>
  <c r="L120" i="1" s="1"/>
  <c r="O120" i="1" s="1"/>
  <c r="K121" i="1"/>
  <c r="L121" i="1" s="1"/>
  <c r="O121" i="1" s="1"/>
  <c r="K122" i="1"/>
  <c r="L122" i="1" s="1"/>
  <c r="O122" i="1" s="1"/>
  <c r="K123" i="1"/>
  <c r="L123" i="1" s="1"/>
  <c r="O123" i="1" s="1"/>
  <c r="K124" i="1"/>
  <c r="L124" i="1" s="1"/>
  <c r="O124" i="1" s="1"/>
  <c r="K125" i="1"/>
  <c r="L125" i="1" s="1"/>
  <c r="O125" i="1" s="1"/>
  <c r="K126" i="1"/>
  <c r="L126" i="1" s="1"/>
  <c r="O126" i="1" s="1"/>
  <c r="K127" i="1"/>
  <c r="L127" i="1" s="1"/>
  <c r="O127" i="1" s="1"/>
  <c r="K128" i="1"/>
  <c r="L128" i="1" s="1"/>
  <c r="O128" i="1" s="1"/>
  <c r="K129" i="1"/>
  <c r="L129" i="1" s="1"/>
  <c r="O129" i="1" s="1"/>
  <c r="K130" i="1"/>
  <c r="L130" i="1" s="1"/>
  <c r="O130" i="1" s="1"/>
  <c r="K131" i="1"/>
  <c r="L131" i="1" s="1"/>
  <c r="O131" i="1" s="1"/>
  <c r="K132" i="1"/>
  <c r="L132" i="1" s="1"/>
  <c r="O132" i="1" s="1"/>
  <c r="K133" i="1"/>
  <c r="L133" i="1" s="1"/>
  <c r="O133" i="1" s="1"/>
  <c r="K134" i="1"/>
  <c r="L134" i="1" s="1"/>
  <c r="O134" i="1" s="1"/>
  <c r="K135" i="1"/>
  <c r="L135" i="1" s="1"/>
  <c r="O135" i="1" s="1"/>
  <c r="K136" i="1"/>
  <c r="L136" i="1" s="1"/>
  <c r="O136" i="1" s="1"/>
  <c r="K137" i="1"/>
  <c r="L137" i="1" s="1"/>
  <c r="O137" i="1" s="1"/>
  <c r="K138" i="1"/>
  <c r="L138" i="1" s="1"/>
  <c r="O138" i="1" s="1"/>
  <c r="K139" i="1"/>
  <c r="L139" i="1" s="1"/>
  <c r="O139" i="1" s="1"/>
  <c r="K140" i="1"/>
  <c r="L140" i="1" s="1"/>
  <c r="O140" i="1" s="1"/>
  <c r="K141" i="1"/>
  <c r="L141" i="1" s="1"/>
  <c r="O141" i="1" s="1"/>
  <c r="K142" i="1"/>
  <c r="L142" i="1" s="1"/>
  <c r="O142" i="1" s="1"/>
  <c r="K143" i="1"/>
  <c r="L143" i="1" s="1"/>
  <c r="O143" i="1" s="1"/>
  <c r="K144" i="1"/>
  <c r="L144" i="1" s="1"/>
  <c r="O144" i="1" s="1"/>
  <c r="K145" i="1"/>
  <c r="L145" i="1" s="1"/>
  <c r="O145" i="1" s="1"/>
  <c r="K146" i="1"/>
  <c r="L146" i="1" s="1"/>
  <c r="O146" i="1" s="1"/>
  <c r="K147" i="1"/>
  <c r="L147" i="1" s="1"/>
  <c r="O147" i="1" s="1"/>
  <c r="K148" i="1"/>
  <c r="L148" i="1" s="1"/>
  <c r="O148" i="1" s="1"/>
  <c r="K149" i="1"/>
  <c r="L149" i="1" s="1"/>
  <c r="O149" i="1" s="1"/>
  <c r="K150" i="1"/>
  <c r="L150" i="1" s="1"/>
  <c r="O150" i="1" s="1"/>
  <c r="K151" i="1"/>
  <c r="L151" i="1" s="1"/>
  <c r="O151" i="1" s="1"/>
  <c r="K152" i="1"/>
  <c r="L152" i="1" s="1"/>
  <c r="O152" i="1" s="1"/>
  <c r="K153" i="1"/>
  <c r="L153" i="1" s="1"/>
  <c r="O153" i="1" s="1"/>
  <c r="K154" i="1"/>
  <c r="L154" i="1" s="1"/>
  <c r="O154" i="1" s="1"/>
  <c r="K155" i="1"/>
  <c r="L155" i="1" s="1"/>
  <c r="O155" i="1" s="1"/>
  <c r="K156" i="1"/>
  <c r="L156" i="1" s="1"/>
  <c r="O156" i="1" s="1"/>
  <c r="K157" i="1"/>
  <c r="L157" i="1" s="1"/>
  <c r="O157" i="1" s="1"/>
  <c r="K158" i="1"/>
  <c r="L158" i="1" s="1"/>
  <c r="O158" i="1" s="1"/>
  <c r="K159" i="1"/>
  <c r="L159" i="1" s="1"/>
  <c r="O159" i="1" s="1"/>
  <c r="K160" i="1"/>
  <c r="L160" i="1" s="1"/>
  <c r="O160" i="1" s="1"/>
  <c r="K161" i="1"/>
  <c r="L161" i="1" s="1"/>
  <c r="O161" i="1" s="1"/>
  <c r="K162" i="1"/>
  <c r="L162" i="1" s="1"/>
  <c r="O162" i="1" s="1"/>
  <c r="K163" i="1"/>
  <c r="L163" i="1" s="1"/>
  <c r="O163" i="1" s="1"/>
  <c r="K164" i="1"/>
  <c r="L164" i="1" s="1"/>
  <c r="O164" i="1" s="1"/>
  <c r="K165" i="1"/>
  <c r="L165" i="1" s="1"/>
  <c r="O165" i="1" s="1"/>
  <c r="K166" i="1"/>
  <c r="L166" i="1" s="1"/>
  <c r="O166" i="1" s="1"/>
  <c r="K167" i="1"/>
  <c r="L167" i="1" s="1"/>
  <c r="O167" i="1" s="1"/>
  <c r="K168" i="1"/>
  <c r="L168" i="1" s="1"/>
  <c r="O168" i="1" s="1"/>
  <c r="K169" i="1"/>
  <c r="L169" i="1" s="1"/>
  <c r="O169" i="1" s="1"/>
  <c r="K170" i="1"/>
  <c r="L170" i="1" s="1"/>
  <c r="O170" i="1" s="1"/>
  <c r="K171" i="1"/>
  <c r="L171" i="1" s="1"/>
  <c r="O171" i="1" s="1"/>
  <c r="K172" i="1"/>
  <c r="L172" i="1" s="1"/>
  <c r="O172" i="1" s="1"/>
  <c r="K173" i="1"/>
  <c r="L173" i="1" s="1"/>
  <c r="O173" i="1" s="1"/>
  <c r="K174" i="1"/>
  <c r="L174" i="1" s="1"/>
  <c r="O174" i="1" s="1"/>
  <c r="K175" i="1"/>
  <c r="L175" i="1" s="1"/>
  <c r="O175" i="1" s="1"/>
  <c r="K176" i="1"/>
  <c r="L176" i="1" s="1"/>
  <c r="O176" i="1" s="1"/>
  <c r="K177" i="1"/>
  <c r="L177" i="1" s="1"/>
  <c r="O177" i="1" s="1"/>
  <c r="K178" i="1"/>
  <c r="L178" i="1" s="1"/>
  <c r="O178" i="1" s="1"/>
  <c r="K179" i="1"/>
  <c r="L179" i="1" s="1"/>
  <c r="O179" i="1" s="1"/>
  <c r="K180" i="1"/>
  <c r="L180" i="1" s="1"/>
  <c r="O180" i="1" s="1"/>
  <c r="K181" i="1"/>
  <c r="L181" i="1" s="1"/>
  <c r="O181" i="1" s="1"/>
  <c r="K182" i="1"/>
  <c r="L182" i="1" s="1"/>
  <c r="O182" i="1" s="1"/>
  <c r="K183" i="1"/>
  <c r="L183" i="1" s="1"/>
  <c r="O183" i="1" s="1"/>
  <c r="K184" i="1"/>
  <c r="L184" i="1" s="1"/>
  <c r="O184" i="1" s="1"/>
  <c r="K185" i="1"/>
  <c r="L185" i="1" s="1"/>
  <c r="O185" i="1" s="1"/>
  <c r="K186" i="1"/>
  <c r="L186" i="1" s="1"/>
  <c r="O186" i="1" s="1"/>
  <c r="K187" i="1"/>
  <c r="L187" i="1" s="1"/>
  <c r="O187" i="1" s="1"/>
  <c r="K188" i="1"/>
  <c r="L188" i="1" s="1"/>
  <c r="O188" i="1" s="1"/>
  <c r="K189" i="1"/>
  <c r="L189" i="1" s="1"/>
  <c r="O189" i="1" s="1"/>
  <c r="K190" i="1"/>
  <c r="L190" i="1" s="1"/>
  <c r="O190" i="1" s="1"/>
  <c r="K191" i="1"/>
  <c r="L191" i="1" s="1"/>
  <c r="O191" i="1" s="1"/>
  <c r="K192" i="1"/>
  <c r="L192" i="1" s="1"/>
  <c r="O192" i="1" s="1"/>
  <c r="K193" i="1"/>
  <c r="L193" i="1" s="1"/>
  <c r="O193" i="1" s="1"/>
  <c r="K194" i="1"/>
  <c r="L194" i="1" s="1"/>
  <c r="O194" i="1" s="1"/>
  <c r="K195" i="1"/>
  <c r="L195" i="1" s="1"/>
  <c r="O195" i="1" s="1"/>
  <c r="K196" i="1"/>
  <c r="L196" i="1" s="1"/>
  <c r="O196" i="1" s="1"/>
  <c r="K197" i="1"/>
  <c r="L197" i="1" s="1"/>
  <c r="O197" i="1" s="1"/>
  <c r="K198" i="1"/>
  <c r="L198" i="1" s="1"/>
  <c r="O198" i="1" s="1"/>
  <c r="K199" i="1"/>
  <c r="L199" i="1" s="1"/>
  <c r="O199" i="1" s="1"/>
  <c r="K200" i="1"/>
  <c r="L200" i="1" s="1"/>
  <c r="O200" i="1" s="1"/>
  <c r="K201" i="1"/>
  <c r="L201" i="1" s="1"/>
  <c r="O201" i="1" s="1"/>
  <c r="K202" i="1"/>
  <c r="L202" i="1" s="1"/>
  <c r="O202" i="1" s="1"/>
  <c r="K203" i="1"/>
  <c r="L203" i="1" s="1"/>
  <c r="O203" i="1" s="1"/>
  <c r="K204" i="1"/>
  <c r="L204" i="1" s="1"/>
  <c r="O204" i="1" s="1"/>
  <c r="K205" i="1"/>
  <c r="L205" i="1" s="1"/>
  <c r="O205" i="1" s="1"/>
  <c r="K206" i="1"/>
  <c r="L206" i="1" s="1"/>
  <c r="O206" i="1" s="1"/>
  <c r="K207" i="1"/>
  <c r="L207" i="1" s="1"/>
  <c r="O207" i="1" s="1"/>
  <c r="K208" i="1"/>
  <c r="L208" i="1" s="1"/>
  <c r="O208" i="1" s="1"/>
  <c r="K209" i="1"/>
  <c r="L209" i="1" s="1"/>
  <c r="O209" i="1" s="1"/>
  <c r="K210" i="1"/>
  <c r="L210" i="1" s="1"/>
  <c r="O210" i="1" s="1"/>
  <c r="K211" i="1"/>
  <c r="L211" i="1" s="1"/>
  <c r="O211" i="1" s="1"/>
  <c r="K212" i="1"/>
  <c r="L212" i="1" s="1"/>
  <c r="O212" i="1" s="1"/>
  <c r="K213" i="1"/>
  <c r="L213" i="1" s="1"/>
  <c r="O213" i="1" s="1"/>
  <c r="K214" i="1"/>
  <c r="L214" i="1" s="1"/>
  <c r="O214" i="1" s="1"/>
  <c r="K215" i="1"/>
  <c r="L215" i="1" s="1"/>
  <c r="O215" i="1" s="1"/>
  <c r="K216" i="1"/>
  <c r="L216" i="1" s="1"/>
  <c r="O216" i="1" s="1"/>
  <c r="K217" i="1"/>
  <c r="L217" i="1" s="1"/>
  <c r="O217" i="1" s="1"/>
  <c r="K218" i="1"/>
  <c r="L218" i="1" s="1"/>
  <c r="O218" i="1" s="1"/>
  <c r="K219" i="1"/>
  <c r="L219" i="1" s="1"/>
  <c r="O219" i="1" s="1"/>
  <c r="K220" i="1"/>
  <c r="L220" i="1" s="1"/>
  <c r="O220" i="1" s="1"/>
  <c r="K221" i="1"/>
  <c r="L221" i="1" s="1"/>
  <c r="O221" i="1" s="1"/>
  <c r="K222" i="1"/>
  <c r="L222" i="1" s="1"/>
  <c r="O222" i="1" s="1"/>
  <c r="K223" i="1"/>
  <c r="L223" i="1" s="1"/>
  <c r="O223" i="1" s="1"/>
  <c r="K224" i="1"/>
  <c r="L224" i="1" s="1"/>
  <c r="O224" i="1" s="1"/>
  <c r="K225" i="1"/>
  <c r="L225" i="1" s="1"/>
  <c r="O225" i="1" s="1"/>
  <c r="K226" i="1"/>
  <c r="L226" i="1" s="1"/>
  <c r="O226" i="1" s="1"/>
  <c r="K227" i="1"/>
  <c r="L227" i="1" s="1"/>
  <c r="O227" i="1" s="1"/>
  <c r="K228" i="1"/>
  <c r="L228" i="1" s="1"/>
  <c r="O228" i="1" s="1"/>
  <c r="K229" i="1"/>
  <c r="L229" i="1" s="1"/>
  <c r="O229" i="1" s="1"/>
  <c r="K230" i="1"/>
  <c r="L230" i="1" s="1"/>
  <c r="O230" i="1" s="1"/>
  <c r="K231" i="1"/>
  <c r="L231" i="1" s="1"/>
  <c r="O231" i="1" s="1"/>
  <c r="K232" i="1"/>
  <c r="L232" i="1" s="1"/>
  <c r="O232" i="1" s="1"/>
  <c r="K233" i="1"/>
  <c r="L233" i="1" s="1"/>
  <c r="O233" i="1" s="1"/>
  <c r="K234" i="1"/>
  <c r="L234" i="1" s="1"/>
  <c r="O234" i="1" s="1"/>
  <c r="K235" i="1"/>
  <c r="L235" i="1" s="1"/>
  <c r="O235" i="1" s="1"/>
  <c r="K236" i="1"/>
  <c r="L236" i="1" s="1"/>
  <c r="O236" i="1" s="1"/>
  <c r="K237" i="1"/>
  <c r="L237" i="1" s="1"/>
  <c r="O237" i="1" s="1"/>
  <c r="K238" i="1"/>
  <c r="L238" i="1" s="1"/>
  <c r="O238" i="1" s="1"/>
  <c r="K239" i="1"/>
  <c r="L239" i="1" s="1"/>
  <c r="O239" i="1" s="1"/>
  <c r="K240" i="1"/>
  <c r="L240" i="1" s="1"/>
  <c r="O240" i="1" s="1"/>
  <c r="K241" i="1"/>
  <c r="L241" i="1" s="1"/>
  <c r="O241" i="1" s="1"/>
  <c r="K242" i="1"/>
  <c r="L242" i="1" s="1"/>
  <c r="O242" i="1" s="1"/>
  <c r="K243" i="1"/>
  <c r="L243" i="1" s="1"/>
  <c r="O243" i="1" s="1"/>
  <c r="K244" i="1"/>
  <c r="L244" i="1" s="1"/>
  <c r="O244" i="1" s="1"/>
  <c r="K245" i="1"/>
  <c r="L245" i="1" s="1"/>
  <c r="O245" i="1" s="1"/>
  <c r="K246" i="1"/>
  <c r="L246" i="1" s="1"/>
  <c r="O246" i="1" s="1"/>
  <c r="K247" i="1"/>
  <c r="L247" i="1" s="1"/>
  <c r="O247" i="1" s="1"/>
  <c r="K248" i="1"/>
  <c r="L248" i="1" s="1"/>
  <c r="O248" i="1" s="1"/>
  <c r="K249" i="1"/>
  <c r="L249" i="1" s="1"/>
  <c r="O249" i="1" s="1"/>
  <c r="K250" i="1"/>
  <c r="L250" i="1" s="1"/>
  <c r="O250" i="1" s="1"/>
  <c r="K251" i="1"/>
  <c r="L251" i="1" s="1"/>
  <c r="O251" i="1" s="1"/>
  <c r="K252" i="1"/>
  <c r="L252" i="1" s="1"/>
  <c r="O252" i="1" s="1"/>
  <c r="K253" i="1"/>
  <c r="L253" i="1" s="1"/>
  <c r="O253" i="1" s="1"/>
  <c r="K20" i="1"/>
  <c r="L20" i="1" s="1"/>
  <c r="O20" i="1" s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20" i="1"/>
  <c r="B11" i="9" l="1"/>
  <c r="B9" i="9"/>
  <c r="P12" i="10" l="1"/>
  <c r="P13" i="10"/>
  <c r="P14" i="10"/>
  <c r="P15" i="10"/>
  <c r="P16" i="10"/>
  <c r="P17" i="10"/>
  <c r="P18" i="10"/>
  <c r="P19" i="10"/>
  <c r="P20" i="10"/>
  <c r="P21" i="10"/>
  <c r="P22" i="10"/>
  <c r="P23" i="10"/>
  <c r="P24" i="10"/>
  <c r="P25" i="10"/>
  <c r="P26" i="10"/>
  <c r="P27" i="10"/>
  <c r="P28" i="10"/>
  <c r="P29" i="10"/>
  <c r="P30" i="10"/>
  <c r="P31" i="10"/>
  <c r="P32" i="10"/>
  <c r="P33" i="10"/>
  <c r="P34" i="10"/>
  <c r="P35" i="10"/>
  <c r="P36" i="10"/>
  <c r="P37" i="10"/>
  <c r="P38" i="10"/>
  <c r="P39" i="10"/>
  <c r="P40" i="10"/>
  <c r="P41" i="10"/>
  <c r="P42" i="10"/>
  <c r="P43" i="10"/>
  <c r="P44" i="10"/>
  <c r="P45" i="10"/>
  <c r="P46" i="10"/>
  <c r="P47" i="10"/>
  <c r="P48" i="10"/>
  <c r="P49" i="10"/>
  <c r="P50" i="10"/>
  <c r="P51" i="10"/>
  <c r="P52" i="10"/>
  <c r="P53" i="10"/>
  <c r="P54" i="10"/>
  <c r="P55" i="10"/>
  <c r="P56" i="10"/>
  <c r="P57" i="10"/>
  <c r="P58" i="10"/>
  <c r="P59" i="10"/>
  <c r="P60" i="10"/>
  <c r="P61" i="10"/>
  <c r="P62" i="10"/>
  <c r="P63" i="10"/>
  <c r="P64" i="10"/>
  <c r="P65" i="10"/>
  <c r="P66" i="10"/>
  <c r="P67" i="10"/>
  <c r="P68" i="10"/>
  <c r="P69" i="10"/>
  <c r="P70" i="10"/>
  <c r="P71" i="10"/>
  <c r="P72" i="10"/>
  <c r="P73" i="10"/>
  <c r="P74" i="10"/>
  <c r="P75" i="10"/>
  <c r="P76" i="10"/>
  <c r="P77" i="10"/>
  <c r="P78" i="10"/>
  <c r="P79" i="10"/>
  <c r="P80" i="10"/>
  <c r="P81" i="10"/>
  <c r="P82" i="10"/>
  <c r="P83" i="10"/>
  <c r="P84" i="10"/>
  <c r="P85" i="10"/>
  <c r="P86" i="10"/>
  <c r="P87" i="10"/>
  <c r="P88" i="10"/>
  <c r="P89" i="10"/>
  <c r="P90" i="10"/>
  <c r="P91" i="10"/>
  <c r="P92" i="10"/>
  <c r="P93" i="10"/>
  <c r="P94" i="10"/>
  <c r="P95" i="10"/>
  <c r="P96" i="10"/>
  <c r="P97" i="10"/>
  <c r="P98" i="10"/>
  <c r="P99" i="10"/>
  <c r="P100" i="10"/>
  <c r="P101" i="10"/>
  <c r="P102" i="10"/>
  <c r="P103" i="10"/>
  <c r="P104" i="10"/>
  <c r="P105" i="10"/>
  <c r="P106" i="10"/>
  <c r="P107" i="10"/>
  <c r="P108" i="10"/>
  <c r="P109" i="10"/>
  <c r="P110" i="10"/>
  <c r="P111" i="10"/>
  <c r="P112" i="10"/>
  <c r="P113" i="10"/>
  <c r="P114" i="10"/>
  <c r="P115" i="10"/>
  <c r="P116" i="10"/>
  <c r="P117" i="10"/>
  <c r="P118" i="10"/>
  <c r="P119" i="10"/>
  <c r="P120" i="10"/>
  <c r="P121" i="10"/>
  <c r="P122" i="10"/>
  <c r="P123" i="10"/>
  <c r="P124" i="10"/>
  <c r="P125" i="10"/>
  <c r="P126" i="10"/>
  <c r="P127" i="10"/>
  <c r="P128" i="10"/>
  <c r="P129" i="10"/>
  <c r="P130" i="10"/>
  <c r="P131" i="10"/>
  <c r="P132" i="10"/>
  <c r="P133" i="10"/>
  <c r="P134" i="10"/>
  <c r="P135" i="10"/>
  <c r="P136" i="10"/>
  <c r="P137" i="10"/>
  <c r="P138" i="10"/>
  <c r="P139" i="10"/>
  <c r="P140" i="10"/>
  <c r="P141" i="10"/>
  <c r="P142" i="10"/>
  <c r="P143" i="10"/>
  <c r="P144" i="10"/>
  <c r="P145" i="10"/>
  <c r="P146" i="10"/>
  <c r="P147" i="10"/>
  <c r="P148" i="10"/>
  <c r="P149" i="10"/>
  <c r="P150" i="10"/>
  <c r="P151" i="10"/>
  <c r="P152" i="10"/>
  <c r="P153" i="10"/>
  <c r="P154" i="10"/>
  <c r="P155" i="10"/>
  <c r="P156" i="10"/>
  <c r="P157" i="10"/>
  <c r="P158" i="10"/>
  <c r="P159" i="10"/>
  <c r="P160" i="10"/>
  <c r="P161" i="10"/>
  <c r="P162" i="10"/>
  <c r="P163" i="10"/>
  <c r="P164" i="10"/>
  <c r="P165" i="10"/>
  <c r="P166" i="10"/>
  <c r="P167" i="10"/>
  <c r="P168" i="10"/>
  <c r="P169" i="10"/>
  <c r="P170" i="10"/>
  <c r="P171" i="10"/>
  <c r="P172" i="10"/>
  <c r="P173" i="10"/>
  <c r="P174" i="10"/>
  <c r="P175" i="10"/>
  <c r="P176" i="10"/>
  <c r="P177" i="10"/>
  <c r="P178" i="10"/>
  <c r="P179" i="10"/>
  <c r="P180" i="10"/>
  <c r="P181" i="10"/>
  <c r="P182" i="10"/>
  <c r="P183" i="10"/>
  <c r="P184" i="10"/>
  <c r="P185" i="10"/>
  <c r="P186" i="10"/>
  <c r="P187" i="10"/>
  <c r="P188" i="10"/>
  <c r="P189" i="10"/>
  <c r="P190" i="10"/>
  <c r="P191" i="10"/>
  <c r="P192" i="10"/>
  <c r="P193" i="10"/>
  <c r="P194" i="10"/>
  <c r="P195" i="10"/>
  <c r="P196" i="10"/>
  <c r="P197" i="10"/>
  <c r="P198" i="10"/>
  <c r="P199" i="10"/>
  <c r="P200" i="10"/>
  <c r="P201" i="10"/>
  <c r="P202" i="10"/>
  <c r="P203" i="10"/>
  <c r="P204" i="10"/>
  <c r="P205" i="10"/>
  <c r="P206" i="10"/>
  <c r="P207" i="10"/>
  <c r="P208" i="10"/>
  <c r="P209" i="10"/>
  <c r="P210" i="10"/>
  <c r="P211" i="10"/>
  <c r="P212" i="10"/>
  <c r="P213" i="10"/>
  <c r="P214" i="10"/>
  <c r="P215" i="10"/>
  <c r="P216" i="10"/>
  <c r="P217" i="10"/>
  <c r="P218" i="10"/>
  <c r="P219" i="10"/>
  <c r="P220" i="10"/>
  <c r="P221" i="10"/>
  <c r="P222" i="10"/>
  <c r="P223" i="10"/>
  <c r="P224" i="10"/>
  <c r="P225" i="10"/>
  <c r="P226" i="10"/>
  <c r="P227" i="10"/>
  <c r="P228" i="10"/>
  <c r="P229" i="10"/>
  <c r="P230" i="10"/>
  <c r="P231" i="10"/>
  <c r="P232" i="10"/>
  <c r="P233" i="10"/>
  <c r="P234" i="10"/>
  <c r="P235" i="10"/>
  <c r="P236" i="10"/>
  <c r="P237" i="10"/>
  <c r="P238" i="10"/>
  <c r="P239" i="10"/>
  <c r="P240" i="10"/>
  <c r="P241" i="10"/>
  <c r="P242" i="10"/>
  <c r="P243" i="10"/>
  <c r="P244" i="10"/>
  <c r="P245" i="10"/>
  <c r="P246" i="10"/>
  <c r="O13" i="10"/>
  <c r="O14" i="10"/>
  <c r="O15" i="10"/>
  <c r="O16" i="10"/>
  <c r="O17" i="10"/>
  <c r="O18" i="10"/>
  <c r="O19" i="10"/>
  <c r="O20" i="10"/>
  <c r="O21" i="10"/>
  <c r="O22" i="10"/>
  <c r="O23" i="10"/>
  <c r="O24" i="10"/>
  <c r="O25" i="10"/>
  <c r="O26" i="10"/>
  <c r="O27" i="10"/>
  <c r="O28" i="10"/>
  <c r="O29" i="10"/>
  <c r="O30" i="10"/>
  <c r="O31" i="10"/>
  <c r="O32" i="10"/>
  <c r="O33" i="10"/>
  <c r="O34" i="10"/>
  <c r="O35" i="10"/>
  <c r="O36" i="10"/>
  <c r="O37" i="10"/>
  <c r="O38" i="10"/>
  <c r="O39" i="10"/>
  <c r="O40" i="10"/>
  <c r="O41" i="10"/>
  <c r="O42" i="10"/>
  <c r="O43" i="10"/>
  <c r="O44" i="10"/>
  <c r="O45" i="10"/>
  <c r="O46" i="10"/>
  <c r="O47" i="10"/>
  <c r="O48" i="10"/>
  <c r="O49" i="10"/>
  <c r="O50" i="10"/>
  <c r="O51" i="10"/>
  <c r="O52" i="10"/>
  <c r="O53" i="10"/>
  <c r="O54" i="10"/>
  <c r="O55" i="10"/>
  <c r="O56" i="10"/>
  <c r="O57" i="10"/>
  <c r="O58" i="10"/>
  <c r="O59" i="10"/>
  <c r="O60" i="10"/>
  <c r="O61" i="10"/>
  <c r="O62" i="10"/>
  <c r="O63" i="10"/>
  <c r="O64" i="10"/>
  <c r="O65" i="10"/>
  <c r="O66" i="10"/>
  <c r="O67" i="10"/>
  <c r="O68" i="10"/>
  <c r="O69" i="10"/>
  <c r="O70" i="10"/>
  <c r="O71" i="10"/>
  <c r="O72" i="10"/>
  <c r="O73" i="10"/>
  <c r="O74" i="10"/>
  <c r="O75" i="10"/>
  <c r="O76" i="10"/>
  <c r="O77" i="10"/>
  <c r="O78" i="10"/>
  <c r="O79" i="10"/>
  <c r="O80" i="10"/>
  <c r="O81" i="10"/>
  <c r="O82" i="10"/>
  <c r="O83" i="10"/>
  <c r="O84" i="10"/>
  <c r="O85" i="10"/>
  <c r="O86" i="10"/>
  <c r="O87" i="10"/>
  <c r="O88" i="10"/>
  <c r="O89" i="10"/>
  <c r="O90" i="10"/>
  <c r="O91" i="10"/>
  <c r="O92" i="10"/>
  <c r="O93" i="10"/>
  <c r="O94" i="10"/>
  <c r="O95" i="10"/>
  <c r="O96" i="10"/>
  <c r="O97" i="10"/>
  <c r="O98" i="10"/>
  <c r="O99" i="10"/>
  <c r="O100" i="10"/>
  <c r="O101" i="10"/>
  <c r="O102" i="10"/>
  <c r="O103" i="10"/>
  <c r="O104" i="10"/>
  <c r="O105" i="10"/>
  <c r="O106" i="10"/>
  <c r="O107" i="10"/>
  <c r="O108" i="10"/>
  <c r="O109" i="10"/>
  <c r="O110" i="10"/>
  <c r="O111" i="10"/>
  <c r="O112" i="10"/>
  <c r="O113" i="10"/>
  <c r="O114" i="10"/>
  <c r="O115" i="10"/>
  <c r="O116" i="10"/>
  <c r="O117" i="10"/>
  <c r="O118" i="10"/>
  <c r="O119" i="10"/>
  <c r="O120" i="10"/>
  <c r="O121" i="10"/>
  <c r="O122" i="10"/>
  <c r="O123" i="10"/>
  <c r="O124" i="10"/>
  <c r="O125" i="10"/>
  <c r="O126" i="10"/>
  <c r="O127" i="10"/>
  <c r="O128" i="10"/>
  <c r="O129" i="10"/>
  <c r="O130" i="10"/>
  <c r="O131" i="10"/>
  <c r="O132" i="10"/>
  <c r="O133" i="10"/>
  <c r="O134" i="10"/>
  <c r="O135" i="10"/>
  <c r="O136" i="10"/>
  <c r="O137" i="10"/>
  <c r="O138" i="10"/>
  <c r="O139" i="10"/>
  <c r="O140" i="10"/>
  <c r="O141" i="10"/>
  <c r="O142" i="10"/>
  <c r="O143" i="10"/>
  <c r="O144" i="10"/>
  <c r="O145" i="10"/>
  <c r="O146" i="10"/>
  <c r="O147" i="10"/>
  <c r="O148" i="10"/>
  <c r="O149" i="10"/>
  <c r="O150" i="10"/>
  <c r="O151" i="10"/>
  <c r="O152" i="10"/>
  <c r="O153" i="10"/>
  <c r="O154" i="10"/>
  <c r="O155" i="10"/>
  <c r="O156" i="10"/>
  <c r="O157" i="10"/>
  <c r="O158" i="10"/>
  <c r="O159" i="10"/>
  <c r="O160" i="10"/>
  <c r="O161" i="10"/>
  <c r="O162" i="10"/>
  <c r="O163" i="10"/>
  <c r="O164" i="10"/>
  <c r="O165" i="10"/>
  <c r="O166" i="10"/>
  <c r="O167" i="10"/>
  <c r="O168" i="10"/>
  <c r="O169" i="10"/>
  <c r="O170" i="10"/>
  <c r="O171" i="10"/>
  <c r="O172" i="10"/>
  <c r="O173" i="10"/>
  <c r="O174" i="10"/>
  <c r="O175" i="10"/>
  <c r="O176" i="10"/>
  <c r="O177" i="10"/>
  <c r="O178" i="10"/>
  <c r="O179" i="10"/>
  <c r="O180" i="10"/>
  <c r="O181" i="10"/>
  <c r="O182" i="10"/>
  <c r="O183" i="10"/>
  <c r="O184" i="10"/>
  <c r="O185" i="10"/>
  <c r="O186" i="10"/>
  <c r="O187" i="10"/>
  <c r="O188" i="10"/>
  <c r="O189" i="10"/>
  <c r="O190" i="10"/>
  <c r="O191" i="10"/>
  <c r="O192" i="10"/>
  <c r="O193" i="10"/>
  <c r="O194" i="10"/>
  <c r="O195" i="10"/>
  <c r="O196" i="10"/>
  <c r="O197" i="10"/>
  <c r="O198" i="10"/>
  <c r="O199" i="10"/>
  <c r="O200" i="10"/>
  <c r="O201" i="10"/>
  <c r="O202" i="10"/>
  <c r="O203" i="10"/>
  <c r="O204" i="10"/>
  <c r="O205" i="10"/>
  <c r="O206" i="10"/>
  <c r="O207" i="10"/>
  <c r="O208" i="10"/>
  <c r="O209" i="10"/>
  <c r="O210" i="10"/>
  <c r="O211" i="10"/>
  <c r="O212" i="10"/>
  <c r="O213" i="10"/>
  <c r="O214" i="10"/>
  <c r="O215" i="10"/>
  <c r="O216" i="10"/>
  <c r="O217" i="10"/>
  <c r="O218" i="10"/>
  <c r="O219" i="10"/>
  <c r="O220" i="10"/>
  <c r="O221" i="10"/>
  <c r="O222" i="10"/>
  <c r="O223" i="10"/>
  <c r="O224" i="10"/>
  <c r="O225" i="10"/>
  <c r="O226" i="10"/>
  <c r="O227" i="10"/>
  <c r="O228" i="10"/>
  <c r="O229" i="10"/>
  <c r="O230" i="10"/>
  <c r="O231" i="10"/>
  <c r="O232" i="10"/>
  <c r="O233" i="10"/>
  <c r="O234" i="10"/>
  <c r="O235" i="10"/>
  <c r="O236" i="10"/>
  <c r="O237" i="10"/>
  <c r="O238" i="10"/>
  <c r="O239" i="10"/>
  <c r="O240" i="10"/>
  <c r="O241" i="10"/>
  <c r="O242" i="10"/>
  <c r="O243" i="10"/>
  <c r="O244" i="10"/>
  <c r="O245" i="10"/>
  <c r="O246" i="10"/>
  <c r="N13" i="10"/>
  <c r="N14" i="10"/>
  <c r="N15" i="10"/>
  <c r="N16" i="10"/>
  <c r="N17" i="10"/>
  <c r="N18" i="10"/>
  <c r="N19" i="10"/>
  <c r="N20" i="10"/>
  <c r="N21" i="10"/>
  <c r="N22" i="10"/>
  <c r="N23" i="10"/>
  <c r="N24" i="10"/>
  <c r="N25" i="10"/>
  <c r="N26" i="10"/>
  <c r="N27" i="10"/>
  <c r="N28" i="10"/>
  <c r="N29" i="10"/>
  <c r="N30" i="10"/>
  <c r="N31" i="10"/>
  <c r="N32" i="10"/>
  <c r="N33" i="10"/>
  <c r="N34" i="10"/>
  <c r="N35" i="10"/>
  <c r="N36" i="10"/>
  <c r="N37" i="10"/>
  <c r="N38" i="10"/>
  <c r="N39" i="10"/>
  <c r="N40" i="10"/>
  <c r="N41" i="10"/>
  <c r="N42" i="10"/>
  <c r="N43" i="10"/>
  <c r="N44" i="10"/>
  <c r="N45" i="10"/>
  <c r="N46" i="10"/>
  <c r="N47" i="10"/>
  <c r="N48" i="10"/>
  <c r="N49" i="10"/>
  <c r="N50" i="10"/>
  <c r="N51" i="10"/>
  <c r="N52" i="10"/>
  <c r="N53" i="10"/>
  <c r="N54" i="10"/>
  <c r="N55" i="10"/>
  <c r="N56" i="10"/>
  <c r="N57" i="10"/>
  <c r="N58" i="10"/>
  <c r="N59" i="10"/>
  <c r="N60" i="10"/>
  <c r="N61" i="10"/>
  <c r="N62" i="10"/>
  <c r="N63" i="10"/>
  <c r="N64" i="10"/>
  <c r="N65" i="10"/>
  <c r="N66" i="10"/>
  <c r="N67" i="10"/>
  <c r="N68" i="10"/>
  <c r="N69" i="10"/>
  <c r="N70" i="10"/>
  <c r="N71" i="10"/>
  <c r="N72" i="10"/>
  <c r="N73" i="10"/>
  <c r="N74" i="10"/>
  <c r="N75" i="10"/>
  <c r="N76" i="10"/>
  <c r="N77" i="10"/>
  <c r="N78" i="10"/>
  <c r="N79" i="10"/>
  <c r="N80" i="10"/>
  <c r="N81" i="10"/>
  <c r="N82" i="10"/>
  <c r="N83" i="10"/>
  <c r="N84" i="10"/>
  <c r="N85" i="10"/>
  <c r="N86" i="10"/>
  <c r="N87" i="10"/>
  <c r="N88" i="10"/>
  <c r="N89" i="10"/>
  <c r="N90" i="10"/>
  <c r="N91" i="10"/>
  <c r="N92" i="10"/>
  <c r="N93" i="10"/>
  <c r="N94" i="10"/>
  <c r="N95" i="10"/>
  <c r="N96" i="10"/>
  <c r="N97" i="10"/>
  <c r="N98" i="10"/>
  <c r="N99" i="10"/>
  <c r="N100" i="10"/>
  <c r="N101" i="10"/>
  <c r="N102" i="10"/>
  <c r="N103" i="10"/>
  <c r="N104" i="10"/>
  <c r="N105" i="10"/>
  <c r="N106" i="10"/>
  <c r="N107" i="10"/>
  <c r="N108" i="10"/>
  <c r="N109" i="10"/>
  <c r="N110" i="10"/>
  <c r="N111" i="10"/>
  <c r="N112" i="10"/>
  <c r="N113" i="10"/>
  <c r="N114" i="10"/>
  <c r="N115" i="10"/>
  <c r="N116" i="10"/>
  <c r="N117" i="10"/>
  <c r="N118" i="10"/>
  <c r="N119" i="10"/>
  <c r="N120" i="10"/>
  <c r="N121" i="10"/>
  <c r="N122" i="10"/>
  <c r="N123" i="10"/>
  <c r="N124" i="10"/>
  <c r="N125" i="10"/>
  <c r="N126" i="10"/>
  <c r="N127" i="10"/>
  <c r="N128" i="10"/>
  <c r="N129" i="10"/>
  <c r="N130" i="10"/>
  <c r="N131" i="10"/>
  <c r="N132" i="10"/>
  <c r="N133" i="10"/>
  <c r="N134" i="10"/>
  <c r="N135" i="10"/>
  <c r="N136" i="10"/>
  <c r="N137" i="10"/>
  <c r="N138" i="10"/>
  <c r="N139" i="10"/>
  <c r="N140" i="10"/>
  <c r="N141" i="10"/>
  <c r="N142" i="10"/>
  <c r="N143" i="10"/>
  <c r="N144" i="10"/>
  <c r="N145" i="10"/>
  <c r="N146" i="10"/>
  <c r="N147" i="10"/>
  <c r="N148" i="10"/>
  <c r="N149" i="10"/>
  <c r="N150" i="10"/>
  <c r="N151" i="10"/>
  <c r="N152" i="10"/>
  <c r="N153" i="10"/>
  <c r="N154" i="10"/>
  <c r="N155" i="10"/>
  <c r="N156" i="10"/>
  <c r="N157" i="10"/>
  <c r="N158" i="10"/>
  <c r="N159" i="10"/>
  <c r="N160" i="10"/>
  <c r="N161" i="10"/>
  <c r="N162" i="10"/>
  <c r="N163" i="10"/>
  <c r="N164" i="10"/>
  <c r="N165" i="10"/>
  <c r="N166" i="10"/>
  <c r="N167" i="10"/>
  <c r="N168" i="10"/>
  <c r="N169" i="10"/>
  <c r="N170" i="10"/>
  <c r="N171" i="10"/>
  <c r="N172" i="10"/>
  <c r="N173" i="10"/>
  <c r="N174" i="10"/>
  <c r="N175" i="10"/>
  <c r="N176" i="10"/>
  <c r="N177" i="10"/>
  <c r="N178" i="10"/>
  <c r="N179" i="10"/>
  <c r="N180" i="10"/>
  <c r="N181" i="10"/>
  <c r="N182" i="10"/>
  <c r="N183" i="10"/>
  <c r="N184" i="10"/>
  <c r="N185" i="10"/>
  <c r="N186" i="10"/>
  <c r="N187" i="10"/>
  <c r="N188" i="10"/>
  <c r="N189" i="10"/>
  <c r="N190" i="10"/>
  <c r="N191" i="10"/>
  <c r="N192" i="10"/>
  <c r="N193" i="10"/>
  <c r="N194" i="10"/>
  <c r="N195" i="10"/>
  <c r="N196" i="10"/>
  <c r="N197" i="10"/>
  <c r="N198" i="10"/>
  <c r="N199" i="10"/>
  <c r="N200" i="10"/>
  <c r="N201" i="10"/>
  <c r="N202" i="10"/>
  <c r="N203" i="10"/>
  <c r="N204" i="10"/>
  <c r="N205" i="10"/>
  <c r="N206" i="10"/>
  <c r="N207" i="10"/>
  <c r="N208" i="10"/>
  <c r="N209" i="10"/>
  <c r="N210" i="10"/>
  <c r="N211" i="10"/>
  <c r="N212" i="10"/>
  <c r="N213" i="10"/>
  <c r="N214" i="10"/>
  <c r="N215" i="10"/>
  <c r="N216" i="10"/>
  <c r="N217" i="10"/>
  <c r="N218" i="10"/>
  <c r="N219" i="10"/>
  <c r="N220" i="10"/>
  <c r="N221" i="10"/>
  <c r="N222" i="10"/>
  <c r="N223" i="10"/>
  <c r="N224" i="10"/>
  <c r="N225" i="10"/>
  <c r="N226" i="10"/>
  <c r="N227" i="10"/>
  <c r="N228" i="10"/>
  <c r="N229" i="10"/>
  <c r="N230" i="10"/>
  <c r="N231" i="10"/>
  <c r="N232" i="10"/>
  <c r="N233" i="10"/>
  <c r="N234" i="10"/>
  <c r="N235" i="10"/>
  <c r="N236" i="10"/>
  <c r="N237" i="10"/>
  <c r="N238" i="10"/>
  <c r="N239" i="10"/>
  <c r="N240" i="10"/>
  <c r="N241" i="10"/>
  <c r="N242" i="10"/>
  <c r="N243" i="10"/>
  <c r="N244" i="10"/>
  <c r="N245" i="10"/>
  <c r="N246" i="10"/>
  <c r="N12" i="10"/>
  <c r="M14" i="10"/>
  <c r="M15" i="10"/>
  <c r="M16" i="10"/>
  <c r="M17" i="10"/>
  <c r="M18" i="10"/>
  <c r="M19" i="10"/>
  <c r="M20" i="10"/>
  <c r="M21" i="10"/>
  <c r="M22" i="10"/>
  <c r="M23" i="10"/>
  <c r="M24" i="10"/>
  <c r="M25" i="10"/>
  <c r="M26" i="10"/>
  <c r="M27" i="10"/>
  <c r="M28" i="10"/>
  <c r="M29" i="10"/>
  <c r="M30" i="10"/>
  <c r="M31" i="10"/>
  <c r="M32" i="10"/>
  <c r="M33" i="10"/>
  <c r="M34" i="10"/>
  <c r="M35" i="10"/>
  <c r="M36" i="10"/>
  <c r="M37" i="10"/>
  <c r="M38" i="10"/>
  <c r="M39" i="10"/>
  <c r="M40" i="10"/>
  <c r="M41" i="10"/>
  <c r="M42" i="10"/>
  <c r="M43" i="10"/>
  <c r="M44" i="10"/>
  <c r="M45" i="10"/>
  <c r="M46" i="10"/>
  <c r="M47" i="10"/>
  <c r="M48" i="10"/>
  <c r="M49" i="10"/>
  <c r="M50" i="10"/>
  <c r="M51" i="10"/>
  <c r="M52" i="10"/>
  <c r="M53" i="10"/>
  <c r="M54" i="10"/>
  <c r="M55" i="10"/>
  <c r="M56" i="10"/>
  <c r="M57" i="10"/>
  <c r="M58" i="10"/>
  <c r="M59" i="10"/>
  <c r="M60" i="10"/>
  <c r="M61" i="10"/>
  <c r="M62" i="10"/>
  <c r="M63" i="10"/>
  <c r="M64" i="10"/>
  <c r="M65" i="10"/>
  <c r="M66" i="10"/>
  <c r="M67" i="10"/>
  <c r="M68" i="10"/>
  <c r="M69" i="10"/>
  <c r="M70" i="10"/>
  <c r="M71" i="10"/>
  <c r="M72" i="10"/>
  <c r="M73" i="10"/>
  <c r="M74" i="10"/>
  <c r="M75" i="10"/>
  <c r="M76" i="10"/>
  <c r="M77" i="10"/>
  <c r="M78" i="10"/>
  <c r="M79" i="10"/>
  <c r="M80" i="10"/>
  <c r="M81" i="10"/>
  <c r="M82" i="10"/>
  <c r="M83" i="10"/>
  <c r="M84" i="10"/>
  <c r="M85" i="10"/>
  <c r="M86" i="10"/>
  <c r="M87" i="10"/>
  <c r="M88" i="10"/>
  <c r="M89" i="10"/>
  <c r="M90" i="10"/>
  <c r="M91" i="10"/>
  <c r="M92" i="10"/>
  <c r="M93" i="10"/>
  <c r="M94" i="10"/>
  <c r="M95" i="10"/>
  <c r="M96" i="10"/>
  <c r="M97" i="10"/>
  <c r="M98" i="10"/>
  <c r="M99" i="10"/>
  <c r="M100" i="10"/>
  <c r="M101" i="10"/>
  <c r="M102" i="10"/>
  <c r="M103" i="10"/>
  <c r="M104" i="10"/>
  <c r="M105" i="10"/>
  <c r="M106" i="10"/>
  <c r="M107" i="10"/>
  <c r="M108" i="10"/>
  <c r="M109" i="10"/>
  <c r="M110" i="10"/>
  <c r="M111" i="10"/>
  <c r="M112" i="10"/>
  <c r="M113" i="10"/>
  <c r="M114" i="10"/>
  <c r="M115" i="10"/>
  <c r="M116" i="10"/>
  <c r="M117" i="10"/>
  <c r="M118" i="10"/>
  <c r="M119" i="10"/>
  <c r="M120" i="10"/>
  <c r="M121" i="10"/>
  <c r="M122" i="10"/>
  <c r="M123" i="10"/>
  <c r="M124" i="10"/>
  <c r="M125" i="10"/>
  <c r="M126" i="10"/>
  <c r="M127" i="10"/>
  <c r="M128" i="10"/>
  <c r="M129" i="10"/>
  <c r="M130" i="10"/>
  <c r="M131" i="10"/>
  <c r="M132" i="10"/>
  <c r="M133" i="10"/>
  <c r="M134" i="10"/>
  <c r="M135" i="10"/>
  <c r="M136" i="10"/>
  <c r="M137" i="10"/>
  <c r="M138" i="10"/>
  <c r="M139" i="10"/>
  <c r="M140" i="10"/>
  <c r="M141" i="10"/>
  <c r="M142" i="10"/>
  <c r="M143" i="10"/>
  <c r="M144" i="10"/>
  <c r="M145" i="10"/>
  <c r="M146" i="10"/>
  <c r="M147" i="10"/>
  <c r="M148" i="10"/>
  <c r="M149" i="10"/>
  <c r="M150" i="10"/>
  <c r="M151" i="10"/>
  <c r="M152" i="10"/>
  <c r="M153" i="10"/>
  <c r="M154" i="10"/>
  <c r="M155" i="10"/>
  <c r="M156" i="10"/>
  <c r="M157" i="10"/>
  <c r="M158" i="10"/>
  <c r="M159" i="10"/>
  <c r="M160" i="10"/>
  <c r="M161" i="10"/>
  <c r="M162" i="10"/>
  <c r="M163" i="10"/>
  <c r="M164" i="10"/>
  <c r="M165" i="10"/>
  <c r="M166" i="10"/>
  <c r="M167" i="10"/>
  <c r="M168" i="10"/>
  <c r="M169" i="10"/>
  <c r="M170" i="10"/>
  <c r="M171" i="10"/>
  <c r="M172" i="10"/>
  <c r="M173" i="10"/>
  <c r="M174" i="10"/>
  <c r="M175" i="10"/>
  <c r="M176" i="10"/>
  <c r="M177" i="10"/>
  <c r="M178" i="10"/>
  <c r="M179" i="10"/>
  <c r="M180" i="10"/>
  <c r="M181" i="10"/>
  <c r="M182" i="10"/>
  <c r="M183" i="10"/>
  <c r="M184" i="10"/>
  <c r="M185" i="10"/>
  <c r="M186" i="10"/>
  <c r="M187" i="10"/>
  <c r="M188" i="10"/>
  <c r="M189" i="10"/>
  <c r="M190" i="10"/>
  <c r="M191" i="10"/>
  <c r="M192" i="10"/>
  <c r="M193" i="10"/>
  <c r="M194" i="10"/>
  <c r="M195" i="10"/>
  <c r="M196" i="10"/>
  <c r="M197" i="10"/>
  <c r="M198" i="10"/>
  <c r="M199" i="10"/>
  <c r="M200" i="10"/>
  <c r="M201" i="10"/>
  <c r="M202" i="10"/>
  <c r="M203" i="10"/>
  <c r="M204" i="10"/>
  <c r="M205" i="10"/>
  <c r="M206" i="10"/>
  <c r="M207" i="10"/>
  <c r="M208" i="10"/>
  <c r="M209" i="10"/>
  <c r="M210" i="10"/>
  <c r="M211" i="10"/>
  <c r="M212" i="10"/>
  <c r="M213" i="10"/>
  <c r="M214" i="10"/>
  <c r="M215" i="10"/>
  <c r="M216" i="10"/>
  <c r="M217" i="10"/>
  <c r="M218" i="10"/>
  <c r="M219" i="10"/>
  <c r="M220" i="10"/>
  <c r="M221" i="10"/>
  <c r="M222" i="10"/>
  <c r="M223" i="10"/>
  <c r="M224" i="10"/>
  <c r="M225" i="10"/>
  <c r="M226" i="10"/>
  <c r="M227" i="10"/>
  <c r="M228" i="10"/>
  <c r="M229" i="10"/>
  <c r="M230" i="10"/>
  <c r="M231" i="10"/>
  <c r="M232" i="10"/>
  <c r="M233" i="10"/>
  <c r="M234" i="10"/>
  <c r="M235" i="10"/>
  <c r="M236" i="10"/>
  <c r="M237" i="10"/>
  <c r="M238" i="10"/>
  <c r="M239" i="10"/>
  <c r="M240" i="10"/>
  <c r="M241" i="10"/>
  <c r="M242" i="10"/>
  <c r="M243" i="10"/>
  <c r="M244" i="10"/>
  <c r="M245" i="10"/>
  <c r="M246" i="10"/>
  <c r="M13" i="10"/>
  <c r="M12" i="10"/>
  <c r="K13" i="10"/>
  <c r="K14" i="10"/>
  <c r="K15" i="10"/>
  <c r="K16" i="10"/>
  <c r="K17" i="10"/>
  <c r="K18" i="10"/>
  <c r="K19" i="10"/>
  <c r="K20" i="10"/>
  <c r="K21" i="10"/>
  <c r="K22" i="10"/>
  <c r="K23" i="10"/>
  <c r="K24" i="10"/>
  <c r="K25" i="10"/>
  <c r="K26" i="10"/>
  <c r="K27" i="10"/>
  <c r="K28" i="10"/>
  <c r="K29" i="10"/>
  <c r="K30" i="10"/>
  <c r="K31" i="10"/>
  <c r="K32" i="10"/>
  <c r="K33" i="10"/>
  <c r="K34" i="10"/>
  <c r="K35" i="10"/>
  <c r="K36" i="10"/>
  <c r="K37" i="10"/>
  <c r="K38" i="10"/>
  <c r="K39" i="10"/>
  <c r="K40" i="10"/>
  <c r="K41" i="10"/>
  <c r="K42" i="10"/>
  <c r="K43" i="10"/>
  <c r="K44" i="10"/>
  <c r="K45" i="10"/>
  <c r="K46" i="10"/>
  <c r="K47" i="10"/>
  <c r="K48" i="10"/>
  <c r="K49" i="10"/>
  <c r="K50" i="10"/>
  <c r="K51" i="10"/>
  <c r="K52" i="10"/>
  <c r="K53" i="10"/>
  <c r="K54" i="10"/>
  <c r="K55" i="10"/>
  <c r="K56" i="10"/>
  <c r="K57" i="10"/>
  <c r="K58" i="10"/>
  <c r="K59" i="10"/>
  <c r="K60" i="10"/>
  <c r="K61" i="10"/>
  <c r="K62" i="10"/>
  <c r="K63" i="10"/>
  <c r="K64" i="10"/>
  <c r="K65" i="10"/>
  <c r="K66" i="10"/>
  <c r="K67" i="10"/>
  <c r="K68" i="10"/>
  <c r="K69" i="10"/>
  <c r="K70" i="10"/>
  <c r="K71" i="10"/>
  <c r="K72" i="10"/>
  <c r="K73" i="10"/>
  <c r="K74" i="10"/>
  <c r="K75" i="10"/>
  <c r="K76" i="10"/>
  <c r="K77" i="10"/>
  <c r="K78" i="10"/>
  <c r="K79" i="10"/>
  <c r="K80" i="10"/>
  <c r="K81" i="10"/>
  <c r="K82" i="10"/>
  <c r="K83" i="10"/>
  <c r="K84" i="10"/>
  <c r="K85" i="10"/>
  <c r="K86" i="10"/>
  <c r="K87" i="10"/>
  <c r="K88" i="10"/>
  <c r="K89" i="10"/>
  <c r="K90" i="10"/>
  <c r="K91" i="10"/>
  <c r="K92" i="10"/>
  <c r="K93" i="10"/>
  <c r="K94" i="10"/>
  <c r="K95" i="10"/>
  <c r="K96" i="10"/>
  <c r="K97" i="10"/>
  <c r="K98" i="10"/>
  <c r="K99" i="10"/>
  <c r="K100" i="10"/>
  <c r="K101" i="10"/>
  <c r="K102" i="10"/>
  <c r="K103" i="10"/>
  <c r="K104" i="10"/>
  <c r="K105" i="10"/>
  <c r="K106" i="10"/>
  <c r="K107" i="10"/>
  <c r="K108" i="10"/>
  <c r="K109" i="10"/>
  <c r="K110" i="10"/>
  <c r="K111" i="10"/>
  <c r="K112" i="10"/>
  <c r="K113" i="10"/>
  <c r="K114" i="10"/>
  <c r="K115" i="10"/>
  <c r="K116" i="10"/>
  <c r="K117" i="10"/>
  <c r="K118" i="10"/>
  <c r="K119" i="10"/>
  <c r="K120" i="10"/>
  <c r="K121" i="10"/>
  <c r="K122" i="10"/>
  <c r="K123" i="10"/>
  <c r="K124" i="10"/>
  <c r="K125" i="10"/>
  <c r="K126" i="10"/>
  <c r="K127" i="10"/>
  <c r="K128" i="10"/>
  <c r="K129" i="10"/>
  <c r="K130" i="10"/>
  <c r="K131" i="10"/>
  <c r="K132" i="10"/>
  <c r="K133" i="10"/>
  <c r="K134" i="10"/>
  <c r="K135" i="10"/>
  <c r="K136" i="10"/>
  <c r="K137" i="10"/>
  <c r="K138" i="10"/>
  <c r="K139" i="10"/>
  <c r="K140" i="10"/>
  <c r="K141" i="10"/>
  <c r="K142" i="10"/>
  <c r="K143" i="10"/>
  <c r="K144" i="10"/>
  <c r="K145" i="10"/>
  <c r="K146" i="10"/>
  <c r="K147" i="10"/>
  <c r="K148" i="10"/>
  <c r="K149" i="10"/>
  <c r="K150" i="10"/>
  <c r="K151" i="10"/>
  <c r="K152" i="10"/>
  <c r="K153" i="10"/>
  <c r="K154" i="10"/>
  <c r="K155" i="10"/>
  <c r="K156" i="10"/>
  <c r="K157" i="10"/>
  <c r="K158" i="10"/>
  <c r="K159" i="10"/>
  <c r="K160" i="10"/>
  <c r="K161" i="10"/>
  <c r="K162" i="10"/>
  <c r="K163" i="10"/>
  <c r="K164" i="10"/>
  <c r="K165" i="10"/>
  <c r="K166" i="10"/>
  <c r="K167" i="10"/>
  <c r="K168" i="10"/>
  <c r="K169" i="10"/>
  <c r="K170" i="10"/>
  <c r="K171" i="10"/>
  <c r="K172" i="10"/>
  <c r="K173" i="10"/>
  <c r="K174" i="10"/>
  <c r="K175" i="10"/>
  <c r="K176" i="10"/>
  <c r="K177" i="10"/>
  <c r="K178" i="10"/>
  <c r="K179" i="10"/>
  <c r="K180" i="10"/>
  <c r="K181" i="10"/>
  <c r="K182" i="10"/>
  <c r="K183" i="10"/>
  <c r="K184" i="10"/>
  <c r="K185" i="10"/>
  <c r="K186" i="10"/>
  <c r="K187" i="10"/>
  <c r="K188" i="10"/>
  <c r="K189" i="10"/>
  <c r="K190" i="10"/>
  <c r="K191" i="10"/>
  <c r="K192" i="10"/>
  <c r="K193" i="10"/>
  <c r="K194" i="10"/>
  <c r="K195" i="10"/>
  <c r="K196" i="10"/>
  <c r="K197" i="10"/>
  <c r="K198" i="10"/>
  <c r="K199" i="10"/>
  <c r="K200" i="10"/>
  <c r="K201" i="10"/>
  <c r="K202" i="10"/>
  <c r="K203" i="10"/>
  <c r="K204" i="10"/>
  <c r="K205" i="10"/>
  <c r="K206" i="10"/>
  <c r="K207" i="10"/>
  <c r="K208" i="10"/>
  <c r="K209" i="10"/>
  <c r="K210" i="10"/>
  <c r="K211" i="10"/>
  <c r="K212" i="10"/>
  <c r="K213" i="10"/>
  <c r="K214" i="10"/>
  <c r="K215" i="10"/>
  <c r="K216" i="10"/>
  <c r="K217" i="10"/>
  <c r="K218" i="10"/>
  <c r="K219" i="10"/>
  <c r="K220" i="10"/>
  <c r="K221" i="10"/>
  <c r="K222" i="10"/>
  <c r="K223" i="10"/>
  <c r="K224" i="10"/>
  <c r="K225" i="10"/>
  <c r="K226" i="10"/>
  <c r="K227" i="10"/>
  <c r="K228" i="10"/>
  <c r="K229" i="10"/>
  <c r="K230" i="10"/>
  <c r="K231" i="10"/>
  <c r="K232" i="10"/>
  <c r="K233" i="10"/>
  <c r="K234" i="10"/>
  <c r="K235" i="10"/>
  <c r="K236" i="10"/>
  <c r="K237" i="10"/>
  <c r="K238" i="10"/>
  <c r="K239" i="10"/>
  <c r="K240" i="10"/>
  <c r="K241" i="10"/>
  <c r="K242" i="10"/>
  <c r="K243" i="10"/>
  <c r="K244" i="10"/>
  <c r="K245" i="10"/>
  <c r="K246" i="10"/>
  <c r="K12" i="10"/>
  <c r="G239" i="10"/>
  <c r="H239" i="10"/>
  <c r="I239" i="10"/>
  <c r="J239" i="10"/>
  <c r="L239" i="10"/>
  <c r="G240" i="10"/>
  <c r="H240" i="10"/>
  <c r="I240" i="10"/>
  <c r="J240" i="10"/>
  <c r="L240" i="10"/>
  <c r="G241" i="10"/>
  <c r="H241" i="10"/>
  <c r="I241" i="10"/>
  <c r="J241" i="10"/>
  <c r="L241" i="10"/>
  <c r="G242" i="10"/>
  <c r="H242" i="10"/>
  <c r="I242" i="10"/>
  <c r="J242" i="10"/>
  <c r="L242" i="10"/>
  <c r="G243" i="10"/>
  <c r="H243" i="10"/>
  <c r="I243" i="10"/>
  <c r="J243" i="10"/>
  <c r="L243" i="10"/>
  <c r="G244" i="10"/>
  <c r="H244" i="10"/>
  <c r="I244" i="10"/>
  <c r="J244" i="10"/>
  <c r="L244" i="10"/>
  <c r="G245" i="10"/>
  <c r="H245" i="10"/>
  <c r="I245" i="10"/>
  <c r="J245" i="10"/>
  <c r="L245" i="10"/>
  <c r="G246" i="10"/>
  <c r="H246" i="10"/>
  <c r="I246" i="10"/>
  <c r="J246" i="10"/>
  <c r="L246" i="10"/>
  <c r="G218" i="10"/>
  <c r="H218" i="10"/>
  <c r="I218" i="10"/>
  <c r="J218" i="10"/>
  <c r="L218" i="10"/>
  <c r="G219" i="10"/>
  <c r="H219" i="10"/>
  <c r="I219" i="10"/>
  <c r="J219" i="10"/>
  <c r="L219" i="10"/>
  <c r="G220" i="10"/>
  <c r="H220" i="10"/>
  <c r="I220" i="10"/>
  <c r="J220" i="10"/>
  <c r="L220" i="10"/>
  <c r="G221" i="10"/>
  <c r="H221" i="10"/>
  <c r="I221" i="10"/>
  <c r="J221" i="10"/>
  <c r="L221" i="10"/>
  <c r="G222" i="10"/>
  <c r="H222" i="10"/>
  <c r="I222" i="10"/>
  <c r="J222" i="10"/>
  <c r="L222" i="10"/>
  <c r="G223" i="10"/>
  <c r="H223" i="10"/>
  <c r="I223" i="10"/>
  <c r="J223" i="10"/>
  <c r="L223" i="10"/>
  <c r="G224" i="10"/>
  <c r="H224" i="10"/>
  <c r="I224" i="10"/>
  <c r="J224" i="10"/>
  <c r="L224" i="10"/>
  <c r="G225" i="10"/>
  <c r="H225" i="10"/>
  <c r="I225" i="10"/>
  <c r="J225" i="10"/>
  <c r="L225" i="10"/>
  <c r="G226" i="10"/>
  <c r="H226" i="10"/>
  <c r="I226" i="10"/>
  <c r="J226" i="10"/>
  <c r="L226" i="10"/>
  <c r="G227" i="10"/>
  <c r="H227" i="10"/>
  <c r="I227" i="10"/>
  <c r="J227" i="10"/>
  <c r="L227" i="10"/>
  <c r="G228" i="10"/>
  <c r="H228" i="10"/>
  <c r="I228" i="10"/>
  <c r="J228" i="10"/>
  <c r="L228" i="10"/>
  <c r="G229" i="10"/>
  <c r="H229" i="10"/>
  <c r="I229" i="10"/>
  <c r="J229" i="10"/>
  <c r="L229" i="10"/>
  <c r="G230" i="10"/>
  <c r="H230" i="10"/>
  <c r="I230" i="10"/>
  <c r="J230" i="10"/>
  <c r="L230" i="10"/>
  <c r="G231" i="10"/>
  <c r="H231" i="10"/>
  <c r="I231" i="10"/>
  <c r="J231" i="10"/>
  <c r="L231" i="10"/>
  <c r="G232" i="10"/>
  <c r="H232" i="10"/>
  <c r="I232" i="10"/>
  <c r="J232" i="10"/>
  <c r="L232" i="10"/>
  <c r="G233" i="10"/>
  <c r="H233" i="10"/>
  <c r="I233" i="10"/>
  <c r="J233" i="10"/>
  <c r="L233" i="10"/>
  <c r="G234" i="10"/>
  <c r="H234" i="10"/>
  <c r="I234" i="10"/>
  <c r="J234" i="10"/>
  <c r="L234" i="10"/>
  <c r="G235" i="10"/>
  <c r="H235" i="10"/>
  <c r="I235" i="10"/>
  <c r="J235" i="10"/>
  <c r="L235" i="10"/>
  <c r="G236" i="10"/>
  <c r="H236" i="10"/>
  <c r="I236" i="10"/>
  <c r="J236" i="10"/>
  <c r="L236" i="10"/>
  <c r="G237" i="10"/>
  <c r="H237" i="10"/>
  <c r="I237" i="10"/>
  <c r="J237" i="10"/>
  <c r="L237" i="10"/>
  <c r="G238" i="10"/>
  <c r="H238" i="10"/>
  <c r="I238" i="10"/>
  <c r="J238" i="10"/>
  <c r="L238" i="10"/>
  <c r="G193" i="10"/>
  <c r="H193" i="10"/>
  <c r="I193" i="10"/>
  <c r="J193" i="10"/>
  <c r="L193" i="10"/>
  <c r="G194" i="10"/>
  <c r="H194" i="10"/>
  <c r="I194" i="10"/>
  <c r="J194" i="10"/>
  <c r="L194" i="10"/>
  <c r="G195" i="10"/>
  <c r="H195" i="10"/>
  <c r="I195" i="10"/>
  <c r="J195" i="10"/>
  <c r="L195" i="10"/>
  <c r="G196" i="10"/>
  <c r="H196" i="10"/>
  <c r="I196" i="10"/>
  <c r="J196" i="10"/>
  <c r="L196" i="10"/>
  <c r="G197" i="10"/>
  <c r="H197" i="10"/>
  <c r="I197" i="10"/>
  <c r="J197" i="10"/>
  <c r="L197" i="10"/>
  <c r="G198" i="10"/>
  <c r="H198" i="10"/>
  <c r="I198" i="10"/>
  <c r="J198" i="10"/>
  <c r="L198" i="10"/>
  <c r="G199" i="10"/>
  <c r="H199" i="10"/>
  <c r="I199" i="10"/>
  <c r="J199" i="10"/>
  <c r="L199" i="10"/>
  <c r="G200" i="10"/>
  <c r="H200" i="10"/>
  <c r="I200" i="10"/>
  <c r="J200" i="10"/>
  <c r="L200" i="10"/>
  <c r="G201" i="10"/>
  <c r="H201" i="10"/>
  <c r="I201" i="10"/>
  <c r="J201" i="10"/>
  <c r="L201" i="10"/>
  <c r="G202" i="10"/>
  <c r="H202" i="10"/>
  <c r="I202" i="10"/>
  <c r="J202" i="10"/>
  <c r="L202" i="10"/>
  <c r="G203" i="10"/>
  <c r="H203" i="10"/>
  <c r="I203" i="10"/>
  <c r="J203" i="10"/>
  <c r="L203" i="10"/>
  <c r="G204" i="10"/>
  <c r="H204" i="10"/>
  <c r="I204" i="10"/>
  <c r="J204" i="10"/>
  <c r="L204" i="10"/>
  <c r="G205" i="10"/>
  <c r="H205" i="10"/>
  <c r="I205" i="10"/>
  <c r="J205" i="10"/>
  <c r="L205" i="10"/>
  <c r="G206" i="10"/>
  <c r="H206" i="10"/>
  <c r="I206" i="10"/>
  <c r="J206" i="10"/>
  <c r="L206" i="10"/>
  <c r="G207" i="10"/>
  <c r="H207" i="10"/>
  <c r="I207" i="10"/>
  <c r="J207" i="10"/>
  <c r="L207" i="10"/>
  <c r="G208" i="10"/>
  <c r="H208" i="10"/>
  <c r="I208" i="10"/>
  <c r="J208" i="10"/>
  <c r="L208" i="10"/>
  <c r="G209" i="10"/>
  <c r="H209" i="10"/>
  <c r="I209" i="10"/>
  <c r="J209" i="10"/>
  <c r="L209" i="10"/>
  <c r="G210" i="10"/>
  <c r="H210" i="10"/>
  <c r="I210" i="10"/>
  <c r="J210" i="10"/>
  <c r="L210" i="10"/>
  <c r="G211" i="10"/>
  <c r="H211" i="10"/>
  <c r="I211" i="10"/>
  <c r="J211" i="10"/>
  <c r="L211" i="10"/>
  <c r="G212" i="10"/>
  <c r="H212" i="10"/>
  <c r="I212" i="10"/>
  <c r="J212" i="10"/>
  <c r="L212" i="10"/>
  <c r="G213" i="10"/>
  <c r="H213" i="10"/>
  <c r="I213" i="10"/>
  <c r="J213" i="10"/>
  <c r="L213" i="10"/>
  <c r="G214" i="10"/>
  <c r="H214" i="10"/>
  <c r="I214" i="10"/>
  <c r="J214" i="10"/>
  <c r="L214" i="10"/>
  <c r="G215" i="10"/>
  <c r="H215" i="10"/>
  <c r="I215" i="10"/>
  <c r="J215" i="10"/>
  <c r="L215" i="10"/>
  <c r="G216" i="10"/>
  <c r="H216" i="10"/>
  <c r="I216" i="10"/>
  <c r="J216" i="10"/>
  <c r="L216" i="10"/>
  <c r="G217" i="10"/>
  <c r="H217" i="10"/>
  <c r="I217" i="10"/>
  <c r="J217" i="10"/>
  <c r="L217" i="10"/>
  <c r="G181" i="10"/>
  <c r="H181" i="10"/>
  <c r="I181" i="10"/>
  <c r="J181" i="10"/>
  <c r="L181" i="10"/>
  <c r="G182" i="10"/>
  <c r="H182" i="10"/>
  <c r="I182" i="10"/>
  <c r="J182" i="10"/>
  <c r="L182" i="10"/>
  <c r="G183" i="10"/>
  <c r="H183" i="10"/>
  <c r="I183" i="10"/>
  <c r="J183" i="10"/>
  <c r="L183" i="10"/>
  <c r="G184" i="10"/>
  <c r="H184" i="10"/>
  <c r="I184" i="10"/>
  <c r="J184" i="10"/>
  <c r="L184" i="10"/>
  <c r="G185" i="10"/>
  <c r="H185" i="10"/>
  <c r="I185" i="10"/>
  <c r="J185" i="10"/>
  <c r="L185" i="10"/>
  <c r="G186" i="10"/>
  <c r="H186" i="10"/>
  <c r="I186" i="10"/>
  <c r="J186" i="10"/>
  <c r="L186" i="10"/>
  <c r="G187" i="10"/>
  <c r="H187" i="10"/>
  <c r="I187" i="10"/>
  <c r="J187" i="10"/>
  <c r="L187" i="10"/>
  <c r="G188" i="10"/>
  <c r="H188" i="10"/>
  <c r="I188" i="10"/>
  <c r="J188" i="10"/>
  <c r="L188" i="10"/>
  <c r="G189" i="10"/>
  <c r="H189" i="10"/>
  <c r="I189" i="10"/>
  <c r="J189" i="10"/>
  <c r="L189" i="10"/>
  <c r="G190" i="10"/>
  <c r="H190" i="10"/>
  <c r="I190" i="10"/>
  <c r="J190" i="10"/>
  <c r="L190" i="10"/>
  <c r="G191" i="10"/>
  <c r="H191" i="10"/>
  <c r="I191" i="10"/>
  <c r="J191" i="10"/>
  <c r="L191" i="10"/>
  <c r="G192" i="10"/>
  <c r="H192" i="10"/>
  <c r="I192" i="10"/>
  <c r="J192" i="10"/>
  <c r="L192" i="10"/>
  <c r="G159" i="10"/>
  <c r="H159" i="10"/>
  <c r="I159" i="10"/>
  <c r="J159" i="10"/>
  <c r="L159" i="10"/>
  <c r="G160" i="10"/>
  <c r="H160" i="10"/>
  <c r="I160" i="10"/>
  <c r="J160" i="10"/>
  <c r="L160" i="10"/>
  <c r="G161" i="10"/>
  <c r="H161" i="10"/>
  <c r="I161" i="10"/>
  <c r="J161" i="10"/>
  <c r="L161" i="10"/>
  <c r="G162" i="10"/>
  <c r="H162" i="10"/>
  <c r="I162" i="10"/>
  <c r="J162" i="10"/>
  <c r="L162" i="10"/>
  <c r="G163" i="10"/>
  <c r="H163" i="10"/>
  <c r="I163" i="10"/>
  <c r="J163" i="10"/>
  <c r="L163" i="10"/>
  <c r="G164" i="10"/>
  <c r="H164" i="10"/>
  <c r="I164" i="10"/>
  <c r="J164" i="10"/>
  <c r="L164" i="10"/>
  <c r="G165" i="10"/>
  <c r="H165" i="10"/>
  <c r="I165" i="10"/>
  <c r="J165" i="10"/>
  <c r="L165" i="10"/>
  <c r="G166" i="10"/>
  <c r="H166" i="10"/>
  <c r="I166" i="10"/>
  <c r="J166" i="10"/>
  <c r="L166" i="10"/>
  <c r="G167" i="10"/>
  <c r="H167" i="10"/>
  <c r="I167" i="10"/>
  <c r="J167" i="10"/>
  <c r="L167" i="10"/>
  <c r="G168" i="10"/>
  <c r="H168" i="10"/>
  <c r="I168" i="10"/>
  <c r="J168" i="10"/>
  <c r="L168" i="10"/>
  <c r="G169" i="10"/>
  <c r="H169" i="10"/>
  <c r="I169" i="10"/>
  <c r="J169" i="10"/>
  <c r="L169" i="10"/>
  <c r="G170" i="10"/>
  <c r="H170" i="10"/>
  <c r="I170" i="10"/>
  <c r="J170" i="10"/>
  <c r="L170" i="10"/>
  <c r="G171" i="10"/>
  <c r="H171" i="10"/>
  <c r="I171" i="10"/>
  <c r="J171" i="10"/>
  <c r="L171" i="10"/>
  <c r="G172" i="10"/>
  <c r="H172" i="10"/>
  <c r="I172" i="10"/>
  <c r="J172" i="10"/>
  <c r="L172" i="10"/>
  <c r="G173" i="10"/>
  <c r="H173" i="10"/>
  <c r="I173" i="10"/>
  <c r="J173" i="10"/>
  <c r="L173" i="10"/>
  <c r="G174" i="10"/>
  <c r="H174" i="10"/>
  <c r="I174" i="10"/>
  <c r="J174" i="10"/>
  <c r="L174" i="10"/>
  <c r="G175" i="10"/>
  <c r="H175" i="10"/>
  <c r="I175" i="10"/>
  <c r="J175" i="10"/>
  <c r="L175" i="10"/>
  <c r="G176" i="10"/>
  <c r="H176" i="10"/>
  <c r="I176" i="10"/>
  <c r="J176" i="10"/>
  <c r="L176" i="10"/>
  <c r="G177" i="10"/>
  <c r="H177" i="10"/>
  <c r="I177" i="10"/>
  <c r="J177" i="10"/>
  <c r="L177" i="10"/>
  <c r="G178" i="10"/>
  <c r="H178" i="10"/>
  <c r="I178" i="10"/>
  <c r="J178" i="10"/>
  <c r="L178" i="10"/>
  <c r="G179" i="10"/>
  <c r="H179" i="10"/>
  <c r="I179" i="10"/>
  <c r="J179" i="10"/>
  <c r="L179" i="10"/>
  <c r="G180" i="10"/>
  <c r="H180" i="10"/>
  <c r="I180" i="10"/>
  <c r="J180" i="10"/>
  <c r="L180" i="10"/>
  <c r="G138" i="10"/>
  <c r="H138" i="10"/>
  <c r="I138" i="10"/>
  <c r="J138" i="10"/>
  <c r="L138" i="10"/>
  <c r="G139" i="10"/>
  <c r="H139" i="10"/>
  <c r="I139" i="10"/>
  <c r="J139" i="10"/>
  <c r="L139" i="10"/>
  <c r="G140" i="10"/>
  <c r="H140" i="10"/>
  <c r="I140" i="10"/>
  <c r="J140" i="10"/>
  <c r="L140" i="10"/>
  <c r="G141" i="10"/>
  <c r="H141" i="10"/>
  <c r="I141" i="10"/>
  <c r="J141" i="10"/>
  <c r="L141" i="10"/>
  <c r="G142" i="10"/>
  <c r="H142" i="10"/>
  <c r="I142" i="10"/>
  <c r="J142" i="10"/>
  <c r="L142" i="10"/>
  <c r="G143" i="10"/>
  <c r="H143" i="10"/>
  <c r="I143" i="10"/>
  <c r="J143" i="10"/>
  <c r="L143" i="10"/>
  <c r="G144" i="10"/>
  <c r="H144" i="10"/>
  <c r="I144" i="10"/>
  <c r="J144" i="10"/>
  <c r="L144" i="10"/>
  <c r="G145" i="10"/>
  <c r="H145" i="10"/>
  <c r="I145" i="10"/>
  <c r="J145" i="10"/>
  <c r="L145" i="10"/>
  <c r="G146" i="10"/>
  <c r="H146" i="10"/>
  <c r="I146" i="10"/>
  <c r="J146" i="10"/>
  <c r="L146" i="10"/>
  <c r="G147" i="10"/>
  <c r="H147" i="10"/>
  <c r="I147" i="10"/>
  <c r="J147" i="10"/>
  <c r="L147" i="10"/>
  <c r="G148" i="10"/>
  <c r="H148" i="10"/>
  <c r="I148" i="10"/>
  <c r="J148" i="10"/>
  <c r="L148" i="10"/>
  <c r="G149" i="10"/>
  <c r="H149" i="10"/>
  <c r="I149" i="10"/>
  <c r="J149" i="10"/>
  <c r="L149" i="10"/>
  <c r="G150" i="10"/>
  <c r="H150" i="10"/>
  <c r="I150" i="10"/>
  <c r="J150" i="10"/>
  <c r="L150" i="10"/>
  <c r="G151" i="10"/>
  <c r="H151" i="10"/>
  <c r="I151" i="10"/>
  <c r="J151" i="10"/>
  <c r="L151" i="10"/>
  <c r="G152" i="10"/>
  <c r="H152" i="10"/>
  <c r="I152" i="10"/>
  <c r="J152" i="10"/>
  <c r="L152" i="10"/>
  <c r="G153" i="10"/>
  <c r="H153" i="10"/>
  <c r="I153" i="10"/>
  <c r="J153" i="10"/>
  <c r="L153" i="10"/>
  <c r="G154" i="10"/>
  <c r="H154" i="10"/>
  <c r="I154" i="10"/>
  <c r="J154" i="10"/>
  <c r="L154" i="10"/>
  <c r="G155" i="10"/>
  <c r="H155" i="10"/>
  <c r="I155" i="10"/>
  <c r="J155" i="10"/>
  <c r="L155" i="10"/>
  <c r="G156" i="10"/>
  <c r="H156" i="10"/>
  <c r="I156" i="10"/>
  <c r="J156" i="10"/>
  <c r="L156" i="10"/>
  <c r="G157" i="10"/>
  <c r="H157" i="10"/>
  <c r="I157" i="10"/>
  <c r="J157" i="10"/>
  <c r="L157" i="10"/>
  <c r="G158" i="10"/>
  <c r="H158" i="10"/>
  <c r="I158" i="10"/>
  <c r="J158" i="10"/>
  <c r="L158" i="10"/>
  <c r="G38" i="10"/>
  <c r="H38" i="10"/>
  <c r="I38" i="10"/>
  <c r="J38" i="10"/>
  <c r="L38" i="10"/>
  <c r="G39" i="10"/>
  <c r="H39" i="10"/>
  <c r="I39" i="10"/>
  <c r="J39" i="10"/>
  <c r="L39" i="10"/>
  <c r="G40" i="10"/>
  <c r="H40" i="10"/>
  <c r="I40" i="10"/>
  <c r="J40" i="10"/>
  <c r="L40" i="10"/>
  <c r="G41" i="10"/>
  <c r="H41" i="10"/>
  <c r="I41" i="10"/>
  <c r="J41" i="10"/>
  <c r="L41" i="10"/>
  <c r="G42" i="10"/>
  <c r="H42" i="10"/>
  <c r="I42" i="10"/>
  <c r="J42" i="10"/>
  <c r="L42" i="10"/>
  <c r="G43" i="10"/>
  <c r="H43" i="10"/>
  <c r="I43" i="10"/>
  <c r="J43" i="10"/>
  <c r="L43" i="10"/>
  <c r="G44" i="10"/>
  <c r="H44" i="10"/>
  <c r="I44" i="10"/>
  <c r="J44" i="10"/>
  <c r="L44" i="10"/>
  <c r="G45" i="10"/>
  <c r="H45" i="10"/>
  <c r="I45" i="10"/>
  <c r="J45" i="10"/>
  <c r="L45" i="10"/>
  <c r="G46" i="10"/>
  <c r="H46" i="10"/>
  <c r="I46" i="10"/>
  <c r="J46" i="10"/>
  <c r="L46" i="10"/>
  <c r="G47" i="10"/>
  <c r="H47" i="10"/>
  <c r="I47" i="10"/>
  <c r="J47" i="10"/>
  <c r="L47" i="10"/>
  <c r="G48" i="10"/>
  <c r="H48" i="10"/>
  <c r="I48" i="10"/>
  <c r="J48" i="10"/>
  <c r="L48" i="10"/>
  <c r="G49" i="10"/>
  <c r="H49" i="10"/>
  <c r="I49" i="10"/>
  <c r="J49" i="10"/>
  <c r="L49" i="10"/>
  <c r="G50" i="10"/>
  <c r="H50" i="10"/>
  <c r="I50" i="10"/>
  <c r="J50" i="10"/>
  <c r="L50" i="10"/>
  <c r="G51" i="10"/>
  <c r="H51" i="10"/>
  <c r="I51" i="10"/>
  <c r="J51" i="10"/>
  <c r="L51" i="10"/>
  <c r="G52" i="10"/>
  <c r="H52" i="10"/>
  <c r="I52" i="10"/>
  <c r="J52" i="10"/>
  <c r="L52" i="10"/>
  <c r="G53" i="10"/>
  <c r="H53" i="10"/>
  <c r="I53" i="10"/>
  <c r="J53" i="10"/>
  <c r="L53" i="10"/>
  <c r="G54" i="10"/>
  <c r="H54" i="10"/>
  <c r="I54" i="10"/>
  <c r="J54" i="10"/>
  <c r="L54" i="10"/>
  <c r="G55" i="10"/>
  <c r="H55" i="10"/>
  <c r="I55" i="10"/>
  <c r="J55" i="10"/>
  <c r="L55" i="10"/>
  <c r="G56" i="10"/>
  <c r="H56" i="10"/>
  <c r="I56" i="10"/>
  <c r="J56" i="10"/>
  <c r="L56" i="10"/>
  <c r="G57" i="10"/>
  <c r="H57" i="10"/>
  <c r="I57" i="10"/>
  <c r="J57" i="10"/>
  <c r="L57" i="10"/>
  <c r="G58" i="10"/>
  <c r="H58" i="10"/>
  <c r="I58" i="10"/>
  <c r="J58" i="10"/>
  <c r="L58" i="10"/>
  <c r="G59" i="10"/>
  <c r="H59" i="10"/>
  <c r="I59" i="10"/>
  <c r="J59" i="10"/>
  <c r="L59" i="10"/>
  <c r="G60" i="10"/>
  <c r="H60" i="10"/>
  <c r="I60" i="10"/>
  <c r="J60" i="10"/>
  <c r="L60" i="10"/>
  <c r="G61" i="10"/>
  <c r="H61" i="10"/>
  <c r="I61" i="10"/>
  <c r="J61" i="10"/>
  <c r="L61" i="10"/>
  <c r="G62" i="10"/>
  <c r="H62" i="10"/>
  <c r="I62" i="10"/>
  <c r="J62" i="10"/>
  <c r="L62" i="10"/>
  <c r="G63" i="10"/>
  <c r="H63" i="10"/>
  <c r="I63" i="10"/>
  <c r="J63" i="10"/>
  <c r="L63" i="10"/>
  <c r="G64" i="10"/>
  <c r="H64" i="10"/>
  <c r="I64" i="10"/>
  <c r="J64" i="10"/>
  <c r="L64" i="10"/>
  <c r="G65" i="10"/>
  <c r="H65" i="10"/>
  <c r="I65" i="10"/>
  <c r="J65" i="10"/>
  <c r="L65" i="10"/>
  <c r="G66" i="10"/>
  <c r="H66" i="10"/>
  <c r="I66" i="10"/>
  <c r="J66" i="10"/>
  <c r="L66" i="10"/>
  <c r="G67" i="10"/>
  <c r="H67" i="10"/>
  <c r="I67" i="10"/>
  <c r="J67" i="10"/>
  <c r="L67" i="10"/>
  <c r="G68" i="10"/>
  <c r="H68" i="10"/>
  <c r="I68" i="10"/>
  <c r="J68" i="10"/>
  <c r="L68" i="10"/>
  <c r="G69" i="10"/>
  <c r="H69" i="10"/>
  <c r="I69" i="10"/>
  <c r="J69" i="10"/>
  <c r="L69" i="10"/>
  <c r="G70" i="10"/>
  <c r="H70" i="10"/>
  <c r="I70" i="10"/>
  <c r="J70" i="10"/>
  <c r="L70" i="10"/>
  <c r="G71" i="10"/>
  <c r="H71" i="10"/>
  <c r="I71" i="10"/>
  <c r="J71" i="10"/>
  <c r="L71" i="10"/>
  <c r="G72" i="10"/>
  <c r="H72" i="10"/>
  <c r="I72" i="10"/>
  <c r="J72" i="10"/>
  <c r="L72" i="10"/>
  <c r="G73" i="10"/>
  <c r="H73" i="10"/>
  <c r="I73" i="10"/>
  <c r="J73" i="10"/>
  <c r="L73" i="10"/>
  <c r="G74" i="10"/>
  <c r="H74" i="10"/>
  <c r="I74" i="10"/>
  <c r="J74" i="10"/>
  <c r="L74" i="10"/>
  <c r="G75" i="10"/>
  <c r="H75" i="10"/>
  <c r="I75" i="10"/>
  <c r="J75" i="10"/>
  <c r="L75" i="10"/>
  <c r="G76" i="10"/>
  <c r="H76" i="10"/>
  <c r="I76" i="10"/>
  <c r="J76" i="10"/>
  <c r="L76" i="10"/>
  <c r="G77" i="10"/>
  <c r="H77" i="10"/>
  <c r="I77" i="10"/>
  <c r="J77" i="10"/>
  <c r="L77" i="10"/>
  <c r="G78" i="10"/>
  <c r="H78" i="10"/>
  <c r="I78" i="10"/>
  <c r="J78" i="10"/>
  <c r="L78" i="10"/>
  <c r="G79" i="10"/>
  <c r="H79" i="10"/>
  <c r="I79" i="10"/>
  <c r="J79" i="10"/>
  <c r="L79" i="10"/>
  <c r="G80" i="10"/>
  <c r="H80" i="10"/>
  <c r="I80" i="10"/>
  <c r="J80" i="10"/>
  <c r="L80" i="10"/>
  <c r="G81" i="10"/>
  <c r="H81" i="10"/>
  <c r="I81" i="10"/>
  <c r="J81" i="10"/>
  <c r="L81" i="10"/>
  <c r="G82" i="10"/>
  <c r="H82" i="10"/>
  <c r="I82" i="10"/>
  <c r="J82" i="10"/>
  <c r="L82" i="10"/>
  <c r="G83" i="10"/>
  <c r="H83" i="10"/>
  <c r="I83" i="10"/>
  <c r="J83" i="10"/>
  <c r="L83" i="10"/>
  <c r="G84" i="10"/>
  <c r="H84" i="10"/>
  <c r="I84" i="10"/>
  <c r="J84" i="10"/>
  <c r="L84" i="10"/>
  <c r="G85" i="10"/>
  <c r="H85" i="10"/>
  <c r="I85" i="10"/>
  <c r="J85" i="10"/>
  <c r="L85" i="10"/>
  <c r="G86" i="10"/>
  <c r="H86" i="10"/>
  <c r="I86" i="10"/>
  <c r="J86" i="10"/>
  <c r="L86" i="10"/>
  <c r="G87" i="10"/>
  <c r="H87" i="10"/>
  <c r="I87" i="10"/>
  <c r="J87" i="10"/>
  <c r="L87" i="10"/>
  <c r="G88" i="10"/>
  <c r="H88" i="10"/>
  <c r="I88" i="10"/>
  <c r="J88" i="10"/>
  <c r="L88" i="10"/>
  <c r="G89" i="10"/>
  <c r="H89" i="10"/>
  <c r="I89" i="10"/>
  <c r="J89" i="10"/>
  <c r="L89" i="10"/>
  <c r="G90" i="10"/>
  <c r="H90" i="10"/>
  <c r="I90" i="10"/>
  <c r="J90" i="10"/>
  <c r="L90" i="10"/>
  <c r="G91" i="10"/>
  <c r="H91" i="10"/>
  <c r="I91" i="10"/>
  <c r="J91" i="10"/>
  <c r="L91" i="10"/>
  <c r="G92" i="10"/>
  <c r="H92" i="10"/>
  <c r="I92" i="10"/>
  <c r="J92" i="10"/>
  <c r="L92" i="10"/>
  <c r="G93" i="10"/>
  <c r="H93" i="10"/>
  <c r="I93" i="10"/>
  <c r="J93" i="10"/>
  <c r="L93" i="10"/>
  <c r="G94" i="10"/>
  <c r="H94" i="10"/>
  <c r="I94" i="10"/>
  <c r="J94" i="10"/>
  <c r="L94" i="10"/>
  <c r="G95" i="10"/>
  <c r="H95" i="10"/>
  <c r="I95" i="10"/>
  <c r="J95" i="10"/>
  <c r="L95" i="10"/>
  <c r="G96" i="10"/>
  <c r="H96" i="10"/>
  <c r="I96" i="10"/>
  <c r="J96" i="10"/>
  <c r="L96" i="10"/>
  <c r="G97" i="10"/>
  <c r="H97" i="10"/>
  <c r="I97" i="10"/>
  <c r="J97" i="10"/>
  <c r="L97" i="10"/>
  <c r="G98" i="10"/>
  <c r="H98" i="10"/>
  <c r="I98" i="10"/>
  <c r="J98" i="10"/>
  <c r="L98" i="10"/>
  <c r="G99" i="10"/>
  <c r="H99" i="10"/>
  <c r="I99" i="10"/>
  <c r="J99" i="10"/>
  <c r="L99" i="10"/>
  <c r="G100" i="10"/>
  <c r="H100" i="10"/>
  <c r="I100" i="10"/>
  <c r="J100" i="10"/>
  <c r="L100" i="10"/>
  <c r="G101" i="10"/>
  <c r="H101" i="10"/>
  <c r="I101" i="10"/>
  <c r="J101" i="10"/>
  <c r="L101" i="10"/>
  <c r="G102" i="10"/>
  <c r="H102" i="10"/>
  <c r="I102" i="10"/>
  <c r="J102" i="10"/>
  <c r="L102" i="10"/>
  <c r="G103" i="10"/>
  <c r="H103" i="10"/>
  <c r="I103" i="10"/>
  <c r="J103" i="10"/>
  <c r="L103" i="10"/>
  <c r="G104" i="10"/>
  <c r="H104" i="10"/>
  <c r="I104" i="10"/>
  <c r="J104" i="10"/>
  <c r="L104" i="10"/>
  <c r="G105" i="10"/>
  <c r="H105" i="10"/>
  <c r="I105" i="10"/>
  <c r="J105" i="10"/>
  <c r="L105" i="10"/>
  <c r="G106" i="10"/>
  <c r="H106" i="10"/>
  <c r="I106" i="10"/>
  <c r="J106" i="10"/>
  <c r="L106" i="10"/>
  <c r="G107" i="10"/>
  <c r="H107" i="10"/>
  <c r="I107" i="10"/>
  <c r="J107" i="10"/>
  <c r="L107" i="10"/>
  <c r="G108" i="10"/>
  <c r="H108" i="10"/>
  <c r="I108" i="10"/>
  <c r="J108" i="10"/>
  <c r="L108" i="10"/>
  <c r="G109" i="10"/>
  <c r="H109" i="10"/>
  <c r="I109" i="10"/>
  <c r="J109" i="10"/>
  <c r="L109" i="10"/>
  <c r="G110" i="10"/>
  <c r="H110" i="10"/>
  <c r="I110" i="10"/>
  <c r="J110" i="10"/>
  <c r="L110" i="10"/>
  <c r="G111" i="10"/>
  <c r="H111" i="10"/>
  <c r="I111" i="10"/>
  <c r="J111" i="10"/>
  <c r="L111" i="10"/>
  <c r="G112" i="10"/>
  <c r="H112" i="10"/>
  <c r="I112" i="10"/>
  <c r="J112" i="10"/>
  <c r="L112" i="10"/>
  <c r="G113" i="10"/>
  <c r="H113" i="10"/>
  <c r="I113" i="10"/>
  <c r="J113" i="10"/>
  <c r="L113" i="10"/>
  <c r="G114" i="10"/>
  <c r="H114" i="10"/>
  <c r="I114" i="10"/>
  <c r="J114" i="10"/>
  <c r="L114" i="10"/>
  <c r="G115" i="10"/>
  <c r="H115" i="10"/>
  <c r="I115" i="10"/>
  <c r="J115" i="10"/>
  <c r="L115" i="10"/>
  <c r="G116" i="10"/>
  <c r="H116" i="10"/>
  <c r="I116" i="10"/>
  <c r="J116" i="10"/>
  <c r="L116" i="10"/>
  <c r="G117" i="10"/>
  <c r="H117" i="10"/>
  <c r="I117" i="10"/>
  <c r="J117" i="10"/>
  <c r="L117" i="10"/>
  <c r="G118" i="10"/>
  <c r="H118" i="10"/>
  <c r="I118" i="10"/>
  <c r="J118" i="10"/>
  <c r="L118" i="10"/>
  <c r="G119" i="10"/>
  <c r="H119" i="10"/>
  <c r="I119" i="10"/>
  <c r="J119" i="10"/>
  <c r="L119" i="10"/>
  <c r="G120" i="10"/>
  <c r="H120" i="10"/>
  <c r="I120" i="10"/>
  <c r="J120" i="10"/>
  <c r="L120" i="10"/>
  <c r="G121" i="10"/>
  <c r="H121" i="10"/>
  <c r="I121" i="10"/>
  <c r="J121" i="10"/>
  <c r="L121" i="10"/>
  <c r="G122" i="10"/>
  <c r="H122" i="10"/>
  <c r="I122" i="10"/>
  <c r="J122" i="10"/>
  <c r="L122" i="10"/>
  <c r="G123" i="10"/>
  <c r="H123" i="10"/>
  <c r="I123" i="10"/>
  <c r="J123" i="10"/>
  <c r="L123" i="10"/>
  <c r="G124" i="10"/>
  <c r="H124" i="10"/>
  <c r="I124" i="10"/>
  <c r="J124" i="10"/>
  <c r="L124" i="10"/>
  <c r="G125" i="10"/>
  <c r="H125" i="10"/>
  <c r="I125" i="10"/>
  <c r="J125" i="10"/>
  <c r="L125" i="10"/>
  <c r="G126" i="10"/>
  <c r="H126" i="10"/>
  <c r="I126" i="10"/>
  <c r="J126" i="10"/>
  <c r="L126" i="10"/>
  <c r="G127" i="10"/>
  <c r="H127" i="10"/>
  <c r="I127" i="10"/>
  <c r="J127" i="10"/>
  <c r="L127" i="10"/>
  <c r="G128" i="10"/>
  <c r="H128" i="10"/>
  <c r="I128" i="10"/>
  <c r="J128" i="10"/>
  <c r="L128" i="10"/>
  <c r="G129" i="10"/>
  <c r="H129" i="10"/>
  <c r="I129" i="10"/>
  <c r="J129" i="10"/>
  <c r="L129" i="10"/>
  <c r="G130" i="10"/>
  <c r="H130" i="10"/>
  <c r="I130" i="10"/>
  <c r="J130" i="10"/>
  <c r="L130" i="10"/>
  <c r="G131" i="10"/>
  <c r="H131" i="10"/>
  <c r="I131" i="10"/>
  <c r="J131" i="10"/>
  <c r="L131" i="10"/>
  <c r="G132" i="10"/>
  <c r="H132" i="10"/>
  <c r="I132" i="10"/>
  <c r="J132" i="10"/>
  <c r="L132" i="10"/>
  <c r="G133" i="10"/>
  <c r="H133" i="10"/>
  <c r="I133" i="10"/>
  <c r="J133" i="10"/>
  <c r="L133" i="10"/>
  <c r="G134" i="10"/>
  <c r="H134" i="10"/>
  <c r="I134" i="10"/>
  <c r="J134" i="10"/>
  <c r="L134" i="10"/>
  <c r="G135" i="10"/>
  <c r="H135" i="10"/>
  <c r="I135" i="10"/>
  <c r="J135" i="10"/>
  <c r="L135" i="10"/>
  <c r="G136" i="10"/>
  <c r="H136" i="10"/>
  <c r="I136" i="10"/>
  <c r="J136" i="10"/>
  <c r="L136" i="10"/>
  <c r="G137" i="10"/>
  <c r="H137" i="10"/>
  <c r="I137" i="10"/>
  <c r="J137" i="10"/>
  <c r="L137" i="10"/>
  <c r="G13" i="10"/>
  <c r="H13" i="10"/>
  <c r="I13" i="10"/>
  <c r="J13" i="10"/>
  <c r="L13" i="10"/>
  <c r="G14" i="10"/>
  <c r="H14" i="10"/>
  <c r="I14" i="10"/>
  <c r="J14" i="10"/>
  <c r="L14" i="10"/>
  <c r="G15" i="10"/>
  <c r="H15" i="10"/>
  <c r="I15" i="10"/>
  <c r="J15" i="10"/>
  <c r="L15" i="10"/>
  <c r="G16" i="10"/>
  <c r="H16" i="10"/>
  <c r="I16" i="10"/>
  <c r="J16" i="10"/>
  <c r="L16" i="10"/>
  <c r="G17" i="10"/>
  <c r="H17" i="10"/>
  <c r="I17" i="10"/>
  <c r="J17" i="10"/>
  <c r="L17" i="10"/>
  <c r="G18" i="10"/>
  <c r="H18" i="10"/>
  <c r="I18" i="10"/>
  <c r="J18" i="10"/>
  <c r="L18" i="10"/>
  <c r="G19" i="10"/>
  <c r="H19" i="10"/>
  <c r="I19" i="10"/>
  <c r="J19" i="10"/>
  <c r="L19" i="10"/>
  <c r="G20" i="10"/>
  <c r="H20" i="10"/>
  <c r="I20" i="10"/>
  <c r="J20" i="10"/>
  <c r="L20" i="10"/>
  <c r="G21" i="10"/>
  <c r="H21" i="10"/>
  <c r="I21" i="10"/>
  <c r="J21" i="10"/>
  <c r="L21" i="10"/>
  <c r="G22" i="10"/>
  <c r="H22" i="10"/>
  <c r="I22" i="10"/>
  <c r="J22" i="10"/>
  <c r="L22" i="10"/>
  <c r="G23" i="10"/>
  <c r="H23" i="10"/>
  <c r="I23" i="10"/>
  <c r="J23" i="10"/>
  <c r="L23" i="10"/>
  <c r="G24" i="10"/>
  <c r="H24" i="10"/>
  <c r="I24" i="10"/>
  <c r="J24" i="10"/>
  <c r="L24" i="10"/>
  <c r="G25" i="10"/>
  <c r="H25" i="10"/>
  <c r="I25" i="10"/>
  <c r="J25" i="10"/>
  <c r="L25" i="10"/>
  <c r="G26" i="10"/>
  <c r="H26" i="10"/>
  <c r="I26" i="10"/>
  <c r="J26" i="10"/>
  <c r="L26" i="10"/>
  <c r="G27" i="10"/>
  <c r="H27" i="10"/>
  <c r="I27" i="10"/>
  <c r="J27" i="10"/>
  <c r="L27" i="10"/>
  <c r="G28" i="10"/>
  <c r="H28" i="10"/>
  <c r="I28" i="10"/>
  <c r="J28" i="10"/>
  <c r="L28" i="10"/>
  <c r="G29" i="10"/>
  <c r="I29" i="10"/>
  <c r="J29" i="10"/>
  <c r="L29" i="10"/>
  <c r="G30" i="10"/>
  <c r="H30" i="10"/>
  <c r="I30" i="10"/>
  <c r="J30" i="10"/>
  <c r="L30" i="10"/>
  <c r="G31" i="10"/>
  <c r="H31" i="10"/>
  <c r="I31" i="10"/>
  <c r="J31" i="10"/>
  <c r="L31" i="10"/>
  <c r="G32" i="10"/>
  <c r="H32" i="10"/>
  <c r="I32" i="10"/>
  <c r="J32" i="10"/>
  <c r="L32" i="10"/>
  <c r="G33" i="10"/>
  <c r="H33" i="10"/>
  <c r="I33" i="10"/>
  <c r="J33" i="10"/>
  <c r="L33" i="10"/>
  <c r="G34" i="10"/>
  <c r="H34" i="10"/>
  <c r="I34" i="10"/>
  <c r="J34" i="10"/>
  <c r="L34" i="10"/>
  <c r="G35" i="10"/>
  <c r="H35" i="10"/>
  <c r="I35" i="10"/>
  <c r="J35" i="10"/>
  <c r="L35" i="10"/>
  <c r="G36" i="10"/>
  <c r="H36" i="10"/>
  <c r="I36" i="10"/>
  <c r="J36" i="10"/>
  <c r="L36" i="10"/>
  <c r="G37" i="10"/>
  <c r="H37" i="10"/>
  <c r="I37" i="10"/>
  <c r="J37" i="10"/>
  <c r="L37" i="10"/>
  <c r="G12" i="10"/>
  <c r="H12" i="10"/>
  <c r="I12" i="10"/>
  <c r="J12" i="10"/>
  <c r="L12" i="10"/>
  <c r="E15" i="10" l="1"/>
</calcChain>
</file>

<file path=xl/sharedStrings.xml><?xml version="1.0" encoding="utf-8"?>
<sst xmlns="http://schemas.openxmlformats.org/spreadsheetml/2006/main" count="2087" uniqueCount="971">
  <si>
    <t>NOM</t>
  </si>
  <si>
    <t>PRENOM</t>
  </si>
  <si>
    <t>FONCTION</t>
  </si>
  <si>
    <t>COTISATION</t>
  </si>
  <si>
    <t>Dufour</t>
  </si>
  <si>
    <t>Claude</t>
  </si>
  <si>
    <t>8610</t>
  </si>
  <si>
    <t>Uster</t>
  </si>
  <si>
    <t>Wellmann</t>
  </si>
  <si>
    <t>Martina</t>
  </si>
  <si>
    <t>Weber</t>
  </si>
  <si>
    <t>Ingrid</t>
  </si>
  <si>
    <t>Siebold</t>
  </si>
  <si>
    <t>Simon</t>
  </si>
  <si>
    <t>8620</t>
  </si>
  <si>
    <t>Wetzikon</t>
  </si>
  <si>
    <t>Kraus</t>
  </si>
  <si>
    <t>Karl</t>
  </si>
  <si>
    <t>Zimmermann</t>
  </si>
  <si>
    <t>Andreas</t>
  </si>
  <si>
    <t>Seben</t>
  </si>
  <si>
    <t>Irma</t>
  </si>
  <si>
    <t>Hüssi</t>
  </si>
  <si>
    <t>Hans</t>
  </si>
  <si>
    <t>Schwärzel</t>
  </si>
  <si>
    <t>Klaus</t>
  </si>
  <si>
    <t>Roland</t>
  </si>
  <si>
    <t>PR</t>
  </si>
  <si>
    <t>Suva</t>
  </si>
  <si>
    <t>Veronika</t>
  </si>
  <si>
    <t>Marco</t>
  </si>
  <si>
    <t>Rüsch</t>
  </si>
  <si>
    <t>Lukas</t>
  </si>
  <si>
    <t>Wütrich</t>
  </si>
  <si>
    <t>Michael</t>
  </si>
  <si>
    <t>VP</t>
  </si>
  <si>
    <t>Müscheler</t>
  </si>
  <si>
    <t>Fritz</t>
  </si>
  <si>
    <t>Fasler</t>
  </si>
  <si>
    <t>Yolanda</t>
  </si>
  <si>
    <t>Roth</t>
  </si>
  <si>
    <t>Corinna</t>
  </si>
  <si>
    <t>Hasler</t>
  </si>
  <si>
    <t>Marianne</t>
  </si>
  <si>
    <t>Schneider</t>
  </si>
  <si>
    <t>Spiess</t>
  </si>
  <si>
    <t>Ruedi</t>
  </si>
  <si>
    <t>Rüesch</t>
  </si>
  <si>
    <t>Schoch</t>
  </si>
  <si>
    <t>Fabienne</t>
  </si>
  <si>
    <t>Nüssli</t>
  </si>
  <si>
    <t>Stefan</t>
  </si>
  <si>
    <t>Brändle</t>
  </si>
  <si>
    <t>Angelika</t>
  </si>
  <si>
    <t>Bauer</t>
  </si>
  <si>
    <t>Fasan</t>
  </si>
  <si>
    <t>Largler</t>
  </si>
  <si>
    <t>Claudia</t>
  </si>
  <si>
    <t>Spiro</t>
  </si>
  <si>
    <t>Rey</t>
  </si>
  <si>
    <t>Werner</t>
  </si>
  <si>
    <t>Fassoras</t>
  </si>
  <si>
    <t>Erika</t>
  </si>
  <si>
    <t>Waldner</t>
  </si>
  <si>
    <t>Knecht</t>
  </si>
  <si>
    <t>René</t>
  </si>
  <si>
    <t>Dürst</t>
  </si>
  <si>
    <t>Eliane</t>
  </si>
  <si>
    <t>Kopp</t>
  </si>
  <si>
    <t>Hofer</t>
  </si>
  <si>
    <t>Marc</t>
  </si>
  <si>
    <t>Farrag</t>
  </si>
  <si>
    <t>Barbara</t>
  </si>
  <si>
    <t>von Moos</t>
  </si>
  <si>
    <t>Pia</t>
  </si>
  <si>
    <t>Hochmann</t>
  </si>
  <si>
    <t>Silvia</t>
  </si>
  <si>
    <t>Bemor</t>
  </si>
  <si>
    <t>8600</t>
  </si>
  <si>
    <t>Dübendorf</t>
  </si>
  <si>
    <t>Meier</t>
  </si>
  <si>
    <t>Hans P.</t>
  </si>
  <si>
    <t>Sandos</t>
  </si>
  <si>
    <t>Christof</t>
  </si>
  <si>
    <t>Hunziker</t>
  </si>
  <si>
    <t>Georg</t>
  </si>
  <si>
    <t>Fässler</t>
  </si>
  <si>
    <t>Max</t>
  </si>
  <si>
    <t>Müller</t>
  </si>
  <si>
    <t>Balsinger</t>
  </si>
  <si>
    <t>Rudolf</t>
  </si>
  <si>
    <t>Carella</t>
  </si>
  <si>
    <t>Teresa</t>
  </si>
  <si>
    <t>Leutwiler</t>
  </si>
  <si>
    <t>Jakob</t>
  </si>
  <si>
    <t>Bossi</t>
  </si>
  <si>
    <t>Betty</t>
  </si>
  <si>
    <t>Rostetter</t>
  </si>
  <si>
    <t>Raphael</t>
  </si>
  <si>
    <t>Huber</t>
  </si>
  <si>
    <t>Harald</t>
  </si>
  <si>
    <t>Martin</t>
  </si>
  <si>
    <t>Rauh</t>
  </si>
  <si>
    <t>Roger</t>
  </si>
  <si>
    <t>Isler</t>
  </si>
  <si>
    <t>Eugen</t>
  </si>
  <si>
    <t>Siewert</t>
  </si>
  <si>
    <t>Kurt</t>
  </si>
  <si>
    <t>Daniel</t>
  </si>
  <si>
    <t>Jurak</t>
  </si>
  <si>
    <t>Leopold</t>
  </si>
  <si>
    <t>Violin</t>
  </si>
  <si>
    <t>Renata</t>
  </si>
  <si>
    <t>Damonbert</t>
  </si>
  <si>
    <t>Bretscher</t>
  </si>
  <si>
    <t>Tobias</t>
  </si>
  <si>
    <t>Kora</t>
  </si>
  <si>
    <t>Bogert</t>
  </si>
  <si>
    <t>Christa</t>
  </si>
  <si>
    <t>Paulowski</t>
  </si>
  <si>
    <t>Ceserus</t>
  </si>
  <si>
    <t>Marlene</t>
  </si>
  <si>
    <t>Fredi</t>
  </si>
  <si>
    <t>Gosh</t>
  </si>
  <si>
    <t>Gabriela</t>
  </si>
  <si>
    <t>Brogmann</t>
  </si>
  <si>
    <t>Gerda</t>
  </si>
  <si>
    <t>Alexandra</t>
  </si>
  <si>
    <t>Schacht</t>
  </si>
  <si>
    <t>Fabian</t>
  </si>
  <si>
    <t>Sulz</t>
  </si>
  <si>
    <t>Katrin</t>
  </si>
  <si>
    <t>Steiner</t>
  </si>
  <si>
    <t>Peter</t>
  </si>
  <si>
    <t>Scheidegger</t>
  </si>
  <si>
    <t>Francois</t>
  </si>
  <si>
    <t>Melanie</t>
  </si>
  <si>
    <t>Salomon</t>
  </si>
  <si>
    <t>Mirjam</t>
  </si>
  <si>
    <t>Gadient</t>
  </si>
  <si>
    <t>Regula</t>
  </si>
  <si>
    <t>Thoma</t>
  </si>
  <si>
    <t>Dieter</t>
  </si>
  <si>
    <t>Schweingruber</t>
  </si>
  <si>
    <t>Smyrek</t>
  </si>
  <si>
    <t>Besmer</t>
  </si>
  <si>
    <t>Willhelm</t>
  </si>
  <si>
    <t>Schärer</t>
  </si>
  <si>
    <t>Pasqual</t>
  </si>
  <si>
    <t>Stern</t>
  </si>
  <si>
    <t>Celine</t>
  </si>
  <si>
    <t>Thomas</t>
  </si>
  <si>
    <t>Steffen</t>
  </si>
  <si>
    <t>Björn</t>
  </si>
  <si>
    <t>Steinimaa</t>
  </si>
  <si>
    <t>Künzli</t>
  </si>
  <si>
    <t>Luise</t>
  </si>
  <si>
    <t>Fisch</t>
  </si>
  <si>
    <t>Oberegg</t>
  </si>
  <si>
    <t>Franz</t>
  </si>
  <si>
    <t>Preisig</t>
  </si>
  <si>
    <t>Edwin</t>
  </si>
  <si>
    <t>Nörrgliberger</t>
  </si>
  <si>
    <t>Jürg</t>
  </si>
  <si>
    <t>Ledergerber</t>
  </si>
  <si>
    <t>Suzanne</t>
  </si>
  <si>
    <t>Moslang</t>
  </si>
  <si>
    <t>Anja</t>
  </si>
  <si>
    <t>Dösegger</t>
  </si>
  <si>
    <t>David</t>
  </si>
  <si>
    <t>Homburger</t>
  </si>
  <si>
    <t>Triantafillou</t>
  </si>
  <si>
    <t>Taki</t>
  </si>
  <si>
    <t>Lindemann</t>
  </si>
  <si>
    <t>Andrea</t>
  </si>
  <si>
    <t>Howald</t>
  </si>
  <si>
    <t>Annie</t>
  </si>
  <si>
    <t>Piater</t>
  </si>
  <si>
    <t>Gisler</t>
  </si>
  <si>
    <t>Petra</t>
  </si>
  <si>
    <t>Herz</t>
  </si>
  <si>
    <t>Herzog</t>
  </si>
  <si>
    <t>Anita</t>
  </si>
  <si>
    <t>Fäsisler</t>
  </si>
  <si>
    <t>Friedli</t>
  </si>
  <si>
    <t>Ernst</t>
  </si>
  <si>
    <t>Bertschinger</t>
  </si>
  <si>
    <t>Cecile</t>
  </si>
  <si>
    <t>Lärgler</t>
  </si>
  <si>
    <t>Sabine</t>
  </si>
  <si>
    <t>Famiglietti</t>
  </si>
  <si>
    <t>Antonio</t>
  </si>
  <si>
    <t>Berz</t>
  </si>
  <si>
    <t>Blöchlinger</t>
  </si>
  <si>
    <t>Patrik</t>
  </si>
  <si>
    <t>Zink</t>
  </si>
  <si>
    <t>Eduard</t>
  </si>
  <si>
    <t>Büchler</t>
  </si>
  <si>
    <t>Hans-J.</t>
  </si>
  <si>
    <t>Albrecht</t>
  </si>
  <si>
    <t>Torsten</t>
  </si>
  <si>
    <t>Hoppler</t>
  </si>
  <si>
    <t>Bruno</t>
  </si>
  <si>
    <t>Spiri</t>
  </si>
  <si>
    <t>Priska</t>
  </si>
  <si>
    <t>Giger</t>
  </si>
  <si>
    <t>Jost</t>
  </si>
  <si>
    <t>Gaulert</t>
  </si>
  <si>
    <t>Gisela</t>
  </si>
  <si>
    <t>Tscharner</t>
  </si>
  <si>
    <t>Elfi</t>
  </si>
  <si>
    <t>Lobinger</t>
  </si>
  <si>
    <t>Sussinger</t>
  </si>
  <si>
    <t>Hanna</t>
  </si>
  <si>
    <t>Castello</t>
  </si>
  <si>
    <t>Colombo</t>
  </si>
  <si>
    <t>Frank</t>
  </si>
  <si>
    <t>Bretschinger</t>
  </si>
  <si>
    <t>Kevin</t>
  </si>
  <si>
    <t>Moser</t>
  </si>
  <si>
    <t>Gisinger</t>
  </si>
  <si>
    <t>Salz</t>
  </si>
  <si>
    <t>Katarina</t>
  </si>
  <si>
    <t>di Barocci</t>
  </si>
  <si>
    <t>Angelo</t>
  </si>
  <si>
    <t>Fröhli</t>
  </si>
  <si>
    <t>Philipp</t>
  </si>
  <si>
    <t>Beat</t>
  </si>
  <si>
    <t>Faust</t>
  </si>
  <si>
    <t>Arthur</t>
  </si>
  <si>
    <t>Renato</t>
  </si>
  <si>
    <t>Fauchard</t>
  </si>
  <si>
    <t>Gregory</t>
  </si>
  <si>
    <t>Winter</t>
  </si>
  <si>
    <t>Zuber</t>
  </si>
  <si>
    <t>Mamuci</t>
  </si>
  <si>
    <t>Gabi</t>
  </si>
  <si>
    <t>Kühne</t>
  </si>
  <si>
    <t>Bräm</t>
  </si>
  <si>
    <t>Manuel</t>
  </si>
  <si>
    <t>Novak</t>
  </si>
  <si>
    <t>Yap</t>
  </si>
  <si>
    <t>Nicole</t>
  </si>
  <si>
    <t>Judith</t>
  </si>
  <si>
    <t>Rosner</t>
  </si>
  <si>
    <t>Eva</t>
  </si>
  <si>
    <t>Edwik</t>
  </si>
  <si>
    <t>George</t>
  </si>
  <si>
    <t>Bosch</t>
  </si>
  <si>
    <t>Pavalec</t>
  </si>
  <si>
    <t>Boris</t>
  </si>
  <si>
    <t>Roman</t>
  </si>
  <si>
    <t>Zolliker</t>
  </si>
  <si>
    <t>Harry</t>
  </si>
  <si>
    <t>Patrizia</t>
  </si>
  <si>
    <t>Scherz</t>
  </si>
  <si>
    <t>Elsbeth</t>
  </si>
  <si>
    <t>Wälchli</t>
  </si>
  <si>
    <t>Paul</t>
  </si>
  <si>
    <t>Dora</t>
  </si>
  <si>
    <t>Aurora</t>
  </si>
  <si>
    <t>Maria</t>
  </si>
  <si>
    <t>Weissmann</t>
  </si>
  <si>
    <t>Dorine</t>
  </si>
  <si>
    <t>Kupfer</t>
  </si>
  <si>
    <t>Edith</t>
  </si>
  <si>
    <t>Zimmen</t>
  </si>
  <si>
    <t>Arnold</t>
  </si>
  <si>
    <t>Mario</t>
  </si>
  <si>
    <t>Adrian</t>
  </si>
  <si>
    <t>Johannes</t>
  </si>
  <si>
    <t>Walterli</t>
  </si>
  <si>
    <t>Emil</t>
  </si>
  <si>
    <t>Hüsser</t>
  </si>
  <si>
    <t>Ueli</t>
  </si>
  <si>
    <t>Hermine</t>
  </si>
  <si>
    <t>Hansjörg</t>
  </si>
  <si>
    <t>Mottet</t>
  </si>
  <si>
    <t>Häflinger</t>
  </si>
  <si>
    <t>Olga</t>
  </si>
  <si>
    <t>Farron</t>
  </si>
  <si>
    <t>Deborah</t>
  </si>
  <si>
    <t>Sander</t>
  </si>
  <si>
    <t>Elke</t>
  </si>
  <si>
    <t>Richner</t>
  </si>
  <si>
    <t>Jean-Claude</t>
  </si>
  <si>
    <t>Imgard</t>
  </si>
  <si>
    <t>Maier</t>
  </si>
  <si>
    <t>Ziegler</t>
  </si>
  <si>
    <t>Fausch</t>
  </si>
  <si>
    <t>Richard</t>
  </si>
  <si>
    <t>Hannes</t>
  </si>
  <si>
    <t>Seidenberg</t>
  </si>
  <si>
    <t>Christian</t>
  </si>
  <si>
    <t>Bertschmann</t>
  </si>
  <si>
    <t>Tamara</t>
  </si>
  <si>
    <t>Lerchenberger</t>
  </si>
  <si>
    <t>Balsiger</t>
  </si>
  <si>
    <t>Hämmerli</t>
  </si>
  <si>
    <t>Keller</t>
  </si>
  <si>
    <t>Anna</t>
  </si>
  <si>
    <t>Nussbaumer</t>
  </si>
  <si>
    <t>Rominger</t>
  </si>
  <si>
    <t>Columbus</t>
  </si>
  <si>
    <t>Wallner</t>
  </si>
  <si>
    <t>Doris</t>
  </si>
  <si>
    <t>Tosio</t>
  </si>
  <si>
    <t>Siller</t>
  </si>
  <si>
    <t>Verena</t>
  </si>
  <si>
    <t>Marti</t>
  </si>
  <si>
    <t>Fäsi</t>
  </si>
  <si>
    <t>Heinrich</t>
  </si>
  <si>
    <t>Markus</t>
  </si>
  <si>
    <t>Zamboni</t>
  </si>
  <si>
    <t>Rico</t>
  </si>
  <si>
    <t>Repa</t>
  </si>
  <si>
    <t>Regina</t>
  </si>
  <si>
    <t>Zweifler</t>
  </si>
  <si>
    <t>Otto</t>
  </si>
  <si>
    <t>Hofmann</t>
  </si>
  <si>
    <t>Denise</t>
  </si>
  <si>
    <t>Rähmli</t>
  </si>
  <si>
    <t>Ilg</t>
  </si>
  <si>
    <t>Maurer</t>
  </si>
  <si>
    <t>Jack</t>
  </si>
  <si>
    <t>Ebner</t>
  </si>
  <si>
    <t>Josef</t>
  </si>
  <si>
    <t>Benz</t>
  </si>
  <si>
    <t>Elisabeth</t>
  </si>
  <si>
    <t>Honegger</t>
  </si>
  <si>
    <t>Püttner</t>
  </si>
  <si>
    <t>Meister</t>
  </si>
  <si>
    <t>Rosé</t>
  </si>
  <si>
    <t>Bodenmann</t>
  </si>
  <si>
    <t>Sandra</t>
  </si>
  <si>
    <t>Furtler</t>
  </si>
  <si>
    <t>Fanger</t>
  </si>
  <si>
    <t>Lenz</t>
  </si>
  <si>
    <t>Emilie</t>
  </si>
  <si>
    <t>la Rosa</t>
  </si>
  <si>
    <t>Tanja</t>
  </si>
  <si>
    <t>Alfred</t>
  </si>
  <si>
    <t>Helg</t>
  </si>
  <si>
    <t>Elsa</t>
  </si>
  <si>
    <t>Schwarz</t>
  </si>
  <si>
    <t>Hotz</t>
  </si>
  <si>
    <t>Lang</t>
  </si>
  <si>
    <t>König</t>
  </si>
  <si>
    <t>Titan</t>
  </si>
  <si>
    <t>Schmied</t>
  </si>
  <si>
    <t>Graf</t>
  </si>
  <si>
    <t>Besse</t>
  </si>
  <si>
    <t>André</t>
  </si>
  <si>
    <t>Braun</t>
  </si>
  <si>
    <t>Wolf</t>
  </si>
  <si>
    <t>Böschli</t>
  </si>
  <si>
    <t>Hilti</t>
  </si>
  <si>
    <t>Basler</t>
  </si>
  <si>
    <t>Andi</t>
  </si>
  <si>
    <t>Heimgartner</t>
  </si>
  <si>
    <t>Matthias</t>
  </si>
  <si>
    <t>Hoidn</t>
  </si>
  <si>
    <t>Katalena</t>
  </si>
  <si>
    <t>Schmid</t>
  </si>
  <si>
    <t>Daniela</t>
  </si>
  <si>
    <t>Kluge</t>
  </si>
  <si>
    <t>Mike</t>
  </si>
  <si>
    <t>Code</t>
  </si>
  <si>
    <t>Fonction</t>
  </si>
  <si>
    <t>Président</t>
  </si>
  <si>
    <t>Vice-président</t>
  </si>
  <si>
    <t>CA</t>
  </si>
  <si>
    <t>Caissier</t>
  </si>
  <si>
    <t>NAISSANCE</t>
  </si>
  <si>
    <t>AGE</t>
  </si>
  <si>
    <t>ANNEE EN COURS</t>
  </si>
  <si>
    <t>CODE FONCTION</t>
  </si>
  <si>
    <t>COTISATION ANNUELLE</t>
  </si>
  <si>
    <t>3960</t>
  </si>
  <si>
    <t>Sierre</t>
  </si>
  <si>
    <t>1920</t>
  </si>
  <si>
    <t>Martigny</t>
  </si>
  <si>
    <t>1950</t>
  </si>
  <si>
    <t>Sion</t>
  </si>
  <si>
    <t>5400</t>
  </si>
  <si>
    <t>Baden</t>
  </si>
  <si>
    <t>8952</t>
  </si>
  <si>
    <t>Schlieren</t>
  </si>
  <si>
    <t>8006</t>
  </si>
  <si>
    <t>Zürich</t>
  </si>
  <si>
    <t>8045</t>
  </si>
  <si>
    <t>8700</t>
  </si>
  <si>
    <t>Küsnacht</t>
  </si>
  <si>
    <t>8962</t>
  </si>
  <si>
    <t>Bergdietikon</t>
  </si>
  <si>
    <t>8032</t>
  </si>
  <si>
    <t>8152</t>
  </si>
  <si>
    <t>Glattbrugg</t>
  </si>
  <si>
    <t>8302</t>
  </si>
  <si>
    <t>Kloten</t>
  </si>
  <si>
    <t>Solothurn</t>
  </si>
  <si>
    <t>8802</t>
  </si>
  <si>
    <t>Wädenswil</t>
  </si>
  <si>
    <t>8050</t>
  </si>
  <si>
    <t>8625</t>
  </si>
  <si>
    <t>Gossau</t>
  </si>
  <si>
    <t>8051</t>
  </si>
  <si>
    <t>8965</t>
  </si>
  <si>
    <t>Berikon</t>
  </si>
  <si>
    <t>8047</t>
  </si>
  <si>
    <t>8903</t>
  </si>
  <si>
    <t>Birmensdorf</t>
  </si>
  <si>
    <t>8913</t>
  </si>
  <si>
    <t>Ottenbach</t>
  </si>
  <si>
    <t>8008</t>
  </si>
  <si>
    <t>8049</t>
  </si>
  <si>
    <t>5430</t>
  </si>
  <si>
    <t>Wettingen</t>
  </si>
  <si>
    <t>8004</t>
  </si>
  <si>
    <t>8964</t>
  </si>
  <si>
    <t>Rudolfstetten</t>
  </si>
  <si>
    <t>5600</t>
  </si>
  <si>
    <t>Lenzburg</t>
  </si>
  <si>
    <t>8305</t>
  </si>
  <si>
    <t>Dietlikon</t>
  </si>
  <si>
    <t>8704</t>
  </si>
  <si>
    <t>Herrliberg</t>
  </si>
  <si>
    <t>8057</t>
  </si>
  <si>
    <t>8038</t>
  </si>
  <si>
    <t>8303</t>
  </si>
  <si>
    <t>Bassersdorf</t>
  </si>
  <si>
    <t>Kilchberg</t>
  </si>
  <si>
    <t>8953</t>
  </si>
  <si>
    <t>Dietikon</t>
  </si>
  <si>
    <t>8500</t>
  </si>
  <si>
    <t>Frauenfeld</t>
  </si>
  <si>
    <t>8400</t>
  </si>
  <si>
    <t>Winterthur</t>
  </si>
  <si>
    <t>8002</t>
  </si>
  <si>
    <t>5423</t>
  </si>
  <si>
    <t>Freienwil</t>
  </si>
  <si>
    <t>NPA</t>
  </si>
  <si>
    <t>VILLE</t>
  </si>
  <si>
    <t>Responsable matériel</t>
  </si>
  <si>
    <t>Responsable sorties</t>
  </si>
  <si>
    <t>RM</t>
  </si>
  <si>
    <t>RS</t>
  </si>
  <si>
    <t>Instructeur</t>
  </si>
  <si>
    <t>Moniteur</t>
  </si>
  <si>
    <t>IN</t>
  </si>
  <si>
    <t>MO</t>
  </si>
  <si>
    <t>REGION</t>
  </si>
  <si>
    <t>Suisse allemande</t>
  </si>
  <si>
    <t>Valais</t>
  </si>
  <si>
    <t>Autre</t>
  </si>
  <si>
    <t>Genève</t>
  </si>
  <si>
    <t>Lausanne</t>
  </si>
  <si>
    <t>Lugano</t>
  </si>
  <si>
    <t>NO</t>
  </si>
  <si>
    <t>2009-100</t>
  </si>
  <si>
    <t>2009-101</t>
  </si>
  <si>
    <t>2009-102</t>
  </si>
  <si>
    <t>2009-103</t>
  </si>
  <si>
    <t>2009-104</t>
  </si>
  <si>
    <t>2009-105</t>
  </si>
  <si>
    <t>2009-106</t>
  </si>
  <si>
    <t>2009-107</t>
  </si>
  <si>
    <t>2009-108</t>
  </si>
  <si>
    <t>2009-109</t>
  </si>
  <si>
    <t>2009-110</t>
  </si>
  <si>
    <t>2009-111</t>
  </si>
  <si>
    <t>2009-112</t>
  </si>
  <si>
    <t>2009-113</t>
  </si>
  <si>
    <t>2009-114</t>
  </si>
  <si>
    <t>2009-115</t>
  </si>
  <si>
    <t>2009-116</t>
  </si>
  <si>
    <t>2009-117</t>
  </si>
  <si>
    <t>2009-118</t>
  </si>
  <si>
    <t>2009-119</t>
  </si>
  <si>
    <t>2009-120</t>
  </si>
  <si>
    <t>2009-121</t>
  </si>
  <si>
    <t>2009-122</t>
  </si>
  <si>
    <t>2009-123</t>
  </si>
  <si>
    <t>2009-124</t>
  </si>
  <si>
    <t>2009-125</t>
  </si>
  <si>
    <t>2009-126</t>
  </si>
  <si>
    <t>2009-127</t>
  </si>
  <si>
    <t>2009-128</t>
  </si>
  <si>
    <t>2009-129</t>
  </si>
  <si>
    <t>2009-130</t>
  </si>
  <si>
    <t>2009-131</t>
  </si>
  <si>
    <t>2009-132</t>
  </si>
  <si>
    <t>2009-133</t>
  </si>
  <si>
    <t>2009-134</t>
  </si>
  <si>
    <t>2009-135</t>
  </si>
  <si>
    <t>2009-136</t>
  </si>
  <si>
    <t>2009-137</t>
  </si>
  <si>
    <t>2009-138</t>
  </si>
  <si>
    <t>2009-139</t>
  </si>
  <si>
    <t>2009-140</t>
  </si>
  <si>
    <t>2009-141</t>
  </si>
  <si>
    <t>2009-142</t>
  </si>
  <si>
    <t>2009-143</t>
  </si>
  <si>
    <t>2009-144</t>
  </si>
  <si>
    <t>2009-145</t>
  </si>
  <si>
    <t>2009-146</t>
  </si>
  <si>
    <t>2009-147</t>
  </si>
  <si>
    <t>2009-148</t>
  </si>
  <si>
    <t>2009-149</t>
  </si>
  <si>
    <t>2009-150</t>
  </si>
  <si>
    <t>2009-151</t>
  </si>
  <si>
    <t>2009-152</t>
  </si>
  <si>
    <t>2009-153</t>
  </si>
  <si>
    <t>2009-154</t>
  </si>
  <si>
    <t>2009-155</t>
  </si>
  <si>
    <t>2009-156</t>
  </si>
  <si>
    <t>2009-157</t>
  </si>
  <si>
    <t>2009-158</t>
  </si>
  <si>
    <t>2009-159</t>
  </si>
  <si>
    <t>2009-160</t>
  </si>
  <si>
    <t>2009-161</t>
  </si>
  <si>
    <t>2009-162</t>
  </si>
  <si>
    <t>2009-163</t>
  </si>
  <si>
    <t>2009-164</t>
  </si>
  <si>
    <t>2009-165</t>
  </si>
  <si>
    <t>2009-166</t>
  </si>
  <si>
    <t>2009-167</t>
  </si>
  <si>
    <t>2009-168</t>
  </si>
  <si>
    <t>2009-169</t>
  </si>
  <si>
    <t>2009-170</t>
  </si>
  <si>
    <t>2009-171</t>
  </si>
  <si>
    <t>2009-172</t>
  </si>
  <si>
    <t>2009-173</t>
  </si>
  <si>
    <t>2009-174</t>
  </si>
  <si>
    <t>2009-175</t>
  </si>
  <si>
    <t>2009-176</t>
  </si>
  <si>
    <t>2009-177</t>
  </si>
  <si>
    <t>2009-178</t>
  </si>
  <si>
    <t>2009-179</t>
  </si>
  <si>
    <t>2009-180</t>
  </si>
  <si>
    <t>2009-181</t>
  </si>
  <si>
    <t>2009-182</t>
  </si>
  <si>
    <t>2009-183</t>
  </si>
  <si>
    <t>2009-184</t>
  </si>
  <si>
    <t>2009-185</t>
  </si>
  <si>
    <t>2009-186</t>
  </si>
  <si>
    <t>2009-187</t>
  </si>
  <si>
    <t>2009-188</t>
  </si>
  <si>
    <t>2009-189</t>
  </si>
  <si>
    <t>2009-190</t>
  </si>
  <si>
    <t>2009-191</t>
  </si>
  <si>
    <t>2009-192</t>
  </si>
  <si>
    <t>2009-193</t>
  </si>
  <si>
    <t>2009-194</t>
  </si>
  <si>
    <t>2009-195</t>
  </si>
  <si>
    <t>2009-196</t>
  </si>
  <si>
    <t>2009-197</t>
  </si>
  <si>
    <t>2009-198</t>
  </si>
  <si>
    <t>2009-199</t>
  </si>
  <si>
    <t>2009-200</t>
  </si>
  <si>
    <t>2009-201</t>
  </si>
  <si>
    <t>2009-202</t>
  </si>
  <si>
    <t>2009-203</t>
  </si>
  <si>
    <t>2009-204</t>
  </si>
  <si>
    <t>2009-205</t>
  </si>
  <si>
    <t>2009-206</t>
  </si>
  <si>
    <t>2009-207</t>
  </si>
  <si>
    <t>2009-208</t>
  </si>
  <si>
    <t>2009-209</t>
  </si>
  <si>
    <t>2009-210</t>
  </si>
  <si>
    <t>2009-211</t>
  </si>
  <si>
    <t>2009-212</t>
  </si>
  <si>
    <t>2009-213</t>
  </si>
  <si>
    <t>2009-214</t>
  </si>
  <si>
    <t>2009-215</t>
  </si>
  <si>
    <t>2009-216</t>
  </si>
  <si>
    <t>2009-217</t>
  </si>
  <si>
    <t>2009-218</t>
  </si>
  <si>
    <t>2009-219</t>
  </si>
  <si>
    <t>2009-220</t>
  </si>
  <si>
    <t>2009-221</t>
  </si>
  <si>
    <t>2009-222</t>
  </si>
  <si>
    <t>2009-223</t>
  </si>
  <si>
    <t>2009-224</t>
  </si>
  <si>
    <t>2009-225</t>
  </si>
  <si>
    <t>2009-226</t>
  </si>
  <si>
    <t>2009-227</t>
  </si>
  <si>
    <t>2009-228</t>
  </si>
  <si>
    <t>2009-229</t>
  </si>
  <si>
    <t>2009-230</t>
  </si>
  <si>
    <t>2009-231</t>
  </si>
  <si>
    <t>2009-232</t>
  </si>
  <si>
    <t>2009-233</t>
  </si>
  <si>
    <t>2009-234</t>
  </si>
  <si>
    <t>Plomb</t>
  </si>
  <si>
    <t>Lampe de plongée 20W</t>
  </si>
  <si>
    <t>Palmes + Boot</t>
  </si>
  <si>
    <t>Masque + Tuba</t>
  </si>
  <si>
    <t>Gants</t>
  </si>
  <si>
    <t>Combinaison</t>
  </si>
  <si>
    <t>Détendeur</t>
  </si>
  <si>
    <t>Gilet</t>
  </si>
  <si>
    <t>Équipement complet</t>
  </si>
  <si>
    <t xml:space="preserve">Station de Gonflage </t>
  </si>
  <si>
    <t>Bouteille</t>
  </si>
  <si>
    <t>AMI DU CLUB</t>
  </si>
  <si>
    <t>OUI</t>
  </si>
  <si>
    <t>Nom:</t>
  </si>
  <si>
    <t>Prénom:</t>
  </si>
  <si>
    <t>Rue, N°:</t>
  </si>
  <si>
    <t>Ville,Code postale:</t>
  </si>
  <si>
    <t>Tél. privé:</t>
  </si>
  <si>
    <t>Tél. portable ou prof:</t>
  </si>
  <si>
    <t>Email:</t>
  </si>
  <si>
    <t>Date de naissance:</t>
  </si>
  <si>
    <t>Pour les mineurs, nom et prénom du représentant légal:</t>
  </si>
  <si>
    <t>Je désire rejoindre le club CSV en tant que</t>
  </si>
  <si>
    <t>Je possède le / les brevet(s) et l'expérience en plongée suivant:</t>
  </si>
  <si>
    <t>Brevet plongée, Date d'obtention:</t>
  </si>
  <si>
    <t>Nbre de plongée total:</t>
  </si>
  <si>
    <t>Nbre de plongée:</t>
  </si>
  <si>
    <t>Date de la dernière:</t>
  </si>
  <si>
    <t>en lac</t>
  </si>
  <si>
    <t>plongée</t>
  </si>
  <si>
    <t>Permis bateau moteur:</t>
  </si>
  <si>
    <t>Oui</t>
  </si>
  <si>
    <t>Non</t>
  </si>
  <si>
    <t>J'autorise le CSV à publier mes coordonnées dans :</t>
  </si>
  <si>
    <t>la zone membre protégée du site</t>
  </si>
  <si>
    <t>Je désire recevoir les news et la gazette via Email :</t>
  </si>
  <si>
    <t>Adresse Email :</t>
  </si>
  <si>
    <t>J'ai découvert le CSV club par (membre, site, etc…) :</t>
  </si>
  <si>
    <t>Date et signature:</t>
  </si>
  <si>
    <t>Date et signature du:</t>
  </si>
  <si>
    <t>représentant légal</t>
  </si>
  <si>
    <t>Demande d’admission au club de plongée Aquafun</t>
  </si>
  <si>
    <t>Club de plongée Aquafun</t>
  </si>
  <si>
    <t>Tél.: 079 123 456 78</t>
  </si>
  <si>
    <t>info@aquafun.ch</t>
  </si>
  <si>
    <t>Date :</t>
  </si>
  <si>
    <t>TITRE</t>
  </si>
  <si>
    <t>THEME</t>
  </si>
  <si>
    <t>QUANTITE</t>
  </si>
  <si>
    <t>PRIX</t>
  </si>
  <si>
    <t>Découvrir la mer des caraïbes et l'atlantique tropical</t>
  </si>
  <si>
    <t>Faune et flore</t>
  </si>
  <si>
    <t>Découvrir la mer rouge et l océan indien</t>
  </si>
  <si>
    <t>La plongée enfants en club, a l'école, en famille</t>
  </si>
  <si>
    <t>Enseignement</t>
  </si>
  <si>
    <t>Plongée plaisirs N3 3 eme éditions</t>
  </si>
  <si>
    <t>Mémento vagnon du moniteur de plongée</t>
  </si>
  <si>
    <t>Tests vagnon n1 et n2</t>
  </si>
  <si>
    <t>100 belles plongées en cotes d azur</t>
  </si>
  <si>
    <t>Site plongée</t>
  </si>
  <si>
    <t>Les supports pédagogiques et la plongée - Cédric verdier</t>
  </si>
  <si>
    <t>Tests vagnon mer permis côtiers</t>
  </si>
  <si>
    <t>Bateaux</t>
  </si>
  <si>
    <t>Code vagnon de la mer permis hauturier</t>
  </si>
  <si>
    <t>Code vagnon fluvial</t>
  </si>
  <si>
    <t>Tests vagnon fluvial</t>
  </si>
  <si>
    <t>Tests vagnon permis hauturier 5 eme édition</t>
  </si>
  <si>
    <t>Topoguide des sites de plongée de hurghada</t>
  </si>
  <si>
    <t>Topoguide des sites de plongée de safaga</t>
  </si>
  <si>
    <t>Passeport sante sécurité pour la plongée tropicale</t>
  </si>
  <si>
    <t>Secourisme</t>
  </si>
  <si>
    <t>Guide de préparation niveau 4 - 6 eme édition (2002)</t>
  </si>
  <si>
    <t>Premiers soins du plongeur</t>
  </si>
  <si>
    <t xml:space="preserve">Plongeur recycleur IANTD : Manuel et support de cours par Jean-Pierre Imbert - 2000 </t>
  </si>
  <si>
    <t>Mémento vagnon des premiers secours en plongée</t>
  </si>
  <si>
    <t>La plongée un loisir pour tous - par Fuchs Ariel (Broché - 25 septembre 1997)</t>
  </si>
  <si>
    <t>La photographie sous-marine</t>
  </si>
  <si>
    <t>Photographie</t>
  </si>
  <si>
    <t>Plongée sans frontières - guide des belles plongées du monde</t>
  </si>
  <si>
    <t>L'annuaire de la plongée 2007</t>
  </si>
  <si>
    <t>Pratique</t>
  </si>
  <si>
    <t>Carnet de plongée aqualung</t>
  </si>
  <si>
    <t>Guide pratique et juridique du club sportif</t>
  </si>
  <si>
    <t>Comment gérer une association</t>
  </si>
  <si>
    <t>Plongée plaisir - océan notes - fiches pédagogique - Alain Foret</t>
  </si>
  <si>
    <t>Le guide pratique du chasseur sous-marin - 2007 avec DVD</t>
  </si>
  <si>
    <t>Chasse sous-marine</t>
  </si>
  <si>
    <t>Guide juridique de la plongée</t>
  </si>
  <si>
    <t>Guide de préparation BE éducateur sportif 1 degré - Tronc commun - 4 édition</t>
  </si>
  <si>
    <t>Apprendre a plonger : un jeu d'enfant - Jean-Pierre Malamas - Vigot 1996</t>
  </si>
  <si>
    <t>Le tour de la plongée en 80 problèmes</t>
  </si>
  <si>
    <t>Les sept merveilles du monde sous-marin</t>
  </si>
  <si>
    <t>Les récifs de la mer rouge</t>
  </si>
  <si>
    <t>Prévention des risques en plongée (30 min max)</t>
  </si>
  <si>
    <t>Formation niveau 1</t>
  </si>
  <si>
    <t>Matériel et réglementation (30 min max)</t>
  </si>
  <si>
    <t xml:space="preserve">Présentation de la formation : plonger en autonomie </t>
  </si>
  <si>
    <t>Formation niveau 2</t>
  </si>
  <si>
    <t xml:space="preserve">Prévention des risques barautromatiques </t>
  </si>
  <si>
    <t xml:space="preserve">Prévention des risques de la décompression  </t>
  </si>
  <si>
    <t xml:space="preserve">Prévention des risques toxiques et des dangers du milieu </t>
  </si>
  <si>
    <t xml:space="preserve">Le matériel - Réglementation et organisation FFESSM </t>
  </si>
  <si>
    <t xml:space="preserve">Examen blanc et correction </t>
  </si>
  <si>
    <t>Formation niveau 3</t>
  </si>
  <si>
    <t>Prévention des risques de la décompression, toxiques et du milieu.</t>
  </si>
  <si>
    <t xml:space="preserve">Réglementation et matériel N3 </t>
  </si>
  <si>
    <t>Révision</t>
  </si>
  <si>
    <t>Physique</t>
  </si>
  <si>
    <t>Formation niveau 4</t>
  </si>
  <si>
    <t>Anatomie/ Physiologie</t>
  </si>
  <si>
    <t>Accidents 1/2</t>
  </si>
  <si>
    <t>Accidents 2/2</t>
  </si>
  <si>
    <t>Décompression</t>
  </si>
  <si>
    <t>Tables</t>
  </si>
  <si>
    <t>Réglementation</t>
  </si>
  <si>
    <t>Matériel</t>
  </si>
  <si>
    <t>Matelotage</t>
  </si>
  <si>
    <t>Fosses à Villeneuve La Garenne cours 1</t>
  </si>
  <si>
    <t>Fosses</t>
  </si>
  <si>
    <t>Fosses à Villeneuve La Garenne cours 2</t>
  </si>
  <si>
    <t>Fosses à Villeneuve La Garenne cours 3</t>
  </si>
  <si>
    <t>Fosses à Villeneuve La Garenne cours 4</t>
  </si>
  <si>
    <t>Fosses à Villeneuve La Garenne cours 5</t>
  </si>
  <si>
    <t>Fosses à Villeneuve La Garenne cours 6</t>
  </si>
  <si>
    <t>Fosses à Villeneuve La Garenne cours 7</t>
  </si>
  <si>
    <t>PRIX INDICATIF</t>
  </si>
  <si>
    <t>Lampe de plongée 40W</t>
  </si>
  <si>
    <t>Lampe de plongée 60W</t>
  </si>
  <si>
    <t>st1</t>
  </si>
  <si>
    <t>st2</t>
  </si>
  <si>
    <t>st3</t>
  </si>
  <si>
    <t>st4</t>
  </si>
  <si>
    <t>bo1</t>
  </si>
  <si>
    <t>bo2</t>
  </si>
  <si>
    <t>bo3</t>
  </si>
  <si>
    <t>bo4</t>
  </si>
  <si>
    <t>bo5</t>
  </si>
  <si>
    <t>bo6</t>
  </si>
  <si>
    <t>bo7</t>
  </si>
  <si>
    <t>bo8</t>
  </si>
  <si>
    <t>pl1</t>
  </si>
  <si>
    <t>pl2</t>
  </si>
  <si>
    <t>pl3</t>
  </si>
  <si>
    <t>pl4</t>
  </si>
  <si>
    <t>pl5</t>
  </si>
  <si>
    <t>pl6</t>
  </si>
  <si>
    <t>pl7</t>
  </si>
  <si>
    <t>pl8</t>
  </si>
  <si>
    <t>pl9</t>
  </si>
  <si>
    <t>pl10</t>
  </si>
  <si>
    <t>pl11</t>
  </si>
  <si>
    <t>pl12</t>
  </si>
  <si>
    <t>pl13</t>
  </si>
  <si>
    <t>pl14</t>
  </si>
  <si>
    <t>pl15</t>
  </si>
  <si>
    <t>pl16</t>
  </si>
  <si>
    <t>la1</t>
  </si>
  <si>
    <t>la2</t>
  </si>
  <si>
    <t>la3</t>
  </si>
  <si>
    <t>la4</t>
  </si>
  <si>
    <t>la5</t>
  </si>
  <si>
    <t>la6</t>
  </si>
  <si>
    <t>la7</t>
  </si>
  <si>
    <t>la8</t>
  </si>
  <si>
    <t>la9</t>
  </si>
  <si>
    <t>la10</t>
  </si>
  <si>
    <t>la11</t>
  </si>
  <si>
    <t>la12</t>
  </si>
  <si>
    <t>la13</t>
  </si>
  <si>
    <t>la14</t>
  </si>
  <si>
    <t>la15</t>
  </si>
  <si>
    <t>la16</t>
  </si>
  <si>
    <t>la17</t>
  </si>
  <si>
    <t>la18</t>
  </si>
  <si>
    <t>la19</t>
  </si>
  <si>
    <t>la20</t>
  </si>
  <si>
    <t>la21</t>
  </si>
  <si>
    <t>la22</t>
  </si>
  <si>
    <t>la23</t>
  </si>
  <si>
    <t>la24</t>
  </si>
  <si>
    <t>pa1</t>
  </si>
  <si>
    <t>pa2</t>
  </si>
  <si>
    <t>pa3</t>
  </si>
  <si>
    <t>pa4</t>
  </si>
  <si>
    <t>pa5</t>
  </si>
  <si>
    <t>pa6</t>
  </si>
  <si>
    <t>pa7</t>
  </si>
  <si>
    <t>pa8</t>
  </si>
  <si>
    <t>pa9</t>
  </si>
  <si>
    <t>pa10</t>
  </si>
  <si>
    <t>pa11</t>
  </si>
  <si>
    <t>pa12</t>
  </si>
  <si>
    <t>pa13</t>
  </si>
  <si>
    <t>pa14</t>
  </si>
  <si>
    <t>pa15</t>
  </si>
  <si>
    <t>pa16</t>
  </si>
  <si>
    <t>pa17</t>
  </si>
  <si>
    <t>pa18</t>
  </si>
  <si>
    <t>pa19</t>
  </si>
  <si>
    <t>pa20</t>
  </si>
  <si>
    <t>ma1</t>
  </si>
  <si>
    <t>ma2</t>
  </si>
  <si>
    <t>ma3</t>
  </si>
  <si>
    <t>ma4</t>
  </si>
  <si>
    <t>ma5</t>
  </si>
  <si>
    <t>ma6</t>
  </si>
  <si>
    <t>ma7</t>
  </si>
  <si>
    <t>ma8</t>
  </si>
  <si>
    <t>ga1</t>
  </si>
  <si>
    <t>ga2</t>
  </si>
  <si>
    <t>ga3</t>
  </si>
  <si>
    <t>ga4</t>
  </si>
  <si>
    <t>ga5</t>
  </si>
  <si>
    <t>ga6</t>
  </si>
  <si>
    <t>ga7</t>
  </si>
  <si>
    <t>ga8</t>
  </si>
  <si>
    <t>ga9</t>
  </si>
  <si>
    <t>co1</t>
  </si>
  <si>
    <t>co2</t>
  </si>
  <si>
    <t>co3</t>
  </si>
  <si>
    <t>co4</t>
  </si>
  <si>
    <t>co5</t>
  </si>
  <si>
    <t>co6</t>
  </si>
  <si>
    <t>co7</t>
  </si>
  <si>
    <t>co8</t>
  </si>
  <si>
    <t>co9</t>
  </si>
  <si>
    <t>co10</t>
  </si>
  <si>
    <t>co11</t>
  </si>
  <si>
    <t>de1</t>
  </si>
  <si>
    <t>de2</t>
  </si>
  <si>
    <t>de3</t>
  </si>
  <si>
    <t>de4</t>
  </si>
  <si>
    <t>de5</t>
  </si>
  <si>
    <t>de6</t>
  </si>
  <si>
    <t>de7</t>
  </si>
  <si>
    <t>gi1</t>
  </si>
  <si>
    <t>gi2</t>
  </si>
  <si>
    <t>gi3</t>
  </si>
  <si>
    <t>gi4</t>
  </si>
  <si>
    <t>gi5</t>
  </si>
  <si>
    <t>gi6</t>
  </si>
  <si>
    <t>gi7</t>
  </si>
  <si>
    <t>gi8</t>
  </si>
  <si>
    <t>gi9</t>
  </si>
  <si>
    <t>gi10</t>
  </si>
  <si>
    <t>eq1</t>
  </si>
  <si>
    <t>eq2</t>
  </si>
  <si>
    <t>eq3</t>
  </si>
  <si>
    <t>eq4</t>
  </si>
  <si>
    <t>LEGENDE</t>
  </si>
  <si>
    <t>CATEGORIE</t>
  </si>
  <si>
    <t>ASSURANCE</t>
  </si>
  <si>
    <t>Loisir-1</t>
  </si>
  <si>
    <t>Loisir-2</t>
  </si>
  <si>
    <t>Loisir-3</t>
  </si>
  <si>
    <t>REFERENCE</t>
  </si>
  <si>
    <t>MATERIEL</t>
  </si>
  <si>
    <t>NO MEMBRE</t>
  </si>
  <si>
    <t>NO COURS</t>
  </si>
  <si>
    <t>INTITULE</t>
  </si>
  <si>
    <t>NIVEAU</t>
  </si>
  <si>
    <t>Membre actif</t>
  </si>
  <si>
    <r>
      <t xml:space="preserve">Membre actif : </t>
    </r>
    <r>
      <rPr>
        <b/>
        <sz val="10"/>
        <rFont val="Arial"/>
        <family val="2"/>
      </rPr>
      <t>180.-</t>
    </r>
    <r>
      <rPr>
        <sz val="10"/>
        <rFont val="Arial"/>
        <family val="2"/>
      </rPr>
      <t xml:space="preserve"> par année</t>
    </r>
  </si>
  <si>
    <r>
      <t xml:space="preserve">Membre ami : </t>
    </r>
    <r>
      <rPr>
        <b/>
        <sz val="10"/>
        <rFont val="Arial"/>
        <family val="2"/>
      </rPr>
      <t>75.-</t>
    </r>
    <r>
      <rPr>
        <sz val="10"/>
        <rFont val="Arial"/>
        <family val="2"/>
      </rPr>
      <t xml:space="preserve"> par année</t>
    </r>
  </si>
  <si>
    <t>PRENOM et NOM</t>
  </si>
  <si>
    <t>Les défis de l'océan</t>
  </si>
  <si>
    <t>2009-001</t>
  </si>
  <si>
    <t>2009-002</t>
  </si>
  <si>
    <t>2009-003</t>
  </si>
  <si>
    <t>2009-004</t>
  </si>
  <si>
    <t>2009-005</t>
  </si>
  <si>
    <t>2009-006</t>
  </si>
  <si>
    <t>2009-007</t>
  </si>
  <si>
    <t>2009-008</t>
  </si>
  <si>
    <t>2009-009</t>
  </si>
  <si>
    <t>2009-010</t>
  </si>
  <si>
    <t>2009-011</t>
  </si>
  <si>
    <t>2009-012</t>
  </si>
  <si>
    <t>2009-013</t>
  </si>
  <si>
    <t>2009-014</t>
  </si>
  <si>
    <t>2009-015</t>
  </si>
  <si>
    <t>2009-016</t>
  </si>
  <si>
    <t>2009-017</t>
  </si>
  <si>
    <t>2009-018</t>
  </si>
  <si>
    <t>2009-019</t>
  </si>
  <si>
    <t>2009-020</t>
  </si>
  <si>
    <t>2009-021</t>
  </si>
  <si>
    <t>2009-022</t>
  </si>
  <si>
    <t>2009-023</t>
  </si>
  <si>
    <t>2009-024</t>
  </si>
  <si>
    <t>2009-025</t>
  </si>
  <si>
    <t>2009-026</t>
  </si>
  <si>
    <t>2009-027</t>
  </si>
  <si>
    <t>2009-028</t>
  </si>
  <si>
    <t>2009-029</t>
  </si>
  <si>
    <t>2009-030</t>
  </si>
  <si>
    <t>2009-031</t>
  </si>
  <si>
    <t>2009-032</t>
  </si>
  <si>
    <t>2009-033</t>
  </si>
  <si>
    <t>2009-034</t>
  </si>
  <si>
    <t>2009-035</t>
  </si>
  <si>
    <t>2009-036</t>
  </si>
  <si>
    <t>2009-037</t>
  </si>
  <si>
    <t>2009-038</t>
  </si>
  <si>
    <t>2009-039</t>
  </si>
  <si>
    <t>2009-040</t>
  </si>
  <si>
    <t>2009-041</t>
  </si>
  <si>
    <t>2009-042</t>
  </si>
  <si>
    <t>2009-043</t>
  </si>
  <si>
    <t>2009-044</t>
  </si>
  <si>
    <t>2009-045</t>
  </si>
  <si>
    <t>2009-046</t>
  </si>
  <si>
    <t>2009-047</t>
  </si>
  <si>
    <t>2009-048</t>
  </si>
  <si>
    <t>2009-049</t>
  </si>
  <si>
    <t>2009-050</t>
  </si>
  <si>
    <t>2009-051</t>
  </si>
  <si>
    <t>2009-052</t>
  </si>
  <si>
    <t>2009-053</t>
  </si>
  <si>
    <t>2009-054</t>
  </si>
  <si>
    <t>2009-055</t>
  </si>
  <si>
    <t>2009-056</t>
  </si>
  <si>
    <t>2009-057</t>
  </si>
  <si>
    <t>2009-058</t>
  </si>
  <si>
    <t>2009-059</t>
  </si>
  <si>
    <t>2009-060</t>
  </si>
  <si>
    <t>2009-061</t>
  </si>
  <si>
    <t>2009-062</t>
  </si>
  <si>
    <t>2009-063</t>
  </si>
  <si>
    <t>2009-064</t>
  </si>
  <si>
    <t>2009-065</t>
  </si>
  <si>
    <t>2009-066</t>
  </si>
  <si>
    <t>2009-067</t>
  </si>
  <si>
    <t>2009-068</t>
  </si>
  <si>
    <t>2009-069</t>
  </si>
  <si>
    <t>2009-070</t>
  </si>
  <si>
    <t>2009-071</t>
  </si>
  <si>
    <t>2009-072</t>
  </si>
  <si>
    <t>2009-073</t>
  </si>
  <si>
    <t>2009-074</t>
  </si>
  <si>
    <t>2009-075</t>
  </si>
  <si>
    <t>2009-076</t>
  </si>
  <si>
    <t>2009-077</t>
  </si>
  <si>
    <t>2009-078</t>
  </si>
  <si>
    <t>2009-079</t>
  </si>
  <si>
    <t>2009-080</t>
  </si>
  <si>
    <t>2009-081</t>
  </si>
  <si>
    <t>2009-082</t>
  </si>
  <si>
    <t>2009-083</t>
  </si>
  <si>
    <t>2009-084</t>
  </si>
  <si>
    <t>2009-085</t>
  </si>
  <si>
    <t>2009-086</t>
  </si>
  <si>
    <t>2009-087</t>
  </si>
  <si>
    <t>2009-088</t>
  </si>
  <si>
    <t>2009-089</t>
  </si>
  <si>
    <t>2009-090</t>
  </si>
  <si>
    <t>2009-091</t>
  </si>
  <si>
    <t>2009-092</t>
  </si>
  <si>
    <t>2009-093</t>
  </si>
  <si>
    <t>2009-094</t>
  </si>
  <si>
    <t>2009-095</t>
  </si>
  <si>
    <t>2009-096</t>
  </si>
  <si>
    <t>2009-097</t>
  </si>
  <si>
    <t>2009-098</t>
  </si>
  <si>
    <t>2009-099</t>
  </si>
  <si>
    <t>Jeune et ami</t>
  </si>
  <si>
    <r>
      <t xml:space="preserve">Membre junior (-18 ans) : </t>
    </r>
    <r>
      <rPr>
        <b/>
        <sz val="10"/>
        <rFont val="Arial"/>
        <family val="2"/>
      </rPr>
      <t>75.-</t>
    </r>
    <r>
      <rPr>
        <sz val="10"/>
        <rFont val="Arial"/>
        <family val="2"/>
      </rPr>
      <t xml:space="preserve"> par année</t>
    </r>
  </si>
  <si>
    <t>TOTAL A PAYER</t>
  </si>
  <si>
    <t>Montant total des assurances entre (y compris) 25 et (y compris) 35 ans</t>
  </si>
  <si>
    <t>Nombre de membres de Sion, Sierre ou Martigny</t>
  </si>
  <si>
    <t>Nombre de membres :</t>
  </si>
  <si>
    <t>Age moyen pour les amis du club</t>
  </si>
  <si>
    <t>Total général</t>
  </si>
  <si>
    <t>Niveau</t>
  </si>
  <si>
    <t>Nombre de cours</t>
  </si>
  <si>
    <t>&lt;=25</t>
  </si>
  <si>
    <t>&gt;=35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</si>
</sst>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[$-40C]dd\-mmm\-yy;@"/>
    <numFmt numFmtId="166" formatCode="d\ mmmm\ yyyy"/>
    <numFmt numFmtId="167" formatCode="#\ &quot;personnes&quot;"/>
    <numFmt numFmtId="168" formatCode="General\ &quot;ans&quot;"/>
    <numFmt numFmtId="169" formatCode="&quot;CHF&quot;* #,##0.00"/>
  </numFmts>
  <fonts count="19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MS Sans Serif"/>
      <family val="2"/>
    </font>
    <font>
      <b/>
      <sz val="10"/>
      <color indexed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8"/>
      <name val="Times New Roman"/>
      <family val="1"/>
    </font>
    <font>
      <b/>
      <sz val="12"/>
      <name val="Arial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sz val="10"/>
      <color indexed="12"/>
      <name val="Arial"/>
      <family val="2"/>
    </font>
    <font>
      <b/>
      <sz val="14"/>
      <color indexed="12"/>
      <name val="Arial"/>
      <family val="2"/>
    </font>
    <font>
      <sz val="10"/>
      <color indexed="12"/>
      <name val="Arial"/>
      <family val="2"/>
    </font>
    <font>
      <sz val="10"/>
      <color indexed="12"/>
      <name val="MS Sans Serif"/>
      <family val="2"/>
    </font>
    <font>
      <b/>
      <sz val="9"/>
      <color indexed="12"/>
      <name val="Verdana"/>
      <family val="2"/>
    </font>
    <font>
      <sz val="10"/>
      <color rgb="FF000000"/>
      <name val="Arial"/>
      <family val="2"/>
    </font>
    <font>
      <sz val="10"/>
      <name val="MS Sans Serif"/>
      <family val="2"/>
    </font>
    <font>
      <sz val="10"/>
      <color rgb="FFFF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</fills>
  <borders count="25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double">
        <color indexed="64"/>
      </right>
      <top/>
      <bottom style="hair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12"/>
      </left>
      <right style="thick">
        <color indexed="12"/>
      </right>
      <top/>
      <bottom/>
      <diagonal/>
    </border>
    <border>
      <left style="thick">
        <color indexed="12"/>
      </left>
      <right style="thick">
        <color indexed="12"/>
      </right>
      <top/>
      <bottom style="thick">
        <color indexed="1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12"/>
      </left>
      <right style="thick">
        <color indexed="12"/>
      </right>
      <top style="thick">
        <color indexed="12"/>
      </top>
      <bottom/>
      <diagonal/>
    </border>
    <border>
      <left/>
      <right style="thin">
        <color indexed="64"/>
      </right>
      <top/>
      <bottom style="hair">
        <color indexed="64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3" fillId="0" borderId="0"/>
  </cellStyleXfs>
  <cellXfs count="106">
    <xf numFmtId="0" fontId="0" fillId="0" borderId="0" xfId="0"/>
    <xf numFmtId="0" fontId="2" fillId="0" borderId="0" xfId="0" applyFont="1"/>
    <xf numFmtId="0" fontId="2" fillId="0" borderId="0" xfId="0" applyNumberFormat="1" applyFont="1"/>
    <xf numFmtId="0" fontId="0" fillId="0" borderId="0" xfId="0" applyNumberFormat="1"/>
    <xf numFmtId="0" fontId="0" fillId="0" borderId="0" xfId="0" applyAlignment="1">
      <alignment horizontal="center"/>
    </xf>
    <xf numFmtId="0" fontId="2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/>
    </xf>
    <xf numFmtId="0" fontId="3" fillId="0" borderId="0" xfId="3" applyNumberFormat="1"/>
    <xf numFmtId="4" fontId="0" fillId="0" borderId="0" xfId="2" applyNumberFormat="1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8" fillId="0" borderId="4" xfId="0" applyFont="1" applyBorder="1"/>
    <xf numFmtId="0" fontId="0" fillId="0" borderId="0" xfId="0" applyBorder="1"/>
    <xf numFmtId="0" fontId="8" fillId="0" borderId="0" xfId="0" applyFont="1" applyBorder="1"/>
    <xf numFmtId="0" fontId="0" fillId="0" borderId="5" xfId="0" applyBorder="1"/>
    <xf numFmtId="0" fontId="0" fillId="0" borderId="6" xfId="0" applyBorder="1"/>
    <xf numFmtId="0" fontId="8" fillId="0" borderId="0" xfId="0" applyFont="1"/>
    <xf numFmtId="0" fontId="0" fillId="0" borderId="4" xfId="0" applyBorder="1"/>
    <xf numFmtId="0" fontId="0" fillId="0" borderId="7" xfId="0" applyBorder="1"/>
    <xf numFmtId="0" fontId="0" fillId="0" borderId="4" xfId="0" applyBorder="1" applyAlignment="1"/>
    <xf numFmtId="0" fontId="0" fillId="0" borderId="0" xfId="0" applyAlignment="1"/>
    <xf numFmtId="0" fontId="0" fillId="0" borderId="7" xfId="0" applyBorder="1" applyAlignment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2" fillId="0" borderId="14" xfId="0" applyFont="1" applyBorder="1"/>
    <xf numFmtId="0" fontId="0" fillId="0" borderId="15" xfId="0" applyBorder="1"/>
    <xf numFmtId="0" fontId="0" fillId="0" borderId="14" xfId="0" applyBorder="1"/>
    <xf numFmtId="0" fontId="0" fillId="0" borderId="14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9" fillId="0" borderId="14" xfId="0" applyFont="1" applyBorder="1"/>
    <xf numFmtId="0" fontId="9" fillId="0" borderId="0" xfId="0" applyFont="1" applyBorder="1"/>
    <xf numFmtId="0" fontId="9" fillId="0" borderId="0" xfId="0" applyFont="1" applyBorder="1" applyAlignment="1"/>
    <xf numFmtId="0" fontId="2" fillId="0" borderId="15" xfId="0" applyFont="1" applyBorder="1"/>
    <xf numFmtId="0" fontId="9" fillId="0" borderId="5" xfId="0" applyFont="1" applyBorder="1"/>
    <xf numFmtId="0" fontId="0" fillId="2" borderId="0" xfId="0" applyFill="1"/>
    <xf numFmtId="4" fontId="1" fillId="0" borderId="0" xfId="2" applyNumberFormat="1" applyFill="1" applyBorder="1" applyAlignment="1">
      <alignment horizontal="center"/>
    </xf>
    <xf numFmtId="0" fontId="11" fillId="0" borderId="19" xfId="0" applyNumberFormat="1" applyFont="1" applyBorder="1" applyAlignment="1">
      <alignment horizontal="left"/>
    </xf>
    <xf numFmtId="0" fontId="11" fillId="0" borderId="19" xfId="0" applyNumberFormat="1" applyFont="1" applyFill="1" applyBorder="1" applyAlignment="1">
      <alignment horizontal="center"/>
    </xf>
    <xf numFmtId="49" fontId="11" fillId="0" borderId="19" xfId="0" applyNumberFormat="1" applyFont="1" applyBorder="1" applyAlignment="1">
      <alignment horizontal="center"/>
    </xf>
    <xf numFmtId="0" fontId="11" fillId="0" borderId="20" xfId="0" applyNumberFormat="1" applyFont="1" applyBorder="1" applyAlignment="1">
      <alignment horizontal="left"/>
    </xf>
    <xf numFmtId="0" fontId="11" fillId="0" borderId="20" xfId="0" applyNumberFormat="1" applyFont="1" applyFill="1" applyBorder="1" applyAlignment="1">
      <alignment horizontal="center"/>
    </xf>
    <xf numFmtId="49" fontId="11" fillId="0" borderId="20" xfId="0" applyNumberFormat="1" applyFont="1" applyBorder="1" applyAlignment="1">
      <alignment horizontal="center"/>
    </xf>
    <xf numFmtId="164" fontId="2" fillId="3" borderId="21" xfId="2" applyFont="1" applyFill="1" applyBorder="1" applyAlignment="1">
      <alignment horizontal="center"/>
    </xf>
    <xf numFmtId="0" fontId="9" fillId="0" borderId="0" xfId="0" applyFont="1"/>
    <xf numFmtId="0" fontId="0" fillId="2" borderId="0" xfId="0" applyNumberFormat="1" applyFill="1" applyAlignment="1">
      <alignment horizontal="center"/>
    </xf>
    <xf numFmtId="0" fontId="2" fillId="3" borderId="21" xfId="0" applyNumberFormat="1" applyFont="1" applyFill="1" applyBorder="1" applyAlignment="1">
      <alignment horizontal="center"/>
    </xf>
    <xf numFmtId="0" fontId="0" fillId="2" borderId="22" xfId="0" applyNumberFormat="1" applyFill="1" applyBorder="1" applyAlignment="1">
      <alignment horizontal="center"/>
    </xf>
    <xf numFmtId="4" fontId="0" fillId="2" borderId="22" xfId="0" applyNumberForma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4" fillId="0" borderId="15" xfId="0" applyNumberFormat="1" applyFont="1" applyFill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21" xfId="0" applyFill="1" applyBorder="1"/>
    <xf numFmtId="164" fontId="0" fillId="3" borderId="21" xfId="2" applyFont="1" applyFill="1" applyBorder="1"/>
    <xf numFmtId="0" fontId="12" fillId="0" borderId="0" xfId="0" applyFont="1"/>
    <xf numFmtId="0" fontId="13" fillId="0" borderId="0" xfId="0" applyNumberFormat="1" applyFont="1" applyAlignment="1">
      <alignment horizontal="center"/>
    </xf>
    <xf numFmtId="0" fontId="13" fillId="0" borderId="0" xfId="0" applyNumberFormat="1" applyFont="1"/>
    <xf numFmtId="0" fontId="14" fillId="0" borderId="0" xfId="3" applyNumberFormat="1" applyFont="1" applyAlignment="1">
      <alignment horizontal="left"/>
    </xf>
    <xf numFmtId="0" fontId="13" fillId="0" borderId="0" xfId="0" applyFont="1" applyBorder="1" applyAlignment="1">
      <alignment horizontal="left"/>
    </xf>
    <xf numFmtId="0" fontId="11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11" fillId="0" borderId="0" xfId="0" applyFont="1"/>
    <xf numFmtId="0" fontId="11" fillId="0" borderId="0" xfId="1" applyFont="1" applyAlignment="1" applyProtection="1"/>
    <xf numFmtId="164" fontId="11" fillId="0" borderId="0" xfId="2" applyFont="1"/>
    <xf numFmtId="0" fontId="11" fillId="0" borderId="0" xfId="1" applyFont="1" applyAlignment="1" applyProtection="1">
      <alignment wrapText="1"/>
    </xf>
    <xf numFmtId="0" fontId="14" fillId="0" borderId="0" xfId="3" applyNumberFormat="1" applyFont="1" applyAlignment="1">
      <alignment horizontal="center"/>
    </xf>
    <xf numFmtId="0" fontId="13" fillId="0" borderId="0" xfId="0" applyFont="1" applyBorder="1" applyAlignment="1">
      <alignment horizontal="center"/>
    </xf>
    <xf numFmtId="0" fontId="10" fillId="3" borderId="0" xfId="0" applyFont="1" applyFill="1" applyAlignment="1">
      <alignment horizontal="center"/>
    </xf>
    <xf numFmtId="0" fontId="10" fillId="3" borderId="0" xfId="0" applyNumberFormat="1" applyFont="1" applyFill="1" applyAlignment="1">
      <alignment horizontal="center" vertical="center" wrapText="1"/>
    </xf>
    <xf numFmtId="0" fontId="2" fillId="3" borderId="0" xfId="0" applyNumberFormat="1" applyFont="1" applyFill="1" applyAlignment="1">
      <alignment horizontal="center" vertical="center" wrapText="1"/>
    </xf>
    <xf numFmtId="0" fontId="10" fillId="3" borderId="23" xfId="0" applyNumberFormat="1" applyFont="1" applyFill="1" applyBorder="1" applyAlignment="1">
      <alignment horizontal="center"/>
    </xf>
    <xf numFmtId="0" fontId="15" fillId="3" borderId="0" xfId="0" applyFont="1" applyFill="1" applyBorder="1" applyAlignment="1">
      <alignment wrapText="1"/>
    </xf>
    <xf numFmtId="0" fontId="15" fillId="3" borderId="0" xfId="0" applyFont="1" applyFill="1" applyBorder="1" applyAlignment="1">
      <alignment horizontal="center" wrapText="1"/>
    </xf>
    <xf numFmtId="0" fontId="11" fillId="0" borderId="0" xfId="0" applyFont="1" applyFill="1" applyBorder="1" applyAlignment="1">
      <alignment horizontal="center" wrapText="1"/>
    </xf>
    <xf numFmtId="0" fontId="11" fillId="0" borderId="0" xfId="0" applyFont="1" applyFill="1" applyBorder="1" applyAlignment="1">
      <alignment wrapText="1"/>
    </xf>
    <xf numFmtId="15" fontId="11" fillId="0" borderId="0" xfId="0" applyNumberFormat="1" applyFont="1" applyFill="1" applyBorder="1" applyAlignment="1">
      <alignment horizontal="left" wrapText="1"/>
    </xf>
    <xf numFmtId="15" fontId="11" fillId="0" borderId="0" xfId="0" applyNumberFormat="1" applyFont="1" applyFill="1" applyBorder="1" applyAlignment="1">
      <alignment wrapText="1"/>
    </xf>
    <xf numFmtId="165" fontId="11" fillId="0" borderId="0" xfId="0" applyNumberFormat="1" applyFont="1" applyFill="1" applyBorder="1" applyAlignment="1">
      <alignment horizontal="left" wrapText="1"/>
    </xf>
    <xf numFmtId="0" fontId="2" fillId="3" borderId="21" xfId="0" applyNumberFormat="1" applyFont="1" applyFill="1" applyBorder="1" applyAlignment="1">
      <alignment horizontal="left"/>
    </xf>
    <xf numFmtId="166" fontId="0" fillId="2" borderId="0" xfId="0" applyNumberFormat="1" applyFill="1" applyAlignment="1">
      <alignment horizontal="center"/>
    </xf>
    <xf numFmtId="167" fontId="0" fillId="2" borderId="0" xfId="0" applyNumberForma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68" fontId="0" fillId="2" borderId="0" xfId="0" applyNumberFormat="1" applyFill="1" applyAlignment="1">
      <alignment horizontal="center"/>
    </xf>
    <xf numFmtId="169" fontId="9" fillId="2" borderId="0" xfId="2" applyNumberFormat="1" applyFont="1" applyFill="1" applyAlignment="1">
      <alignment horizontal="center"/>
    </xf>
    <xf numFmtId="169" fontId="0" fillId="2" borderId="0" xfId="2" applyNumberFormat="1" applyFont="1" applyFill="1"/>
    <xf numFmtId="0" fontId="17" fillId="0" borderId="0" xfId="3" applyNumberFormat="1" applyFont="1"/>
    <xf numFmtId="0" fontId="4" fillId="0" borderId="0" xfId="0" applyNumberFormat="1" applyFont="1" applyAlignment="1">
      <alignment horizontal="center"/>
    </xf>
    <xf numFmtId="0" fontId="4" fillId="0" borderId="17" xfId="0" applyNumberFormat="1" applyFont="1" applyBorder="1" applyAlignment="1">
      <alignment horizontal="center"/>
    </xf>
    <xf numFmtId="0" fontId="4" fillId="0" borderId="17" xfId="0" applyNumberFormat="1" applyFont="1" applyFill="1" applyBorder="1" applyAlignment="1">
      <alignment horizontal="center"/>
    </xf>
    <xf numFmtId="0" fontId="0" fillId="0" borderId="5" xfId="0" applyBorder="1" applyAlignment="1"/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8" fillId="0" borderId="5" xfId="0" applyFont="1" applyBorder="1" applyAlignment="1"/>
    <xf numFmtId="0" fontId="8" fillId="0" borderId="6" xfId="0" applyFont="1" applyBorder="1" applyAlignment="1"/>
    <xf numFmtId="0" fontId="0" fillId="0" borderId="6" xfId="0" applyBorder="1" applyAlignment="1"/>
    <xf numFmtId="0" fontId="0" fillId="0" borderId="24" xfId="0" applyBorder="1" applyAlignment="1"/>
  </cellXfs>
  <cellStyles count="4">
    <cellStyle name="Lien hypertexte" xfId="1" builtinId="8"/>
    <cellStyle name="Milliers" xfId="2" builtinId="3"/>
    <cellStyle name="Normal" xfId="0" builtinId="0"/>
    <cellStyle name="Normal_DonneesBase" xfId="3"/>
  </cellStyles>
  <dxfs count="1">
    <dxf>
      <font>
        <condense val="0"/>
        <extend val="0"/>
        <color indexed="9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pivotSource>
    <c:name>[Oceane_v1.xlsm]GRAPH!Tableau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cours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</c:dLbl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GRAPH!$B$3</c:f>
              <c:strCache>
                <c:ptCount val="1"/>
                <c:pt idx="0">
                  <c:v>Total</c:v>
                </c:pt>
              </c:strCache>
            </c:strRef>
          </c:tx>
          <c:dPt>
            <c:idx val="3"/>
            <c:bubble3D val="0"/>
            <c:explosion val="29"/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GRAPH!$A$4:$A$9</c:f>
              <c:strCache>
                <c:ptCount val="5"/>
                <c:pt idx="0">
                  <c:v>Formation niveau 1</c:v>
                </c:pt>
                <c:pt idx="1">
                  <c:v>Formation niveau 2</c:v>
                </c:pt>
                <c:pt idx="2">
                  <c:v>Formation niveau 3</c:v>
                </c:pt>
                <c:pt idx="3">
                  <c:v>Formation niveau 4</c:v>
                </c:pt>
                <c:pt idx="4">
                  <c:v>Fosses</c:v>
                </c:pt>
              </c:strCache>
            </c:strRef>
          </c:cat>
          <c:val>
            <c:numRef>
              <c:f>GRAPH!$B$4:$B$9</c:f>
              <c:numCache>
                <c:formatCode>General</c:formatCode>
                <c:ptCount val="5"/>
                <c:pt idx="0">
                  <c:v>2</c:v>
                </c:pt>
                <c:pt idx="1">
                  <c:v>6</c:v>
                </c:pt>
                <c:pt idx="2">
                  <c:v>5</c:v>
                </c:pt>
                <c:pt idx="3">
                  <c:v>10</c:v>
                </c:pt>
                <c:pt idx="4">
                  <c:v>7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</c:pie3DChart>
    </c:plotArea>
    <c:plotVisOnly val="1"/>
    <c:dispBlanksAs val="gap"/>
    <c:showDLblsOverMax val="0"/>
  </c:chart>
  <c:spPr>
    <a:solidFill>
      <a:schemeClr val="bg1">
        <a:lumMod val="95000"/>
      </a:schemeClr>
    </a:solidFill>
    <a:ln w="38100">
      <a:solidFill>
        <a:srgbClr val="7030A0"/>
      </a:solidFill>
    </a:ln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4" Type="http://schemas.openxmlformats.org/officeDocument/2006/relationships/image" Target="../media/image5.emf"/><Relationship Id="rId9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333375</xdr:colOff>
      <xdr:row>0</xdr:row>
      <xdr:rowOff>123825</xdr:rowOff>
    </xdr:from>
    <xdr:to>
      <xdr:col>0</xdr:col>
      <xdr:colOff>1457325</xdr:colOff>
      <xdr:row>5</xdr:row>
      <xdr:rowOff>152400</xdr:rowOff>
    </xdr:to>
    <xdr:pic>
      <xdr:nvPicPr>
        <xdr:cNvPr id="2049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13" t="21094" r="83398" b="66016"/>
        <a:stretch>
          <a:fillRect/>
        </a:stretch>
      </xdr:blipFill>
      <xdr:spPr bwMode="auto">
        <a:xfrm>
          <a:off x="333375" y="123825"/>
          <a:ext cx="1123950" cy="8382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0</xdr:col>
      <xdr:colOff>2000250</xdr:colOff>
      <xdr:row>1</xdr:row>
      <xdr:rowOff>9525</xdr:rowOff>
    </xdr:from>
    <xdr:to>
      <xdr:col>2</xdr:col>
      <xdr:colOff>1133475</xdr:colOff>
      <xdr:row>5</xdr:row>
      <xdr:rowOff>9525</xdr:rowOff>
    </xdr:to>
    <xdr:sp macro="" textlink="">
      <xdr:nvSpPr>
        <xdr:cNvPr id="2050" name="WordArt 2"/>
        <xdr:cNvSpPr>
          <a:spLocks noChangeArrowheads="1" noChangeShapeType="1" noTextEdit="1"/>
        </xdr:cNvSpPr>
      </xdr:nvSpPr>
      <xdr:spPr bwMode="auto">
        <a:xfrm>
          <a:off x="2000250" y="171450"/>
          <a:ext cx="33242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CH" sz="3600" kern="10" spc="0">
              <a:ln w="12700">
                <a:solidFill>
                  <a:srgbClr val="3333CC"/>
                </a:solidFill>
                <a:round/>
                <a:headEnd/>
                <a:tailEnd/>
              </a:ln>
              <a:solidFill>
                <a:srgbClr val="B2B2B2">
                  <a:alpha val="50000"/>
                </a:srgbClr>
              </a:solidFill>
              <a:effectLst>
                <a:outerShdw dist="45791" dir="2021404" algn="ctr" rotWithShape="0">
                  <a:srgbClr val="9999FF"/>
                </a:outerShdw>
              </a:effectLst>
              <a:latin typeface="Arial Black"/>
            </a:rPr>
            <a:t>Club Aquafun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438150</xdr:colOff>
          <xdr:row>13</xdr:row>
          <xdr:rowOff>57150</xdr:rowOff>
        </xdr:from>
        <xdr:to>
          <xdr:col>0</xdr:col>
          <xdr:colOff>1895475</xdr:colOff>
          <xdr:row>16</xdr:row>
          <xdr:rowOff>57150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Membres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438150</xdr:colOff>
          <xdr:row>18</xdr:row>
          <xdr:rowOff>57150</xdr:rowOff>
        </xdr:from>
        <xdr:to>
          <xdr:col>0</xdr:col>
          <xdr:colOff>1895475</xdr:colOff>
          <xdr:row>21</xdr:row>
          <xdr:rowOff>57150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Matériel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438150</xdr:colOff>
          <xdr:row>23</xdr:row>
          <xdr:rowOff>57150</xdr:rowOff>
        </xdr:from>
        <xdr:to>
          <xdr:col>0</xdr:col>
          <xdr:colOff>1895475</xdr:colOff>
          <xdr:row>26</xdr:row>
          <xdr:rowOff>57150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Statistiques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619125</xdr:colOff>
          <xdr:row>13</xdr:row>
          <xdr:rowOff>57150</xdr:rowOff>
        </xdr:from>
        <xdr:to>
          <xdr:col>1</xdr:col>
          <xdr:colOff>2076450</xdr:colOff>
          <xdr:row>16</xdr:row>
          <xdr:rowOff>57150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Livres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590550</xdr:colOff>
          <xdr:row>23</xdr:row>
          <xdr:rowOff>66675</xdr:rowOff>
        </xdr:from>
        <xdr:to>
          <xdr:col>1</xdr:col>
          <xdr:colOff>2047875</xdr:colOff>
          <xdr:row>26</xdr:row>
          <xdr:rowOff>66675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Inscription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609600</xdr:colOff>
          <xdr:row>18</xdr:row>
          <xdr:rowOff>57150</xdr:rowOff>
        </xdr:from>
        <xdr:to>
          <xdr:col>1</xdr:col>
          <xdr:colOff>2057400</xdr:colOff>
          <xdr:row>21</xdr:row>
          <xdr:rowOff>57150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Cours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1</xdr:row>
      <xdr:rowOff>142875</xdr:rowOff>
    </xdr:from>
    <xdr:to>
      <xdr:col>1</xdr:col>
      <xdr:colOff>352425</xdr:colOff>
      <xdr:row>8</xdr:row>
      <xdr:rowOff>57150</xdr:rowOff>
    </xdr:to>
    <xdr:pic macro="[0]!Reveniraumenu">
      <xdr:nvPicPr>
        <xdr:cNvPr id="307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13" t="21094" r="83398" b="66016"/>
        <a:stretch>
          <a:fillRect/>
        </a:stretch>
      </xdr:blipFill>
      <xdr:spPr bwMode="auto">
        <a:xfrm>
          <a:off x="142875" y="304800"/>
          <a:ext cx="1409700" cy="10477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</xdr:col>
      <xdr:colOff>1209675</xdr:colOff>
      <xdr:row>2</xdr:row>
      <xdr:rowOff>142875</xdr:rowOff>
    </xdr:from>
    <xdr:to>
      <xdr:col>5</xdr:col>
      <xdr:colOff>95250</xdr:colOff>
      <xdr:row>6</xdr:row>
      <xdr:rowOff>142875</xdr:rowOff>
    </xdr:to>
    <xdr:sp macro="" textlink="">
      <xdr:nvSpPr>
        <xdr:cNvPr id="3074" name="WordArt 2"/>
        <xdr:cNvSpPr>
          <a:spLocks noChangeArrowheads="1" noChangeShapeType="1" noTextEdit="1"/>
        </xdr:cNvSpPr>
      </xdr:nvSpPr>
      <xdr:spPr bwMode="auto">
        <a:xfrm>
          <a:off x="2409825" y="466725"/>
          <a:ext cx="33242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CH" sz="3600" kern="10" spc="0">
              <a:ln w="12700">
                <a:solidFill>
                  <a:srgbClr val="3333CC"/>
                </a:solidFill>
                <a:round/>
                <a:headEnd/>
                <a:tailEnd/>
              </a:ln>
              <a:solidFill>
                <a:srgbClr val="B2B2B2">
                  <a:alpha val="50000"/>
                </a:srgbClr>
              </a:solidFill>
              <a:effectLst>
                <a:outerShdw dist="45791" dir="2021404" algn="ctr" rotWithShape="0">
                  <a:srgbClr val="9999FF"/>
                </a:outerShdw>
              </a:effectLst>
              <a:latin typeface="Arial Black"/>
            </a:rPr>
            <a:t>Liste des membres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1</xdr:row>
      <xdr:rowOff>38100</xdr:rowOff>
    </xdr:from>
    <xdr:to>
      <xdr:col>1</xdr:col>
      <xdr:colOff>400050</xdr:colOff>
      <xdr:row>5</xdr:row>
      <xdr:rowOff>142875</xdr:rowOff>
    </xdr:to>
    <xdr:pic macro="[0]!Reveniraumenu">
      <xdr:nvPicPr>
        <xdr:cNvPr id="5121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13" t="21094" r="83398" b="66016"/>
        <a:stretch>
          <a:fillRect/>
        </a:stretch>
      </xdr:blipFill>
      <xdr:spPr bwMode="auto">
        <a:xfrm>
          <a:off x="142875" y="200025"/>
          <a:ext cx="1019175" cy="7524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</xdr:col>
      <xdr:colOff>742950</xdr:colOff>
      <xdr:row>1</xdr:row>
      <xdr:rowOff>95250</xdr:rowOff>
    </xdr:from>
    <xdr:to>
      <xdr:col>4</xdr:col>
      <xdr:colOff>276225</xdr:colOff>
      <xdr:row>5</xdr:row>
      <xdr:rowOff>9525</xdr:rowOff>
    </xdr:to>
    <xdr:sp macro="" textlink="">
      <xdr:nvSpPr>
        <xdr:cNvPr id="5122" name="WordArt 2"/>
        <xdr:cNvSpPr>
          <a:spLocks noChangeArrowheads="1" noChangeShapeType="1" noTextEdit="1"/>
        </xdr:cNvSpPr>
      </xdr:nvSpPr>
      <xdr:spPr bwMode="auto">
        <a:xfrm>
          <a:off x="1504950" y="257175"/>
          <a:ext cx="4981575" cy="56197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CH" sz="3600" kern="10" spc="0">
              <a:ln w="12700">
                <a:solidFill>
                  <a:srgbClr val="3333CC"/>
                </a:solidFill>
                <a:round/>
                <a:headEnd/>
                <a:tailEnd/>
              </a:ln>
              <a:solidFill>
                <a:srgbClr val="B2B2B2">
                  <a:alpha val="50000"/>
                </a:srgbClr>
              </a:solidFill>
              <a:effectLst>
                <a:outerShdw dist="45791" dir="2021404" algn="ctr" rotWithShape="0">
                  <a:srgbClr val="9999FF"/>
                </a:outerShdw>
              </a:effectLst>
              <a:latin typeface="Arial Black"/>
            </a:rPr>
            <a:t>Matériel : liste des emprunts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3</xdr:row>
      <xdr:rowOff>142875</xdr:rowOff>
    </xdr:from>
    <xdr:to>
      <xdr:col>1</xdr:col>
      <xdr:colOff>361950</xdr:colOff>
      <xdr:row>10</xdr:row>
      <xdr:rowOff>61546</xdr:rowOff>
    </xdr:to>
    <xdr:pic macro="[0]!Reveniraumenu">
      <xdr:nvPicPr>
        <xdr:cNvPr id="614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13" t="21094" r="83398" b="66016"/>
        <a:stretch>
          <a:fillRect/>
        </a:stretch>
      </xdr:blipFill>
      <xdr:spPr bwMode="auto">
        <a:xfrm>
          <a:off x="142875" y="628650"/>
          <a:ext cx="1419225" cy="10668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</xdr:col>
      <xdr:colOff>1209675</xdr:colOff>
      <xdr:row>4</xdr:row>
      <xdr:rowOff>142875</xdr:rowOff>
    </xdr:from>
    <xdr:to>
      <xdr:col>5</xdr:col>
      <xdr:colOff>95250</xdr:colOff>
      <xdr:row>8</xdr:row>
      <xdr:rowOff>142875</xdr:rowOff>
    </xdr:to>
    <xdr:sp macro="" textlink="">
      <xdr:nvSpPr>
        <xdr:cNvPr id="6146" name="WordArt 2"/>
        <xdr:cNvSpPr>
          <a:spLocks noChangeArrowheads="1" noChangeShapeType="1" noTextEdit="1"/>
        </xdr:cNvSpPr>
      </xdr:nvSpPr>
      <xdr:spPr bwMode="auto">
        <a:xfrm>
          <a:off x="2409825" y="790575"/>
          <a:ext cx="4152900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CH" sz="3600" kern="10" spc="0">
              <a:ln w="12700">
                <a:solidFill>
                  <a:srgbClr val="3333CC"/>
                </a:solidFill>
                <a:round/>
                <a:headEnd/>
                <a:tailEnd/>
              </a:ln>
              <a:solidFill>
                <a:srgbClr val="B2B2B2">
                  <a:alpha val="50000"/>
                </a:srgbClr>
              </a:solidFill>
              <a:effectLst>
                <a:outerShdw dist="45791" dir="2021404" algn="ctr" rotWithShape="0">
                  <a:srgbClr val="9999FF"/>
                </a:outerShdw>
              </a:effectLst>
              <a:latin typeface="Arial Black"/>
            </a:rPr>
            <a:t>Statistiques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2057400</xdr:colOff>
      <xdr:row>1</xdr:row>
      <xdr:rowOff>95250</xdr:rowOff>
    </xdr:from>
    <xdr:to>
      <xdr:col>2</xdr:col>
      <xdr:colOff>342900</xdr:colOff>
      <xdr:row>4</xdr:row>
      <xdr:rowOff>114300</xdr:rowOff>
    </xdr:to>
    <xdr:sp macro="" textlink="">
      <xdr:nvSpPr>
        <xdr:cNvPr id="7169" name="WordArt 1"/>
        <xdr:cNvSpPr>
          <a:spLocks noChangeArrowheads="1" noChangeShapeType="1" noTextEdit="1"/>
        </xdr:cNvSpPr>
      </xdr:nvSpPr>
      <xdr:spPr bwMode="auto">
        <a:xfrm>
          <a:off x="2438400" y="257175"/>
          <a:ext cx="3019425" cy="50482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CH" sz="3600" kern="10" spc="0">
              <a:ln w="12700">
                <a:solidFill>
                  <a:srgbClr val="3333CC"/>
                </a:solidFill>
                <a:round/>
                <a:headEnd/>
                <a:tailEnd/>
              </a:ln>
              <a:solidFill>
                <a:srgbClr val="B2B2B2">
                  <a:alpha val="50000"/>
                </a:srgbClr>
              </a:solidFill>
              <a:effectLst>
                <a:outerShdw dist="45791" dir="2021404" algn="ctr" rotWithShape="0">
                  <a:srgbClr val="9999FF"/>
                </a:outerShdw>
              </a:effectLst>
              <a:latin typeface="Arial Black"/>
            </a:rPr>
            <a:t>Livres</a:t>
          </a:r>
        </a:p>
      </xdr:txBody>
    </xdr:sp>
    <xdr:clientData/>
  </xdr:twoCellAnchor>
  <xdr:twoCellAnchor editAs="oneCell">
    <xdr:from>
      <xdr:col>0</xdr:col>
      <xdr:colOff>200025</xdr:colOff>
      <xdr:row>0</xdr:row>
      <xdr:rowOff>142875</xdr:rowOff>
    </xdr:from>
    <xdr:to>
      <xdr:col>1</xdr:col>
      <xdr:colOff>914400</xdr:colOff>
      <xdr:row>5</xdr:row>
      <xdr:rowOff>152400</xdr:rowOff>
    </xdr:to>
    <xdr:pic macro="[0]!Reveniraumenu">
      <xdr:nvPicPr>
        <xdr:cNvPr id="7170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13" t="21094" r="83398" b="66016"/>
        <a:stretch>
          <a:fillRect/>
        </a:stretch>
      </xdr:blipFill>
      <xdr:spPr bwMode="auto">
        <a:xfrm>
          <a:off x="200025" y="142875"/>
          <a:ext cx="1095375" cy="8191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457200</xdr:colOff>
          <xdr:row>14</xdr:row>
          <xdr:rowOff>85725</xdr:rowOff>
        </xdr:from>
        <xdr:to>
          <xdr:col>8</xdr:col>
          <xdr:colOff>28575</xdr:colOff>
          <xdr:row>18</xdr:row>
          <xdr:rowOff>133350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Livre-s compris entre 10 et 20 frs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114300</xdr:colOff>
          <xdr:row>14</xdr:row>
          <xdr:rowOff>85725</xdr:rowOff>
        </xdr:from>
        <xdr:to>
          <xdr:col>10</xdr:col>
          <xdr:colOff>419100</xdr:colOff>
          <xdr:row>18</xdr:row>
          <xdr:rowOff>114300</xdr:rowOff>
        </xdr:to>
        <xdr:sp macro="" textlink="">
          <xdr:nvSpPr>
            <xdr:cNvPr id="12293" name="Button 5" hidden="1">
              <a:extLst>
                <a:ext uri="{63B3BB69-23CF-44E3-9099-C40C66FF867C}">
                  <a14:compatExt spid="_x0000_s12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Tous les livres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10</xdr:row>
      <xdr:rowOff>33337</xdr:rowOff>
    </xdr:from>
    <xdr:to>
      <xdr:col>9</xdr:col>
      <xdr:colOff>123825</xdr:colOff>
      <xdr:row>31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209550</xdr:colOff>
      <xdr:row>1</xdr:row>
      <xdr:rowOff>76200</xdr:rowOff>
    </xdr:from>
    <xdr:to>
      <xdr:col>1</xdr:col>
      <xdr:colOff>228600</xdr:colOff>
      <xdr:row>6</xdr:row>
      <xdr:rowOff>38100</xdr:rowOff>
    </xdr:to>
    <xdr:pic macro="[0]!Reveniraumenu">
      <xdr:nvPicPr>
        <xdr:cNvPr id="819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13" t="21094" r="83398" b="66016"/>
        <a:stretch>
          <a:fillRect/>
        </a:stretch>
      </xdr:blipFill>
      <xdr:spPr bwMode="auto">
        <a:xfrm>
          <a:off x="209550" y="238125"/>
          <a:ext cx="1095375" cy="8191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</xdr:col>
      <xdr:colOff>1390650</xdr:colOff>
      <xdr:row>1</xdr:row>
      <xdr:rowOff>85725</xdr:rowOff>
    </xdr:from>
    <xdr:to>
      <xdr:col>2</xdr:col>
      <xdr:colOff>533400</xdr:colOff>
      <xdr:row>4</xdr:row>
      <xdr:rowOff>76200</xdr:rowOff>
    </xdr:to>
    <xdr:sp macro="" textlink="">
      <xdr:nvSpPr>
        <xdr:cNvPr id="8194" name="WordArt 2"/>
        <xdr:cNvSpPr>
          <a:spLocks noChangeArrowheads="1" noChangeShapeType="1" noTextEdit="1"/>
        </xdr:cNvSpPr>
      </xdr:nvSpPr>
      <xdr:spPr bwMode="auto">
        <a:xfrm>
          <a:off x="2466975" y="247650"/>
          <a:ext cx="3019425" cy="50482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CH" sz="3600" kern="10" spc="0">
              <a:ln w="12700">
                <a:solidFill>
                  <a:srgbClr val="3333CC"/>
                </a:solidFill>
                <a:round/>
                <a:headEnd/>
                <a:tailEnd/>
              </a:ln>
              <a:solidFill>
                <a:srgbClr val="B2B2B2">
                  <a:alpha val="50000"/>
                </a:srgbClr>
              </a:solidFill>
              <a:effectLst>
                <a:outerShdw dist="45791" dir="2021404" algn="ctr" rotWithShape="0">
                  <a:srgbClr val="9999FF"/>
                </a:outerShdw>
              </a:effectLst>
              <a:latin typeface="Arial Black"/>
            </a:rPr>
            <a:t>Cours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18</xdr:row>
          <xdr:rowOff>9525</xdr:rowOff>
        </xdr:from>
        <xdr:to>
          <xdr:col>0</xdr:col>
          <xdr:colOff>285750</xdr:colOff>
          <xdr:row>19</xdr:row>
          <xdr:rowOff>19050</xdr:rowOff>
        </xdr:to>
        <xdr:sp macro="" textlink="">
          <xdr:nvSpPr>
            <xdr:cNvPr id="1025" name="Check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19</xdr:row>
          <xdr:rowOff>0</xdr:rowOff>
        </xdr:from>
        <xdr:to>
          <xdr:col>0</xdr:col>
          <xdr:colOff>285750</xdr:colOff>
          <xdr:row>20</xdr:row>
          <xdr:rowOff>9525</xdr:rowOff>
        </xdr:to>
        <xdr:sp macro="" textlink="">
          <xdr:nvSpPr>
            <xdr:cNvPr id="1026" name="CheckBo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20</xdr:row>
          <xdr:rowOff>9525</xdr:rowOff>
        </xdr:from>
        <xdr:to>
          <xdr:col>0</xdr:col>
          <xdr:colOff>285750</xdr:colOff>
          <xdr:row>21</xdr:row>
          <xdr:rowOff>19050</xdr:rowOff>
        </xdr:to>
        <xdr:sp macro="" textlink="">
          <xdr:nvSpPr>
            <xdr:cNvPr id="1027" name="CheckBox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37</xdr:row>
          <xdr:rowOff>9525</xdr:rowOff>
        </xdr:from>
        <xdr:to>
          <xdr:col>8</xdr:col>
          <xdr:colOff>285750</xdr:colOff>
          <xdr:row>38</xdr:row>
          <xdr:rowOff>19050</xdr:rowOff>
        </xdr:to>
        <xdr:sp macro="" textlink="">
          <xdr:nvSpPr>
            <xdr:cNvPr id="1028" name="CheckBox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104775</xdr:colOff>
          <xdr:row>37</xdr:row>
          <xdr:rowOff>9525</xdr:rowOff>
        </xdr:from>
        <xdr:to>
          <xdr:col>10</xdr:col>
          <xdr:colOff>285750</xdr:colOff>
          <xdr:row>38</xdr:row>
          <xdr:rowOff>19050</xdr:rowOff>
        </xdr:to>
        <xdr:sp macro="" textlink="">
          <xdr:nvSpPr>
            <xdr:cNvPr id="1029" name="CheckBox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40</xdr:row>
          <xdr:rowOff>9525</xdr:rowOff>
        </xdr:from>
        <xdr:to>
          <xdr:col>8</xdr:col>
          <xdr:colOff>285750</xdr:colOff>
          <xdr:row>41</xdr:row>
          <xdr:rowOff>19050</xdr:rowOff>
        </xdr:to>
        <xdr:sp macro="" textlink="">
          <xdr:nvSpPr>
            <xdr:cNvPr id="1030" name="CheckBox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104775</xdr:colOff>
          <xdr:row>40</xdr:row>
          <xdr:rowOff>9525</xdr:rowOff>
        </xdr:from>
        <xdr:to>
          <xdr:col>10</xdr:col>
          <xdr:colOff>285750</xdr:colOff>
          <xdr:row>41</xdr:row>
          <xdr:rowOff>19050</xdr:rowOff>
        </xdr:to>
        <xdr:sp macro="" textlink="">
          <xdr:nvSpPr>
            <xdr:cNvPr id="1031" name="CheckBox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33</xdr:row>
          <xdr:rowOff>9525</xdr:rowOff>
        </xdr:from>
        <xdr:to>
          <xdr:col>4</xdr:col>
          <xdr:colOff>285750</xdr:colOff>
          <xdr:row>34</xdr:row>
          <xdr:rowOff>19050</xdr:rowOff>
        </xdr:to>
        <xdr:sp macro="" textlink="">
          <xdr:nvSpPr>
            <xdr:cNvPr id="1032" name="CheckBox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33</xdr:row>
          <xdr:rowOff>9525</xdr:rowOff>
        </xdr:from>
        <xdr:to>
          <xdr:col>6</xdr:col>
          <xdr:colOff>285750</xdr:colOff>
          <xdr:row>34</xdr:row>
          <xdr:rowOff>19050</xdr:rowOff>
        </xdr:to>
        <xdr:sp macro="" textlink="">
          <xdr:nvSpPr>
            <xdr:cNvPr id="1033" name="CheckBox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5</xdr:col>
      <xdr:colOff>238125</xdr:colOff>
      <xdr:row>1</xdr:row>
      <xdr:rowOff>85725</xdr:rowOff>
    </xdr:from>
    <xdr:to>
      <xdr:col>8</xdr:col>
      <xdr:colOff>219075</xdr:colOff>
      <xdr:row>4</xdr:row>
      <xdr:rowOff>66675</xdr:rowOff>
    </xdr:to>
    <xdr:pic macro="[0]!Reveniraumenu">
      <xdr:nvPicPr>
        <xdr:cNvPr id="1034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13" t="21094" r="83398" b="66016"/>
        <a:stretch>
          <a:fillRect/>
        </a:stretch>
      </xdr:blipFill>
      <xdr:spPr bwMode="auto">
        <a:xfrm>
          <a:off x="2143125" y="371475"/>
          <a:ext cx="1123950" cy="8382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CI" refreshedDate="41737.583537384256" createdVersion="4" refreshedVersion="4" minRefreshableVersion="3" recordCount="30">
  <cacheSource type="worksheet">
    <worksheetSource ref="A8:C38" sheet="Cours"/>
  </cacheSource>
  <cacheFields count="3">
    <cacheField name="NO COURS" numFmtId="0">
      <sharedItems containsSemiMixedTypes="0" containsString="0" containsNumber="1" containsInteger="1" minValue="1" maxValue="30"/>
    </cacheField>
    <cacheField name="INTITULE" numFmtId="0">
      <sharedItems/>
    </cacheField>
    <cacheField name="NIVEAU" numFmtId="0">
      <sharedItems count="5">
        <s v="Formation niveau 1"/>
        <s v="Formation niveau 2"/>
        <s v="Formation niveau 3"/>
        <s v="Formation niveau 4"/>
        <s v="Foss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n v="1"/>
    <s v="Prévention des risques en plongée (30 min max)"/>
    <x v="0"/>
  </r>
  <r>
    <n v="2"/>
    <s v="Matériel et réglementation (30 min max)"/>
    <x v="0"/>
  </r>
  <r>
    <n v="3"/>
    <s v="Présentation de la formation : plonger en autonomie "/>
    <x v="1"/>
  </r>
  <r>
    <n v="4"/>
    <s v="Prévention des risques barautromatiques "/>
    <x v="1"/>
  </r>
  <r>
    <n v="5"/>
    <s v="Prévention des risques de la décompression  "/>
    <x v="1"/>
  </r>
  <r>
    <n v="6"/>
    <s v="Prévention des risques toxiques et des dangers du milieu "/>
    <x v="1"/>
  </r>
  <r>
    <n v="7"/>
    <s v="Le matériel - Réglementation et organisation FFESSM "/>
    <x v="1"/>
  </r>
  <r>
    <n v="8"/>
    <s v="Examen blanc et correction "/>
    <x v="1"/>
  </r>
  <r>
    <n v="9"/>
    <s v="Présentation de la formation : plonger en autonomie "/>
    <x v="2"/>
  </r>
  <r>
    <n v="10"/>
    <s v="Prévention des risques barautromatiques "/>
    <x v="2"/>
  </r>
  <r>
    <n v="11"/>
    <s v="Prévention des risques de la décompression, toxiques et du milieu."/>
    <x v="2"/>
  </r>
  <r>
    <n v="12"/>
    <s v="Réglementation et matériel N3 "/>
    <x v="2"/>
  </r>
  <r>
    <n v="13"/>
    <s v="Révision"/>
    <x v="2"/>
  </r>
  <r>
    <n v="14"/>
    <s v="Physique"/>
    <x v="3"/>
  </r>
  <r>
    <n v="15"/>
    <s v="Anatomie/ Physiologie"/>
    <x v="3"/>
  </r>
  <r>
    <n v="16"/>
    <s v="Accidents 1/2"/>
    <x v="3"/>
  </r>
  <r>
    <n v="17"/>
    <s v="Accidents 2/2"/>
    <x v="3"/>
  </r>
  <r>
    <n v="18"/>
    <s v="Décompression"/>
    <x v="3"/>
  </r>
  <r>
    <n v="19"/>
    <s v="Tables"/>
    <x v="3"/>
  </r>
  <r>
    <n v="20"/>
    <s v="Réglementation"/>
    <x v="3"/>
  </r>
  <r>
    <n v="21"/>
    <s v="Matériel"/>
    <x v="3"/>
  </r>
  <r>
    <n v="22"/>
    <s v="Matelotage"/>
    <x v="3"/>
  </r>
  <r>
    <n v="23"/>
    <s v="Révision"/>
    <x v="3"/>
  </r>
  <r>
    <n v="24"/>
    <s v="Fosses à Villeneuve La Garenne cours 1"/>
    <x v="4"/>
  </r>
  <r>
    <n v="25"/>
    <s v="Fosses à Villeneuve La Garenne cours 2"/>
    <x v="4"/>
  </r>
  <r>
    <n v="26"/>
    <s v="Fosses à Villeneuve La Garenne cours 3"/>
    <x v="4"/>
  </r>
  <r>
    <n v="27"/>
    <s v="Fosses à Villeneuve La Garenne cours 4"/>
    <x v="4"/>
  </r>
  <r>
    <n v="28"/>
    <s v="Fosses à Villeneuve La Garenne cours 5"/>
    <x v="4"/>
  </r>
  <r>
    <n v="29"/>
    <s v="Fosses à Villeneuve La Garenne cours 6"/>
    <x v="4"/>
  </r>
  <r>
    <n v="30"/>
    <s v="Fosses à Villeneuve La Garenne cours 7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Niveau">
  <location ref="A3:B9" firstHeaderRow="1" firstDataRow="1" firstDataCol="1"/>
  <pivotFields count="3">
    <pivotField dataField="1" showAll="0"/>
    <pivotField showAll="0"/>
    <pivotField axis="axisRow" showAll="0">
      <items count="6">
        <item x="0"/>
        <item x="1"/>
        <item x="2"/>
        <item x="3"/>
        <item x="4"/>
        <item t="default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cours" fld="0" subtotal="count" baseField="2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6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3.vml"/><Relationship Id="rId21" Type="http://schemas.openxmlformats.org/officeDocument/2006/relationships/image" Target="../media/image10.emf"/><Relationship Id="rId7" Type="http://schemas.openxmlformats.org/officeDocument/2006/relationships/image" Target="../media/image3.emf"/><Relationship Id="rId12" Type="http://schemas.openxmlformats.org/officeDocument/2006/relationships/control" Target="../activeX/activeX5.xml"/><Relationship Id="rId17" Type="http://schemas.openxmlformats.org/officeDocument/2006/relationships/image" Target="../media/image8.emf"/><Relationship Id="rId2" Type="http://schemas.openxmlformats.org/officeDocument/2006/relationships/drawing" Target="../drawings/drawing8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2.xml"/><Relationship Id="rId11" Type="http://schemas.openxmlformats.org/officeDocument/2006/relationships/image" Target="../media/image5.emf"/><Relationship Id="rId5" Type="http://schemas.openxmlformats.org/officeDocument/2006/relationships/image" Target="../media/image2.emf"/><Relationship Id="rId15" Type="http://schemas.openxmlformats.org/officeDocument/2006/relationships/image" Target="../media/image7.emf"/><Relationship Id="rId10" Type="http://schemas.openxmlformats.org/officeDocument/2006/relationships/control" Target="../activeX/activeX4.xml"/><Relationship Id="rId19" Type="http://schemas.openxmlformats.org/officeDocument/2006/relationships/image" Target="../media/image9.emf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indexed="24"/>
  </sheetPr>
  <dimension ref="A9:B11"/>
  <sheetViews>
    <sheetView showGridLines="0" zoomScale="145" zoomScaleNormal="145" workbookViewId="0">
      <selection activeCell="D25" sqref="D25"/>
    </sheetView>
  </sheetViews>
  <sheetFormatPr baseColWidth="10" defaultRowHeight="12.75" x14ac:dyDescent="0.2"/>
  <cols>
    <col min="1" max="1" width="31.28515625" customWidth="1"/>
    <col min="2" max="2" width="31.5703125" customWidth="1"/>
    <col min="3" max="3" width="19.42578125" customWidth="1"/>
  </cols>
  <sheetData>
    <row r="9" spans="1:2" ht="18" x14ac:dyDescent="0.25">
      <c r="A9" s="63" t="s">
        <v>639</v>
      </c>
      <c r="B9" s="88">
        <f ca="1">TODAY()</f>
        <v>41737</v>
      </c>
    </row>
    <row r="11" spans="1:2" ht="18" x14ac:dyDescent="0.25">
      <c r="A11" s="63" t="s">
        <v>964</v>
      </c>
      <c r="B11" s="89">
        <f>COUNTA(Membres!A20:A253)</f>
        <v>234</v>
      </c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ONGLET">
                <anchor moveWithCells="1" sizeWithCells="1">
                  <from>
                    <xdr:col>0</xdr:col>
                    <xdr:colOff>438150</xdr:colOff>
                    <xdr:row>13</xdr:row>
                    <xdr:rowOff>57150</xdr:rowOff>
                  </from>
                  <to>
                    <xdr:col>0</xdr:col>
                    <xdr:colOff>1895475</xdr:colOff>
                    <xdr:row>16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Matériel">
                <anchor moveWithCells="1" sizeWithCells="1">
                  <from>
                    <xdr:col>0</xdr:col>
                    <xdr:colOff>438150</xdr:colOff>
                    <xdr:row>18</xdr:row>
                    <xdr:rowOff>57150</xdr:rowOff>
                  </from>
                  <to>
                    <xdr:col>0</xdr:col>
                    <xdr:colOff>1895475</xdr:colOff>
                    <xdr:row>21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Statistiques">
                <anchor moveWithCells="1" sizeWithCells="1">
                  <from>
                    <xdr:col>0</xdr:col>
                    <xdr:colOff>438150</xdr:colOff>
                    <xdr:row>23</xdr:row>
                    <xdr:rowOff>57150</xdr:rowOff>
                  </from>
                  <to>
                    <xdr:col>0</xdr:col>
                    <xdr:colOff>1895475</xdr:colOff>
                    <xdr:row>26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Button 4">
              <controlPr defaultSize="0" print="0" autoFill="0" autoPict="0" macro="[0]!Livres">
                <anchor moveWithCells="1" sizeWithCells="1">
                  <from>
                    <xdr:col>1</xdr:col>
                    <xdr:colOff>619125</xdr:colOff>
                    <xdr:row>13</xdr:row>
                    <xdr:rowOff>57150</xdr:rowOff>
                  </from>
                  <to>
                    <xdr:col>1</xdr:col>
                    <xdr:colOff>2076450</xdr:colOff>
                    <xdr:row>16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8" name="Button 5">
              <controlPr defaultSize="0" print="0" autoFill="0" autoPict="0" macro="[0]!Inscription">
                <anchor moveWithCells="1" sizeWithCells="1">
                  <from>
                    <xdr:col>1</xdr:col>
                    <xdr:colOff>590550</xdr:colOff>
                    <xdr:row>23</xdr:row>
                    <xdr:rowOff>66675</xdr:rowOff>
                  </from>
                  <to>
                    <xdr:col>1</xdr:col>
                    <xdr:colOff>2047875</xdr:colOff>
                    <xdr:row>26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9" name="Button 6">
              <controlPr defaultSize="0" print="0" autoFill="0" autoPict="0" macro="[0]!Cours">
                <anchor moveWithCells="1" sizeWithCells="1">
                  <from>
                    <xdr:col>1</xdr:col>
                    <xdr:colOff>609600</xdr:colOff>
                    <xdr:row>18</xdr:row>
                    <xdr:rowOff>57150</xdr:rowOff>
                  </from>
                  <to>
                    <xdr:col>1</xdr:col>
                    <xdr:colOff>2057400</xdr:colOff>
                    <xdr:row>21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indexed="24"/>
  </sheetPr>
  <dimension ref="A8:O266"/>
  <sheetViews>
    <sheetView topLeftCell="A231" zoomScaleNormal="100" workbookViewId="0">
      <selection activeCell="O253" sqref="A19:O253"/>
    </sheetView>
  </sheetViews>
  <sheetFormatPr baseColWidth="10" defaultRowHeight="12.75" x14ac:dyDescent="0.2"/>
  <cols>
    <col min="1" max="1" width="18" style="3" customWidth="1"/>
    <col min="2" max="2" width="23.7109375" style="3" customWidth="1"/>
    <col min="3" max="3" width="14.85546875" style="3" bestFit="1" customWidth="1"/>
    <col min="4" max="4" width="21.7109375" style="6" bestFit="1" customWidth="1"/>
    <col min="5" max="5" width="6.28515625" style="6" bestFit="1" customWidth="1"/>
    <col min="6" max="6" width="18.140625" style="6" customWidth="1"/>
    <col min="7" max="7" width="14.28515625" style="6" customWidth="1"/>
    <col min="8" max="8" width="15.42578125" style="6" customWidth="1"/>
    <col min="9" max="9" width="21.5703125" style="6" customWidth="1"/>
    <col min="10" max="10" width="22.7109375" style="6" customWidth="1"/>
    <col min="11" max="11" width="18.28515625" style="3" customWidth="1"/>
    <col min="12" max="12" width="21.5703125" style="3" customWidth="1"/>
    <col min="13" max="13" width="15.140625" style="3" customWidth="1"/>
    <col min="14" max="14" width="14.5703125" style="3" bestFit="1" customWidth="1"/>
    <col min="15" max="15" width="18" style="3" customWidth="1"/>
    <col min="16" max="16384" width="11.42578125" style="3"/>
  </cols>
  <sheetData>
    <row r="8" spans="4:13" x14ac:dyDescent="0.2">
      <c r="I8" s="97" t="s">
        <v>843</v>
      </c>
      <c r="J8" s="97"/>
      <c r="L8" s="98" t="s">
        <v>3</v>
      </c>
      <c r="M8" s="98"/>
    </row>
    <row r="9" spans="4:13" x14ac:dyDescent="0.2">
      <c r="I9" s="59" t="s">
        <v>367</v>
      </c>
      <c r="J9" s="59" t="s">
        <v>368</v>
      </c>
      <c r="L9" s="87" t="s">
        <v>959</v>
      </c>
      <c r="M9" s="51">
        <v>75</v>
      </c>
    </row>
    <row r="10" spans="4:13" x14ac:dyDescent="0.2">
      <c r="I10" s="60" t="s">
        <v>371</v>
      </c>
      <c r="J10" s="61" t="s">
        <v>372</v>
      </c>
      <c r="L10" s="87" t="s">
        <v>855</v>
      </c>
      <c r="M10" s="51">
        <v>180</v>
      </c>
    </row>
    <row r="11" spans="4:13" x14ac:dyDescent="0.2">
      <c r="E11" s="2"/>
      <c r="I11" s="60" t="s">
        <v>449</v>
      </c>
      <c r="J11" s="61" t="s">
        <v>447</v>
      </c>
    </row>
    <row r="12" spans="4:13" x14ac:dyDescent="0.2">
      <c r="E12" s="3"/>
      <c r="H12" s="3"/>
      <c r="I12" s="60" t="s">
        <v>450</v>
      </c>
      <c r="J12" s="61" t="s">
        <v>448</v>
      </c>
      <c r="L12" s="96" t="s">
        <v>845</v>
      </c>
      <c r="M12" s="96"/>
    </row>
    <row r="13" spans="4:13" x14ac:dyDescent="0.2">
      <c r="E13" s="2"/>
      <c r="H13" s="3"/>
      <c r="I13" s="60" t="s">
        <v>27</v>
      </c>
      <c r="J13" s="61" t="s">
        <v>369</v>
      </c>
      <c r="L13" s="59" t="s">
        <v>844</v>
      </c>
      <c r="M13" s="59" t="s">
        <v>643</v>
      </c>
    </row>
    <row r="14" spans="4:13" x14ac:dyDescent="0.2">
      <c r="D14" s="9"/>
      <c r="E14" s="3"/>
      <c r="H14" s="3"/>
      <c r="I14" s="60" t="s">
        <v>445</v>
      </c>
      <c r="J14" s="61" t="s">
        <v>443</v>
      </c>
      <c r="L14" s="60" t="s">
        <v>846</v>
      </c>
      <c r="M14" s="62">
        <v>16.600000000000001</v>
      </c>
    </row>
    <row r="15" spans="4:13" x14ac:dyDescent="0.2">
      <c r="D15" s="9"/>
      <c r="E15" s="2"/>
      <c r="G15" s="58" t="s">
        <v>375</v>
      </c>
      <c r="H15" s="3"/>
      <c r="I15" s="60" t="s">
        <v>446</v>
      </c>
      <c r="J15" s="61" t="s">
        <v>444</v>
      </c>
      <c r="L15" s="60" t="s">
        <v>847</v>
      </c>
      <c r="M15" s="62">
        <v>26.8</v>
      </c>
    </row>
    <row r="16" spans="4:13" x14ac:dyDescent="0.2">
      <c r="D16" s="9"/>
      <c r="G16" s="54">
        <v>2009</v>
      </c>
      <c r="I16" s="60" t="s">
        <v>35</v>
      </c>
      <c r="J16" s="61" t="s">
        <v>370</v>
      </c>
      <c r="L16" s="60" t="s">
        <v>848</v>
      </c>
      <c r="M16" s="62">
        <v>43.9</v>
      </c>
    </row>
    <row r="18" spans="1:15" x14ac:dyDescent="0.2">
      <c r="F18" s="5"/>
      <c r="H18" s="5"/>
    </row>
    <row r="19" spans="1:15" s="2" customFormat="1" ht="25.5" x14ac:dyDescent="0.2">
      <c r="A19" s="77" t="s">
        <v>458</v>
      </c>
      <c r="B19" s="77" t="s">
        <v>0</v>
      </c>
      <c r="C19" s="77" t="s">
        <v>1</v>
      </c>
      <c r="D19" s="77" t="s">
        <v>451</v>
      </c>
      <c r="E19" s="77" t="s">
        <v>441</v>
      </c>
      <c r="F19" s="77" t="s">
        <v>442</v>
      </c>
      <c r="G19" s="77" t="s">
        <v>373</v>
      </c>
      <c r="H19" s="77" t="s">
        <v>605</v>
      </c>
      <c r="I19" s="77" t="s">
        <v>376</v>
      </c>
      <c r="J19" s="78" t="s">
        <v>2</v>
      </c>
      <c r="K19" s="78" t="s">
        <v>374</v>
      </c>
      <c r="L19" s="78" t="s">
        <v>377</v>
      </c>
      <c r="M19" s="77" t="s">
        <v>844</v>
      </c>
      <c r="N19" s="78" t="s">
        <v>845</v>
      </c>
      <c r="O19" s="78" t="s">
        <v>961</v>
      </c>
    </row>
    <row r="20" spans="1:15" x14ac:dyDescent="0.2">
      <c r="A20" s="64" t="s">
        <v>860</v>
      </c>
      <c r="B20" s="65" t="s">
        <v>199</v>
      </c>
      <c r="C20" s="65" t="s">
        <v>200</v>
      </c>
      <c r="D20" s="66" t="s">
        <v>452</v>
      </c>
      <c r="E20" s="74" t="s">
        <v>395</v>
      </c>
      <c r="F20" s="66" t="s">
        <v>389</v>
      </c>
      <c r="G20" s="64">
        <v>1975</v>
      </c>
      <c r="H20" s="64"/>
      <c r="I20" s="64"/>
      <c r="J20" s="53" t="str">
        <f t="shared" ref="J20:J83" si="0">IF(I20="","",VLOOKUP(I20,LEGENDE,2))</f>
        <v/>
      </c>
      <c r="K20" s="92">
        <f ca="1">YEAR(TODAY())-G20</f>
        <v>39</v>
      </c>
      <c r="L20" s="93">
        <f ca="1">IF(OR(K20&lt;18,H20="Oui"),75,180)</f>
        <v>180</v>
      </c>
      <c r="M20" s="68" t="s">
        <v>848</v>
      </c>
      <c r="N20" s="94">
        <f t="shared" ref="N20:N83" si="1">VLOOKUP(M20,ASSURANCE,2)</f>
        <v>43.9</v>
      </c>
      <c r="O20" s="94">
        <f ca="1">INT(SUM(L20+N20)*2+0.5)/2</f>
        <v>224</v>
      </c>
    </row>
    <row r="21" spans="1:15" x14ac:dyDescent="0.2">
      <c r="A21" s="64" t="s">
        <v>861</v>
      </c>
      <c r="B21" s="65" t="s">
        <v>260</v>
      </c>
      <c r="C21" s="65" t="s">
        <v>261</v>
      </c>
      <c r="D21" s="66" t="s">
        <v>452</v>
      </c>
      <c r="E21" s="74" t="s">
        <v>416</v>
      </c>
      <c r="F21" s="66" t="s">
        <v>417</v>
      </c>
      <c r="G21" s="64">
        <v>1987</v>
      </c>
      <c r="H21" s="64"/>
      <c r="I21" s="64"/>
      <c r="J21" s="53" t="str">
        <f t="shared" si="0"/>
        <v/>
      </c>
      <c r="K21" s="92">
        <f t="shared" ref="K21:K84" ca="1" si="2">YEAR(TODAY())-G21</f>
        <v>27</v>
      </c>
      <c r="L21" s="93">
        <f t="shared" ref="L21:L84" ca="1" si="3">IF(OR(K21&lt;18,H21="Oui"),75,180)</f>
        <v>180</v>
      </c>
      <c r="M21" s="68" t="s">
        <v>847</v>
      </c>
      <c r="N21" s="94">
        <f t="shared" si="1"/>
        <v>26.8</v>
      </c>
      <c r="O21" s="94">
        <f ca="1">INT(SUM(L21+N21)*2+0.5)/2</f>
        <v>207</v>
      </c>
    </row>
    <row r="22" spans="1:15" x14ac:dyDescent="0.2">
      <c r="A22" s="64" t="s">
        <v>862</v>
      </c>
      <c r="B22" s="65" t="s">
        <v>297</v>
      </c>
      <c r="C22" s="65" t="s">
        <v>90</v>
      </c>
      <c r="D22" s="66" t="s">
        <v>452</v>
      </c>
      <c r="E22" s="74" t="s">
        <v>432</v>
      </c>
      <c r="F22" s="66" t="s">
        <v>433</v>
      </c>
      <c r="G22" s="64">
        <v>1983</v>
      </c>
      <c r="H22" s="64"/>
      <c r="I22" s="64"/>
      <c r="J22" s="53" t="str">
        <f t="shared" si="0"/>
        <v/>
      </c>
      <c r="K22" s="92">
        <f t="shared" ca="1" si="2"/>
        <v>31</v>
      </c>
      <c r="L22" s="93">
        <f t="shared" ca="1" si="3"/>
        <v>180</v>
      </c>
      <c r="M22" s="68" t="s">
        <v>848</v>
      </c>
      <c r="N22" s="94">
        <f t="shared" si="1"/>
        <v>43.9</v>
      </c>
      <c r="O22" s="94">
        <f t="shared" ref="O22:O85" ca="1" si="4">INT(SUM(L22+N22)*2+0.5)/2</f>
        <v>224</v>
      </c>
    </row>
    <row r="23" spans="1:15" x14ac:dyDescent="0.2">
      <c r="A23" s="64" t="s">
        <v>863</v>
      </c>
      <c r="B23" s="65" t="s">
        <v>89</v>
      </c>
      <c r="C23" s="65" t="s">
        <v>90</v>
      </c>
      <c r="D23" s="66" t="s">
        <v>453</v>
      </c>
      <c r="E23" s="75">
        <v>1950</v>
      </c>
      <c r="F23" s="67" t="s">
        <v>383</v>
      </c>
      <c r="G23" s="64">
        <v>1937</v>
      </c>
      <c r="H23" s="64" t="s">
        <v>606</v>
      </c>
      <c r="I23" s="64"/>
      <c r="J23" s="53" t="str">
        <f t="shared" si="0"/>
        <v/>
      </c>
      <c r="K23" s="92">
        <f t="shared" ca="1" si="2"/>
        <v>77</v>
      </c>
      <c r="L23" s="93">
        <f t="shared" ca="1" si="3"/>
        <v>75</v>
      </c>
      <c r="M23" s="68" t="s">
        <v>848</v>
      </c>
      <c r="N23" s="94">
        <f t="shared" si="1"/>
        <v>43.9</v>
      </c>
      <c r="O23" s="94">
        <f t="shared" ca="1" si="4"/>
        <v>119</v>
      </c>
    </row>
    <row r="24" spans="1:15" x14ac:dyDescent="0.2">
      <c r="A24" s="64" t="s">
        <v>864</v>
      </c>
      <c r="B24" s="65" t="s">
        <v>357</v>
      </c>
      <c r="C24" s="65" t="s">
        <v>358</v>
      </c>
      <c r="D24" s="66" t="s">
        <v>452</v>
      </c>
      <c r="E24" s="74" t="s">
        <v>391</v>
      </c>
      <c r="F24" s="66" t="s">
        <v>392</v>
      </c>
      <c r="G24" s="64">
        <v>1985</v>
      </c>
      <c r="H24" s="64"/>
      <c r="I24" s="64"/>
      <c r="J24" s="53" t="str">
        <f t="shared" si="0"/>
        <v/>
      </c>
      <c r="K24" s="92">
        <f t="shared" ca="1" si="2"/>
        <v>29</v>
      </c>
      <c r="L24" s="93">
        <f t="shared" ca="1" si="3"/>
        <v>180</v>
      </c>
      <c r="M24" s="68" t="s">
        <v>846</v>
      </c>
      <c r="N24" s="94">
        <f t="shared" si="1"/>
        <v>16.600000000000001</v>
      </c>
      <c r="O24" s="94">
        <f t="shared" ca="1" si="4"/>
        <v>196.5</v>
      </c>
    </row>
    <row r="25" spans="1:15" x14ac:dyDescent="0.2">
      <c r="A25" s="64" t="s">
        <v>865</v>
      </c>
      <c r="B25" s="65" t="s">
        <v>54</v>
      </c>
      <c r="C25" s="65" t="s">
        <v>19</v>
      </c>
      <c r="D25" s="66" t="s">
        <v>453</v>
      </c>
      <c r="E25" s="75">
        <v>1920</v>
      </c>
      <c r="F25" s="67" t="s">
        <v>381</v>
      </c>
      <c r="G25" s="64">
        <v>1977</v>
      </c>
      <c r="H25" s="64"/>
      <c r="I25" s="64" t="s">
        <v>450</v>
      </c>
      <c r="J25" s="53" t="str">
        <f t="shared" si="0"/>
        <v>Moniteur</v>
      </c>
      <c r="K25" s="92">
        <f t="shared" ca="1" si="2"/>
        <v>37</v>
      </c>
      <c r="L25" s="93">
        <f t="shared" ca="1" si="3"/>
        <v>180</v>
      </c>
      <c r="M25" s="68" t="s">
        <v>846</v>
      </c>
      <c r="N25" s="94">
        <f t="shared" si="1"/>
        <v>16.600000000000001</v>
      </c>
      <c r="O25" s="94">
        <f t="shared" ca="1" si="4"/>
        <v>196.5</v>
      </c>
    </row>
    <row r="26" spans="1:15" x14ac:dyDescent="0.2">
      <c r="A26" s="64" t="s">
        <v>866</v>
      </c>
      <c r="B26" s="65" t="s">
        <v>54</v>
      </c>
      <c r="C26" s="65" t="s">
        <v>291</v>
      </c>
      <c r="D26" s="66" t="s">
        <v>452</v>
      </c>
      <c r="E26" s="74" t="s">
        <v>396</v>
      </c>
      <c r="F26" s="66" t="s">
        <v>397</v>
      </c>
      <c r="G26" s="64">
        <v>1978</v>
      </c>
      <c r="H26" s="64"/>
      <c r="I26" s="64"/>
      <c r="J26" s="53" t="str">
        <f t="shared" si="0"/>
        <v/>
      </c>
      <c r="K26" s="92">
        <f t="shared" ca="1" si="2"/>
        <v>36</v>
      </c>
      <c r="L26" s="93">
        <f t="shared" ca="1" si="3"/>
        <v>180</v>
      </c>
      <c r="M26" s="68" t="s">
        <v>847</v>
      </c>
      <c r="N26" s="94">
        <f t="shared" si="1"/>
        <v>26.8</v>
      </c>
      <c r="O26" s="94">
        <f t="shared" ca="1" si="4"/>
        <v>207</v>
      </c>
    </row>
    <row r="27" spans="1:15" x14ac:dyDescent="0.2">
      <c r="A27" s="64" t="s">
        <v>867</v>
      </c>
      <c r="B27" s="65" t="s">
        <v>77</v>
      </c>
      <c r="C27" s="65" t="s">
        <v>76</v>
      </c>
      <c r="D27" s="66" t="s">
        <v>453</v>
      </c>
      <c r="E27" s="75" t="s">
        <v>380</v>
      </c>
      <c r="F27" s="67" t="s">
        <v>381</v>
      </c>
      <c r="G27" s="64">
        <v>1983</v>
      </c>
      <c r="H27" s="64"/>
      <c r="I27" s="64"/>
      <c r="J27" s="53" t="str">
        <f t="shared" si="0"/>
        <v/>
      </c>
      <c r="K27" s="92">
        <f t="shared" ca="1" si="2"/>
        <v>31</v>
      </c>
      <c r="L27" s="93">
        <f t="shared" ca="1" si="3"/>
        <v>180</v>
      </c>
      <c r="M27" s="68" t="s">
        <v>848</v>
      </c>
      <c r="N27" s="94">
        <f t="shared" si="1"/>
        <v>43.9</v>
      </c>
      <c r="O27" s="94">
        <f t="shared" ca="1" si="4"/>
        <v>224</v>
      </c>
    </row>
    <row r="28" spans="1:15" x14ac:dyDescent="0.2">
      <c r="A28" s="64" t="s">
        <v>868</v>
      </c>
      <c r="B28" s="65" t="s">
        <v>327</v>
      </c>
      <c r="C28" s="65" t="s">
        <v>328</v>
      </c>
      <c r="D28" s="66" t="s">
        <v>452</v>
      </c>
      <c r="E28" s="74" t="s">
        <v>78</v>
      </c>
      <c r="F28" s="66" t="s">
        <v>79</v>
      </c>
      <c r="G28" s="64">
        <v>1942</v>
      </c>
      <c r="H28" s="64" t="s">
        <v>606</v>
      </c>
      <c r="I28" s="64"/>
      <c r="J28" s="53" t="str">
        <f t="shared" si="0"/>
        <v/>
      </c>
      <c r="K28" s="92">
        <f t="shared" ca="1" si="2"/>
        <v>72</v>
      </c>
      <c r="L28" s="93">
        <f t="shared" ca="1" si="3"/>
        <v>75</v>
      </c>
      <c r="M28" s="68" t="s">
        <v>846</v>
      </c>
      <c r="N28" s="94">
        <f t="shared" si="1"/>
        <v>16.600000000000001</v>
      </c>
      <c r="O28" s="94">
        <f t="shared" ca="1" si="4"/>
        <v>91.5</v>
      </c>
    </row>
    <row r="29" spans="1:15" x14ac:dyDescent="0.2">
      <c r="A29" s="64" t="s">
        <v>869</v>
      </c>
      <c r="B29" s="65" t="s">
        <v>186</v>
      </c>
      <c r="C29" s="65" t="s">
        <v>187</v>
      </c>
      <c r="D29" s="66" t="s">
        <v>454</v>
      </c>
      <c r="E29" s="74">
        <v>1000</v>
      </c>
      <c r="F29" s="66" t="s">
        <v>456</v>
      </c>
      <c r="G29" s="64">
        <v>1987</v>
      </c>
      <c r="H29" s="64"/>
      <c r="I29" s="64"/>
      <c r="J29" s="53" t="str">
        <f t="shared" si="0"/>
        <v/>
      </c>
      <c r="K29" s="92">
        <f t="shared" ca="1" si="2"/>
        <v>27</v>
      </c>
      <c r="L29" s="93">
        <f t="shared" ca="1" si="3"/>
        <v>180</v>
      </c>
      <c r="M29" s="68" t="s">
        <v>846</v>
      </c>
      <c r="N29" s="94">
        <f t="shared" si="1"/>
        <v>16.600000000000001</v>
      </c>
      <c r="O29" s="94">
        <f t="shared" ca="1" si="4"/>
        <v>196.5</v>
      </c>
    </row>
    <row r="30" spans="1:15" x14ac:dyDescent="0.2">
      <c r="A30" s="64" t="s">
        <v>870</v>
      </c>
      <c r="B30" s="65" t="s">
        <v>294</v>
      </c>
      <c r="C30" s="65" t="s">
        <v>295</v>
      </c>
      <c r="D30" s="66" t="s">
        <v>452</v>
      </c>
      <c r="E30" s="74" t="s">
        <v>393</v>
      </c>
      <c r="F30" s="66" t="s">
        <v>420</v>
      </c>
      <c r="G30" s="64">
        <v>1985</v>
      </c>
      <c r="H30" s="64"/>
      <c r="I30" s="64"/>
      <c r="J30" s="53" t="str">
        <f t="shared" si="0"/>
        <v/>
      </c>
      <c r="K30" s="92">
        <f t="shared" ca="1" si="2"/>
        <v>29</v>
      </c>
      <c r="L30" s="93">
        <f t="shared" ca="1" si="3"/>
        <v>180</v>
      </c>
      <c r="M30" s="68" t="s">
        <v>848</v>
      </c>
      <c r="N30" s="94">
        <f t="shared" si="1"/>
        <v>43.9</v>
      </c>
      <c r="O30" s="94">
        <f t="shared" ca="1" si="4"/>
        <v>224</v>
      </c>
    </row>
    <row r="31" spans="1:15" x14ac:dyDescent="0.2">
      <c r="A31" s="64" t="s">
        <v>871</v>
      </c>
      <c r="B31" s="65" t="s">
        <v>192</v>
      </c>
      <c r="C31" s="65" t="s">
        <v>17</v>
      </c>
      <c r="D31" s="66" t="s">
        <v>452</v>
      </c>
      <c r="E31" s="74" t="s">
        <v>384</v>
      </c>
      <c r="F31" s="66" t="s">
        <v>385</v>
      </c>
      <c r="G31" s="64">
        <v>1983</v>
      </c>
      <c r="H31" s="64"/>
      <c r="I31" s="64"/>
      <c r="J31" s="53" t="str">
        <f t="shared" si="0"/>
        <v/>
      </c>
      <c r="K31" s="92">
        <f t="shared" ca="1" si="2"/>
        <v>31</v>
      </c>
      <c r="L31" s="93">
        <f t="shared" ca="1" si="3"/>
        <v>180</v>
      </c>
      <c r="M31" s="68" t="s">
        <v>847</v>
      </c>
      <c r="N31" s="94">
        <f t="shared" si="1"/>
        <v>26.8</v>
      </c>
      <c r="O31" s="94">
        <f t="shared" ca="1" si="4"/>
        <v>207</v>
      </c>
    </row>
    <row r="32" spans="1:15" x14ac:dyDescent="0.2">
      <c r="A32" s="64" t="s">
        <v>872</v>
      </c>
      <c r="B32" s="65" t="s">
        <v>145</v>
      </c>
      <c r="C32" s="65" t="s">
        <v>146</v>
      </c>
      <c r="D32" s="66" t="s">
        <v>453</v>
      </c>
      <c r="E32" s="75">
        <v>1920</v>
      </c>
      <c r="F32" s="67" t="s">
        <v>381</v>
      </c>
      <c r="G32" s="64">
        <v>1985</v>
      </c>
      <c r="H32" s="64"/>
      <c r="I32" s="64" t="s">
        <v>449</v>
      </c>
      <c r="J32" s="53" t="str">
        <f t="shared" si="0"/>
        <v>Instructeur</v>
      </c>
      <c r="K32" s="92">
        <f t="shared" ca="1" si="2"/>
        <v>29</v>
      </c>
      <c r="L32" s="93">
        <f t="shared" ca="1" si="3"/>
        <v>180</v>
      </c>
      <c r="M32" s="68" t="s">
        <v>848</v>
      </c>
      <c r="N32" s="94">
        <f t="shared" si="1"/>
        <v>43.9</v>
      </c>
      <c r="O32" s="94">
        <f t="shared" ca="1" si="4"/>
        <v>224</v>
      </c>
    </row>
    <row r="33" spans="1:15" x14ac:dyDescent="0.2">
      <c r="A33" s="64" t="s">
        <v>873</v>
      </c>
      <c r="B33" s="65" t="s">
        <v>351</v>
      </c>
      <c r="C33" s="65" t="s">
        <v>352</v>
      </c>
      <c r="D33" s="66" t="s">
        <v>452</v>
      </c>
      <c r="E33" s="74" t="s">
        <v>439</v>
      </c>
      <c r="F33" s="66" t="s">
        <v>440</v>
      </c>
      <c r="G33" s="64">
        <v>1978</v>
      </c>
      <c r="H33" s="64"/>
      <c r="I33" s="64"/>
      <c r="J33" s="53" t="str">
        <f t="shared" si="0"/>
        <v/>
      </c>
      <c r="K33" s="92">
        <f t="shared" ca="1" si="2"/>
        <v>36</v>
      </c>
      <c r="L33" s="93">
        <f t="shared" ca="1" si="3"/>
        <v>180</v>
      </c>
      <c r="M33" s="68" t="s">
        <v>846</v>
      </c>
      <c r="N33" s="94">
        <f t="shared" si="1"/>
        <v>16.600000000000001</v>
      </c>
      <c r="O33" s="94">
        <f t="shared" ca="1" si="4"/>
        <v>196.5</v>
      </c>
    </row>
    <row r="34" spans="1:15" x14ac:dyDescent="0.2">
      <c r="A34" s="64" t="s">
        <v>874</v>
      </c>
      <c r="B34" s="65" t="s">
        <v>193</v>
      </c>
      <c r="C34" s="65" t="s">
        <v>194</v>
      </c>
      <c r="D34" s="66" t="s">
        <v>452</v>
      </c>
      <c r="E34" s="74" t="s">
        <v>78</v>
      </c>
      <c r="F34" s="66" t="s">
        <v>79</v>
      </c>
      <c r="G34" s="64">
        <v>1980</v>
      </c>
      <c r="H34" s="64"/>
      <c r="I34" s="64"/>
      <c r="J34" s="53" t="str">
        <f t="shared" si="0"/>
        <v/>
      </c>
      <c r="K34" s="92">
        <f t="shared" ca="1" si="2"/>
        <v>34</v>
      </c>
      <c r="L34" s="93">
        <f t="shared" ca="1" si="3"/>
        <v>180</v>
      </c>
      <c r="M34" s="68" t="s">
        <v>847</v>
      </c>
      <c r="N34" s="94">
        <f t="shared" si="1"/>
        <v>26.8</v>
      </c>
      <c r="O34" s="94">
        <f t="shared" ca="1" si="4"/>
        <v>207</v>
      </c>
    </row>
    <row r="35" spans="1:15" x14ac:dyDescent="0.2">
      <c r="A35" s="64" t="s">
        <v>875</v>
      </c>
      <c r="B35" s="65" t="s">
        <v>333</v>
      </c>
      <c r="C35" s="65" t="s">
        <v>334</v>
      </c>
      <c r="D35" s="66" t="s">
        <v>452</v>
      </c>
      <c r="E35" s="74" t="s">
        <v>398</v>
      </c>
      <c r="F35" s="66" t="s">
        <v>399</v>
      </c>
      <c r="G35" s="64">
        <v>1982</v>
      </c>
      <c r="H35" s="64"/>
      <c r="I35" s="64"/>
      <c r="J35" s="53" t="str">
        <f t="shared" si="0"/>
        <v/>
      </c>
      <c r="K35" s="92">
        <f t="shared" ca="1" si="2"/>
        <v>32</v>
      </c>
      <c r="L35" s="93">
        <f t="shared" ca="1" si="3"/>
        <v>180</v>
      </c>
      <c r="M35" s="68" t="s">
        <v>848</v>
      </c>
      <c r="N35" s="94">
        <f t="shared" si="1"/>
        <v>43.9</v>
      </c>
      <c r="O35" s="94">
        <f t="shared" ca="1" si="4"/>
        <v>224</v>
      </c>
    </row>
    <row r="36" spans="1:15" x14ac:dyDescent="0.2">
      <c r="A36" s="64" t="s">
        <v>876</v>
      </c>
      <c r="B36" s="65" t="s">
        <v>117</v>
      </c>
      <c r="C36" s="65" t="s">
        <v>167</v>
      </c>
      <c r="D36" s="66" t="s">
        <v>453</v>
      </c>
      <c r="E36" s="75" t="s">
        <v>380</v>
      </c>
      <c r="F36" s="67" t="s">
        <v>381</v>
      </c>
      <c r="G36" s="64">
        <v>1962</v>
      </c>
      <c r="H36" s="64"/>
      <c r="I36" s="64"/>
      <c r="J36" s="53" t="str">
        <f t="shared" si="0"/>
        <v/>
      </c>
      <c r="K36" s="92">
        <f t="shared" ca="1" si="2"/>
        <v>52</v>
      </c>
      <c r="L36" s="93">
        <f t="shared" ca="1" si="3"/>
        <v>180</v>
      </c>
      <c r="M36" s="68" t="s">
        <v>846</v>
      </c>
      <c r="N36" s="94">
        <f t="shared" si="1"/>
        <v>16.600000000000001</v>
      </c>
      <c r="O36" s="94">
        <f t="shared" ca="1" si="4"/>
        <v>196.5</v>
      </c>
    </row>
    <row r="37" spans="1:15" x14ac:dyDescent="0.2">
      <c r="A37" s="64" t="s">
        <v>877</v>
      </c>
      <c r="B37" s="65" t="s">
        <v>117</v>
      </c>
      <c r="C37" s="65" t="s">
        <v>118</v>
      </c>
      <c r="D37" s="66" t="s">
        <v>453</v>
      </c>
      <c r="E37" s="75" t="s">
        <v>382</v>
      </c>
      <c r="F37" s="67" t="s">
        <v>383</v>
      </c>
      <c r="G37" s="64">
        <v>1958</v>
      </c>
      <c r="H37" s="64"/>
      <c r="I37" s="64"/>
      <c r="J37" s="53" t="str">
        <f t="shared" si="0"/>
        <v/>
      </c>
      <c r="K37" s="92">
        <f t="shared" ca="1" si="2"/>
        <v>56</v>
      </c>
      <c r="L37" s="93">
        <f t="shared" ca="1" si="3"/>
        <v>180</v>
      </c>
      <c r="M37" s="68" t="s">
        <v>846</v>
      </c>
      <c r="N37" s="94">
        <f t="shared" si="1"/>
        <v>16.600000000000001</v>
      </c>
      <c r="O37" s="94">
        <f t="shared" ca="1" si="4"/>
        <v>196.5</v>
      </c>
    </row>
    <row r="38" spans="1:15" x14ac:dyDescent="0.2">
      <c r="A38" s="64" t="s">
        <v>878</v>
      </c>
      <c r="B38" s="65" t="s">
        <v>248</v>
      </c>
      <c r="C38" s="65" t="s">
        <v>23</v>
      </c>
      <c r="D38" s="66" t="s">
        <v>452</v>
      </c>
      <c r="E38" s="74" t="s">
        <v>406</v>
      </c>
      <c r="F38" s="66" t="s">
        <v>389</v>
      </c>
      <c r="G38" s="64">
        <v>1996</v>
      </c>
      <c r="H38" s="64"/>
      <c r="I38" s="64"/>
      <c r="J38" s="53" t="str">
        <f t="shared" si="0"/>
        <v/>
      </c>
      <c r="K38" s="92">
        <f t="shared" ca="1" si="2"/>
        <v>18</v>
      </c>
      <c r="L38" s="93">
        <f t="shared" ca="1" si="3"/>
        <v>180</v>
      </c>
      <c r="M38" s="68" t="s">
        <v>847</v>
      </c>
      <c r="N38" s="94">
        <f t="shared" si="1"/>
        <v>26.8</v>
      </c>
      <c r="O38" s="94">
        <f t="shared" ca="1" si="4"/>
        <v>207</v>
      </c>
    </row>
    <row r="39" spans="1:15" x14ac:dyDescent="0.2">
      <c r="A39" s="64" t="s">
        <v>879</v>
      </c>
      <c r="B39" s="65" t="s">
        <v>355</v>
      </c>
      <c r="C39" s="65" t="s">
        <v>46</v>
      </c>
      <c r="D39" s="66" t="s">
        <v>452</v>
      </c>
      <c r="E39" s="74" t="s">
        <v>388</v>
      </c>
      <c r="F39" s="66" t="s">
        <v>389</v>
      </c>
      <c r="G39" s="64">
        <v>1982</v>
      </c>
      <c r="H39" s="64"/>
      <c r="I39" s="64"/>
      <c r="J39" s="53" t="str">
        <f t="shared" si="0"/>
        <v/>
      </c>
      <c r="K39" s="92">
        <f t="shared" ca="1" si="2"/>
        <v>32</v>
      </c>
      <c r="L39" s="93">
        <f t="shared" ca="1" si="3"/>
        <v>180</v>
      </c>
      <c r="M39" s="68" t="s">
        <v>848</v>
      </c>
      <c r="N39" s="94">
        <f t="shared" si="1"/>
        <v>43.9</v>
      </c>
      <c r="O39" s="94">
        <f t="shared" ca="1" si="4"/>
        <v>224</v>
      </c>
    </row>
    <row r="40" spans="1:15" x14ac:dyDescent="0.2">
      <c r="A40" s="64" t="s">
        <v>880</v>
      </c>
      <c r="B40" s="65" t="s">
        <v>95</v>
      </c>
      <c r="C40" s="65" t="s">
        <v>96</v>
      </c>
      <c r="D40" s="66" t="s">
        <v>453</v>
      </c>
      <c r="E40" s="75">
        <v>3960</v>
      </c>
      <c r="F40" s="67" t="s">
        <v>379</v>
      </c>
      <c r="G40" s="64">
        <v>1979</v>
      </c>
      <c r="H40" s="64"/>
      <c r="I40" s="64" t="s">
        <v>371</v>
      </c>
      <c r="J40" s="53" t="str">
        <f t="shared" si="0"/>
        <v>Caissier</v>
      </c>
      <c r="K40" s="92">
        <f t="shared" ca="1" si="2"/>
        <v>35</v>
      </c>
      <c r="L40" s="93">
        <f t="shared" ca="1" si="3"/>
        <v>180</v>
      </c>
      <c r="M40" s="68" t="s">
        <v>846</v>
      </c>
      <c r="N40" s="94">
        <f t="shared" si="1"/>
        <v>16.600000000000001</v>
      </c>
      <c r="O40" s="94">
        <f t="shared" ca="1" si="4"/>
        <v>196.5</v>
      </c>
    </row>
    <row r="41" spans="1:15" x14ac:dyDescent="0.2">
      <c r="A41" s="64" t="s">
        <v>881</v>
      </c>
      <c r="B41" s="65" t="s">
        <v>95</v>
      </c>
      <c r="C41" s="65" t="s">
        <v>185</v>
      </c>
      <c r="D41" s="66" t="s">
        <v>454</v>
      </c>
      <c r="E41" s="74">
        <v>1201</v>
      </c>
      <c r="F41" s="66" t="s">
        <v>455</v>
      </c>
      <c r="G41" s="64">
        <v>1985</v>
      </c>
      <c r="H41" s="64"/>
      <c r="I41" s="64"/>
      <c r="J41" s="53" t="str">
        <f t="shared" si="0"/>
        <v/>
      </c>
      <c r="K41" s="92">
        <f t="shared" ca="1" si="2"/>
        <v>29</v>
      </c>
      <c r="L41" s="93">
        <f t="shared" ca="1" si="3"/>
        <v>180</v>
      </c>
      <c r="M41" s="68" t="s">
        <v>846</v>
      </c>
      <c r="N41" s="94">
        <f t="shared" si="1"/>
        <v>16.600000000000001</v>
      </c>
      <c r="O41" s="94">
        <f t="shared" ca="1" si="4"/>
        <v>196.5</v>
      </c>
    </row>
    <row r="42" spans="1:15" x14ac:dyDescent="0.2">
      <c r="A42" s="64" t="s">
        <v>882</v>
      </c>
      <c r="B42" s="65" t="s">
        <v>238</v>
      </c>
      <c r="C42" s="65" t="s">
        <v>239</v>
      </c>
      <c r="D42" s="66" t="s">
        <v>452</v>
      </c>
      <c r="E42" s="74" t="s">
        <v>78</v>
      </c>
      <c r="F42" s="66" t="s">
        <v>79</v>
      </c>
      <c r="G42" s="64">
        <v>1975</v>
      </c>
      <c r="H42" s="64"/>
      <c r="I42" s="64"/>
      <c r="J42" s="53" t="str">
        <f t="shared" si="0"/>
        <v/>
      </c>
      <c r="K42" s="92">
        <f t="shared" ca="1" si="2"/>
        <v>39</v>
      </c>
      <c r="L42" s="93">
        <f t="shared" ca="1" si="3"/>
        <v>180</v>
      </c>
      <c r="M42" s="68" t="s">
        <v>847</v>
      </c>
      <c r="N42" s="94">
        <f t="shared" si="1"/>
        <v>26.8</v>
      </c>
      <c r="O42" s="94">
        <f t="shared" ca="1" si="4"/>
        <v>207</v>
      </c>
    </row>
    <row r="43" spans="1:15" x14ac:dyDescent="0.2">
      <c r="A43" s="64" t="s">
        <v>883</v>
      </c>
      <c r="B43" s="65" t="s">
        <v>52</v>
      </c>
      <c r="C43" s="65" t="s">
        <v>53</v>
      </c>
      <c r="D43" s="66" t="s">
        <v>453</v>
      </c>
      <c r="E43" s="75">
        <v>3960</v>
      </c>
      <c r="F43" s="67" t="s">
        <v>379</v>
      </c>
      <c r="G43" s="64">
        <v>1986</v>
      </c>
      <c r="H43" s="64"/>
      <c r="I43" s="64"/>
      <c r="J43" s="53" t="str">
        <f t="shared" si="0"/>
        <v/>
      </c>
      <c r="K43" s="92">
        <f t="shared" ca="1" si="2"/>
        <v>28</v>
      </c>
      <c r="L43" s="93">
        <f t="shared" ca="1" si="3"/>
        <v>180</v>
      </c>
      <c r="M43" s="68" t="s">
        <v>846</v>
      </c>
      <c r="N43" s="94">
        <f t="shared" si="1"/>
        <v>16.600000000000001</v>
      </c>
      <c r="O43" s="94">
        <f t="shared" ca="1" si="4"/>
        <v>196.5</v>
      </c>
    </row>
    <row r="44" spans="1:15" x14ac:dyDescent="0.2">
      <c r="A44" s="64" t="s">
        <v>884</v>
      </c>
      <c r="B44" s="65" t="s">
        <v>353</v>
      </c>
      <c r="C44" s="65" t="s">
        <v>208</v>
      </c>
      <c r="D44" s="66" t="s">
        <v>452</v>
      </c>
      <c r="E44" s="74" t="s">
        <v>384</v>
      </c>
      <c r="F44" s="66" t="s">
        <v>385</v>
      </c>
      <c r="G44" s="64">
        <v>1964</v>
      </c>
      <c r="H44" s="64"/>
      <c r="I44" s="64"/>
      <c r="J44" s="53" t="str">
        <f t="shared" si="0"/>
        <v/>
      </c>
      <c r="K44" s="92">
        <f t="shared" ca="1" si="2"/>
        <v>50</v>
      </c>
      <c r="L44" s="93">
        <f t="shared" ca="1" si="3"/>
        <v>180</v>
      </c>
      <c r="M44" s="68" t="s">
        <v>847</v>
      </c>
      <c r="N44" s="94">
        <f t="shared" si="1"/>
        <v>26.8</v>
      </c>
      <c r="O44" s="94">
        <f t="shared" ca="1" si="4"/>
        <v>207</v>
      </c>
    </row>
    <row r="45" spans="1:15" x14ac:dyDescent="0.2">
      <c r="A45" s="64" t="s">
        <v>885</v>
      </c>
      <c r="B45" s="65" t="s">
        <v>114</v>
      </c>
      <c r="C45" s="65" t="s">
        <v>115</v>
      </c>
      <c r="D45" s="66" t="s">
        <v>453</v>
      </c>
      <c r="E45" s="75" t="s">
        <v>382</v>
      </c>
      <c r="F45" s="67" t="s">
        <v>383</v>
      </c>
      <c r="G45" s="64">
        <v>1986</v>
      </c>
      <c r="H45" s="64"/>
      <c r="I45" s="64"/>
      <c r="J45" s="53" t="str">
        <f t="shared" si="0"/>
        <v/>
      </c>
      <c r="K45" s="92">
        <f t="shared" ca="1" si="2"/>
        <v>28</v>
      </c>
      <c r="L45" s="93">
        <f t="shared" ca="1" si="3"/>
        <v>180</v>
      </c>
      <c r="M45" s="68" t="s">
        <v>848</v>
      </c>
      <c r="N45" s="94">
        <f t="shared" si="1"/>
        <v>43.9</v>
      </c>
      <c r="O45" s="94">
        <f t="shared" ca="1" si="4"/>
        <v>224</v>
      </c>
    </row>
    <row r="46" spans="1:15" x14ac:dyDescent="0.2">
      <c r="A46" s="64" t="s">
        <v>886</v>
      </c>
      <c r="B46" s="65" t="s">
        <v>217</v>
      </c>
      <c r="C46" s="65" t="s">
        <v>218</v>
      </c>
      <c r="D46" s="66" t="s">
        <v>452</v>
      </c>
      <c r="E46" s="74" t="s">
        <v>398</v>
      </c>
      <c r="F46" s="66" t="s">
        <v>399</v>
      </c>
      <c r="G46" s="64">
        <v>1998</v>
      </c>
      <c r="H46" s="64"/>
      <c r="I46" s="64"/>
      <c r="J46" s="53" t="str">
        <f t="shared" si="0"/>
        <v/>
      </c>
      <c r="K46" s="92">
        <f t="shared" ca="1" si="2"/>
        <v>16</v>
      </c>
      <c r="L46" s="93">
        <f t="shared" ca="1" si="3"/>
        <v>75</v>
      </c>
      <c r="M46" s="68" t="s">
        <v>847</v>
      </c>
      <c r="N46" s="94">
        <f t="shared" si="1"/>
        <v>26.8</v>
      </c>
      <c r="O46" s="94">
        <f t="shared" ca="1" si="4"/>
        <v>102</v>
      </c>
    </row>
    <row r="47" spans="1:15" x14ac:dyDescent="0.2">
      <c r="A47" s="64" t="s">
        <v>887</v>
      </c>
      <c r="B47" s="65" t="s">
        <v>125</v>
      </c>
      <c r="C47" s="65" t="s">
        <v>127</v>
      </c>
      <c r="D47" s="66" t="s">
        <v>453</v>
      </c>
      <c r="E47" s="75">
        <v>1950</v>
      </c>
      <c r="F47" s="67" t="s">
        <v>383</v>
      </c>
      <c r="G47" s="64">
        <v>1957</v>
      </c>
      <c r="H47" s="64"/>
      <c r="I47" s="64"/>
      <c r="J47" s="53" t="str">
        <f t="shared" si="0"/>
        <v/>
      </c>
      <c r="K47" s="92">
        <f t="shared" ca="1" si="2"/>
        <v>57</v>
      </c>
      <c r="L47" s="93">
        <f t="shared" ca="1" si="3"/>
        <v>180</v>
      </c>
      <c r="M47" s="68" t="s">
        <v>846</v>
      </c>
      <c r="N47" s="94">
        <f t="shared" si="1"/>
        <v>16.600000000000001</v>
      </c>
      <c r="O47" s="94">
        <f t="shared" ca="1" si="4"/>
        <v>196.5</v>
      </c>
    </row>
    <row r="48" spans="1:15" x14ac:dyDescent="0.2">
      <c r="A48" s="64" t="s">
        <v>888</v>
      </c>
      <c r="B48" s="65" t="s">
        <v>125</v>
      </c>
      <c r="C48" s="65" t="s">
        <v>341</v>
      </c>
      <c r="D48" s="66" t="s">
        <v>452</v>
      </c>
      <c r="E48" s="74" t="s">
        <v>384</v>
      </c>
      <c r="F48" s="66" t="s">
        <v>385</v>
      </c>
      <c r="G48" s="64">
        <v>1976</v>
      </c>
      <c r="H48" s="64"/>
      <c r="I48" s="64"/>
      <c r="J48" s="53" t="str">
        <f t="shared" si="0"/>
        <v/>
      </c>
      <c r="K48" s="92">
        <f t="shared" ca="1" si="2"/>
        <v>38</v>
      </c>
      <c r="L48" s="93">
        <f t="shared" ca="1" si="3"/>
        <v>180</v>
      </c>
      <c r="M48" s="68" t="s">
        <v>846</v>
      </c>
      <c r="N48" s="94">
        <f t="shared" si="1"/>
        <v>16.600000000000001</v>
      </c>
      <c r="O48" s="94">
        <f t="shared" ca="1" si="4"/>
        <v>196.5</v>
      </c>
    </row>
    <row r="49" spans="1:15" x14ac:dyDescent="0.2">
      <c r="A49" s="64" t="s">
        <v>889</v>
      </c>
      <c r="B49" s="65" t="s">
        <v>125</v>
      </c>
      <c r="C49" s="65" t="s">
        <v>174</v>
      </c>
      <c r="D49" s="66" t="s">
        <v>452</v>
      </c>
      <c r="E49" s="74" t="s">
        <v>386</v>
      </c>
      <c r="F49" s="66" t="s">
        <v>387</v>
      </c>
      <c r="G49" s="64">
        <v>1979</v>
      </c>
      <c r="H49" s="64" t="s">
        <v>606</v>
      </c>
      <c r="I49" s="64"/>
      <c r="J49" s="53" t="str">
        <f t="shared" si="0"/>
        <v/>
      </c>
      <c r="K49" s="92">
        <f t="shared" ca="1" si="2"/>
        <v>35</v>
      </c>
      <c r="L49" s="93">
        <f t="shared" ca="1" si="3"/>
        <v>75</v>
      </c>
      <c r="M49" s="68" t="s">
        <v>846</v>
      </c>
      <c r="N49" s="94">
        <f t="shared" si="1"/>
        <v>16.600000000000001</v>
      </c>
      <c r="O49" s="94">
        <f t="shared" ca="1" si="4"/>
        <v>91.5</v>
      </c>
    </row>
    <row r="50" spans="1:15" x14ac:dyDescent="0.2">
      <c r="A50" s="64" t="s">
        <v>890</v>
      </c>
      <c r="B50" s="65" t="s">
        <v>125</v>
      </c>
      <c r="C50" s="65" t="s">
        <v>126</v>
      </c>
      <c r="D50" s="66" t="s">
        <v>453</v>
      </c>
      <c r="E50" s="75">
        <v>1920</v>
      </c>
      <c r="F50" s="67" t="s">
        <v>381</v>
      </c>
      <c r="G50" s="64">
        <v>1983</v>
      </c>
      <c r="H50" s="64"/>
      <c r="I50" s="64"/>
      <c r="J50" s="53" t="str">
        <f t="shared" si="0"/>
        <v/>
      </c>
      <c r="K50" s="92">
        <f t="shared" ca="1" si="2"/>
        <v>31</v>
      </c>
      <c r="L50" s="93">
        <f t="shared" ca="1" si="3"/>
        <v>180</v>
      </c>
      <c r="M50" s="68" t="s">
        <v>847</v>
      </c>
      <c r="N50" s="94">
        <f t="shared" si="1"/>
        <v>26.8</v>
      </c>
      <c r="O50" s="94">
        <f t="shared" ca="1" si="4"/>
        <v>207</v>
      </c>
    </row>
    <row r="51" spans="1:15" x14ac:dyDescent="0.2">
      <c r="A51" s="64" t="s">
        <v>891</v>
      </c>
      <c r="B51" s="65" t="s">
        <v>197</v>
      </c>
      <c r="C51" s="65" t="s">
        <v>60</v>
      </c>
      <c r="D51" s="66" t="s">
        <v>452</v>
      </c>
      <c r="E51" s="74" t="s">
        <v>6</v>
      </c>
      <c r="F51" s="66" t="s">
        <v>7</v>
      </c>
      <c r="G51" s="64">
        <v>1984</v>
      </c>
      <c r="H51" s="64"/>
      <c r="I51" s="64"/>
      <c r="J51" s="53" t="str">
        <f t="shared" si="0"/>
        <v/>
      </c>
      <c r="K51" s="92">
        <f t="shared" ca="1" si="2"/>
        <v>30</v>
      </c>
      <c r="L51" s="93">
        <f t="shared" ca="1" si="3"/>
        <v>180</v>
      </c>
      <c r="M51" s="68" t="s">
        <v>848</v>
      </c>
      <c r="N51" s="94">
        <f t="shared" si="1"/>
        <v>43.9</v>
      </c>
      <c r="O51" s="94">
        <f t="shared" ca="1" si="4"/>
        <v>224</v>
      </c>
    </row>
    <row r="52" spans="1:15" x14ac:dyDescent="0.2">
      <c r="A52" s="64" t="s">
        <v>892</v>
      </c>
      <c r="B52" s="65" t="s">
        <v>91</v>
      </c>
      <c r="C52" s="65" t="s">
        <v>92</v>
      </c>
      <c r="D52" s="66" t="s">
        <v>453</v>
      </c>
      <c r="E52" s="75">
        <v>1950</v>
      </c>
      <c r="F52" s="67" t="s">
        <v>383</v>
      </c>
      <c r="G52" s="64">
        <v>1980</v>
      </c>
      <c r="H52" s="64"/>
      <c r="I52" s="64"/>
      <c r="J52" s="53" t="str">
        <f t="shared" si="0"/>
        <v/>
      </c>
      <c r="K52" s="92">
        <f t="shared" ca="1" si="2"/>
        <v>34</v>
      </c>
      <c r="L52" s="93">
        <f t="shared" ca="1" si="3"/>
        <v>180</v>
      </c>
      <c r="M52" s="68" t="s">
        <v>848</v>
      </c>
      <c r="N52" s="94">
        <f t="shared" si="1"/>
        <v>43.9</v>
      </c>
      <c r="O52" s="94">
        <f t="shared" ca="1" si="4"/>
        <v>224</v>
      </c>
    </row>
    <row r="53" spans="1:15" x14ac:dyDescent="0.2">
      <c r="A53" s="64" t="s">
        <v>893</v>
      </c>
      <c r="B53" s="65" t="s">
        <v>214</v>
      </c>
      <c r="C53" s="65" t="s">
        <v>133</v>
      </c>
      <c r="D53" s="66" t="s">
        <v>452</v>
      </c>
      <c r="E53" s="74" t="s">
        <v>401</v>
      </c>
      <c r="F53" s="66" t="s">
        <v>402</v>
      </c>
      <c r="G53" s="64">
        <v>1982</v>
      </c>
      <c r="H53" s="64"/>
      <c r="I53" s="64"/>
      <c r="J53" s="53" t="str">
        <f t="shared" si="0"/>
        <v/>
      </c>
      <c r="K53" s="92">
        <f t="shared" ca="1" si="2"/>
        <v>32</v>
      </c>
      <c r="L53" s="93">
        <f t="shared" ca="1" si="3"/>
        <v>180</v>
      </c>
      <c r="M53" s="68" t="s">
        <v>847</v>
      </c>
      <c r="N53" s="94">
        <f t="shared" si="1"/>
        <v>26.8</v>
      </c>
      <c r="O53" s="94">
        <f t="shared" ca="1" si="4"/>
        <v>207</v>
      </c>
    </row>
    <row r="54" spans="1:15" x14ac:dyDescent="0.2">
      <c r="A54" s="64" t="s">
        <v>894</v>
      </c>
      <c r="B54" s="65" t="s">
        <v>120</v>
      </c>
      <c r="C54" s="65" t="s">
        <v>121</v>
      </c>
      <c r="D54" s="66" t="s">
        <v>453</v>
      </c>
      <c r="E54" s="75">
        <v>1950</v>
      </c>
      <c r="F54" s="67" t="s">
        <v>383</v>
      </c>
      <c r="G54" s="64">
        <v>1987</v>
      </c>
      <c r="H54" s="64"/>
      <c r="I54" s="64"/>
      <c r="J54" s="53" t="str">
        <f t="shared" si="0"/>
        <v/>
      </c>
      <c r="K54" s="92">
        <f t="shared" ca="1" si="2"/>
        <v>27</v>
      </c>
      <c r="L54" s="93">
        <f t="shared" ca="1" si="3"/>
        <v>180</v>
      </c>
      <c r="M54" s="68" t="s">
        <v>847</v>
      </c>
      <c r="N54" s="94">
        <f t="shared" si="1"/>
        <v>26.8</v>
      </c>
      <c r="O54" s="94">
        <f t="shared" ca="1" si="4"/>
        <v>207</v>
      </c>
    </row>
    <row r="55" spans="1:15" x14ac:dyDescent="0.2">
      <c r="A55" s="64" t="s">
        <v>895</v>
      </c>
      <c r="B55" s="65" t="s">
        <v>215</v>
      </c>
      <c r="C55" s="65" t="s">
        <v>216</v>
      </c>
      <c r="D55" s="66" t="s">
        <v>452</v>
      </c>
      <c r="E55" s="74" t="s">
        <v>403</v>
      </c>
      <c r="F55" s="66" t="s">
        <v>389</v>
      </c>
      <c r="G55" s="64">
        <v>1985</v>
      </c>
      <c r="H55" s="64"/>
      <c r="I55" s="64"/>
      <c r="J55" s="53" t="str">
        <f t="shared" si="0"/>
        <v/>
      </c>
      <c r="K55" s="92">
        <f t="shared" ca="1" si="2"/>
        <v>29</v>
      </c>
      <c r="L55" s="93">
        <f t="shared" ca="1" si="3"/>
        <v>180</v>
      </c>
      <c r="M55" s="68" t="s">
        <v>847</v>
      </c>
      <c r="N55" s="94">
        <f t="shared" si="1"/>
        <v>26.8</v>
      </c>
      <c r="O55" s="94">
        <f t="shared" ca="1" si="4"/>
        <v>207</v>
      </c>
    </row>
    <row r="56" spans="1:15" x14ac:dyDescent="0.2">
      <c r="A56" s="64" t="s">
        <v>896</v>
      </c>
      <c r="B56" s="65" t="s">
        <v>303</v>
      </c>
      <c r="C56" s="65" t="s">
        <v>224</v>
      </c>
      <c r="D56" s="66" t="s">
        <v>452</v>
      </c>
      <c r="E56" s="74" t="s">
        <v>436</v>
      </c>
      <c r="F56" s="66" t="s">
        <v>437</v>
      </c>
      <c r="G56" s="64">
        <v>1984</v>
      </c>
      <c r="H56" s="64"/>
      <c r="I56" s="64"/>
      <c r="J56" s="53" t="str">
        <f t="shared" si="0"/>
        <v/>
      </c>
      <c r="K56" s="92">
        <f t="shared" ca="1" si="2"/>
        <v>30</v>
      </c>
      <c r="L56" s="93">
        <f t="shared" ca="1" si="3"/>
        <v>180</v>
      </c>
      <c r="M56" s="68" t="s">
        <v>846</v>
      </c>
      <c r="N56" s="94">
        <f t="shared" si="1"/>
        <v>16.600000000000001</v>
      </c>
      <c r="O56" s="94">
        <f t="shared" ca="1" si="4"/>
        <v>196.5</v>
      </c>
    </row>
    <row r="57" spans="1:15" x14ac:dyDescent="0.2">
      <c r="A57" s="64" t="s">
        <v>897</v>
      </c>
      <c r="B57" s="65" t="s">
        <v>113</v>
      </c>
      <c r="C57" s="65" t="s">
        <v>103</v>
      </c>
      <c r="D57" s="66" t="s">
        <v>453</v>
      </c>
      <c r="E57" s="75">
        <v>1950</v>
      </c>
      <c r="F57" s="67" t="s">
        <v>383</v>
      </c>
      <c r="G57" s="64">
        <v>1981</v>
      </c>
      <c r="H57" s="64"/>
      <c r="I57" s="64"/>
      <c r="J57" s="53" t="str">
        <f t="shared" si="0"/>
        <v/>
      </c>
      <c r="K57" s="92">
        <f t="shared" ca="1" si="2"/>
        <v>33</v>
      </c>
      <c r="L57" s="93">
        <f t="shared" ca="1" si="3"/>
        <v>180</v>
      </c>
      <c r="M57" s="68" t="s">
        <v>848</v>
      </c>
      <c r="N57" s="94">
        <f t="shared" si="1"/>
        <v>43.9</v>
      </c>
      <c r="O57" s="94">
        <f t="shared" ca="1" si="4"/>
        <v>224</v>
      </c>
    </row>
    <row r="58" spans="1:15" x14ac:dyDescent="0.2">
      <c r="A58" s="64" t="s">
        <v>898</v>
      </c>
      <c r="B58" s="65" t="s">
        <v>223</v>
      </c>
      <c r="C58" s="65" t="s">
        <v>224</v>
      </c>
      <c r="D58" s="66" t="s">
        <v>452</v>
      </c>
      <c r="E58" s="74" t="s">
        <v>407</v>
      </c>
      <c r="F58" s="66" t="s">
        <v>408</v>
      </c>
      <c r="G58" s="64">
        <v>1982</v>
      </c>
      <c r="H58" s="64"/>
      <c r="I58" s="64"/>
      <c r="J58" s="53" t="str">
        <f t="shared" si="0"/>
        <v/>
      </c>
      <c r="K58" s="92">
        <f t="shared" ca="1" si="2"/>
        <v>32</v>
      </c>
      <c r="L58" s="93">
        <f t="shared" ca="1" si="3"/>
        <v>180</v>
      </c>
      <c r="M58" s="68" t="s">
        <v>846</v>
      </c>
      <c r="N58" s="94">
        <f t="shared" si="1"/>
        <v>16.600000000000001</v>
      </c>
      <c r="O58" s="94">
        <f t="shared" ca="1" si="4"/>
        <v>196.5</v>
      </c>
    </row>
    <row r="59" spans="1:15" x14ac:dyDescent="0.2">
      <c r="A59" s="64" t="s">
        <v>899</v>
      </c>
      <c r="B59" s="65" t="s">
        <v>168</v>
      </c>
      <c r="C59" s="65" t="s">
        <v>169</v>
      </c>
      <c r="D59" s="66" t="s">
        <v>453</v>
      </c>
      <c r="E59" s="75">
        <v>1950</v>
      </c>
      <c r="F59" s="67" t="s">
        <v>383</v>
      </c>
      <c r="G59" s="64">
        <v>1974</v>
      </c>
      <c r="H59" s="64"/>
      <c r="I59" s="64"/>
      <c r="J59" s="53" t="str">
        <f t="shared" si="0"/>
        <v/>
      </c>
      <c r="K59" s="92">
        <f t="shared" ca="1" si="2"/>
        <v>40</v>
      </c>
      <c r="L59" s="93">
        <f t="shared" ca="1" si="3"/>
        <v>180</v>
      </c>
      <c r="M59" s="68" t="s">
        <v>846</v>
      </c>
      <c r="N59" s="94">
        <f t="shared" si="1"/>
        <v>16.600000000000001</v>
      </c>
      <c r="O59" s="94">
        <f t="shared" ca="1" si="4"/>
        <v>196.5</v>
      </c>
    </row>
    <row r="60" spans="1:15" x14ac:dyDescent="0.2">
      <c r="A60" s="64" t="s">
        <v>900</v>
      </c>
      <c r="B60" s="65" t="s">
        <v>4</v>
      </c>
      <c r="C60" s="65" t="s">
        <v>5</v>
      </c>
      <c r="D60" s="66" t="s">
        <v>453</v>
      </c>
      <c r="E60" s="75" t="s">
        <v>378</v>
      </c>
      <c r="F60" s="67" t="s">
        <v>379</v>
      </c>
      <c r="G60" s="64">
        <v>1985</v>
      </c>
      <c r="H60" s="64"/>
      <c r="I60" s="64"/>
      <c r="J60" s="53" t="str">
        <f t="shared" si="0"/>
        <v/>
      </c>
      <c r="K60" s="92">
        <f t="shared" ca="1" si="2"/>
        <v>29</v>
      </c>
      <c r="L60" s="93">
        <f t="shared" ca="1" si="3"/>
        <v>180</v>
      </c>
      <c r="M60" s="68" t="s">
        <v>846</v>
      </c>
      <c r="N60" s="94">
        <f t="shared" si="1"/>
        <v>16.600000000000001</v>
      </c>
      <c r="O60" s="94">
        <f t="shared" ca="1" si="4"/>
        <v>196.5</v>
      </c>
    </row>
    <row r="61" spans="1:15" x14ac:dyDescent="0.2">
      <c r="A61" s="64" t="s">
        <v>901</v>
      </c>
      <c r="B61" s="65" t="s">
        <v>66</v>
      </c>
      <c r="C61" s="65" t="s">
        <v>67</v>
      </c>
      <c r="D61" s="66" t="s">
        <v>453</v>
      </c>
      <c r="E61" s="75" t="s">
        <v>378</v>
      </c>
      <c r="F61" s="67" t="s">
        <v>379</v>
      </c>
      <c r="G61" s="64">
        <v>1980</v>
      </c>
      <c r="H61" s="64"/>
      <c r="I61" s="64"/>
      <c r="J61" s="53" t="str">
        <f t="shared" si="0"/>
        <v/>
      </c>
      <c r="K61" s="92">
        <f t="shared" ca="1" si="2"/>
        <v>34</v>
      </c>
      <c r="L61" s="93">
        <f t="shared" ca="1" si="3"/>
        <v>180</v>
      </c>
      <c r="M61" s="68" t="s">
        <v>846</v>
      </c>
      <c r="N61" s="94">
        <f t="shared" si="1"/>
        <v>16.600000000000001</v>
      </c>
      <c r="O61" s="94">
        <f t="shared" ca="1" si="4"/>
        <v>196.5</v>
      </c>
    </row>
    <row r="62" spans="1:15" x14ac:dyDescent="0.2">
      <c r="A62" s="64" t="s">
        <v>902</v>
      </c>
      <c r="B62" s="65" t="s">
        <v>66</v>
      </c>
      <c r="C62" s="65" t="s">
        <v>159</v>
      </c>
      <c r="D62" s="66" t="s">
        <v>452</v>
      </c>
      <c r="E62" s="74" t="s">
        <v>393</v>
      </c>
      <c r="F62" s="66" t="s">
        <v>394</v>
      </c>
      <c r="G62" s="64">
        <v>1975</v>
      </c>
      <c r="H62" s="64"/>
      <c r="I62" s="64"/>
      <c r="J62" s="53" t="str">
        <f t="shared" si="0"/>
        <v/>
      </c>
      <c r="K62" s="92">
        <f t="shared" ca="1" si="2"/>
        <v>39</v>
      </c>
      <c r="L62" s="93">
        <f t="shared" ca="1" si="3"/>
        <v>180</v>
      </c>
      <c r="M62" s="68" t="s">
        <v>847</v>
      </c>
      <c r="N62" s="94">
        <f t="shared" si="1"/>
        <v>26.8</v>
      </c>
      <c r="O62" s="94">
        <f t="shared" ca="1" si="4"/>
        <v>207</v>
      </c>
    </row>
    <row r="63" spans="1:15" x14ac:dyDescent="0.2">
      <c r="A63" s="64" t="s">
        <v>903</v>
      </c>
      <c r="B63" s="65" t="s">
        <v>66</v>
      </c>
      <c r="C63" s="65" t="s">
        <v>326</v>
      </c>
      <c r="D63" s="66" t="s">
        <v>452</v>
      </c>
      <c r="E63" s="74" t="s">
        <v>401</v>
      </c>
      <c r="F63" s="66" t="s">
        <v>402</v>
      </c>
      <c r="G63" s="64">
        <v>1977</v>
      </c>
      <c r="H63" s="64"/>
      <c r="I63" s="64"/>
      <c r="J63" s="53" t="str">
        <f t="shared" si="0"/>
        <v/>
      </c>
      <c r="K63" s="92">
        <f t="shared" ca="1" si="2"/>
        <v>37</v>
      </c>
      <c r="L63" s="93">
        <f t="shared" ca="1" si="3"/>
        <v>180</v>
      </c>
      <c r="M63" s="68" t="s">
        <v>847</v>
      </c>
      <c r="N63" s="94">
        <f t="shared" si="1"/>
        <v>26.8</v>
      </c>
      <c r="O63" s="94">
        <f t="shared" ca="1" si="4"/>
        <v>207</v>
      </c>
    </row>
    <row r="64" spans="1:15" x14ac:dyDescent="0.2">
      <c r="A64" s="64" t="s">
        <v>904</v>
      </c>
      <c r="B64" s="65" t="s">
        <v>325</v>
      </c>
      <c r="C64" s="65" t="s">
        <v>268</v>
      </c>
      <c r="D64" s="66" t="s">
        <v>452</v>
      </c>
      <c r="E64" s="74" t="s">
        <v>390</v>
      </c>
      <c r="F64" s="66" t="s">
        <v>389</v>
      </c>
      <c r="G64" s="64">
        <v>1964</v>
      </c>
      <c r="H64" s="64"/>
      <c r="I64" s="64"/>
      <c r="J64" s="53" t="str">
        <f t="shared" si="0"/>
        <v/>
      </c>
      <c r="K64" s="92">
        <f t="shared" ca="1" si="2"/>
        <v>50</v>
      </c>
      <c r="L64" s="93">
        <f t="shared" ca="1" si="3"/>
        <v>180</v>
      </c>
      <c r="M64" s="68" t="s">
        <v>847</v>
      </c>
      <c r="N64" s="94">
        <f t="shared" si="1"/>
        <v>26.8</v>
      </c>
      <c r="O64" s="94">
        <f t="shared" ca="1" si="4"/>
        <v>207</v>
      </c>
    </row>
    <row r="65" spans="1:15" x14ac:dyDescent="0.2">
      <c r="A65" s="64" t="s">
        <v>905</v>
      </c>
      <c r="B65" s="65" t="s">
        <v>246</v>
      </c>
      <c r="C65" s="65" t="s">
        <v>247</v>
      </c>
      <c r="D65" s="66" t="s">
        <v>454</v>
      </c>
      <c r="E65" s="74">
        <v>6900</v>
      </c>
      <c r="F65" s="66" t="s">
        <v>457</v>
      </c>
      <c r="G65" s="64">
        <v>1996</v>
      </c>
      <c r="H65" s="64"/>
      <c r="I65" s="64"/>
      <c r="J65" s="53" t="str">
        <f t="shared" si="0"/>
        <v/>
      </c>
      <c r="K65" s="92">
        <f t="shared" ca="1" si="2"/>
        <v>18</v>
      </c>
      <c r="L65" s="93">
        <f t="shared" ca="1" si="3"/>
        <v>180</v>
      </c>
      <c r="M65" s="68" t="s">
        <v>847</v>
      </c>
      <c r="N65" s="94">
        <f t="shared" si="1"/>
        <v>26.8</v>
      </c>
      <c r="O65" s="94">
        <f t="shared" ca="1" si="4"/>
        <v>207</v>
      </c>
    </row>
    <row r="66" spans="1:15" x14ac:dyDescent="0.2">
      <c r="A66" s="64" t="s">
        <v>906</v>
      </c>
      <c r="B66" s="65" t="s">
        <v>161</v>
      </c>
      <c r="C66" s="65" t="s">
        <v>270</v>
      </c>
      <c r="D66" s="66" t="s">
        <v>452</v>
      </c>
      <c r="E66" s="74" t="s">
        <v>404</v>
      </c>
      <c r="F66" s="66" t="s">
        <v>405</v>
      </c>
      <c r="G66" s="64">
        <v>1980</v>
      </c>
      <c r="H66" s="64"/>
      <c r="I66" s="64" t="s">
        <v>35</v>
      </c>
      <c r="J66" s="53" t="str">
        <f t="shared" si="0"/>
        <v>Vice-président</v>
      </c>
      <c r="K66" s="92">
        <f t="shared" ca="1" si="2"/>
        <v>34</v>
      </c>
      <c r="L66" s="93">
        <f t="shared" ca="1" si="3"/>
        <v>180</v>
      </c>
      <c r="M66" s="68" t="s">
        <v>847</v>
      </c>
      <c r="N66" s="94">
        <f t="shared" si="1"/>
        <v>26.8</v>
      </c>
      <c r="O66" s="94">
        <f t="shared" ca="1" si="4"/>
        <v>207</v>
      </c>
    </row>
    <row r="67" spans="1:15" x14ac:dyDescent="0.2">
      <c r="A67" s="64" t="s">
        <v>907</v>
      </c>
      <c r="B67" s="65" t="s">
        <v>190</v>
      </c>
      <c r="C67" s="65" t="s">
        <v>191</v>
      </c>
      <c r="D67" s="66" t="s">
        <v>452</v>
      </c>
      <c r="E67" s="74" t="s">
        <v>384</v>
      </c>
      <c r="F67" s="66" t="s">
        <v>385</v>
      </c>
      <c r="G67" s="64">
        <v>1985</v>
      </c>
      <c r="H67" s="64"/>
      <c r="I67" s="64"/>
      <c r="J67" s="53" t="str">
        <f t="shared" si="0"/>
        <v/>
      </c>
      <c r="K67" s="92">
        <f t="shared" ca="1" si="2"/>
        <v>29</v>
      </c>
      <c r="L67" s="93">
        <f t="shared" ca="1" si="3"/>
        <v>180</v>
      </c>
      <c r="M67" s="68" t="s">
        <v>846</v>
      </c>
      <c r="N67" s="94">
        <f t="shared" si="1"/>
        <v>16.600000000000001</v>
      </c>
      <c r="O67" s="94">
        <f t="shared" ca="1" si="4"/>
        <v>196.5</v>
      </c>
    </row>
    <row r="68" spans="1:15" x14ac:dyDescent="0.2">
      <c r="A68" s="64" t="s">
        <v>908</v>
      </c>
      <c r="B68" s="65" t="s">
        <v>336</v>
      </c>
      <c r="C68" s="65" t="s">
        <v>19</v>
      </c>
      <c r="D68" s="66" t="s">
        <v>452</v>
      </c>
      <c r="E68" s="74" t="s">
        <v>396</v>
      </c>
      <c r="F68" s="66" t="s">
        <v>397</v>
      </c>
      <c r="G68" s="64">
        <v>1976</v>
      </c>
      <c r="H68" s="64"/>
      <c r="I68" s="64"/>
      <c r="J68" s="53" t="str">
        <f t="shared" si="0"/>
        <v/>
      </c>
      <c r="K68" s="92">
        <f t="shared" ca="1" si="2"/>
        <v>38</v>
      </c>
      <c r="L68" s="93">
        <f t="shared" ca="1" si="3"/>
        <v>180</v>
      </c>
      <c r="M68" s="68" t="s">
        <v>846</v>
      </c>
      <c r="N68" s="94">
        <f t="shared" si="1"/>
        <v>16.600000000000001</v>
      </c>
      <c r="O68" s="94">
        <f t="shared" ca="1" si="4"/>
        <v>196.5</v>
      </c>
    </row>
    <row r="69" spans="1:15" x14ac:dyDescent="0.2">
      <c r="A69" s="64" t="s">
        <v>909</v>
      </c>
      <c r="B69" s="65" t="s">
        <v>71</v>
      </c>
      <c r="C69" s="65" t="s">
        <v>72</v>
      </c>
      <c r="D69" s="66" t="s">
        <v>453</v>
      </c>
      <c r="E69" s="75" t="s">
        <v>380</v>
      </c>
      <c r="F69" s="67" t="s">
        <v>381</v>
      </c>
      <c r="G69" s="64">
        <v>1982</v>
      </c>
      <c r="H69" s="64"/>
      <c r="I69" s="64"/>
      <c r="J69" s="53" t="str">
        <f t="shared" si="0"/>
        <v/>
      </c>
      <c r="K69" s="92">
        <f t="shared" ca="1" si="2"/>
        <v>32</v>
      </c>
      <c r="L69" s="93">
        <f t="shared" ca="1" si="3"/>
        <v>180</v>
      </c>
      <c r="M69" s="68" t="s">
        <v>846</v>
      </c>
      <c r="N69" s="94">
        <f t="shared" si="1"/>
        <v>16.600000000000001</v>
      </c>
      <c r="O69" s="94">
        <f t="shared" ca="1" si="4"/>
        <v>196.5</v>
      </c>
    </row>
    <row r="70" spans="1:15" x14ac:dyDescent="0.2">
      <c r="A70" s="64" t="s">
        <v>910</v>
      </c>
      <c r="B70" s="65" t="s">
        <v>280</v>
      </c>
      <c r="C70" s="65" t="s">
        <v>281</v>
      </c>
      <c r="D70" s="66" t="s">
        <v>452</v>
      </c>
      <c r="E70" s="74" t="s">
        <v>398</v>
      </c>
      <c r="F70" s="66" t="s">
        <v>399</v>
      </c>
      <c r="G70" s="64">
        <v>1979</v>
      </c>
      <c r="H70" s="64"/>
      <c r="I70" s="64"/>
      <c r="J70" s="53" t="str">
        <f t="shared" si="0"/>
        <v/>
      </c>
      <c r="K70" s="92">
        <f t="shared" ca="1" si="2"/>
        <v>35</v>
      </c>
      <c r="L70" s="93">
        <f t="shared" ca="1" si="3"/>
        <v>180</v>
      </c>
      <c r="M70" s="68" t="s">
        <v>846</v>
      </c>
      <c r="N70" s="94">
        <f t="shared" si="1"/>
        <v>16.600000000000001</v>
      </c>
      <c r="O70" s="94">
        <f t="shared" ca="1" si="4"/>
        <v>196.5</v>
      </c>
    </row>
    <row r="71" spans="1:15" x14ac:dyDescent="0.2">
      <c r="A71" s="64" t="s">
        <v>911</v>
      </c>
      <c r="B71" s="65" t="s">
        <v>55</v>
      </c>
      <c r="C71" s="65" t="s">
        <v>43</v>
      </c>
      <c r="D71" s="66" t="s">
        <v>453</v>
      </c>
      <c r="E71" s="75">
        <v>1920</v>
      </c>
      <c r="F71" s="67" t="s">
        <v>381</v>
      </c>
      <c r="G71" s="64">
        <v>1980</v>
      </c>
      <c r="H71" s="64"/>
      <c r="I71" s="64"/>
      <c r="J71" s="53" t="str">
        <f t="shared" si="0"/>
        <v/>
      </c>
      <c r="K71" s="92">
        <f t="shared" ca="1" si="2"/>
        <v>34</v>
      </c>
      <c r="L71" s="93">
        <f t="shared" ca="1" si="3"/>
        <v>180</v>
      </c>
      <c r="M71" s="68" t="s">
        <v>847</v>
      </c>
      <c r="N71" s="94">
        <f t="shared" si="1"/>
        <v>26.8</v>
      </c>
      <c r="O71" s="94">
        <f t="shared" ca="1" si="4"/>
        <v>207</v>
      </c>
    </row>
    <row r="72" spans="1:15" x14ac:dyDescent="0.2">
      <c r="A72" s="64" t="s">
        <v>912</v>
      </c>
      <c r="B72" s="65" t="s">
        <v>310</v>
      </c>
      <c r="C72" s="65" t="s">
        <v>311</v>
      </c>
      <c r="D72" s="66" t="s">
        <v>452</v>
      </c>
      <c r="E72" s="74" t="s">
        <v>419</v>
      </c>
      <c r="F72" s="66" t="s">
        <v>420</v>
      </c>
      <c r="G72" s="64">
        <v>1961</v>
      </c>
      <c r="H72" s="64"/>
      <c r="I72" s="64"/>
      <c r="J72" s="53" t="str">
        <f t="shared" si="0"/>
        <v/>
      </c>
      <c r="K72" s="92">
        <f t="shared" ca="1" si="2"/>
        <v>53</v>
      </c>
      <c r="L72" s="93">
        <f t="shared" ca="1" si="3"/>
        <v>180</v>
      </c>
      <c r="M72" s="68" t="s">
        <v>847</v>
      </c>
      <c r="N72" s="94">
        <f t="shared" si="1"/>
        <v>26.8</v>
      </c>
      <c r="O72" s="94">
        <f t="shared" ca="1" si="4"/>
        <v>207</v>
      </c>
    </row>
    <row r="73" spans="1:15" x14ac:dyDescent="0.2">
      <c r="A73" s="64" t="s">
        <v>913</v>
      </c>
      <c r="B73" s="65" t="s">
        <v>183</v>
      </c>
      <c r="C73" s="65" t="s">
        <v>156</v>
      </c>
      <c r="D73" s="66" t="s">
        <v>452</v>
      </c>
      <c r="E73" s="74" t="s">
        <v>390</v>
      </c>
      <c r="F73" s="66" t="s">
        <v>389</v>
      </c>
      <c r="G73" s="64">
        <v>1985</v>
      </c>
      <c r="H73" s="64"/>
      <c r="I73" s="64"/>
      <c r="J73" s="53" t="str">
        <f t="shared" si="0"/>
        <v/>
      </c>
      <c r="K73" s="92">
        <f t="shared" ca="1" si="2"/>
        <v>29</v>
      </c>
      <c r="L73" s="93">
        <f t="shared" ca="1" si="3"/>
        <v>180</v>
      </c>
      <c r="M73" s="68" t="s">
        <v>847</v>
      </c>
      <c r="N73" s="94">
        <f t="shared" si="1"/>
        <v>26.8</v>
      </c>
      <c r="O73" s="94">
        <f t="shared" ca="1" si="4"/>
        <v>207</v>
      </c>
    </row>
    <row r="74" spans="1:15" x14ac:dyDescent="0.2">
      <c r="A74" s="64" t="s">
        <v>914</v>
      </c>
      <c r="B74" s="65" t="s">
        <v>38</v>
      </c>
      <c r="C74" s="65" t="s">
        <v>39</v>
      </c>
      <c r="D74" s="66" t="s">
        <v>453</v>
      </c>
      <c r="E74" s="75" t="s">
        <v>382</v>
      </c>
      <c r="F74" s="67" t="s">
        <v>383</v>
      </c>
      <c r="G74" s="64">
        <v>1977</v>
      </c>
      <c r="H74" s="64"/>
      <c r="I74" s="64"/>
      <c r="J74" s="53" t="str">
        <f t="shared" si="0"/>
        <v/>
      </c>
      <c r="K74" s="92">
        <f t="shared" ca="1" si="2"/>
        <v>37</v>
      </c>
      <c r="L74" s="93">
        <f t="shared" ca="1" si="3"/>
        <v>180</v>
      </c>
      <c r="M74" s="68" t="s">
        <v>848</v>
      </c>
      <c r="N74" s="94">
        <f t="shared" si="1"/>
        <v>43.9</v>
      </c>
      <c r="O74" s="94">
        <f t="shared" ca="1" si="4"/>
        <v>224</v>
      </c>
    </row>
    <row r="75" spans="1:15" x14ac:dyDescent="0.2">
      <c r="A75" s="64" t="s">
        <v>915</v>
      </c>
      <c r="B75" s="65" t="s">
        <v>86</v>
      </c>
      <c r="C75" s="65" t="s">
        <v>227</v>
      </c>
      <c r="D75" s="66" t="s">
        <v>452</v>
      </c>
      <c r="E75" s="74" t="s">
        <v>409</v>
      </c>
      <c r="F75" s="66" t="s">
        <v>389</v>
      </c>
      <c r="G75" s="64">
        <v>1983</v>
      </c>
      <c r="H75" s="64"/>
      <c r="I75" s="64"/>
      <c r="J75" s="53" t="str">
        <f t="shared" si="0"/>
        <v/>
      </c>
      <c r="K75" s="92">
        <f t="shared" ca="1" si="2"/>
        <v>31</v>
      </c>
      <c r="L75" s="93">
        <f t="shared" ca="1" si="3"/>
        <v>180</v>
      </c>
      <c r="M75" s="68" t="s">
        <v>846</v>
      </c>
      <c r="N75" s="94">
        <f t="shared" si="1"/>
        <v>16.600000000000001</v>
      </c>
      <c r="O75" s="94">
        <f t="shared" ca="1" si="4"/>
        <v>196.5</v>
      </c>
    </row>
    <row r="76" spans="1:15" x14ac:dyDescent="0.2">
      <c r="A76" s="64" t="s">
        <v>916</v>
      </c>
      <c r="B76" s="65" t="s">
        <v>86</v>
      </c>
      <c r="C76" s="65" t="s">
        <v>87</v>
      </c>
      <c r="D76" s="66" t="s">
        <v>453</v>
      </c>
      <c r="E76" s="75">
        <v>3960</v>
      </c>
      <c r="F76" s="67" t="s">
        <v>379</v>
      </c>
      <c r="G76" s="64">
        <v>1976</v>
      </c>
      <c r="H76" s="64"/>
      <c r="I76" s="64"/>
      <c r="J76" s="53" t="str">
        <f t="shared" si="0"/>
        <v/>
      </c>
      <c r="K76" s="92">
        <f t="shared" ca="1" si="2"/>
        <v>38</v>
      </c>
      <c r="L76" s="93">
        <f t="shared" ca="1" si="3"/>
        <v>180</v>
      </c>
      <c r="M76" s="68" t="s">
        <v>847</v>
      </c>
      <c r="N76" s="94">
        <f t="shared" si="1"/>
        <v>26.8</v>
      </c>
      <c r="O76" s="94">
        <f t="shared" ca="1" si="4"/>
        <v>207</v>
      </c>
    </row>
    <row r="77" spans="1:15" x14ac:dyDescent="0.2">
      <c r="A77" s="64" t="s">
        <v>917</v>
      </c>
      <c r="B77" s="65" t="s">
        <v>61</v>
      </c>
      <c r="C77" s="65" t="s">
        <v>62</v>
      </c>
      <c r="D77" s="66" t="s">
        <v>453</v>
      </c>
      <c r="E77" s="75">
        <v>1920</v>
      </c>
      <c r="F77" s="67" t="s">
        <v>381</v>
      </c>
      <c r="G77" s="64">
        <v>1996</v>
      </c>
      <c r="H77" s="64"/>
      <c r="I77" s="64"/>
      <c r="J77" s="53" t="str">
        <f t="shared" si="0"/>
        <v/>
      </c>
      <c r="K77" s="92">
        <f t="shared" ca="1" si="2"/>
        <v>18</v>
      </c>
      <c r="L77" s="93">
        <f t="shared" ca="1" si="3"/>
        <v>180</v>
      </c>
      <c r="M77" s="68" t="s">
        <v>846</v>
      </c>
      <c r="N77" s="94">
        <f t="shared" si="1"/>
        <v>16.600000000000001</v>
      </c>
      <c r="O77" s="94">
        <f t="shared" ca="1" si="4"/>
        <v>196.5</v>
      </c>
    </row>
    <row r="78" spans="1:15" x14ac:dyDescent="0.2">
      <c r="A78" s="64" t="s">
        <v>918</v>
      </c>
      <c r="B78" s="65" t="s">
        <v>231</v>
      </c>
      <c r="C78" s="65" t="s">
        <v>232</v>
      </c>
      <c r="D78" s="66" t="s">
        <v>452</v>
      </c>
      <c r="E78" s="74" t="s">
        <v>398</v>
      </c>
      <c r="F78" s="66" t="s">
        <v>399</v>
      </c>
      <c r="G78" s="64">
        <v>1985</v>
      </c>
      <c r="H78" s="64"/>
      <c r="I78" s="64"/>
      <c r="J78" s="53" t="str">
        <f t="shared" si="0"/>
        <v/>
      </c>
      <c r="K78" s="92">
        <f t="shared" ca="1" si="2"/>
        <v>29</v>
      </c>
      <c r="L78" s="93">
        <f t="shared" ca="1" si="3"/>
        <v>180</v>
      </c>
      <c r="M78" s="68" t="s">
        <v>847</v>
      </c>
      <c r="N78" s="94">
        <f t="shared" si="1"/>
        <v>26.8</v>
      </c>
      <c r="O78" s="94">
        <f t="shared" ca="1" si="4"/>
        <v>207</v>
      </c>
    </row>
    <row r="79" spans="1:15" x14ac:dyDescent="0.2">
      <c r="A79" s="64" t="s">
        <v>919</v>
      </c>
      <c r="B79" s="65" t="s">
        <v>289</v>
      </c>
      <c r="C79" s="65" t="s">
        <v>290</v>
      </c>
      <c r="D79" s="66" t="s">
        <v>452</v>
      </c>
      <c r="E79" s="74" t="s">
        <v>428</v>
      </c>
      <c r="F79" s="66" t="s">
        <v>389</v>
      </c>
      <c r="G79" s="64">
        <v>1978</v>
      </c>
      <c r="H79" s="64"/>
      <c r="I79" s="64"/>
      <c r="J79" s="53" t="str">
        <f t="shared" si="0"/>
        <v/>
      </c>
      <c r="K79" s="92">
        <f t="shared" ca="1" si="2"/>
        <v>36</v>
      </c>
      <c r="L79" s="93">
        <f t="shared" ca="1" si="3"/>
        <v>180</v>
      </c>
      <c r="M79" s="68" t="s">
        <v>848</v>
      </c>
      <c r="N79" s="94">
        <f t="shared" si="1"/>
        <v>43.9</v>
      </c>
      <c r="O79" s="94">
        <f t="shared" ca="1" si="4"/>
        <v>224</v>
      </c>
    </row>
    <row r="80" spans="1:15" x14ac:dyDescent="0.2">
      <c r="A80" s="64" t="s">
        <v>920</v>
      </c>
      <c r="B80" s="65" t="s">
        <v>228</v>
      </c>
      <c r="C80" s="65" t="s">
        <v>229</v>
      </c>
      <c r="D80" s="66" t="s">
        <v>452</v>
      </c>
      <c r="E80" s="74" t="s">
        <v>6</v>
      </c>
      <c r="F80" s="66" t="s">
        <v>7</v>
      </c>
      <c r="G80" s="64">
        <v>1979</v>
      </c>
      <c r="H80" s="64"/>
      <c r="I80" s="64"/>
      <c r="J80" s="53" t="str">
        <f t="shared" si="0"/>
        <v/>
      </c>
      <c r="K80" s="92">
        <f t="shared" ca="1" si="2"/>
        <v>35</v>
      </c>
      <c r="L80" s="93">
        <f t="shared" ca="1" si="3"/>
        <v>180</v>
      </c>
      <c r="M80" s="68" t="s">
        <v>846</v>
      </c>
      <c r="N80" s="94">
        <f t="shared" si="1"/>
        <v>16.600000000000001</v>
      </c>
      <c r="O80" s="94">
        <f t="shared" ca="1" si="4"/>
        <v>196.5</v>
      </c>
    </row>
    <row r="81" spans="1:15" x14ac:dyDescent="0.2">
      <c r="A81" s="64" t="s">
        <v>921</v>
      </c>
      <c r="B81" s="65" t="s">
        <v>157</v>
      </c>
      <c r="C81" s="65" t="s">
        <v>37</v>
      </c>
      <c r="D81" s="66" t="s">
        <v>453</v>
      </c>
      <c r="E81" s="75">
        <v>1950</v>
      </c>
      <c r="F81" s="67" t="s">
        <v>383</v>
      </c>
      <c r="G81" s="64">
        <v>1975</v>
      </c>
      <c r="H81" s="64"/>
      <c r="I81" s="64"/>
      <c r="J81" s="53" t="str">
        <f t="shared" si="0"/>
        <v/>
      </c>
      <c r="K81" s="92">
        <f t="shared" ca="1" si="2"/>
        <v>39</v>
      </c>
      <c r="L81" s="93">
        <f t="shared" ca="1" si="3"/>
        <v>180</v>
      </c>
      <c r="M81" s="68" t="s">
        <v>847</v>
      </c>
      <c r="N81" s="94">
        <f t="shared" si="1"/>
        <v>26.8</v>
      </c>
      <c r="O81" s="94">
        <f t="shared" ca="1" si="4"/>
        <v>207</v>
      </c>
    </row>
    <row r="82" spans="1:15" x14ac:dyDescent="0.2">
      <c r="A82" s="64" t="s">
        <v>922</v>
      </c>
      <c r="B82" s="65" t="s">
        <v>216</v>
      </c>
      <c r="C82" s="65" t="s">
        <v>253</v>
      </c>
      <c r="D82" s="66" t="s">
        <v>452</v>
      </c>
      <c r="E82" s="74" t="s">
        <v>14</v>
      </c>
      <c r="F82" s="66" t="s">
        <v>15</v>
      </c>
      <c r="G82" s="64">
        <v>1974</v>
      </c>
      <c r="H82" s="64"/>
      <c r="I82" s="64"/>
      <c r="J82" s="53" t="str">
        <f t="shared" si="0"/>
        <v/>
      </c>
      <c r="K82" s="92">
        <f t="shared" ca="1" si="2"/>
        <v>40</v>
      </c>
      <c r="L82" s="93">
        <f t="shared" ca="1" si="3"/>
        <v>180</v>
      </c>
      <c r="M82" s="68" t="s">
        <v>847</v>
      </c>
      <c r="N82" s="94">
        <f t="shared" si="1"/>
        <v>26.8</v>
      </c>
      <c r="O82" s="94">
        <f t="shared" ca="1" si="4"/>
        <v>207</v>
      </c>
    </row>
    <row r="83" spans="1:15" x14ac:dyDescent="0.2">
      <c r="A83" s="64" t="s">
        <v>923</v>
      </c>
      <c r="B83" s="65" t="s">
        <v>184</v>
      </c>
      <c r="C83" s="65" t="s">
        <v>185</v>
      </c>
      <c r="D83" s="66" t="s">
        <v>452</v>
      </c>
      <c r="E83" s="74" t="s">
        <v>14</v>
      </c>
      <c r="F83" s="66" t="s">
        <v>15</v>
      </c>
      <c r="G83" s="64">
        <v>1959</v>
      </c>
      <c r="H83" s="64"/>
      <c r="I83" s="64"/>
      <c r="J83" s="53" t="str">
        <f t="shared" si="0"/>
        <v/>
      </c>
      <c r="K83" s="92">
        <f t="shared" ca="1" si="2"/>
        <v>55</v>
      </c>
      <c r="L83" s="93">
        <f t="shared" ca="1" si="3"/>
        <v>180</v>
      </c>
      <c r="M83" s="68" t="s">
        <v>846</v>
      </c>
      <c r="N83" s="94">
        <f t="shared" si="1"/>
        <v>16.600000000000001</v>
      </c>
      <c r="O83" s="94">
        <f t="shared" ca="1" si="4"/>
        <v>196.5</v>
      </c>
    </row>
    <row r="84" spans="1:15" x14ac:dyDescent="0.2">
      <c r="A84" s="64" t="s">
        <v>924</v>
      </c>
      <c r="B84" s="65" t="s">
        <v>225</v>
      </c>
      <c r="C84" s="65" t="s">
        <v>19</v>
      </c>
      <c r="D84" s="66" t="s">
        <v>452</v>
      </c>
      <c r="E84" s="74" t="s">
        <v>6</v>
      </c>
      <c r="F84" s="66" t="s">
        <v>7</v>
      </c>
      <c r="G84" s="64">
        <v>1985</v>
      </c>
      <c r="H84" s="64"/>
      <c r="I84" s="64"/>
      <c r="J84" s="53" t="str">
        <f t="shared" ref="J84:J147" si="5">IF(I84="","",VLOOKUP(I84,LEGENDE,2))</f>
        <v/>
      </c>
      <c r="K84" s="92">
        <f t="shared" ca="1" si="2"/>
        <v>29</v>
      </c>
      <c r="L84" s="93">
        <f t="shared" ca="1" si="3"/>
        <v>180</v>
      </c>
      <c r="M84" s="68" t="s">
        <v>846</v>
      </c>
      <c r="N84" s="94">
        <f t="shared" ref="N84:N147" si="6">VLOOKUP(M84,ASSURANCE,2)</f>
        <v>16.600000000000001</v>
      </c>
      <c r="O84" s="94">
        <f t="shared" ca="1" si="4"/>
        <v>196.5</v>
      </c>
    </row>
    <row r="85" spans="1:15" x14ac:dyDescent="0.2">
      <c r="A85" s="64" t="s">
        <v>925</v>
      </c>
      <c r="B85" s="65" t="s">
        <v>225</v>
      </c>
      <c r="C85" s="65" t="s">
        <v>226</v>
      </c>
      <c r="D85" s="66" t="s">
        <v>452</v>
      </c>
      <c r="E85" s="74" t="s">
        <v>384</v>
      </c>
      <c r="F85" s="66" t="s">
        <v>385</v>
      </c>
      <c r="G85" s="64">
        <v>1983</v>
      </c>
      <c r="H85" s="64"/>
      <c r="I85" s="64"/>
      <c r="J85" s="53" t="str">
        <f t="shared" si="5"/>
        <v/>
      </c>
      <c r="K85" s="92">
        <f t="shared" ref="K85:K148" ca="1" si="7">YEAR(TODAY())-G85</f>
        <v>31</v>
      </c>
      <c r="L85" s="93">
        <f t="shared" ref="L85:L148" ca="1" si="8">IF(OR(K85&lt;18,H85="Oui"),75,180)</f>
        <v>180</v>
      </c>
      <c r="M85" s="68" t="s">
        <v>848</v>
      </c>
      <c r="N85" s="94">
        <f t="shared" si="6"/>
        <v>43.9</v>
      </c>
      <c r="O85" s="94">
        <f t="shared" ca="1" si="4"/>
        <v>224</v>
      </c>
    </row>
    <row r="86" spans="1:15" x14ac:dyDescent="0.2">
      <c r="A86" s="64" t="s">
        <v>926</v>
      </c>
      <c r="B86" s="65" t="s">
        <v>335</v>
      </c>
      <c r="C86" s="65" t="s">
        <v>261</v>
      </c>
      <c r="D86" s="66" t="s">
        <v>452</v>
      </c>
      <c r="E86" s="74" t="s">
        <v>6</v>
      </c>
      <c r="F86" s="66" t="s">
        <v>7</v>
      </c>
      <c r="G86" s="64">
        <v>1975</v>
      </c>
      <c r="H86" s="64"/>
      <c r="I86" s="64"/>
      <c r="J86" s="53" t="str">
        <f t="shared" si="5"/>
        <v/>
      </c>
      <c r="K86" s="92">
        <f t="shared" ca="1" si="7"/>
        <v>39</v>
      </c>
      <c r="L86" s="93">
        <f t="shared" ca="1" si="8"/>
        <v>180</v>
      </c>
      <c r="M86" s="68" t="s">
        <v>847</v>
      </c>
      <c r="N86" s="94">
        <f t="shared" si="6"/>
        <v>26.8</v>
      </c>
      <c r="O86" s="94">
        <f t="shared" ref="O86:O149" ca="1" si="9">INT(SUM(L86+N86)*2+0.5)/2</f>
        <v>207</v>
      </c>
    </row>
    <row r="87" spans="1:15" x14ac:dyDescent="0.2">
      <c r="A87" s="64" t="s">
        <v>927</v>
      </c>
      <c r="B87" s="65" t="s">
        <v>139</v>
      </c>
      <c r="C87" s="65" t="s">
        <v>140</v>
      </c>
      <c r="D87" s="66" t="s">
        <v>453</v>
      </c>
      <c r="E87" s="75">
        <v>1950</v>
      </c>
      <c r="F87" s="67" t="s">
        <v>383</v>
      </c>
      <c r="G87" s="64">
        <v>1988</v>
      </c>
      <c r="H87" s="64"/>
      <c r="I87" s="64"/>
      <c r="J87" s="53" t="str">
        <f t="shared" si="5"/>
        <v/>
      </c>
      <c r="K87" s="92">
        <f t="shared" ca="1" si="7"/>
        <v>26</v>
      </c>
      <c r="L87" s="93">
        <f t="shared" ca="1" si="8"/>
        <v>180</v>
      </c>
      <c r="M87" s="68" t="s">
        <v>848</v>
      </c>
      <c r="N87" s="94">
        <f t="shared" si="6"/>
        <v>43.9</v>
      </c>
      <c r="O87" s="94">
        <f t="shared" ca="1" si="9"/>
        <v>224</v>
      </c>
    </row>
    <row r="88" spans="1:15" x14ac:dyDescent="0.2">
      <c r="A88" s="64" t="s">
        <v>928</v>
      </c>
      <c r="B88" s="65" t="s">
        <v>207</v>
      </c>
      <c r="C88" s="65" t="s">
        <v>37</v>
      </c>
      <c r="D88" s="66" t="s">
        <v>452</v>
      </c>
      <c r="E88" s="74" t="s">
        <v>398</v>
      </c>
      <c r="F88" s="66" t="s">
        <v>399</v>
      </c>
      <c r="G88" s="64">
        <v>1975</v>
      </c>
      <c r="H88" s="64"/>
      <c r="I88" s="64"/>
      <c r="J88" s="53" t="str">
        <f t="shared" si="5"/>
        <v/>
      </c>
      <c r="K88" s="92">
        <f t="shared" ca="1" si="7"/>
        <v>39</v>
      </c>
      <c r="L88" s="93">
        <f t="shared" ca="1" si="8"/>
        <v>180</v>
      </c>
      <c r="M88" s="68" t="s">
        <v>847</v>
      </c>
      <c r="N88" s="94">
        <f t="shared" si="6"/>
        <v>26.8</v>
      </c>
      <c r="O88" s="94">
        <f t="shared" ca="1" si="9"/>
        <v>207</v>
      </c>
    </row>
    <row r="89" spans="1:15" x14ac:dyDescent="0.2">
      <c r="A89" s="64" t="s">
        <v>929</v>
      </c>
      <c r="B89" s="65" t="s">
        <v>205</v>
      </c>
      <c r="C89" s="65" t="s">
        <v>108</v>
      </c>
      <c r="D89" s="66" t="s">
        <v>452</v>
      </c>
      <c r="E89" s="74" t="s">
        <v>388</v>
      </c>
      <c r="F89" s="66" t="s">
        <v>389</v>
      </c>
      <c r="G89" s="64">
        <v>1976</v>
      </c>
      <c r="H89" s="64" t="s">
        <v>606</v>
      </c>
      <c r="I89" s="64"/>
      <c r="J89" s="53" t="str">
        <f t="shared" si="5"/>
        <v/>
      </c>
      <c r="K89" s="92">
        <f t="shared" ca="1" si="7"/>
        <v>38</v>
      </c>
      <c r="L89" s="93">
        <f t="shared" ca="1" si="8"/>
        <v>75</v>
      </c>
      <c r="M89" s="68" t="s">
        <v>846</v>
      </c>
      <c r="N89" s="94">
        <f t="shared" si="6"/>
        <v>16.600000000000001</v>
      </c>
      <c r="O89" s="94">
        <f t="shared" ca="1" si="9"/>
        <v>91.5</v>
      </c>
    </row>
    <row r="90" spans="1:15" x14ac:dyDescent="0.2">
      <c r="A90" s="64" t="s">
        <v>930</v>
      </c>
      <c r="B90" s="65" t="s">
        <v>220</v>
      </c>
      <c r="C90" s="65" t="s">
        <v>25</v>
      </c>
      <c r="D90" s="66" t="s">
        <v>454</v>
      </c>
      <c r="E90" s="74">
        <v>1201</v>
      </c>
      <c r="F90" s="66" t="s">
        <v>455</v>
      </c>
      <c r="G90" s="64">
        <v>1981</v>
      </c>
      <c r="H90" s="64"/>
      <c r="I90" s="64"/>
      <c r="J90" s="53" t="str">
        <f t="shared" si="5"/>
        <v/>
      </c>
      <c r="K90" s="92">
        <f t="shared" ca="1" si="7"/>
        <v>33</v>
      </c>
      <c r="L90" s="93">
        <f t="shared" ca="1" si="8"/>
        <v>180</v>
      </c>
      <c r="M90" s="68" t="s">
        <v>847</v>
      </c>
      <c r="N90" s="94">
        <f t="shared" si="6"/>
        <v>26.8</v>
      </c>
      <c r="O90" s="94">
        <f t="shared" ca="1" si="9"/>
        <v>207</v>
      </c>
    </row>
    <row r="91" spans="1:15" x14ac:dyDescent="0.2">
      <c r="A91" s="64" t="s">
        <v>931</v>
      </c>
      <c r="B91" s="65" t="s">
        <v>178</v>
      </c>
      <c r="C91" s="65" t="s">
        <v>179</v>
      </c>
      <c r="D91" s="66" t="s">
        <v>452</v>
      </c>
      <c r="E91" s="74" t="s">
        <v>384</v>
      </c>
      <c r="F91" s="66" t="s">
        <v>385</v>
      </c>
      <c r="G91" s="64">
        <v>1984</v>
      </c>
      <c r="H91" s="64"/>
      <c r="I91" s="64"/>
      <c r="J91" s="53" t="str">
        <f t="shared" si="5"/>
        <v/>
      </c>
      <c r="K91" s="92">
        <f t="shared" ca="1" si="7"/>
        <v>30</v>
      </c>
      <c r="L91" s="93">
        <f t="shared" ca="1" si="8"/>
        <v>180</v>
      </c>
      <c r="M91" s="68" t="s">
        <v>848</v>
      </c>
      <c r="N91" s="94">
        <f t="shared" si="6"/>
        <v>43.9</v>
      </c>
      <c r="O91" s="94">
        <f t="shared" ca="1" si="9"/>
        <v>224</v>
      </c>
    </row>
    <row r="92" spans="1:15" x14ac:dyDescent="0.2">
      <c r="A92" s="64" t="s">
        <v>932</v>
      </c>
      <c r="B92" s="65" t="s">
        <v>123</v>
      </c>
      <c r="C92" s="65" t="s">
        <v>124</v>
      </c>
      <c r="D92" s="66" t="s">
        <v>453</v>
      </c>
      <c r="E92" s="75">
        <v>1950</v>
      </c>
      <c r="F92" s="67" t="s">
        <v>383</v>
      </c>
      <c r="G92" s="64">
        <v>1977</v>
      </c>
      <c r="H92" s="64"/>
      <c r="I92" s="64"/>
      <c r="J92" s="53" t="str">
        <f t="shared" si="5"/>
        <v/>
      </c>
      <c r="K92" s="92">
        <f t="shared" ca="1" si="7"/>
        <v>37</v>
      </c>
      <c r="L92" s="93">
        <f t="shared" ca="1" si="8"/>
        <v>180</v>
      </c>
      <c r="M92" s="68" t="s">
        <v>847</v>
      </c>
      <c r="N92" s="94">
        <f t="shared" si="6"/>
        <v>26.8</v>
      </c>
      <c r="O92" s="94">
        <f t="shared" ca="1" si="9"/>
        <v>207</v>
      </c>
    </row>
    <row r="93" spans="1:15" x14ac:dyDescent="0.2">
      <c r="A93" s="64" t="s">
        <v>933</v>
      </c>
      <c r="B93" s="65" t="s">
        <v>350</v>
      </c>
      <c r="C93" s="65" t="s">
        <v>318</v>
      </c>
      <c r="D93" s="66" t="s">
        <v>452</v>
      </c>
      <c r="E93" s="74" t="s">
        <v>14</v>
      </c>
      <c r="F93" s="66" t="s">
        <v>15</v>
      </c>
      <c r="G93" s="64">
        <v>1987</v>
      </c>
      <c r="H93" s="64"/>
      <c r="I93" s="64"/>
      <c r="J93" s="53" t="str">
        <f t="shared" si="5"/>
        <v/>
      </c>
      <c r="K93" s="92">
        <f t="shared" ca="1" si="7"/>
        <v>27</v>
      </c>
      <c r="L93" s="93">
        <f t="shared" ca="1" si="8"/>
        <v>180</v>
      </c>
      <c r="M93" s="68" t="s">
        <v>847</v>
      </c>
      <c r="N93" s="94">
        <f t="shared" si="6"/>
        <v>26.8</v>
      </c>
      <c r="O93" s="94">
        <f t="shared" ca="1" si="9"/>
        <v>207</v>
      </c>
    </row>
    <row r="94" spans="1:15" x14ac:dyDescent="0.2">
      <c r="A94" s="64" t="s">
        <v>934</v>
      </c>
      <c r="B94" s="65" t="s">
        <v>278</v>
      </c>
      <c r="C94" s="65" t="s">
        <v>279</v>
      </c>
      <c r="D94" s="66" t="s">
        <v>452</v>
      </c>
      <c r="E94" s="74" t="s">
        <v>419</v>
      </c>
      <c r="F94" s="66" t="s">
        <v>420</v>
      </c>
      <c r="G94" s="64">
        <v>1981</v>
      </c>
      <c r="H94" s="64"/>
      <c r="I94" s="64"/>
      <c r="J94" s="53" t="str">
        <f t="shared" si="5"/>
        <v/>
      </c>
      <c r="K94" s="92">
        <f t="shared" ca="1" si="7"/>
        <v>33</v>
      </c>
      <c r="L94" s="93">
        <f t="shared" ca="1" si="8"/>
        <v>180</v>
      </c>
      <c r="M94" s="68" t="s">
        <v>847</v>
      </c>
      <c r="N94" s="94">
        <f t="shared" si="6"/>
        <v>26.8</v>
      </c>
      <c r="O94" s="94">
        <f t="shared" ca="1" si="9"/>
        <v>207</v>
      </c>
    </row>
    <row r="95" spans="1:15" x14ac:dyDescent="0.2">
      <c r="A95" s="64" t="s">
        <v>935</v>
      </c>
      <c r="B95" s="65" t="s">
        <v>298</v>
      </c>
      <c r="C95" s="65" t="s">
        <v>65</v>
      </c>
      <c r="D95" s="66" t="s">
        <v>452</v>
      </c>
      <c r="E95" s="74" t="s">
        <v>393</v>
      </c>
      <c r="F95" s="66" t="s">
        <v>394</v>
      </c>
      <c r="G95" s="64">
        <v>1984</v>
      </c>
      <c r="H95" s="64"/>
      <c r="I95" s="64"/>
      <c r="J95" s="53" t="str">
        <f t="shared" si="5"/>
        <v/>
      </c>
      <c r="K95" s="92">
        <f t="shared" ca="1" si="7"/>
        <v>30</v>
      </c>
      <c r="L95" s="93">
        <f t="shared" ca="1" si="8"/>
        <v>180</v>
      </c>
      <c r="M95" s="68" t="s">
        <v>848</v>
      </c>
      <c r="N95" s="94">
        <f t="shared" si="6"/>
        <v>43.9</v>
      </c>
      <c r="O95" s="94">
        <f t="shared" ca="1" si="9"/>
        <v>224</v>
      </c>
    </row>
    <row r="96" spans="1:15" x14ac:dyDescent="0.2">
      <c r="A96" s="64" t="s">
        <v>936</v>
      </c>
      <c r="B96" s="65" t="s">
        <v>42</v>
      </c>
      <c r="C96" s="65" t="s">
        <v>43</v>
      </c>
      <c r="D96" s="66" t="s">
        <v>453</v>
      </c>
      <c r="E96" s="75">
        <v>1950</v>
      </c>
      <c r="F96" s="67" t="s">
        <v>383</v>
      </c>
      <c r="G96" s="64">
        <v>1951</v>
      </c>
      <c r="H96" s="64"/>
      <c r="I96" s="64"/>
      <c r="J96" s="53" t="str">
        <f t="shared" si="5"/>
        <v/>
      </c>
      <c r="K96" s="92">
        <f t="shared" ca="1" si="7"/>
        <v>63</v>
      </c>
      <c r="L96" s="93">
        <f t="shared" ca="1" si="8"/>
        <v>180</v>
      </c>
      <c r="M96" s="68" t="s">
        <v>847</v>
      </c>
      <c r="N96" s="94">
        <f t="shared" si="6"/>
        <v>26.8</v>
      </c>
      <c r="O96" s="94">
        <f t="shared" ca="1" si="9"/>
        <v>207</v>
      </c>
    </row>
    <row r="97" spans="1:15" x14ac:dyDescent="0.2">
      <c r="A97" s="64" t="s">
        <v>937</v>
      </c>
      <c r="B97" s="65" t="s">
        <v>359</v>
      </c>
      <c r="C97" s="65" t="s">
        <v>360</v>
      </c>
      <c r="D97" s="66" t="s">
        <v>452</v>
      </c>
      <c r="E97" s="74" t="s">
        <v>390</v>
      </c>
      <c r="F97" s="66" t="s">
        <v>389</v>
      </c>
      <c r="G97" s="64">
        <v>1955</v>
      </c>
      <c r="H97" s="64"/>
      <c r="I97" s="64"/>
      <c r="J97" s="53" t="str">
        <f t="shared" si="5"/>
        <v/>
      </c>
      <c r="K97" s="92">
        <f t="shared" ca="1" si="7"/>
        <v>59</v>
      </c>
      <c r="L97" s="93">
        <f t="shared" ca="1" si="8"/>
        <v>180</v>
      </c>
      <c r="M97" s="68" t="s">
        <v>847</v>
      </c>
      <c r="N97" s="94">
        <f t="shared" si="6"/>
        <v>26.8</v>
      </c>
      <c r="O97" s="94">
        <f t="shared" ca="1" si="9"/>
        <v>207</v>
      </c>
    </row>
    <row r="98" spans="1:15" x14ac:dyDescent="0.2">
      <c r="A98" s="64" t="s">
        <v>938</v>
      </c>
      <c r="B98" s="65" t="s">
        <v>342</v>
      </c>
      <c r="C98" s="65" t="s">
        <v>343</v>
      </c>
      <c r="D98" s="66" t="s">
        <v>452</v>
      </c>
      <c r="E98" s="74" t="s">
        <v>438</v>
      </c>
      <c r="F98" s="66" t="s">
        <v>389</v>
      </c>
      <c r="G98" s="64">
        <v>1980</v>
      </c>
      <c r="H98" s="64"/>
      <c r="I98" s="64"/>
      <c r="J98" s="53" t="str">
        <f t="shared" si="5"/>
        <v/>
      </c>
      <c r="K98" s="92">
        <f t="shared" ca="1" si="7"/>
        <v>34</v>
      </c>
      <c r="L98" s="93">
        <f t="shared" ca="1" si="8"/>
        <v>180</v>
      </c>
      <c r="M98" s="68" t="s">
        <v>846</v>
      </c>
      <c r="N98" s="94">
        <f t="shared" si="6"/>
        <v>16.600000000000001</v>
      </c>
      <c r="O98" s="94">
        <f t="shared" ca="1" si="9"/>
        <v>196.5</v>
      </c>
    </row>
    <row r="99" spans="1:15" x14ac:dyDescent="0.2">
      <c r="A99" s="64" t="s">
        <v>939</v>
      </c>
      <c r="B99" s="65" t="s">
        <v>275</v>
      </c>
      <c r="C99" s="65" t="s">
        <v>276</v>
      </c>
      <c r="D99" s="66" t="s">
        <v>452</v>
      </c>
      <c r="E99" s="74" t="s">
        <v>6</v>
      </c>
      <c r="F99" s="66" t="s">
        <v>7</v>
      </c>
      <c r="G99" s="64">
        <v>1986</v>
      </c>
      <c r="H99" s="64"/>
      <c r="I99" s="64"/>
      <c r="J99" s="53" t="str">
        <f t="shared" si="5"/>
        <v/>
      </c>
      <c r="K99" s="92">
        <f t="shared" ca="1" si="7"/>
        <v>28</v>
      </c>
      <c r="L99" s="93">
        <f t="shared" ca="1" si="8"/>
        <v>180</v>
      </c>
      <c r="M99" s="68" t="s">
        <v>847</v>
      </c>
      <c r="N99" s="94">
        <f t="shared" si="6"/>
        <v>26.8</v>
      </c>
      <c r="O99" s="94">
        <f t="shared" ca="1" si="9"/>
        <v>207</v>
      </c>
    </row>
    <row r="100" spans="1:15" x14ac:dyDescent="0.2">
      <c r="A100" s="64" t="s">
        <v>940</v>
      </c>
      <c r="B100" s="65" t="s">
        <v>180</v>
      </c>
      <c r="C100" s="65" t="s">
        <v>259</v>
      </c>
      <c r="D100" s="66" t="s">
        <v>452</v>
      </c>
      <c r="E100" s="74" t="s">
        <v>78</v>
      </c>
      <c r="F100" s="66" t="s">
        <v>79</v>
      </c>
      <c r="G100" s="64">
        <v>1984</v>
      </c>
      <c r="H100" s="64"/>
      <c r="I100" s="64"/>
      <c r="J100" s="53" t="str">
        <f t="shared" si="5"/>
        <v/>
      </c>
      <c r="K100" s="92">
        <f t="shared" ca="1" si="7"/>
        <v>30</v>
      </c>
      <c r="L100" s="93">
        <f t="shared" ca="1" si="8"/>
        <v>180</v>
      </c>
      <c r="M100" s="68" t="s">
        <v>846</v>
      </c>
      <c r="N100" s="94">
        <f t="shared" si="6"/>
        <v>16.600000000000001</v>
      </c>
      <c r="O100" s="94">
        <f t="shared" ca="1" si="9"/>
        <v>196.5</v>
      </c>
    </row>
    <row r="101" spans="1:15" x14ac:dyDescent="0.2">
      <c r="A101" s="64" t="s">
        <v>941</v>
      </c>
      <c r="B101" s="65" t="s">
        <v>180</v>
      </c>
      <c r="C101" s="65" t="s">
        <v>25</v>
      </c>
      <c r="D101" s="66" t="s">
        <v>454</v>
      </c>
      <c r="E101" s="74">
        <v>6900</v>
      </c>
      <c r="F101" s="66" t="s">
        <v>457</v>
      </c>
      <c r="G101" s="64">
        <v>1987</v>
      </c>
      <c r="H101" s="64"/>
      <c r="I101" s="64" t="s">
        <v>27</v>
      </c>
      <c r="J101" s="53" t="str">
        <f t="shared" si="5"/>
        <v>Président</v>
      </c>
      <c r="K101" s="92">
        <f t="shared" ca="1" si="7"/>
        <v>27</v>
      </c>
      <c r="L101" s="93">
        <f t="shared" ca="1" si="8"/>
        <v>180</v>
      </c>
      <c r="M101" s="68" t="s">
        <v>847</v>
      </c>
      <c r="N101" s="94">
        <f t="shared" si="6"/>
        <v>26.8</v>
      </c>
      <c r="O101" s="94">
        <f t="shared" ca="1" si="9"/>
        <v>207</v>
      </c>
    </row>
    <row r="102" spans="1:15" x14ac:dyDescent="0.2">
      <c r="A102" s="64" t="s">
        <v>942</v>
      </c>
      <c r="B102" s="65" t="s">
        <v>181</v>
      </c>
      <c r="C102" s="65" t="s">
        <v>182</v>
      </c>
      <c r="D102" s="66" t="s">
        <v>452</v>
      </c>
      <c r="E102" s="74" t="s">
        <v>388</v>
      </c>
      <c r="F102" s="66" t="s">
        <v>389</v>
      </c>
      <c r="G102" s="64">
        <v>1988</v>
      </c>
      <c r="H102" s="64"/>
      <c r="I102" s="64"/>
      <c r="J102" s="53" t="str">
        <f t="shared" si="5"/>
        <v/>
      </c>
      <c r="K102" s="92">
        <f t="shared" ca="1" si="7"/>
        <v>26</v>
      </c>
      <c r="L102" s="93">
        <f t="shared" ca="1" si="8"/>
        <v>180</v>
      </c>
      <c r="M102" s="68" t="s">
        <v>846</v>
      </c>
      <c r="N102" s="94">
        <f t="shared" si="6"/>
        <v>16.600000000000001</v>
      </c>
      <c r="O102" s="94">
        <f t="shared" ca="1" si="9"/>
        <v>196.5</v>
      </c>
    </row>
    <row r="103" spans="1:15" x14ac:dyDescent="0.2">
      <c r="A103" s="64" t="s">
        <v>943</v>
      </c>
      <c r="B103" s="65" t="s">
        <v>356</v>
      </c>
      <c r="C103" s="65" t="s">
        <v>57</v>
      </c>
      <c r="D103" s="66" t="s">
        <v>452</v>
      </c>
      <c r="E103" s="74" t="s">
        <v>388</v>
      </c>
      <c r="F103" s="66" t="s">
        <v>389</v>
      </c>
      <c r="G103" s="64">
        <v>1982</v>
      </c>
      <c r="H103" s="64"/>
      <c r="I103" s="64"/>
      <c r="J103" s="53" t="str">
        <f t="shared" si="5"/>
        <v/>
      </c>
      <c r="K103" s="92">
        <f t="shared" ca="1" si="7"/>
        <v>32</v>
      </c>
      <c r="L103" s="93">
        <f t="shared" ca="1" si="8"/>
        <v>180</v>
      </c>
      <c r="M103" s="68" t="s">
        <v>846</v>
      </c>
      <c r="N103" s="94">
        <f t="shared" si="6"/>
        <v>16.600000000000001</v>
      </c>
      <c r="O103" s="94">
        <f t="shared" ca="1" si="9"/>
        <v>196.5</v>
      </c>
    </row>
    <row r="104" spans="1:15" x14ac:dyDescent="0.2">
      <c r="A104" s="64" t="s">
        <v>944</v>
      </c>
      <c r="B104" s="65" t="s">
        <v>75</v>
      </c>
      <c r="C104" s="65" t="s">
        <v>17</v>
      </c>
      <c r="D104" s="66" t="s">
        <v>453</v>
      </c>
      <c r="E104" s="75">
        <v>1920</v>
      </c>
      <c r="F104" s="67" t="s">
        <v>381</v>
      </c>
      <c r="G104" s="64">
        <v>1976</v>
      </c>
      <c r="H104" s="64"/>
      <c r="I104" s="64"/>
      <c r="J104" s="53" t="str">
        <f t="shared" si="5"/>
        <v/>
      </c>
      <c r="K104" s="92">
        <f t="shared" ca="1" si="7"/>
        <v>38</v>
      </c>
      <c r="L104" s="93">
        <f t="shared" ca="1" si="8"/>
        <v>180</v>
      </c>
      <c r="M104" s="68" t="s">
        <v>847</v>
      </c>
      <c r="N104" s="94">
        <f t="shared" si="6"/>
        <v>26.8</v>
      </c>
      <c r="O104" s="94">
        <f t="shared" ca="1" si="9"/>
        <v>207</v>
      </c>
    </row>
    <row r="105" spans="1:15" x14ac:dyDescent="0.2">
      <c r="A105" s="64" t="s">
        <v>945</v>
      </c>
      <c r="B105" s="65" t="s">
        <v>69</v>
      </c>
      <c r="C105" s="65" t="s">
        <v>70</v>
      </c>
      <c r="D105" s="66" t="s">
        <v>453</v>
      </c>
      <c r="E105" s="75" t="s">
        <v>382</v>
      </c>
      <c r="F105" s="67" t="s">
        <v>383</v>
      </c>
      <c r="G105" s="64">
        <v>1986</v>
      </c>
      <c r="H105" s="64"/>
      <c r="I105" s="64"/>
      <c r="J105" s="53" t="str">
        <f t="shared" si="5"/>
        <v/>
      </c>
      <c r="K105" s="92">
        <f t="shared" ca="1" si="7"/>
        <v>28</v>
      </c>
      <c r="L105" s="93">
        <f t="shared" ca="1" si="8"/>
        <v>180</v>
      </c>
      <c r="M105" s="68" t="s">
        <v>847</v>
      </c>
      <c r="N105" s="94">
        <f t="shared" si="6"/>
        <v>26.8</v>
      </c>
      <c r="O105" s="94">
        <f t="shared" ca="1" si="9"/>
        <v>207</v>
      </c>
    </row>
    <row r="106" spans="1:15" x14ac:dyDescent="0.2">
      <c r="A106" s="64" t="s">
        <v>946</v>
      </c>
      <c r="B106" s="65" t="s">
        <v>319</v>
      </c>
      <c r="C106" s="65" t="s">
        <v>320</v>
      </c>
      <c r="D106" s="66" t="s">
        <v>452</v>
      </c>
      <c r="E106" s="74" t="s">
        <v>418</v>
      </c>
      <c r="F106" s="66" t="s">
        <v>389</v>
      </c>
      <c r="G106" s="64">
        <v>1984</v>
      </c>
      <c r="H106" s="64"/>
      <c r="I106" s="64"/>
      <c r="J106" s="53" t="str">
        <f t="shared" si="5"/>
        <v/>
      </c>
      <c r="K106" s="92">
        <f t="shared" ca="1" si="7"/>
        <v>30</v>
      </c>
      <c r="L106" s="93">
        <f t="shared" ca="1" si="8"/>
        <v>180</v>
      </c>
      <c r="M106" s="68" t="s">
        <v>846</v>
      </c>
      <c r="N106" s="94">
        <f t="shared" si="6"/>
        <v>16.600000000000001</v>
      </c>
      <c r="O106" s="94">
        <f t="shared" ca="1" si="9"/>
        <v>196.5</v>
      </c>
    </row>
    <row r="107" spans="1:15" x14ac:dyDescent="0.2">
      <c r="A107" s="64" t="s">
        <v>947</v>
      </c>
      <c r="B107" s="65" t="s">
        <v>361</v>
      </c>
      <c r="C107" s="65" t="s">
        <v>362</v>
      </c>
      <c r="D107" s="66" t="s">
        <v>452</v>
      </c>
      <c r="E107" s="74" t="s">
        <v>388</v>
      </c>
      <c r="F107" s="66" t="s">
        <v>389</v>
      </c>
      <c r="G107" s="64">
        <v>1985</v>
      </c>
      <c r="H107" s="64"/>
      <c r="I107" s="64"/>
      <c r="J107" s="53" t="str">
        <f t="shared" si="5"/>
        <v/>
      </c>
      <c r="K107" s="92">
        <f t="shared" ca="1" si="7"/>
        <v>29</v>
      </c>
      <c r="L107" s="93">
        <f t="shared" ca="1" si="8"/>
        <v>180</v>
      </c>
      <c r="M107" s="68" t="s">
        <v>847</v>
      </c>
      <c r="N107" s="94">
        <f t="shared" si="6"/>
        <v>26.8</v>
      </c>
      <c r="O107" s="94">
        <f t="shared" ca="1" si="9"/>
        <v>207</v>
      </c>
    </row>
    <row r="108" spans="1:15" x14ac:dyDescent="0.2">
      <c r="A108" s="64" t="s">
        <v>948</v>
      </c>
      <c r="B108" s="65" t="s">
        <v>170</v>
      </c>
      <c r="C108" s="65" t="s">
        <v>23</v>
      </c>
      <c r="D108" s="66" t="s">
        <v>453</v>
      </c>
      <c r="E108" s="75">
        <v>1920</v>
      </c>
      <c r="F108" s="67" t="s">
        <v>381</v>
      </c>
      <c r="G108" s="64">
        <v>1990</v>
      </c>
      <c r="H108" s="64"/>
      <c r="I108" s="64" t="s">
        <v>449</v>
      </c>
      <c r="J108" s="53" t="str">
        <f t="shared" si="5"/>
        <v>Instructeur</v>
      </c>
      <c r="K108" s="92">
        <f t="shared" ca="1" si="7"/>
        <v>24</v>
      </c>
      <c r="L108" s="93">
        <f t="shared" ca="1" si="8"/>
        <v>180</v>
      </c>
      <c r="M108" s="68" t="s">
        <v>847</v>
      </c>
      <c r="N108" s="94">
        <f t="shared" si="6"/>
        <v>26.8</v>
      </c>
      <c r="O108" s="94">
        <f t="shared" ca="1" si="9"/>
        <v>207</v>
      </c>
    </row>
    <row r="109" spans="1:15" x14ac:dyDescent="0.2">
      <c r="A109" s="64" t="s">
        <v>949</v>
      </c>
      <c r="B109" s="65" t="s">
        <v>329</v>
      </c>
      <c r="C109" s="65" t="s">
        <v>101</v>
      </c>
      <c r="D109" s="66" t="s">
        <v>452</v>
      </c>
      <c r="E109" s="74" t="s">
        <v>384</v>
      </c>
      <c r="F109" s="66" t="s">
        <v>385</v>
      </c>
      <c r="G109" s="64">
        <v>1984</v>
      </c>
      <c r="H109" s="64"/>
      <c r="I109" s="64"/>
      <c r="J109" s="53" t="str">
        <f t="shared" si="5"/>
        <v/>
      </c>
      <c r="K109" s="92">
        <f t="shared" ca="1" si="7"/>
        <v>30</v>
      </c>
      <c r="L109" s="93">
        <f t="shared" ca="1" si="8"/>
        <v>180</v>
      </c>
      <c r="M109" s="68" t="s">
        <v>847</v>
      </c>
      <c r="N109" s="94">
        <f t="shared" si="6"/>
        <v>26.8</v>
      </c>
      <c r="O109" s="94">
        <f t="shared" ca="1" si="9"/>
        <v>207</v>
      </c>
    </row>
    <row r="110" spans="1:15" x14ac:dyDescent="0.2">
      <c r="A110" s="64" t="s">
        <v>950</v>
      </c>
      <c r="B110" s="65" t="s">
        <v>201</v>
      </c>
      <c r="C110" s="65" t="s">
        <v>202</v>
      </c>
      <c r="D110" s="66" t="s">
        <v>452</v>
      </c>
      <c r="E110" s="74" t="s">
        <v>6</v>
      </c>
      <c r="F110" s="66" t="s">
        <v>7</v>
      </c>
      <c r="G110" s="64">
        <v>1981</v>
      </c>
      <c r="H110" s="64"/>
      <c r="I110" s="64"/>
      <c r="J110" s="53" t="str">
        <f t="shared" si="5"/>
        <v/>
      </c>
      <c r="K110" s="92">
        <f t="shared" ca="1" si="7"/>
        <v>33</v>
      </c>
      <c r="L110" s="93">
        <f t="shared" ca="1" si="8"/>
        <v>180</v>
      </c>
      <c r="M110" s="68" t="s">
        <v>846</v>
      </c>
      <c r="N110" s="94">
        <f t="shared" si="6"/>
        <v>16.600000000000001</v>
      </c>
      <c r="O110" s="94">
        <f t="shared" ca="1" si="9"/>
        <v>196.5</v>
      </c>
    </row>
    <row r="111" spans="1:15" x14ac:dyDescent="0.2">
      <c r="A111" s="64" t="s">
        <v>951</v>
      </c>
      <c r="B111" s="65" t="s">
        <v>345</v>
      </c>
      <c r="C111" s="65" t="s">
        <v>185</v>
      </c>
      <c r="D111" s="66" t="s">
        <v>452</v>
      </c>
      <c r="E111" s="74" t="s">
        <v>423</v>
      </c>
      <c r="F111" s="66" t="s">
        <v>424</v>
      </c>
      <c r="G111" s="64">
        <v>1979</v>
      </c>
      <c r="H111" s="64"/>
      <c r="I111" s="64"/>
      <c r="J111" s="53" t="str">
        <f t="shared" si="5"/>
        <v/>
      </c>
      <c r="K111" s="92">
        <f t="shared" ca="1" si="7"/>
        <v>35</v>
      </c>
      <c r="L111" s="93">
        <f t="shared" ca="1" si="8"/>
        <v>180</v>
      </c>
      <c r="M111" s="68" t="s">
        <v>846</v>
      </c>
      <c r="N111" s="94">
        <f t="shared" si="6"/>
        <v>16.600000000000001</v>
      </c>
      <c r="O111" s="94">
        <f t="shared" ca="1" si="9"/>
        <v>196.5</v>
      </c>
    </row>
    <row r="112" spans="1:15" x14ac:dyDescent="0.2">
      <c r="A112" s="64" t="s">
        <v>952</v>
      </c>
      <c r="B112" s="65" t="s">
        <v>175</v>
      </c>
      <c r="C112" s="65" t="s">
        <v>176</v>
      </c>
      <c r="D112" s="66" t="s">
        <v>452</v>
      </c>
      <c r="E112" s="74" t="s">
        <v>78</v>
      </c>
      <c r="F112" s="66" t="s">
        <v>79</v>
      </c>
      <c r="G112" s="64">
        <v>1978</v>
      </c>
      <c r="H112" s="64"/>
      <c r="I112" s="64"/>
      <c r="J112" s="53" t="str">
        <f t="shared" si="5"/>
        <v/>
      </c>
      <c r="K112" s="92">
        <f t="shared" ca="1" si="7"/>
        <v>36</v>
      </c>
      <c r="L112" s="93">
        <f t="shared" ca="1" si="8"/>
        <v>180</v>
      </c>
      <c r="M112" s="68" t="s">
        <v>846</v>
      </c>
      <c r="N112" s="94">
        <f t="shared" si="6"/>
        <v>16.600000000000001</v>
      </c>
      <c r="O112" s="94">
        <f t="shared" ca="1" si="9"/>
        <v>196.5</v>
      </c>
    </row>
    <row r="113" spans="1:15" x14ac:dyDescent="0.2">
      <c r="A113" s="64" t="s">
        <v>953</v>
      </c>
      <c r="B113" s="65" t="s">
        <v>175</v>
      </c>
      <c r="C113" s="65" t="s">
        <v>108</v>
      </c>
      <c r="D113" s="66" t="s">
        <v>452</v>
      </c>
      <c r="E113" s="74" t="s">
        <v>386</v>
      </c>
      <c r="F113" s="66" t="s">
        <v>387</v>
      </c>
      <c r="G113" s="64">
        <v>1988</v>
      </c>
      <c r="H113" s="64"/>
      <c r="I113" s="64"/>
      <c r="J113" s="53" t="str">
        <f t="shared" si="5"/>
        <v/>
      </c>
      <c r="K113" s="92">
        <f t="shared" ca="1" si="7"/>
        <v>26</v>
      </c>
      <c r="L113" s="93">
        <f t="shared" ca="1" si="8"/>
        <v>180</v>
      </c>
      <c r="M113" s="68" t="s">
        <v>846</v>
      </c>
      <c r="N113" s="94">
        <f t="shared" si="6"/>
        <v>16.600000000000001</v>
      </c>
      <c r="O113" s="94">
        <f t="shared" ca="1" si="9"/>
        <v>196.5</v>
      </c>
    </row>
    <row r="114" spans="1:15" x14ac:dyDescent="0.2">
      <c r="A114" s="64" t="s">
        <v>954</v>
      </c>
      <c r="B114" s="65" t="s">
        <v>99</v>
      </c>
      <c r="C114" s="65" t="s">
        <v>100</v>
      </c>
      <c r="D114" s="66" t="s">
        <v>453</v>
      </c>
      <c r="E114" s="75">
        <v>1950</v>
      </c>
      <c r="F114" s="67" t="s">
        <v>383</v>
      </c>
      <c r="G114" s="64">
        <v>1977</v>
      </c>
      <c r="H114" s="64"/>
      <c r="I114" s="64"/>
      <c r="J114" s="53" t="str">
        <f t="shared" si="5"/>
        <v/>
      </c>
      <c r="K114" s="92">
        <f t="shared" ca="1" si="7"/>
        <v>37</v>
      </c>
      <c r="L114" s="93">
        <f t="shared" ca="1" si="8"/>
        <v>180</v>
      </c>
      <c r="M114" s="68" t="s">
        <v>847</v>
      </c>
      <c r="N114" s="94">
        <f t="shared" si="6"/>
        <v>26.8</v>
      </c>
      <c r="O114" s="94">
        <f t="shared" ca="1" si="9"/>
        <v>207</v>
      </c>
    </row>
    <row r="115" spans="1:15" x14ac:dyDescent="0.2">
      <c r="A115" s="64" t="s">
        <v>955</v>
      </c>
      <c r="B115" s="65" t="s">
        <v>99</v>
      </c>
      <c r="C115" s="65" t="s">
        <v>274</v>
      </c>
      <c r="D115" s="66" t="s">
        <v>452</v>
      </c>
      <c r="E115" s="74" t="s">
        <v>393</v>
      </c>
      <c r="F115" s="66" t="s">
        <v>394</v>
      </c>
      <c r="G115" s="64">
        <v>1978</v>
      </c>
      <c r="H115" s="64"/>
      <c r="I115" s="64"/>
      <c r="J115" s="53" t="str">
        <f t="shared" si="5"/>
        <v/>
      </c>
      <c r="K115" s="92">
        <f t="shared" ca="1" si="7"/>
        <v>36</v>
      </c>
      <c r="L115" s="93">
        <f t="shared" ca="1" si="8"/>
        <v>180</v>
      </c>
      <c r="M115" s="68" t="s">
        <v>848</v>
      </c>
      <c r="N115" s="94">
        <f t="shared" si="6"/>
        <v>43.9</v>
      </c>
      <c r="O115" s="94">
        <f t="shared" ca="1" si="9"/>
        <v>224</v>
      </c>
    </row>
    <row r="116" spans="1:15" x14ac:dyDescent="0.2">
      <c r="A116" s="64" t="s">
        <v>956</v>
      </c>
      <c r="B116" s="65" t="s">
        <v>84</v>
      </c>
      <c r="C116" s="65" t="s">
        <v>85</v>
      </c>
      <c r="D116" s="66" t="s">
        <v>453</v>
      </c>
      <c r="E116" s="75">
        <v>3960</v>
      </c>
      <c r="F116" s="67" t="s">
        <v>379</v>
      </c>
      <c r="G116" s="64">
        <v>1982</v>
      </c>
      <c r="H116" s="64"/>
      <c r="I116" s="64"/>
      <c r="J116" s="53" t="str">
        <f t="shared" si="5"/>
        <v/>
      </c>
      <c r="K116" s="92">
        <f t="shared" ca="1" si="7"/>
        <v>32</v>
      </c>
      <c r="L116" s="93">
        <f t="shared" ca="1" si="8"/>
        <v>180</v>
      </c>
      <c r="M116" s="68" t="s">
        <v>847</v>
      </c>
      <c r="N116" s="94">
        <f t="shared" si="6"/>
        <v>26.8</v>
      </c>
      <c r="O116" s="94">
        <f t="shared" ca="1" si="9"/>
        <v>207</v>
      </c>
    </row>
    <row r="117" spans="1:15" x14ac:dyDescent="0.2">
      <c r="A117" s="64" t="s">
        <v>957</v>
      </c>
      <c r="B117" s="65" t="s">
        <v>273</v>
      </c>
      <c r="C117" s="65" t="s">
        <v>19</v>
      </c>
      <c r="D117" s="66" t="s">
        <v>454</v>
      </c>
      <c r="E117" s="74">
        <v>1201</v>
      </c>
      <c r="F117" s="66" t="s">
        <v>455</v>
      </c>
      <c r="G117" s="64">
        <v>1991</v>
      </c>
      <c r="H117" s="64"/>
      <c r="I117" s="64"/>
      <c r="J117" s="53" t="str">
        <f t="shared" si="5"/>
        <v/>
      </c>
      <c r="K117" s="92">
        <f t="shared" ca="1" si="7"/>
        <v>23</v>
      </c>
      <c r="L117" s="93">
        <f t="shared" ca="1" si="8"/>
        <v>180</v>
      </c>
      <c r="M117" s="68" t="s">
        <v>846</v>
      </c>
      <c r="N117" s="94">
        <f t="shared" si="6"/>
        <v>16.600000000000001</v>
      </c>
      <c r="O117" s="94">
        <f t="shared" ca="1" si="9"/>
        <v>196.5</v>
      </c>
    </row>
    <row r="118" spans="1:15" x14ac:dyDescent="0.2">
      <c r="A118" s="64" t="s">
        <v>958</v>
      </c>
      <c r="B118" s="65" t="s">
        <v>22</v>
      </c>
      <c r="C118" s="65" t="s">
        <v>23</v>
      </c>
      <c r="D118" s="66" t="s">
        <v>453</v>
      </c>
      <c r="E118" s="75">
        <v>1920</v>
      </c>
      <c r="F118" s="67" t="s">
        <v>381</v>
      </c>
      <c r="G118" s="64">
        <v>1954</v>
      </c>
      <c r="H118" s="64"/>
      <c r="I118" s="64"/>
      <c r="J118" s="53" t="str">
        <f t="shared" si="5"/>
        <v/>
      </c>
      <c r="K118" s="92">
        <f t="shared" ca="1" si="7"/>
        <v>60</v>
      </c>
      <c r="L118" s="93">
        <f t="shared" ca="1" si="8"/>
        <v>180</v>
      </c>
      <c r="M118" s="68" t="s">
        <v>847</v>
      </c>
      <c r="N118" s="94">
        <f t="shared" si="6"/>
        <v>26.8</v>
      </c>
      <c r="O118" s="94">
        <f t="shared" ca="1" si="9"/>
        <v>207</v>
      </c>
    </row>
    <row r="119" spans="1:15" x14ac:dyDescent="0.2">
      <c r="A119" s="64" t="s">
        <v>459</v>
      </c>
      <c r="B119" s="65" t="s">
        <v>322</v>
      </c>
      <c r="C119" s="65" t="s">
        <v>26</v>
      </c>
      <c r="D119" s="66" t="s">
        <v>452</v>
      </c>
      <c r="E119" s="74" t="s">
        <v>396</v>
      </c>
      <c r="F119" s="66" t="s">
        <v>397</v>
      </c>
      <c r="G119" s="64">
        <v>1981</v>
      </c>
      <c r="H119" s="64"/>
      <c r="I119" s="64"/>
      <c r="J119" s="53" t="str">
        <f t="shared" si="5"/>
        <v/>
      </c>
      <c r="K119" s="92">
        <f t="shared" ca="1" si="7"/>
        <v>33</v>
      </c>
      <c r="L119" s="93">
        <f t="shared" ca="1" si="8"/>
        <v>180</v>
      </c>
      <c r="M119" s="68" t="s">
        <v>848</v>
      </c>
      <c r="N119" s="94">
        <f t="shared" si="6"/>
        <v>43.9</v>
      </c>
      <c r="O119" s="94">
        <f t="shared" ca="1" si="9"/>
        <v>224</v>
      </c>
    </row>
    <row r="120" spans="1:15" x14ac:dyDescent="0.2">
      <c r="A120" s="64" t="s">
        <v>460</v>
      </c>
      <c r="B120" s="65" t="s">
        <v>104</v>
      </c>
      <c r="C120" s="65" t="s">
        <v>105</v>
      </c>
      <c r="D120" s="66" t="s">
        <v>453</v>
      </c>
      <c r="E120" s="75">
        <v>1920</v>
      </c>
      <c r="F120" s="67" t="s">
        <v>381</v>
      </c>
      <c r="G120" s="64">
        <v>1989</v>
      </c>
      <c r="H120" s="64"/>
      <c r="I120" s="64"/>
      <c r="J120" s="53" t="str">
        <f t="shared" si="5"/>
        <v/>
      </c>
      <c r="K120" s="92">
        <f t="shared" ca="1" si="7"/>
        <v>25</v>
      </c>
      <c r="L120" s="93">
        <f t="shared" ca="1" si="8"/>
        <v>180</v>
      </c>
      <c r="M120" s="68" t="s">
        <v>847</v>
      </c>
      <c r="N120" s="94">
        <f t="shared" si="6"/>
        <v>26.8</v>
      </c>
      <c r="O120" s="94">
        <f t="shared" ca="1" si="9"/>
        <v>207</v>
      </c>
    </row>
    <row r="121" spans="1:15" x14ac:dyDescent="0.2">
      <c r="A121" s="64" t="s">
        <v>461</v>
      </c>
      <c r="B121" s="65" t="s">
        <v>206</v>
      </c>
      <c r="C121" s="65" t="s">
        <v>324</v>
      </c>
      <c r="D121" s="66" t="s">
        <v>452</v>
      </c>
      <c r="E121" s="74" t="s">
        <v>386</v>
      </c>
      <c r="F121" s="66" t="s">
        <v>387</v>
      </c>
      <c r="G121" s="64">
        <v>1986</v>
      </c>
      <c r="H121" s="64"/>
      <c r="I121" s="64"/>
      <c r="J121" s="53" t="str">
        <f t="shared" si="5"/>
        <v/>
      </c>
      <c r="K121" s="92">
        <f t="shared" ca="1" si="7"/>
        <v>28</v>
      </c>
      <c r="L121" s="93">
        <f t="shared" ca="1" si="8"/>
        <v>180</v>
      </c>
      <c r="M121" s="68" t="s">
        <v>847</v>
      </c>
      <c r="N121" s="94">
        <f t="shared" si="6"/>
        <v>26.8</v>
      </c>
      <c r="O121" s="94">
        <f t="shared" ca="1" si="9"/>
        <v>207</v>
      </c>
    </row>
    <row r="122" spans="1:15" x14ac:dyDescent="0.2">
      <c r="A122" s="64" t="s">
        <v>462</v>
      </c>
      <c r="B122" s="65" t="s">
        <v>206</v>
      </c>
      <c r="C122" s="65" t="s">
        <v>151</v>
      </c>
      <c r="D122" s="66" t="s">
        <v>452</v>
      </c>
      <c r="E122" s="74" t="s">
        <v>393</v>
      </c>
      <c r="F122" s="66" t="s">
        <v>394</v>
      </c>
      <c r="G122" s="64">
        <v>1976</v>
      </c>
      <c r="H122" s="64"/>
      <c r="I122" s="64"/>
      <c r="J122" s="53" t="str">
        <f t="shared" si="5"/>
        <v/>
      </c>
      <c r="K122" s="92">
        <f t="shared" ca="1" si="7"/>
        <v>38</v>
      </c>
      <c r="L122" s="93">
        <f t="shared" ca="1" si="8"/>
        <v>180</v>
      </c>
      <c r="M122" s="68" t="s">
        <v>848</v>
      </c>
      <c r="N122" s="94">
        <f t="shared" si="6"/>
        <v>43.9</v>
      </c>
      <c r="O122" s="94">
        <f t="shared" ca="1" si="9"/>
        <v>224</v>
      </c>
    </row>
    <row r="123" spans="1:15" x14ac:dyDescent="0.2">
      <c r="A123" s="64" t="s">
        <v>463</v>
      </c>
      <c r="B123" s="65" t="s">
        <v>109</v>
      </c>
      <c r="C123" s="65" t="s">
        <v>110</v>
      </c>
      <c r="D123" s="66" t="s">
        <v>453</v>
      </c>
      <c r="E123" s="75">
        <v>1920</v>
      </c>
      <c r="F123" s="67" t="s">
        <v>381</v>
      </c>
      <c r="G123" s="64">
        <v>1987</v>
      </c>
      <c r="H123" s="64"/>
      <c r="I123" s="64"/>
      <c r="J123" s="53" t="str">
        <f t="shared" si="5"/>
        <v/>
      </c>
      <c r="K123" s="92">
        <f t="shared" ca="1" si="7"/>
        <v>27</v>
      </c>
      <c r="L123" s="93">
        <f t="shared" ca="1" si="8"/>
        <v>180</v>
      </c>
      <c r="M123" s="68" t="s">
        <v>847</v>
      </c>
      <c r="N123" s="94">
        <f t="shared" si="6"/>
        <v>26.8</v>
      </c>
      <c r="O123" s="94">
        <f t="shared" ca="1" si="9"/>
        <v>207</v>
      </c>
    </row>
    <row r="124" spans="1:15" x14ac:dyDescent="0.2">
      <c r="A124" s="64" t="s">
        <v>464</v>
      </c>
      <c r="B124" s="65" t="s">
        <v>299</v>
      </c>
      <c r="C124" s="65" t="s">
        <v>300</v>
      </c>
      <c r="D124" s="66" t="s">
        <v>452</v>
      </c>
      <c r="E124" s="74" t="s">
        <v>434</v>
      </c>
      <c r="F124" s="66" t="s">
        <v>435</v>
      </c>
      <c r="G124" s="64">
        <v>1979</v>
      </c>
      <c r="H124" s="64"/>
      <c r="I124" s="64"/>
      <c r="J124" s="53" t="str">
        <f t="shared" si="5"/>
        <v/>
      </c>
      <c r="K124" s="92">
        <f t="shared" ca="1" si="7"/>
        <v>35</v>
      </c>
      <c r="L124" s="93">
        <f t="shared" ca="1" si="8"/>
        <v>180</v>
      </c>
      <c r="M124" s="68" t="s">
        <v>846</v>
      </c>
      <c r="N124" s="94">
        <f t="shared" si="6"/>
        <v>16.600000000000001</v>
      </c>
      <c r="O124" s="94">
        <f t="shared" ca="1" si="9"/>
        <v>196.5</v>
      </c>
    </row>
    <row r="125" spans="1:15" x14ac:dyDescent="0.2">
      <c r="A125" s="64" t="s">
        <v>465</v>
      </c>
      <c r="B125" s="65" t="s">
        <v>25</v>
      </c>
      <c r="C125" s="65" t="s">
        <v>251</v>
      </c>
      <c r="D125" s="66" t="s">
        <v>452</v>
      </c>
      <c r="E125" s="74" t="s">
        <v>393</v>
      </c>
      <c r="F125" s="66" t="s">
        <v>394</v>
      </c>
      <c r="G125" s="64">
        <v>1985</v>
      </c>
      <c r="H125" s="64" t="s">
        <v>606</v>
      </c>
      <c r="I125" s="64"/>
      <c r="J125" s="53" t="str">
        <f t="shared" si="5"/>
        <v/>
      </c>
      <c r="K125" s="92">
        <f t="shared" ca="1" si="7"/>
        <v>29</v>
      </c>
      <c r="L125" s="93">
        <f t="shared" ca="1" si="8"/>
        <v>75</v>
      </c>
      <c r="M125" s="68" t="s">
        <v>848</v>
      </c>
      <c r="N125" s="94">
        <f t="shared" si="6"/>
        <v>43.9</v>
      </c>
      <c r="O125" s="94">
        <f t="shared" ca="1" si="9"/>
        <v>119</v>
      </c>
    </row>
    <row r="126" spans="1:15" x14ac:dyDescent="0.2">
      <c r="A126" s="64" t="s">
        <v>466</v>
      </c>
      <c r="B126" s="65" t="s">
        <v>365</v>
      </c>
      <c r="C126" s="65" t="s">
        <v>366</v>
      </c>
      <c r="D126" s="66" t="s">
        <v>452</v>
      </c>
      <c r="E126" s="74" t="s">
        <v>436</v>
      </c>
      <c r="F126" s="66" t="s">
        <v>437</v>
      </c>
      <c r="G126" s="64">
        <v>1976</v>
      </c>
      <c r="H126" s="64"/>
      <c r="I126" s="64"/>
      <c r="J126" s="53" t="str">
        <f t="shared" si="5"/>
        <v/>
      </c>
      <c r="K126" s="92">
        <f t="shared" ca="1" si="7"/>
        <v>38</v>
      </c>
      <c r="L126" s="93">
        <f t="shared" ca="1" si="8"/>
        <v>180</v>
      </c>
      <c r="M126" s="68" t="s">
        <v>847</v>
      </c>
      <c r="N126" s="94">
        <f t="shared" si="6"/>
        <v>26.8</v>
      </c>
      <c r="O126" s="94">
        <f t="shared" ca="1" si="9"/>
        <v>207</v>
      </c>
    </row>
    <row r="127" spans="1:15" x14ac:dyDescent="0.2">
      <c r="A127" s="64" t="s">
        <v>467</v>
      </c>
      <c r="B127" s="65" t="s">
        <v>64</v>
      </c>
      <c r="C127" s="65" t="s">
        <v>51</v>
      </c>
      <c r="D127" s="66" t="s">
        <v>453</v>
      </c>
      <c r="E127" s="75">
        <v>1950</v>
      </c>
      <c r="F127" s="67" t="s">
        <v>383</v>
      </c>
      <c r="G127" s="64">
        <v>1976</v>
      </c>
      <c r="H127" s="64"/>
      <c r="I127" s="64"/>
      <c r="J127" s="53" t="str">
        <f t="shared" si="5"/>
        <v/>
      </c>
      <c r="K127" s="92">
        <f t="shared" ca="1" si="7"/>
        <v>38</v>
      </c>
      <c r="L127" s="93">
        <f t="shared" ca="1" si="8"/>
        <v>180</v>
      </c>
      <c r="M127" s="68" t="s">
        <v>848</v>
      </c>
      <c r="N127" s="94">
        <f t="shared" si="6"/>
        <v>43.9</v>
      </c>
      <c r="O127" s="94">
        <f t="shared" ca="1" si="9"/>
        <v>224</v>
      </c>
    </row>
    <row r="128" spans="1:15" x14ac:dyDescent="0.2">
      <c r="A128" s="64" t="s">
        <v>468</v>
      </c>
      <c r="B128" s="65" t="s">
        <v>347</v>
      </c>
      <c r="C128" s="65" t="s">
        <v>17</v>
      </c>
      <c r="D128" s="66" t="s">
        <v>452</v>
      </c>
      <c r="E128" s="74" t="s">
        <v>386</v>
      </c>
      <c r="F128" s="66" t="s">
        <v>387</v>
      </c>
      <c r="G128" s="64">
        <v>1981</v>
      </c>
      <c r="H128" s="64"/>
      <c r="I128" s="64"/>
      <c r="J128" s="53" t="str">
        <f t="shared" si="5"/>
        <v/>
      </c>
      <c r="K128" s="92">
        <f t="shared" ca="1" si="7"/>
        <v>33</v>
      </c>
      <c r="L128" s="93">
        <f t="shared" ca="1" si="8"/>
        <v>180</v>
      </c>
      <c r="M128" s="68" t="s">
        <v>847</v>
      </c>
      <c r="N128" s="94">
        <f t="shared" si="6"/>
        <v>26.8</v>
      </c>
      <c r="O128" s="94">
        <f t="shared" ca="1" si="9"/>
        <v>207</v>
      </c>
    </row>
    <row r="129" spans="1:15" x14ac:dyDescent="0.2">
      <c r="A129" s="64" t="s">
        <v>469</v>
      </c>
      <c r="B129" s="65" t="s">
        <v>68</v>
      </c>
      <c r="C129" s="65" t="s">
        <v>23</v>
      </c>
      <c r="D129" s="66" t="s">
        <v>453</v>
      </c>
      <c r="E129" s="75">
        <v>1950</v>
      </c>
      <c r="F129" s="67" t="s">
        <v>383</v>
      </c>
      <c r="G129" s="64">
        <v>1953</v>
      </c>
      <c r="H129" s="64"/>
      <c r="I129" s="64"/>
      <c r="J129" s="53" t="str">
        <f t="shared" si="5"/>
        <v/>
      </c>
      <c r="K129" s="92">
        <f t="shared" ca="1" si="7"/>
        <v>61</v>
      </c>
      <c r="L129" s="93">
        <f t="shared" ca="1" si="8"/>
        <v>180</v>
      </c>
      <c r="M129" s="68" t="s">
        <v>847</v>
      </c>
      <c r="N129" s="94">
        <f t="shared" si="6"/>
        <v>26.8</v>
      </c>
      <c r="O129" s="94">
        <f t="shared" ca="1" si="9"/>
        <v>207</v>
      </c>
    </row>
    <row r="130" spans="1:15" x14ac:dyDescent="0.2">
      <c r="A130" s="64" t="s">
        <v>470</v>
      </c>
      <c r="B130" s="65" t="s">
        <v>116</v>
      </c>
      <c r="C130" s="65" t="s">
        <v>72</v>
      </c>
      <c r="D130" s="66" t="s">
        <v>453</v>
      </c>
      <c r="E130" s="75">
        <v>3960</v>
      </c>
      <c r="F130" s="67" t="s">
        <v>379</v>
      </c>
      <c r="G130" s="64">
        <v>1999</v>
      </c>
      <c r="H130" s="64"/>
      <c r="I130" s="64"/>
      <c r="J130" s="53" t="str">
        <f t="shared" si="5"/>
        <v/>
      </c>
      <c r="K130" s="92">
        <f t="shared" ca="1" si="7"/>
        <v>15</v>
      </c>
      <c r="L130" s="93">
        <f t="shared" ca="1" si="8"/>
        <v>75</v>
      </c>
      <c r="M130" s="68" t="s">
        <v>846</v>
      </c>
      <c r="N130" s="94">
        <f t="shared" si="6"/>
        <v>16.600000000000001</v>
      </c>
      <c r="O130" s="94">
        <f t="shared" ca="1" si="9"/>
        <v>91.5</v>
      </c>
    </row>
    <row r="131" spans="1:15" x14ac:dyDescent="0.2">
      <c r="A131" s="64" t="s">
        <v>471</v>
      </c>
      <c r="B131" s="65" t="s">
        <v>16</v>
      </c>
      <c r="C131" s="65" t="s">
        <v>17</v>
      </c>
      <c r="D131" s="66" t="s">
        <v>453</v>
      </c>
      <c r="E131" s="75">
        <v>1920</v>
      </c>
      <c r="F131" s="67" t="s">
        <v>381</v>
      </c>
      <c r="G131" s="64">
        <v>1981</v>
      </c>
      <c r="H131" s="64"/>
      <c r="I131" s="64"/>
      <c r="J131" s="53" t="str">
        <f t="shared" si="5"/>
        <v/>
      </c>
      <c r="K131" s="92">
        <f t="shared" ca="1" si="7"/>
        <v>33</v>
      </c>
      <c r="L131" s="93">
        <f t="shared" ca="1" si="8"/>
        <v>180</v>
      </c>
      <c r="M131" s="68" t="s">
        <v>847</v>
      </c>
      <c r="N131" s="94">
        <f t="shared" si="6"/>
        <v>26.8</v>
      </c>
      <c r="O131" s="94">
        <f t="shared" ca="1" si="9"/>
        <v>207</v>
      </c>
    </row>
    <row r="132" spans="1:15" x14ac:dyDescent="0.2">
      <c r="A132" s="64" t="s">
        <v>472</v>
      </c>
      <c r="B132" s="65" t="s">
        <v>237</v>
      </c>
      <c r="C132" s="65" t="s">
        <v>23</v>
      </c>
      <c r="D132" s="66" t="s">
        <v>452</v>
      </c>
      <c r="E132" s="74" t="s">
        <v>412</v>
      </c>
      <c r="F132" s="66" t="s">
        <v>413</v>
      </c>
      <c r="G132" s="64">
        <v>1989</v>
      </c>
      <c r="H132" s="64"/>
      <c r="I132" s="64"/>
      <c r="J132" s="53" t="str">
        <f t="shared" si="5"/>
        <v/>
      </c>
      <c r="K132" s="92">
        <f t="shared" ca="1" si="7"/>
        <v>25</v>
      </c>
      <c r="L132" s="93">
        <f t="shared" ca="1" si="8"/>
        <v>180</v>
      </c>
      <c r="M132" s="68" t="s">
        <v>847</v>
      </c>
      <c r="N132" s="94">
        <f t="shared" si="6"/>
        <v>26.8</v>
      </c>
      <c r="O132" s="94">
        <f t="shared" ca="1" si="9"/>
        <v>207</v>
      </c>
    </row>
    <row r="133" spans="1:15" x14ac:dyDescent="0.2">
      <c r="A133" s="64" t="s">
        <v>473</v>
      </c>
      <c r="B133" s="65" t="s">
        <v>155</v>
      </c>
      <c r="C133" s="65" t="s">
        <v>156</v>
      </c>
      <c r="D133" s="66" t="s">
        <v>453</v>
      </c>
      <c r="E133" s="75">
        <v>1950</v>
      </c>
      <c r="F133" s="67" t="s">
        <v>383</v>
      </c>
      <c r="G133" s="64">
        <v>1988</v>
      </c>
      <c r="H133" s="64"/>
      <c r="I133" s="64" t="s">
        <v>445</v>
      </c>
      <c r="J133" s="53" t="str">
        <f t="shared" si="5"/>
        <v>Responsable matériel</v>
      </c>
      <c r="K133" s="92">
        <f t="shared" ca="1" si="7"/>
        <v>26</v>
      </c>
      <c r="L133" s="93">
        <f t="shared" ca="1" si="8"/>
        <v>180</v>
      </c>
      <c r="M133" s="68" t="s">
        <v>847</v>
      </c>
      <c r="N133" s="94">
        <f t="shared" si="6"/>
        <v>26.8</v>
      </c>
      <c r="O133" s="94">
        <f t="shared" ca="1" si="9"/>
        <v>207</v>
      </c>
    </row>
    <row r="134" spans="1:15" x14ac:dyDescent="0.2">
      <c r="A134" s="64" t="s">
        <v>474</v>
      </c>
      <c r="B134" s="65" t="s">
        <v>264</v>
      </c>
      <c r="C134" s="65" t="s">
        <v>265</v>
      </c>
      <c r="D134" s="66" t="s">
        <v>452</v>
      </c>
      <c r="E134" s="74" t="s">
        <v>406</v>
      </c>
      <c r="F134" s="66" t="s">
        <v>389</v>
      </c>
      <c r="G134" s="64">
        <v>1977</v>
      </c>
      <c r="H134" s="64"/>
      <c r="I134" s="64"/>
      <c r="J134" s="53" t="str">
        <f t="shared" si="5"/>
        <v/>
      </c>
      <c r="K134" s="92">
        <f t="shared" ca="1" si="7"/>
        <v>37</v>
      </c>
      <c r="L134" s="93">
        <f t="shared" ca="1" si="8"/>
        <v>180</v>
      </c>
      <c r="M134" s="68" t="s">
        <v>846</v>
      </c>
      <c r="N134" s="94">
        <f t="shared" si="6"/>
        <v>16.600000000000001</v>
      </c>
      <c r="O134" s="94">
        <f t="shared" ca="1" si="9"/>
        <v>196.5</v>
      </c>
    </row>
    <row r="135" spans="1:15" x14ac:dyDescent="0.2">
      <c r="A135" s="64" t="s">
        <v>475</v>
      </c>
      <c r="B135" s="65" t="s">
        <v>339</v>
      </c>
      <c r="C135" s="65" t="s">
        <v>340</v>
      </c>
      <c r="D135" s="66" t="s">
        <v>452</v>
      </c>
      <c r="E135" s="74" t="s">
        <v>386</v>
      </c>
      <c r="F135" s="66" t="s">
        <v>387</v>
      </c>
      <c r="G135" s="64">
        <v>1985</v>
      </c>
      <c r="H135" s="64"/>
      <c r="I135" s="64"/>
      <c r="J135" s="53" t="str">
        <f t="shared" si="5"/>
        <v/>
      </c>
      <c r="K135" s="92">
        <f t="shared" ca="1" si="7"/>
        <v>29</v>
      </c>
      <c r="L135" s="93">
        <f t="shared" ca="1" si="8"/>
        <v>180</v>
      </c>
      <c r="M135" s="68" t="s">
        <v>848</v>
      </c>
      <c r="N135" s="94">
        <f t="shared" si="6"/>
        <v>43.9</v>
      </c>
      <c r="O135" s="94">
        <f t="shared" ca="1" si="9"/>
        <v>224</v>
      </c>
    </row>
    <row r="136" spans="1:15" x14ac:dyDescent="0.2">
      <c r="A136" s="64" t="s">
        <v>476</v>
      </c>
      <c r="B136" s="65" t="s">
        <v>346</v>
      </c>
      <c r="C136" s="65" t="s">
        <v>210</v>
      </c>
      <c r="D136" s="66" t="s">
        <v>454</v>
      </c>
      <c r="E136" s="74">
        <v>1000</v>
      </c>
      <c r="F136" s="66" t="s">
        <v>456</v>
      </c>
      <c r="G136" s="64">
        <v>1964</v>
      </c>
      <c r="H136" s="64"/>
      <c r="I136" s="64"/>
      <c r="J136" s="53" t="str">
        <f t="shared" si="5"/>
        <v/>
      </c>
      <c r="K136" s="92">
        <f t="shared" ca="1" si="7"/>
        <v>50</v>
      </c>
      <c r="L136" s="93">
        <f t="shared" ca="1" si="8"/>
        <v>180</v>
      </c>
      <c r="M136" s="68" t="s">
        <v>846</v>
      </c>
      <c r="N136" s="94">
        <f t="shared" si="6"/>
        <v>16.600000000000001</v>
      </c>
      <c r="O136" s="94">
        <f t="shared" ca="1" si="9"/>
        <v>196.5</v>
      </c>
    </row>
    <row r="137" spans="1:15" x14ac:dyDescent="0.2">
      <c r="A137" s="64" t="s">
        <v>477</v>
      </c>
      <c r="B137" s="65" t="s">
        <v>56</v>
      </c>
      <c r="C137" s="65" t="s">
        <v>57</v>
      </c>
      <c r="D137" s="66" t="s">
        <v>453</v>
      </c>
      <c r="E137" s="75" t="s">
        <v>382</v>
      </c>
      <c r="F137" s="67" t="s">
        <v>383</v>
      </c>
      <c r="G137" s="64">
        <v>1985</v>
      </c>
      <c r="H137" s="64"/>
      <c r="I137" s="64"/>
      <c r="J137" s="53" t="str">
        <f t="shared" si="5"/>
        <v/>
      </c>
      <c r="K137" s="92">
        <f t="shared" ca="1" si="7"/>
        <v>29</v>
      </c>
      <c r="L137" s="93">
        <f t="shared" ca="1" si="8"/>
        <v>180</v>
      </c>
      <c r="M137" s="68" t="s">
        <v>846</v>
      </c>
      <c r="N137" s="94">
        <f t="shared" si="6"/>
        <v>16.600000000000001</v>
      </c>
      <c r="O137" s="94">
        <f t="shared" ca="1" si="9"/>
        <v>196.5</v>
      </c>
    </row>
    <row r="138" spans="1:15" x14ac:dyDescent="0.2">
      <c r="A138" s="64" t="s">
        <v>478</v>
      </c>
      <c r="B138" s="65" t="s">
        <v>188</v>
      </c>
      <c r="C138" s="65" t="s">
        <v>189</v>
      </c>
      <c r="D138" s="66" t="s">
        <v>452</v>
      </c>
      <c r="E138" s="74" t="s">
        <v>391</v>
      </c>
      <c r="F138" s="66" t="s">
        <v>392</v>
      </c>
      <c r="G138" s="64">
        <v>1962</v>
      </c>
      <c r="H138" s="64"/>
      <c r="I138" s="64"/>
      <c r="J138" s="53" t="str">
        <f t="shared" si="5"/>
        <v/>
      </c>
      <c r="K138" s="92">
        <f t="shared" ca="1" si="7"/>
        <v>52</v>
      </c>
      <c r="L138" s="93">
        <f t="shared" ca="1" si="8"/>
        <v>180</v>
      </c>
      <c r="M138" s="68" t="s">
        <v>848</v>
      </c>
      <c r="N138" s="94">
        <f t="shared" si="6"/>
        <v>43.9</v>
      </c>
      <c r="O138" s="94">
        <f t="shared" ca="1" si="9"/>
        <v>224</v>
      </c>
    </row>
    <row r="139" spans="1:15" x14ac:dyDescent="0.2">
      <c r="A139" s="64" t="s">
        <v>479</v>
      </c>
      <c r="B139" s="65" t="s">
        <v>164</v>
      </c>
      <c r="C139" s="65" t="s">
        <v>165</v>
      </c>
      <c r="D139" s="66" t="s">
        <v>453</v>
      </c>
      <c r="E139" s="75">
        <v>1950</v>
      </c>
      <c r="F139" s="67" t="s">
        <v>383</v>
      </c>
      <c r="G139" s="64">
        <v>1991</v>
      </c>
      <c r="H139" s="64"/>
      <c r="I139" s="64"/>
      <c r="J139" s="53" t="str">
        <f t="shared" si="5"/>
        <v/>
      </c>
      <c r="K139" s="92">
        <f t="shared" ca="1" si="7"/>
        <v>23</v>
      </c>
      <c r="L139" s="93">
        <f t="shared" ca="1" si="8"/>
        <v>180</v>
      </c>
      <c r="M139" s="68" t="s">
        <v>848</v>
      </c>
      <c r="N139" s="94">
        <f t="shared" si="6"/>
        <v>43.9</v>
      </c>
      <c r="O139" s="94">
        <f t="shared" ca="1" si="9"/>
        <v>224</v>
      </c>
    </row>
    <row r="140" spans="1:15" x14ac:dyDescent="0.2">
      <c r="A140" s="64" t="s">
        <v>480</v>
      </c>
      <c r="B140" s="65" t="s">
        <v>337</v>
      </c>
      <c r="C140" s="65" t="s">
        <v>338</v>
      </c>
      <c r="D140" s="66" t="s">
        <v>452</v>
      </c>
      <c r="E140" s="74" t="s">
        <v>14</v>
      </c>
      <c r="F140" s="66" t="s">
        <v>15</v>
      </c>
      <c r="G140" s="64">
        <v>1976</v>
      </c>
      <c r="H140" s="64"/>
      <c r="I140" s="64"/>
      <c r="J140" s="53" t="str">
        <f t="shared" si="5"/>
        <v/>
      </c>
      <c r="K140" s="92">
        <f t="shared" ca="1" si="7"/>
        <v>38</v>
      </c>
      <c r="L140" s="93">
        <f t="shared" ca="1" si="8"/>
        <v>180</v>
      </c>
      <c r="M140" s="68" t="s">
        <v>846</v>
      </c>
      <c r="N140" s="94">
        <f t="shared" si="6"/>
        <v>16.600000000000001</v>
      </c>
      <c r="O140" s="94">
        <f t="shared" ca="1" si="9"/>
        <v>196.5</v>
      </c>
    </row>
    <row r="141" spans="1:15" x14ac:dyDescent="0.2">
      <c r="A141" s="64" t="s">
        <v>481</v>
      </c>
      <c r="B141" s="65" t="s">
        <v>296</v>
      </c>
      <c r="C141" s="65" t="s">
        <v>90</v>
      </c>
      <c r="D141" s="66" t="s">
        <v>452</v>
      </c>
      <c r="E141" s="74" t="s">
        <v>386</v>
      </c>
      <c r="F141" s="66" t="s">
        <v>387</v>
      </c>
      <c r="G141" s="64">
        <v>1985</v>
      </c>
      <c r="H141" s="64"/>
      <c r="I141" s="64"/>
      <c r="J141" s="53" t="str">
        <f t="shared" si="5"/>
        <v/>
      </c>
      <c r="K141" s="92">
        <f t="shared" ca="1" si="7"/>
        <v>29</v>
      </c>
      <c r="L141" s="93">
        <f t="shared" ca="1" si="8"/>
        <v>180</v>
      </c>
      <c r="M141" s="68" t="s">
        <v>848</v>
      </c>
      <c r="N141" s="94">
        <f t="shared" si="6"/>
        <v>43.9</v>
      </c>
      <c r="O141" s="94">
        <f t="shared" ca="1" si="9"/>
        <v>224</v>
      </c>
    </row>
    <row r="142" spans="1:15" x14ac:dyDescent="0.2">
      <c r="A142" s="64" t="s">
        <v>482</v>
      </c>
      <c r="B142" s="65" t="s">
        <v>93</v>
      </c>
      <c r="C142" s="65" t="s">
        <v>94</v>
      </c>
      <c r="D142" s="66" t="s">
        <v>453</v>
      </c>
      <c r="E142" s="75">
        <v>1950</v>
      </c>
      <c r="F142" s="67" t="s">
        <v>383</v>
      </c>
      <c r="G142" s="64">
        <v>1988</v>
      </c>
      <c r="H142" s="64"/>
      <c r="I142" s="64"/>
      <c r="J142" s="53" t="str">
        <f t="shared" si="5"/>
        <v/>
      </c>
      <c r="K142" s="92">
        <f t="shared" ca="1" si="7"/>
        <v>26</v>
      </c>
      <c r="L142" s="93">
        <f t="shared" ca="1" si="8"/>
        <v>180</v>
      </c>
      <c r="M142" s="68" t="s">
        <v>847</v>
      </c>
      <c r="N142" s="94">
        <f t="shared" si="6"/>
        <v>26.8</v>
      </c>
      <c r="O142" s="94">
        <f t="shared" ca="1" si="9"/>
        <v>207</v>
      </c>
    </row>
    <row r="143" spans="1:15" x14ac:dyDescent="0.2">
      <c r="A143" s="64" t="s">
        <v>483</v>
      </c>
      <c r="B143" s="65" t="s">
        <v>173</v>
      </c>
      <c r="C143" s="65" t="s">
        <v>133</v>
      </c>
      <c r="D143" s="66" t="s">
        <v>452</v>
      </c>
      <c r="E143" s="74" t="s">
        <v>384</v>
      </c>
      <c r="F143" s="66" t="s">
        <v>385</v>
      </c>
      <c r="G143" s="64">
        <v>1980</v>
      </c>
      <c r="H143" s="64"/>
      <c r="I143" s="64"/>
      <c r="J143" s="53" t="str">
        <f t="shared" si="5"/>
        <v/>
      </c>
      <c r="K143" s="92">
        <f t="shared" ca="1" si="7"/>
        <v>34</v>
      </c>
      <c r="L143" s="93">
        <f t="shared" ca="1" si="8"/>
        <v>180</v>
      </c>
      <c r="M143" s="68" t="s">
        <v>847</v>
      </c>
      <c r="N143" s="94">
        <f t="shared" si="6"/>
        <v>26.8</v>
      </c>
      <c r="O143" s="94">
        <f t="shared" ca="1" si="9"/>
        <v>207</v>
      </c>
    </row>
    <row r="144" spans="1:15" x14ac:dyDescent="0.2">
      <c r="A144" s="64" t="s">
        <v>484</v>
      </c>
      <c r="B144" s="65" t="s">
        <v>211</v>
      </c>
      <c r="C144" s="65" t="s">
        <v>23</v>
      </c>
      <c r="D144" s="66" t="s">
        <v>452</v>
      </c>
      <c r="E144" s="74" t="s">
        <v>78</v>
      </c>
      <c r="F144" s="66" t="s">
        <v>400</v>
      </c>
      <c r="G144" s="64">
        <v>1991</v>
      </c>
      <c r="H144" s="64"/>
      <c r="I144" s="64"/>
      <c r="J144" s="53" t="str">
        <f t="shared" si="5"/>
        <v/>
      </c>
      <c r="K144" s="92">
        <f t="shared" ca="1" si="7"/>
        <v>23</v>
      </c>
      <c r="L144" s="93">
        <f t="shared" ca="1" si="8"/>
        <v>180</v>
      </c>
      <c r="M144" s="68" t="s">
        <v>847</v>
      </c>
      <c r="N144" s="94">
        <f t="shared" si="6"/>
        <v>26.8</v>
      </c>
      <c r="O144" s="94">
        <f t="shared" ca="1" si="9"/>
        <v>207</v>
      </c>
    </row>
    <row r="145" spans="1:15" x14ac:dyDescent="0.2">
      <c r="A145" s="64" t="s">
        <v>485</v>
      </c>
      <c r="B145" s="65" t="s">
        <v>287</v>
      </c>
      <c r="C145" s="65" t="s">
        <v>242</v>
      </c>
      <c r="D145" s="66" t="s">
        <v>452</v>
      </c>
      <c r="E145" s="74" t="s">
        <v>414</v>
      </c>
      <c r="F145" s="66" t="s">
        <v>389</v>
      </c>
      <c r="G145" s="64">
        <v>1985</v>
      </c>
      <c r="H145" s="64"/>
      <c r="I145" s="64"/>
      <c r="J145" s="53" t="str">
        <f t="shared" si="5"/>
        <v/>
      </c>
      <c r="K145" s="92">
        <f t="shared" ca="1" si="7"/>
        <v>29</v>
      </c>
      <c r="L145" s="93">
        <f t="shared" ca="1" si="8"/>
        <v>180</v>
      </c>
      <c r="M145" s="68" t="s">
        <v>847</v>
      </c>
      <c r="N145" s="94">
        <f t="shared" si="6"/>
        <v>26.8</v>
      </c>
      <c r="O145" s="94">
        <f t="shared" ca="1" si="9"/>
        <v>207</v>
      </c>
    </row>
    <row r="146" spans="1:15" x14ac:dyDescent="0.2">
      <c r="A146" s="64" t="s">
        <v>486</v>
      </c>
      <c r="B146" s="65" t="s">
        <v>235</v>
      </c>
      <c r="C146" s="65" t="s">
        <v>236</v>
      </c>
      <c r="D146" s="66" t="s">
        <v>452</v>
      </c>
      <c r="E146" s="74" t="s">
        <v>384</v>
      </c>
      <c r="F146" s="66" t="s">
        <v>385</v>
      </c>
      <c r="G146" s="64">
        <v>1988</v>
      </c>
      <c r="H146" s="64"/>
      <c r="I146" s="64"/>
      <c r="J146" s="53" t="str">
        <f t="shared" si="5"/>
        <v/>
      </c>
      <c r="K146" s="92">
        <f t="shared" ca="1" si="7"/>
        <v>26</v>
      </c>
      <c r="L146" s="93">
        <f t="shared" ca="1" si="8"/>
        <v>180</v>
      </c>
      <c r="M146" s="68" t="s">
        <v>847</v>
      </c>
      <c r="N146" s="94">
        <f t="shared" si="6"/>
        <v>26.8</v>
      </c>
      <c r="O146" s="94">
        <f t="shared" ca="1" si="9"/>
        <v>207</v>
      </c>
    </row>
    <row r="147" spans="1:15" x14ac:dyDescent="0.2">
      <c r="A147" s="64" t="s">
        <v>487</v>
      </c>
      <c r="B147" s="65" t="s">
        <v>309</v>
      </c>
      <c r="C147" s="65" t="s">
        <v>29</v>
      </c>
      <c r="D147" s="66" t="s">
        <v>452</v>
      </c>
      <c r="E147" s="74" t="s">
        <v>384</v>
      </c>
      <c r="F147" s="66" t="s">
        <v>385</v>
      </c>
      <c r="G147" s="64">
        <v>1960</v>
      </c>
      <c r="H147" s="64"/>
      <c r="I147" s="64"/>
      <c r="J147" s="53" t="str">
        <f t="shared" si="5"/>
        <v/>
      </c>
      <c r="K147" s="92">
        <f t="shared" ca="1" si="7"/>
        <v>54</v>
      </c>
      <c r="L147" s="93">
        <f t="shared" ca="1" si="8"/>
        <v>180</v>
      </c>
      <c r="M147" s="68" t="s">
        <v>848</v>
      </c>
      <c r="N147" s="94">
        <f t="shared" si="6"/>
        <v>43.9</v>
      </c>
      <c r="O147" s="94">
        <f t="shared" ca="1" si="9"/>
        <v>224</v>
      </c>
    </row>
    <row r="148" spans="1:15" x14ac:dyDescent="0.2">
      <c r="A148" s="64" t="s">
        <v>488</v>
      </c>
      <c r="B148" s="65" t="s">
        <v>323</v>
      </c>
      <c r="C148" s="65" t="s">
        <v>174</v>
      </c>
      <c r="D148" s="66" t="s">
        <v>452</v>
      </c>
      <c r="E148" s="74" t="s">
        <v>395</v>
      </c>
      <c r="F148" s="66" t="s">
        <v>389</v>
      </c>
      <c r="G148" s="64">
        <v>1987</v>
      </c>
      <c r="H148" s="64"/>
      <c r="I148" s="64"/>
      <c r="J148" s="53" t="str">
        <f t="shared" ref="J148:J211" si="10">IF(I148="","",VLOOKUP(I148,LEGENDE,2))</f>
        <v/>
      </c>
      <c r="K148" s="92">
        <f t="shared" ca="1" si="7"/>
        <v>27</v>
      </c>
      <c r="L148" s="93">
        <f t="shared" ca="1" si="8"/>
        <v>180</v>
      </c>
      <c r="M148" s="68" t="s">
        <v>846</v>
      </c>
      <c r="N148" s="94">
        <f t="shared" ref="N148:N211" si="11">VLOOKUP(M148,ASSURANCE,2)</f>
        <v>16.600000000000001</v>
      </c>
      <c r="O148" s="94">
        <f t="shared" ca="1" si="9"/>
        <v>196.5</v>
      </c>
    </row>
    <row r="149" spans="1:15" x14ac:dyDescent="0.2">
      <c r="A149" s="64" t="s">
        <v>489</v>
      </c>
      <c r="B149" s="65" t="s">
        <v>80</v>
      </c>
      <c r="C149" s="65" t="s">
        <v>81</v>
      </c>
      <c r="D149" s="66" t="s">
        <v>453</v>
      </c>
      <c r="E149" s="75">
        <v>3960</v>
      </c>
      <c r="F149" s="67" t="s">
        <v>379</v>
      </c>
      <c r="G149" s="64">
        <v>1979</v>
      </c>
      <c r="H149" s="64"/>
      <c r="I149" s="64"/>
      <c r="J149" s="53" t="str">
        <f t="shared" si="10"/>
        <v/>
      </c>
      <c r="K149" s="92">
        <f t="shared" ref="K149:K212" ca="1" si="12">YEAR(TODAY())-G149</f>
        <v>35</v>
      </c>
      <c r="L149" s="93">
        <f t="shared" ref="L149:L212" ca="1" si="13">IF(OR(K149&lt;18,H149="Oui"),75,180)</f>
        <v>180</v>
      </c>
      <c r="M149" s="68" t="s">
        <v>847</v>
      </c>
      <c r="N149" s="94">
        <f t="shared" si="11"/>
        <v>26.8</v>
      </c>
      <c r="O149" s="94">
        <f t="shared" ca="1" si="9"/>
        <v>207</v>
      </c>
    </row>
    <row r="150" spans="1:15" x14ac:dyDescent="0.2">
      <c r="A150" s="64" t="s">
        <v>490</v>
      </c>
      <c r="B150" s="65" t="s">
        <v>331</v>
      </c>
      <c r="C150" s="65" t="s">
        <v>312</v>
      </c>
      <c r="D150" s="66" t="s">
        <v>452</v>
      </c>
      <c r="E150" s="74" t="s">
        <v>384</v>
      </c>
      <c r="F150" s="66" t="s">
        <v>385</v>
      </c>
      <c r="G150" s="64">
        <v>1990</v>
      </c>
      <c r="H150" s="64"/>
      <c r="I150" s="64"/>
      <c r="J150" s="53" t="str">
        <f t="shared" si="10"/>
        <v/>
      </c>
      <c r="K150" s="92">
        <f t="shared" ca="1" si="12"/>
        <v>24</v>
      </c>
      <c r="L150" s="93">
        <f t="shared" ca="1" si="13"/>
        <v>180</v>
      </c>
      <c r="M150" s="68" t="s">
        <v>847</v>
      </c>
      <c r="N150" s="94">
        <f t="shared" si="11"/>
        <v>26.8</v>
      </c>
      <c r="O150" s="94">
        <f t="shared" ref="O150:O213" ca="1" si="14">INT(SUM(L150+N150)*2+0.5)/2</f>
        <v>207</v>
      </c>
    </row>
    <row r="151" spans="1:15" x14ac:dyDescent="0.2">
      <c r="A151" s="64" t="s">
        <v>491</v>
      </c>
      <c r="B151" s="65" t="s">
        <v>219</v>
      </c>
      <c r="C151" s="65" t="s">
        <v>169</v>
      </c>
      <c r="D151" s="66" t="s">
        <v>452</v>
      </c>
      <c r="E151" s="74" t="s">
        <v>404</v>
      </c>
      <c r="F151" s="66" t="s">
        <v>405</v>
      </c>
      <c r="G151" s="64">
        <v>1985</v>
      </c>
      <c r="H151" s="64"/>
      <c r="I151" s="64"/>
      <c r="J151" s="53" t="str">
        <f t="shared" si="10"/>
        <v/>
      </c>
      <c r="K151" s="92">
        <f t="shared" ca="1" si="12"/>
        <v>29</v>
      </c>
      <c r="L151" s="93">
        <f t="shared" ca="1" si="13"/>
        <v>180</v>
      </c>
      <c r="M151" s="68" t="s">
        <v>846</v>
      </c>
      <c r="N151" s="94">
        <f t="shared" si="11"/>
        <v>16.600000000000001</v>
      </c>
      <c r="O151" s="94">
        <f t="shared" ca="1" si="14"/>
        <v>196.5</v>
      </c>
    </row>
    <row r="152" spans="1:15" x14ac:dyDescent="0.2">
      <c r="A152" s="64" t="s">
        <v>492</v>
      </c>
      <c r="B152" s="65" t="s">
        <v>219</v>
      </c>
      <c r="C152" s="65" t="s">
        <v>286</v>
      </c>
      <c r="D152" s="66" t="s">
        <v>452</v>
      </c>
      <c r="E152" s="74" t="s">
        <v>425</v>
      </c>
      <c r="F152" s="66" t="s">
        <v>426</v>
      </c>
      <c r="G152" s="64">
        <v>1987</v>
      </c>
      <c r="H152" s="64"/>
      <c r="I152" s="64" t="s">
        <v>450</v>
      </c>
      <c r="J152" s="53" t="str">
        <f t="shared" si="10"/>
        <v>Moniteur</v>
      </c>
      <c r="K152" s="92">
        <f t="shared" ca="1" si="12"/>
        <v>27</v>
      </c>
      <c r="L152" s="93">
        <f t="shared" ca="1" si="13"/>
        <v>180</v>
      </c>
      <c r="M152" s="68" t="s">
        <v>847</v>
      </c>
      <c r="N152" s="94">
        <f t="shared" si="11"/>
        <v>26.8</v>
      </c>
      <c r="O152" s="94">
        <f t="shared" ca="1" si="14"/>
        <v>207</v>
      </c>
    </row>
    <row r="153" spans="1:15" x14ac:dyDescent="0.2">
      <c r="A153" s="64" t="s">
        <v>493</v>
      </c>
      <c r="B153" s="65" t="s">
        <v>166</v>
      </c>
      <c r="C153" s="65" t="s">
        <v>11</v>
      </c>
      <c r="D153" s="66" t="s">
        <v>453</v>
      </c>
      <c r="E153" s="75">
        <v>1920</v>
      </c>
      <c r="F153" s="67" t="s">
        <v>381</v>
      </c>
      <c r="G153" s="64">
        <v>1989</v>
      </c>
      <c r="H153" s="64"/>
      <c r="I153" s="64"/>
      <c r="J153" s="53" t="str">
        <f t="shared" si="10"/>
        <v/>
      </c>
      <c r="K153" s="92">
        <f t="shared" ca="1" si="12"/>
        <v>25</v>
      </c>
      <c r="L153" s="93">
        <f t="shared" ca="1" si="13"/>
        <v>180</v>
      </c>
      <c r="M153" s="68" t="s">
        <v>847</v>
      </c>
      <c r="N153" s="94">
        <f t="shared" si="11"/>
        <v>26.8</v>
      </c>
      <c r="O153" s="94">
        <f t="shared" ca="1" si="14"/>
        <v>207</v>
      </c>
    </row>
    <row r="154" spans="1:15" x14ac:dyDescent="0.2">
      <c r="A154" s="64" t="s">
        <v>494</v>
      </c>
      <c r="B154" s="65" t="s">
        <v>277</v>
      </c>
      <c r="C154" s="65" t="s">
        <v>108</v>
      </c>
      <c r="D154" s="66" t="s">
        <v>452</v>
      </c>
      <c r="E154" s="74" t="s">
        <v>421</v>
      </c>
      <c r="F154" s="66" t="s">
        <v>422</v>
      </c>
      <c r="G154" s="64">
        <v>1988</v>
      </c>
      <c r="H154" s="64"/>
      <c r="I154" s="64"/>
      <c r="J154" s="53" t="str">
        <f t="shared" si="10"/>
        <v/>
      </c>
      <c r="K154" s="92">
        <f t="shared" ca="1" si="12"/>
        <v>26</v>
      </c>
      <c r="L154" s="93">
        <f t="shared" ca="1" si="13"/>
        <v>180</v>
      </c>
      <c r="M154" s="68" t="s">
        <v>846</v>
      </c>
      <c r="N154" s="94">
        <f t="shared" si="11"/>
        <v>16.600000000000001</v>
      </c>
      <c r="O154" s="94">
        <f t="shared" ca="1" si="14"/>
        <v>196.5</v>
      </c>
    </row>
    <row r="155" spans="1:15" x14ac:dyDescent="0.2">
      <c r="A155" s="64" t="s">
        <v>495</v>
      </c>
      <c r="B155" s="65" t="s">
        <v>88</v>
      </c>
      <c r="C155" s="65" t="s">
        <v>51</v>
      </c>
      <c r="D155" s="66" t="s">
        <v>452</v>
      </c>
      <c r="E155" s="74" t="s">
        <v>428</v>
      </c>
      <c r="F155" s="66" t="s">
        <v>389</v>
      </c>
      <c r="G155" s="64">
        <v>1987</v>
      </c>
      <c r="H155" s="64"/>
      <c r="I155" s="64"/>
      <c r="J155" s="53" t="str">
        <f t="shared" si="10"/>
        <v/>
      </c>
      <c r="K155" s="92">
        <f t="shared" ca="1" si="12"/>
        <v>27</v>
      </c>
      <c r="L155" s="93">
        <f t="shared" ca="1" si="13"/>
        <v>180</v>
      </c>
      <c r="M155" s="68" t="s">
        <v>848</v>
      </c>
      <c r="N155" s="94">
        <f t="shared" si="11"/>
        <v>43.9</v>
      </c>
      <c r="O155" s="94">
        <f t="shared" ca="1" si="14"/>
        <v>224</v>
      </c>
    </row>
    <row r="156" spans="1:15" x14ac:dyDescent="0.2">
      <c r="A156" s="64" t="s">
        <v>496</v>
      </c>
      <c r="B156" s="65" t="s">
        <v>36</v>
      </c>
      <c r="C156" s="65" t="s">
        <v>37</v>
      </c>
      <c r="D156" s="66" t="s">
        <v>453</v>
      </c>
      <c r="E156" s="75">
        <v>3960</v>
      </c>
      <c r="F156" s="67" t="s">
        <v>379</v>
      </c>
      <c r="G156" s="64">
        <v>1987</v>
      </c>
      <c r="H156" s="64"/>
      <c r="I156" s="64"/>
      <c r="J156" s="53" t="str">
        <f t="shared" si="10"/>
        <v/>
      </c>
      <c r="K156" s="92">
        <f t="shared" ca="1" si="12"/>
        <v>27</v>
      </c>
      <c r="L156" s="93">
        <f t="shared" ca="1" si="13"/>
        <v>180</v>
      </c>
      <c r="M156" s="68" t="s">
        <v>847</v>
      </c>
      <c r="N156" s="94">
        <f t="shared" si="11"/>
        <v>26.8</v>
      </c>
      <c r="O156" s="94">
        <f t="shared" ca="1" si="14"/>
        <v>207</v>
      </c>
    </row>
    <row r="157" spans="1:15" x14ac:dyDescent="0.2">
      <c r="A157" s="64" t="s">
        <v>497</v>
      </c>
      <c r="B157" s="65" t="s">
        <v>162</v>
      </c>
      <c r="C157" s="65" t="s">
        <v>163</v>
      </c>
      <c r="D157" s="66" t="s">
        <v>453</v>
      </c>
      <c r="E157" s="75">
        <v>1950</v>
      </c>
      <c r="F157" s="67" t="s">
        <v>383</v>
      </c>
      <c r="G157" s="64">
        <v>1946</v>
      </c>
      <c r="H157" s="64"/>
      <c r="I157" s="64"/>
      <c r="J157" s="53" t="str">
        <f t="shared" si="10"/>
        <v/>
      </c>
      <c r="K157" s="92">
        <f t="shared" ca="1" si="12"/>
        <v>68</v>
      </c>
      <c r="L157" s="93">
        <f t="shared" ca="1" si="13"/>
        <v>180</v>
      </c>
      <c r="M157" s="68" t="s">
        <v>847</v>
      </c>
      <c r="N157" s="94">
        <f t="shared" si="11"/>
        <v>26.8</v>
      </c>
      <c r="O157" s="94">
        <f t="shared" ca="1" si="14"/>
        <v>207</v>
      </c>
    </row>
    <row r="158" spans="1:15" x14ac:dyDescent="0.2">
      <c r="A158" s="64" t="s">
        <v>498</v>
      </c>
      <c r="B158" s="65" t="s">
        <v>240</v>
      </c>
      <c r="C158" s="65" t="s">
        <v>163</v>
      </c>
      <c r="D158" s="66" t="s">
        <v>452</v>
      </c>
      <c r="E158" s="74" t="s">
        <v>386</v>
      </c>
      <c r="F158" s="66" t="s">
        <v>387</v>
      </c>
      <c r="G158" s="64">
        <v>1950</v>
      </c>
      <c r="H158" s="64"/>
      <c r="I158" s="64"/>
      <c r="J158" s="53" t="str">
        <f t="shared" si="10"/>
        <v/>
      </c>
      <c r="K158" s="92">
        <f t="shared" ca="1" si="12"/>
        <v>64</v>
      </c>
      <c r="L158" s="93">
        <f t="shared" ca="1" si="13"/>
        <v>180</v>
      </c>
      <c r="M158" s="68" t="s">
        <v>847</v>
      </c>
      <c r="N158" s="94">
        <f t="shared" si="11"/>
        <v>26.8</v>
      </c>
      <c r="O158" s="94">
        <f t="shared" ca="1" si="14"/>
        <v>207</v>
      </c>
    </row>
    <row r="159" spans="1:15" x14ac:dyDescent="0.2">
      <c r="A159" s="64" t="s">
        <v>499</v>
      </c>
      <c r="B159" s="65" t="s">
        <v>301</v>
      </c>
      <c r="C159" s="65" t="s">
        <v>34</v>
      </c>
      <c r="D159" s="66" t="s">
        <v>454</v>
      </c>
      <c r="E159" s="74">
        <v>1000</v>
      </c>
      <c r="F159" s="66" t="s">
        <v>456</v>
      </c>
      <c r="G159" s="64">
        <v>1983</v>
      </c>
      <c r="H159" s="64"/>
      <c r="I159" s="64"/>
      <c r="J159" s="53" t="str">
        <f t="shared" si="10"/>
        <v/>
      </c>
      <c r="K159" s="92">
        <f t="shared" ca="1" si="12"/>
        <v>31</v>
      </c>
      <c r="L159" s="93">
        <f t="shared" ca="1" si="13"/>
        <v>180</v>
      </c>
      <c r="M159" s="68" t="s">
        <v>847</v>
      </c>
      <c r="N159" s="94">
        <f t="shared" si="11"/>
        <v>26.8</v>
      </c>
      <c r="O159" s="94">
        <f t="shared" ca="1" si="14"/>
        <v>207</v>
      </c>
    </row>
    <row r="160" spans="1:15" x14ac:dyDescent="0.2">
      <c r="A160" s="64" t="s">
        <v>500</v>
      </c>
      <c r="B160" s="65" t="s">
        <v>301</v>
      </c>
      <c r="C160" s="65" t="s">
        <v>151</v>
      </c>
      <c r="D160" s="66" t="s">
        <v>452</v>
      </c>
      <c r="E160" s="74" t="s">
        <v>14</v>
      </c>
      <c r="F160" s="66" t="s">
        <v>15</v>
      </c>
      <c r="G160" s="64">
        <v>1985</v>
      </c>
      <c r="H160" s="64"/>
      <c r="I160" s="64"/>
      <c r="J160" s="53" t="str">
        <f t="shared" si="10"/>
        <v/>
      </c>
      <c r="K160" s="92">
        <f t="shared" ca="1" si="12"/>
        <v>29</v>
      </c>
      <c r="L160" s="93">
        <f t="shared" ca="1" si="13"/>
        <v>180</v>
      </c>
      <c r="M160" s="68" t="s">
        <v>848</v>
      </c>
      <c r="N160" s="94">
        <f t="shared" si="11"/>
        <v>43.9</v>
      </c>
      <c r="O160" s="94">
        <f t="shared" ca="1" si="14"/>
        <v>224</v>
      </c>
    </row>
    <row r="161" spans="1:15" x14ac:dyDescent="0.2">
      <c r="A161" s="64" t="s">
        <v>501</v>
      </c>
      <c r="B161" s="65" t="s">
        <v>50</v>
      </c>
      <c r="C161" s="65" t="s">
        <v>51</v>
      </c>
      <c r="D161" s="66" t="s">
        <v>453</v>
      </c>
      <c r="E161" s="75">
        <v>3960</v>
      </c>
      <c r="F161" s="67" t="s">
        <v>379</v>
      </c>
      <c r="G161" s="64">
        <v>1984</v>
      </c>
      <c r="H161" s="64"/>
      <c r="I161" s="64"/>
      <c r="J161" s="53" t="str">
        <f t="shared" si="10"/>
        <v/>
      </c>
      <c r="K161" s="92">
        <f t="shared" ca="1" si="12"/>
        <v>30</v>
      </c>
      <c r="L161" s="93">
        <f t="shared" ca="1" si="13"/>
        <v>180</v>
      </c>
      <c r="M161" s="68" t="s">
        <v>848</v>
      </c>
      <c r="N161" s="94">
        <f t="shared" si="11"/>
        <v>43.9</v>
      </c>
      <c r="O161" s="94">
        <f t="shared" ca="1" si="14"/>
        <v>224</v>
      </c>
    </row>
    <row r="162" spans="1:15" x14ac:dyDescent="0.2">
      <c r="A162" s="64" t="s">
        <v>502</v>
      </c>
      <c r="B162" s="65" t="s">
        <v>158</v>
      </c>
      <c r="C162" s="65" t="s">
        <v>159</v>
      </c>
      <c r="D162" s="66" t="s">
        <v>453</v>
      </c>
      <c r="E162" s="75">
        <v>1950</v>
      </c>
      <c r="F162" s="67" t="s">
        <v>383</v>
      </c>
      <c r="G162" s="64">
        <v>1988</v>
      </c>
      <c r="H162" s="64"/>
      <c r="I162" s="64"/>
      <c r="J162" s="53" t="str">
        <f t="shared" si="10"/>
        <v/>
      </c>
      <c r="K162" s="92">
        <f t="shared" ca="1" si="12"/>
        <v>26</v>
      </c>
      <c r="L162" s="93">
        <f t="shared" ca="1" si="13"/>
        <v>180</v>
      </c>
      <c r="M162" s="68" t="s">
        <v>847</v>
      </c>
      <c r="N162" s="94">
        <f t="shared" si="11"/>
        <v>26.8</v>
      </c>
      <c r="O162" s="94">
        <f t="shared" ca="1" si="14"/>
        <v>207</v>
      </c>
    </row>
    <row r="163" spans="1:15" x14ac:dyDescent="0.2">
      <c r="A163" s="64" t="s">
        <v>503</v>
      </c>
      <c r="B163" s="65" t="s">
        <v>119</v>
      </c>
      <c r="C163" s="65" t="s">
        <v>25</v>
      </c>
      <c r="D163" s="66" t="s">
        <v>453</v>
      </c>
      <c r="E163" s="75">
        <v>1950</v>
      </c>
      <c r="F163" s="67" t="s">
        <v>383</v>
      </c>
      <c r="G163" s="64">
        <v>1986</v>
      </c>
      <c r="H163" s="64"/>
      <c r="I163" s="64"/>
      <c r="J163" s="53" t="str">
        <f t="shared" si="10"/>
        <v/>
      </c>
      <c r="K163" s="92">
        <f t="shared" ca="1" si="12"/>
        <v>28</v>
      </c>
      <c r="L163" s="93">
        <f t="shared" ca="1" si="13"/>
        <v>180</v>
      </c>
      <c r="M163" s="68" t="s">
        <v>847</v>
      </c>
      <c r="N163" s="94">
        <f t="shared" si="11"/>
        <v>26.8</v>
      </c>
      <c r="O163" s="94">
        <f t="shared" ca="1" si="14"/>
        <v>207</v>
      </c>
    </row>
    <row r="164" spans="1:15" x14ac:dyDescent="0.2">
      <c r="A164" s="64" t="s">
        <v>504</v>
      </c>
      <c r="B164" s="65" t="s">
        <v>249</v>
      </c>
      <c r="C164" s="65" t="s">
        <v>250</v>
      </c>
      <c r="D164" s="66" t="s">
        <v>452</v>
      </c>
      <c r="E164" s="74" t="s">
        <v>415</v>
      </c>
      <c r="F164" s="66" t="s">
        <v>389</v>
      </c>
      <c r="G164" s="64">
        <v>1979</v>
      </c>
      <c r="H164" s="64"/>
      <c r="I164" s="64"/>
      <c r="J164" s="53" t="str">
        <f t="shared" si="10"/>
        <v/>
      </c>
      <c r="K164" s="92">
        <f t="shared" ca="1" si="12"/>
        <v>35</v>
      </c>
      <c r="L164" s="93">
        <f t="shared" ca="1" si="13"/>
        <v>180</v>
      </c>
      <c r="M164" s="68" t="s">
        <v>846</v>
      </c>
      <c r="N164" s="94">
        <f t="shared" si="11"/>
        <v>16.600000000000001</v>
      </c>
      <c r="O164" s="94">
        <f t="shared" ca="1" si="14"/>
        <v>196.5</v>
      </c>
    </row>
    <row r="165" spans="1:15" x14ac:dyDescent="0.2">
      <c r="A165" s="64" t="s">
        <v>505</v>
      </c>
      <c r="B165" s="65" t="s">
        <v>177</v>
      </c>
      <c r="C165" s="65" t="s">
        <v>25</v>
      </c>
      <c r="D165" s="66" t="s">
        <v>452</v>
      </c>
      <c r="E165" s="74" t="s">
        <v>384</v>
      </c>
      <c r="F165" s="66" t="s">
        <v>385</v>
      </c>
      <c r="G165" s="64">
        <v>1987</v>
      </c>
      <c r="H165" s="64"/>
      <c r="I165" s="64"/>
      <c r="J165" s="53" t="str">
        <f t="shared" si="10"/>
        <v/>
      </c>
      <c r="K165" s="92">
        <f t="shared" ca="1" si="12"/>
        <v>27</v>
      </c>
      <c r="L165" s="93">
        <f t="shared" ca="1" si="13"/>
        <v>180</v>
      </c>
      <c r="M165" s="68" t="s">
        <v>847</v>
      </c>
      <c r="N165" s="94">
        <f t="shared" si="11"/>
        <v>26.8</v>
      </c>
      <c r="O165" s="94">
        <f t="shared" ca="1" si="14"/>
        <v>207</v>
      </c>
    </row>
    <row r="166" spans="1:15" x14ac:dyDescent="0.2">
      <c r="A166" s="64" t="s">
        <v>506</v>
      </c>
      <c r="B166" s="65" t="s">
        <v>160</v>
      </c>
      <c r="C166" s="65" t="s">
        <v>161</v>
      </c>
      <c r="D166" s="66" t="s">
        <v>453</v>
      </c>
      <c r="E166" s="75">
        <v>1950</v>
      </c>
      <c r="F166" s="67" t="s">
        <v>383</v>
      </c>
      <c r="G166" s="64">
        <v>1981</v>
      </c>
      <c r="H166" s="64"/>
      <c r="I166" s="64"/>
      <c r="J166" s="53" t="str">
        <f t="shared" si="10"/>
        <v/>
      </c>
      <c r="K166" s="92">
        <f t="shared" ca="1" si="12"/>
        <v>33</v>
      </c>
      <c r="L166" s="93">
        <f t="shared" ca="1" si="13"/>
        <v>180</v>
      </c>
      <c r="M166" s="68" t="s">
        <v>846</v>
      </c>
      <c r="N166" s="94">
        <f t="shared" si="11"/>
        <v>16.600000000000001</v>
      </c>
      <c r="O166" s="94">
        <f t="shared" ca="1" si="14"/>
        <v>196.5</v>
      </c>
    </row>
    <row r="167" spans="1:15" x14ac:dyDescent="0.2">
      <c r="A167" s="64" t="s">
        <v>507</v>
      </c>
      <c r="B167" s="65" t="s">
        <v>330</v>
      </c>
      <c r="C167" s="65" t="s">
        <v>127</v>
      </c>
      <c r="D167" s="66" t="s">
        <v>452</v>
      </c>
      <c r="E167" s="74" t="s">
        <v>398</v>
      </c>
      <c r="F167" s="66" t="s">
        <v>399</v>
      </c>
      <c r="G167" s="64">
        <v>1986</v>
      </c>
      <c r="H167" s="64"/>
      <c r="I167" s="64"/>
      <c r="J167" s="53" t="str">
        <f t="shared" si="10"/>
        <v/>
      </c>
      <c r="K167" s="92">
        <f t="shared" ca="1" si="12"/>
        <v>28</v>
      </c>
      <c r="L167" s="93">
        <f t="shared" ca="1" si="13"/>
        <v>180</v>
      </c>
      <c r="M167" s="68" t="s">
        <v>846</v>
      </c>
      <c r="N167" s="94">
        <f t="shared" si="11"/>
        <v>16.600000000000001</v>
      </c>
      <c r="O167" s="94">
        <f t="shared" ca="1" si="14"/>
        <v>196.5</v>
      </c>
    </row>
    <row r="168" spans="1:15" x14ac:dyDescent="0.2">
      <c r="A168" s="64" t="s">
        <v>508</v>
      </c>
      <c r="B168" s="65" t="s">
        <v>321</v>
      </c>
      <c r="C168" s="65" t="s">
        <v>13</v>
      </c>
      <c r="D168" s="66" t="s">
        <v>452</v>
      </c>
      <c r="E168" s="74" t="s">
        <v>436</v>
      </c>
      <c r="F168" s="66" t="s">
        <v>437</v>
      </c>
      <c r="G168" s="64">
        <v>1978</v>
      </c>
      <c r="H168" s="64"/>
      <c r="I168" s="64"/>
      <c r="J168" s="53" t="str">
        <f t="shared" si="10"/>
        <v/>
      </c>
      <c r="K168" s="92">
        <f t="shared" ca="1" si="12"/>
        <v>36</v>
      </c>
      <c r="L168" s="93">
        <f t="shared" ca="1" si="13"/>
        <v>180</v>
      </c>
      <c r="M168" s="68" t="s">
        <v>848</v>
      </c>
      <c r="N168" s="94">
        <f t="shared" si="11"/>
        <v>43.9</v>
      </c>
      <c r="O168" s="94">
        <f t="shared" ca="1" si="14"/>
        <v>224</v>
      </c>
    </row>
    <row r="169" spans="1:15" x14ac:dyDescent="0.2">
      <c r="A169" s="64" t="s">
        <v>509</v>
      </c>
      <c r="B169" s="65" t="s">
        <v>102</v>
      </c>
      <c r="C169" s="65" t="s">
        <v>103</v>
      </c>
      <c r="D169" s="66" t="s">
        <v>453</v>
      </c>
      <c r="E169" s="75">
        <v>1950</v>
      </c>
      <c r="F169" s="67" t="s">
        <v>383</v>
      </c>
      <c r="G169" s="64">
        <v>1985</v>
      </c>
      <c r="H169" s="64"/>
      <c r="I169" s="64"/>
      <c r="J169" s="53" t="str">
        <f t="shared" si="10"/>
        <v/>
      </c>
      <c r="K169" s="92">
        <f t="shared" ca="1" si="12"/>
        <v>29</v>
      </c>
      <c r="L169" s="93">
        <f t="shared" ca="1" si="13"/>
        <v>180</v>
      </c>
      <c r="M169" s="68" t="s">
        <v>848</v>
      </c>
      <c r="N169" s="94">
        <f t="shared" si="11"/>
        <v>43.9</v>
      </c>
      <c r="O169" s="94">
        <f t="shared" ca="1" si="14"/>
        <v>224</v>
      </c>
    </row>
    <row r="170" spans="1:15" x14ac:dyDescent="0.2">
      <c r="A170" s="64" t="s">
        <v>510</v>
      </c>
      <c r="B170" s="65" t="s">
        <v>315</v>
      </c>
      <c r="C170" s="65" t="s">
        <v>316</v>
      </c>
      <c r="D170" s="66" t="s">
        <v>452</v>
      </c>
      <c r="E170" s="74" t="s">
        <v>386</v>
      </c>
      <c r="F170" s="66" t="s">
        <v>387</v>
      </c>
      <c r="G170" s="64">
        <v>1976</v>
      </c>
      <c r="H170" s="64" t="s">
        <v>606</v>
      </c>
      <c r="I170" s="64"/>
      <c r="J170" s="53" t="str">
        <f t="shared" si="10"/>
        <v/>
      </c>
      <c r="K170" s="92">
        <f t="shared" ca="1" si="12"/>
        <v>38</v>
      </c>
      <c r="L170" s="93">
        <f t="shared" ca="1" si="13"/>
        <v>75</v>
      </c>
      <c r="M170" s="68" t="s">
        <v>848</v>
      </c>
      <c r="N170" s="94">
        <f t="shared" si="11"/>
        <v>43.9</v>
      </c>
      <c r="O170" s="94">
        <f t="shared" ca="1" si="14"/>
        <v>119</v>
      </c>
    </row>
    <row r="171" spans="1:15" x14ac:dyDescent="0.2">
      <c r="A171" s="64" t="s">
        <v>511</v>
      </c>
      <c r="B171" s="65" t="s">
        <v>59</v>
      </c>
      <c r="C171" s="65" t="s">
        <v>60</v>
      </c>
      <c r="D171" s="66" t="s">
        <v>453</v>
      </c>
      <c r="E171" s="75" t="s">
        <v>380</v>
      </c>
      <c r="F171" s="67" t="s">
        <v>381</v>
      </c>
      <c r="G171" s="64">
        <v>1980</v>
      </c>
      <c r="H171" s="64"/>
      <c r="I171" s="64"/>
      <c r="J171" s="53" t="str">
        <f t="shared" si="10"/>
        <v/>
      </c>
      <c r="K171" s="92">
        <f t="shared" ca="1" si="12"/>
        <v>34</v>
      </c>
      <c r="L171" s="93">
        <f t="shared" ca="1" si="13"/>
        <v>180</v>
      </c>
      <c r="M171" s="68" t="s">
        <v>848</v>
      </c>
      <c r="N171" s="94">
        <f t="shared" si="11"/>
        <v>43.9</v>
      </c>
      <c r="O171" s="94">
        <f t="shared" ca="1" si="14"/>
        <v>224</v>
      </c>
    </row>
    <row r="172" spans="1:15" x14ac:dyDescent="0.2">
      <c r="A172" s="64" t="s">
        <v>512</v>
      </c>
      <c r="B172" s="65" t="s">
        <v>284</v>
      </c>
      <c r="C172" s="65" t="s">
        <v>285</v>
      </c>
      <c r="D172" s="66" t="s">
        <v>452</v>
      </c>
      <c r="E172" s="74" t="s">
        <v>386</v>
      </c>
      <c r="F172" s="66" t="s">
        <v>387</v>
      </c>
      <c r="G172" s="64">
        <v>1990</v>
      </c>
      <c r="H172" s="64"/>
      <c r="I172" s="64"/>
      <c r="J172" s="53" t="str">
        <f t="shared" si="10"/>
        <v/>
      </c>
      <c r="K172" s="92">
        <f t="shared" ca="1" si="12"/>
        <v>24</v>
      </c>
      <c r="L172" s="93">
        <f t="shared" ca="1" si="13"/>
        <v>180</v>
      </c>
      <c r="M172" s="68" t="s">
        <v>847</v>
      </c>
      <c r="N172" s="94">
        <f t="shared" si="11"/>
        <v>26.8</v>
      </c>
      <c r="O172" s="94">
        <f t="shared" ca="1" si="14"/>
        <v>207</v>
      </c>
    </row>
    <row r="173" spans="1:15" x14ac:dyDescent="0.2">
      <c r="A173" s="64" t="s">
        <v>513</v>
      </c>
      <c r="B173" s="65" t="s">
        <v>302</v>
      </c>
      <c r="C173" s="65" t="s">
        <v>185</v>
      </c>
      <c r="D173" s="66" t="s">
        <v>452</v>
      </c>
      <c r="E173" s="74" t="s">
        <v>390</v>
      </c>
      <c r="F173" s="66" t="s">
        <v>389</v>
      </c>
      <c r="G173" s="64">
        <v>1985</v>
      </c>
      <c r="H173" s="64"/>
      <c r="I173" s="64"/>
      <c r="J173" s="53" t="str">
        <f t="shared" si="10"/>
        <v/>
      </c>
      <c r="K173" s="92">
        <f t="shared" ca="1" si="12"/>
        <v>29</v>
      </c>
      <c r="L173" s="93">
        <f t="shared" ca="1" si="13"/>
        <v>180</v>
      </c>
      <c r="M173" s="68" t="s">
        <v>847</v>
      </c>
      <c r="N173" s="94">
        <f t="shared" si="11"/>
        <v>26.8</v>
      </c>
      <c r="O173" s="94">
        <f t="shared" ca="1" si="14"/>
        <v>207</v>
      </c>
    </row>
    <row r="174" spans="1:15" x14ac:dyDescent="0.2">
      <c r="A174" s="64" t="s">
        <v>514</v>
      </c>
      <c r="B174" s="65" t="s">
        <v>332</v>
      </c>
      <c r="C174" s="65" t="s">
        <v>51</v>
      </c>
      <c r="D174" s="66" t="s">
        <v>452</v>
      </c>
      <c r="E174" s="74" t="s">
        <v>386</v>
      </c>
      <c r="F174" s="66" t="s">
        <v>387</v>
      </c>
      <c r="G174" s="64">
        <v>1987</v>
      </c>
      <c r="H174" s="64"/>
      <c r="I174" s="64"/>
      <c r="J174" s="53" t="str">
        <f t="shared" si="10"/>
        <v/>
      </c>
      <c r="K174" s="92">
        <f t="shared" ca="1" si="12"/>
        <v>27</v>
      </c>
      <c r="L174" s="93">
        <f t="shared" ca="1" si="13"/>
        <v>180</v>
      </c>
      <c r="M174" s="68" t="s">
        <v>848</v>
      </c>
      <c r="N174" s="94">
        <f t="shared" si="11"/>
        <v>43.9</v>
      </c>
      <c r="O174" s="94">
        <f t="shared" ca="1" si="14"/>
        <v>224</v>
      </c>
    </row>
    <row r="175" spans="1:15" x14ac:dyDescent="0.2">
      <c r="A175" s="64" t="s">
        <v>515</v>
      </c>
      <c r="B175" s="65" t="s">
        <v>244</v>
      </c>
      <c r="C175" s="65" t="s">
        <v>245</v>
      </c>
      <c r="D175" s="66" t="s">
        <v>452</v>
      </c>
      <c r="E175" s="74" t="s">
        <v>407</v>
      </c>
      <c r="F175" s="66" t="s">
        <v>408</v>
      </c>
      <c r="G175" s="64">
        <v>1983</v>
      </c>
      <c r="H175" s="64"/>
      <c r="I175" s="64"/>
      <c r="J175" s="53" t="str">
        <f t="shared" si="10"/>
        <v/>
      </c>
      <c r="K175" s="92">
        <f t="shared" ca="1" si="12"/>
        <v>31</v>
      </c>
      <c r="L175" s="93">
        <f t="shared" ca="1" si="13"/>
        <v>180</v>
      </c>
      <c r="M175" s="68" t="s">
        <v>847</v>
      </c>
      <c r="N175" s="94">
        <f t="shared" si="11"/>
        <v>26.8</v>
      </c>
      <c r="O175" s="94">
        <f t="shared" ca="1" si="14"/>
        <v>207</v>
      </c>
    </row>
    <row r="176" spans="1:15" x14ac:dyDescent="0.2">
      <c r="A176" s="64" t="s">
        <v>516</v>
      </c>
      <c r="B176" s="65" t="s">
        <v>97</v>
      </c>
      <c r="C176" s="65" t="s">
        <v>98</v>
      </c>
      <c r="D176" s="66" t="s">
        <v>453</v>
      </c>
      <c r="E176" s="75">
        <v>1950</v>
      </c>
      <c r="F176" s="67" t="s">
        <v>383</v>
      </c>
      <c r="G176" s="64">
        <v>1986</v>
      </c>
      <c r="H176" s="64"/>
      <c r="I176" s="64"/>
      <c r="J176" s="53" t="str">
        <f t="shared" si="10"/>
        <v/>
      </c>
      <c r="K176" s="92">
        <f t="shared" ca="1" si="12"/>
        <v>28</v>
      </c>
      <c r="L176" s="93">
        <f t="shared" ca="1" si="13"/>
        <v>180</v>
      </c>
      <c r="M176" s="68" t="s">
        <v>848</v>
      </c>
      <c r="N176" s="94">
        <f t="shared" si="11"/>
        <v>43.9</v>
      </c>
      <c r="O176" s="94">
        <f t="shared" ca="1" si="14"/>
        <v>224</v>
      </c>
    </row>
    <row r="177" spans="1:15" x14ac:dyDescent="0.2">
      <c r="A177" s="64" t="s">
        <v>517</v>
      </c>
      <c r="B177" s="65" t="s">
        <v>40</v>
      </c>
      <c r="C177" s="65" t="s">
        <v>41</v>
      </c>
      <c r="D177" s="66" t="s">
        <v>453</v>
      </c>
      <c r="E177" s="75" t="s">
        <v>380</v>
      </c>
      <c r="F177" s="67" t="s">
        <v>381</v>
      </c>
      <c r="G177" s="64">
        <v>1988</v>
      </c>
      <c r="H177" s="64"/>
      <c r="I177" s="64"/>
      <c r="J177" s="53" t="str">
        <f t="shared" si="10"/>
        <v/>
      </c>
      <c r="K177" s="92">
        <f t="shared" ca="1" si="12"/>
        <v>26</v>
      </c>
      <c r="L177" s="93">
        <f t="shared" ca="1" si="13"/>
        <v>180</v>
      </c>
      <c r="M177" s="68" t="s">
        <v>846</v>
      </c>
      <c r="N177" s="94">
        <f t="shared" si="11"/>
        <v>16.600000000000001</v>
      </c>
      <c r="O177" s="94">
        <f t="shared" ca="1" si="14"/>
        <v>196.5</v>
      </c>
    </row>
    <row r="178" spans="1:15" x14ac:dyDescent="0.2">
      <c r="A178" s="64" t="s">
        <v>518</v>
      </c>
      <c r="B178" s="65" t="s">
        <v>47</v>
      </c>
      <c r="C178" s="65" t="s">
        <v>328</v>
      </c>
      <c r="D178" s="66" t="s">
        <v>452</v>
      </c>
      <c r="E178" s="74" t="s">
        <v>6</v>
      </c>
      <c r="F178" s="66" t="s">
        <v>7</v>
      </c>
      <c r="G178" s="64">
        <v>1951</v>
      </c>
      <c r="H178" s="64"/>
      <c r="I178" s="64"/>
      <c r="J178" s="53" t="str">
        <f t="shared" si="10"/>
        <v/>
      </c>
      <c r="K178" s="92">
        <f t="shared" ca="1" si="12"/>
        <v>63</v>
      </c>
      <c r="L178" s="93">
        <f t="shared" ca="1" si="13"/>
        <v>180</v>
      </c>
      <c r="M178" s="68" t="s">
        <v>846</v>
      </c>
      <c r="N178" s="94">
        <f t="shared" si="11"/>
        <v>16.600000000000001</v>
      </c>
      <c r="O178" s="94">
        <f t="shared" ca="1" si="14"/>
        <v>196.5</v>
      </c>
    </row>
    <row r="179" spans="1:15" x14ac:dyDescent="0.2">
      <c r="A179" s="64" t="s">
        <v>519</v>
      </c>
      <c r="B179" s="65" t="s">
        <v>47</v>
      </c>
      <c r="C179" s="65" t="s">
        <v>122</v>
      </c>
      <c r="D179" s="66" t="s">
        <v>453</v>
      </c>
      <c r="E179" s="75">
        <v>1920</v>
      </c>
      <c r="F179" s="67" t="s">
        <v>381</v>
      </c>
      <c r="G179" s="64">
        <v>1986</v>
      </c>
      <c r="H179" s="64"/>
      <c r="I179" s="64"/>
      <c r="J179" s="53" t="str">
        <f t="shared" si="10"/>
        <v/>
      </c>
      <c r="K179" s="92">
        <f t="shared" ca="1" si="12"/>
        <v>28</v>
      </c>
      <c r="L179" s="93">
        <f t="shared" ca="1" si="13"/>
        <v>180</v>
      </c>
      <c r="M179" s="68" t="s">
        <v>847</v>
      </c>
      <c r="N179" s="94">
        <f t="shared" si="11"/>
        <v>26.8</v>
      </c>
      <c r="O179" s="94">
        <f t="shared" ca="1" si="14"/>
        <v>207</v>
      </c>
    </row>
    <row r="180" spans="1:15" x14ac:dyDescent="0.2">
      <c r="A180" s="64" t="s">
        <v>520</v>
      </c>
      <c r="B180" s="65" t="s">
        <v>47</v>
      </c>
      <c r="C180" s="65" t="s">
        <v>23</v>
      </c>
      <c r="D180" s="66" t="s">
        <v>453</v>
      </c>
      <c r="E180" s="75">
        <v>1920</v>
      </c>
      <c r="F180" s="67" t="s">
        <v>381</v>
      </c>
      <c r="G180" s="64">
        <v>1991</v>
      </c>
      <c r="H180" s="64"/>
      <c r="I180" s="64"/>
      <c r="J180" s="53" t="str">
        <f t="shared" si="10"/>
        <v/>
      </c>
      <c r="K180" s="92">
        <f t="shared" ca="1" si="12"/>
        <v>23</v>
      </c>
      <c r="L180" s="93">
        <f t="shared" ca="1" si="13"/>
        <v>180</v>
      </c>
      <c r="M180" s="68" t="s">
        <v>847</v>
      </c>
      <c r="N180" s="94">
        <f t="shared" si="11"/>
        <v>26.8</v>
      </c>
      <c r="O180" s="94">
        <f t="shared" ca="1" si="14"/>
        <v>207</v>
      </c>
    </row>
    <row r="181" spans="1:15" x14ac:dyDescent="0.2">
      <c r="A181" s="64" t="s">
        <v>521</v>
      </c>
      <c r="B181" s="65" t="s">
        <v>31</v>
      </c>
      <c r="C181" s="65" t="s">
        <v>32</v>
      </c>
      <c r="D181" s="66" t="s">
        <v>453</v>
      </c>
      <c r="E181" s="75" t="s">
        <v>380</v>
      </c>
      <c r="F181" s="67" t="s">
        <v>381</v>
      </c>
      <c r="G181" s="64">
        <v>1981</v>
      </c>
      <c r="H181" s="64"/>
      <c r="I181" s="64"/>
      <c r="J181" s="53" t="str">
        <f t="shared" si="10"/>
        <v/>
      </c>
      <c r="K181" s="92">
        <f t="shared" ca="1" si="12"/>
        <v>33</v>
      </c>
      <c r="L181" s="93">
        <f t="shared" ca="1" si="13"/>
        <v>180</v>
      </c>
      <c r="M181" s="68" t="s">
        <v>847</v>
      </c>
      <c r="N181" s="94">
        <f t="shared" si="11"/>
        <v>26.8</v>
      </c>
      <c r="O181" s="94">
        <f t="shared" ca="1" si="14"/>
        <v>207</v>
      </c>
    </row>
    <row r="182" spans="1:15" x14ac:dyDescent="0.2">
      <c r="A182" s="64" t="s">
        <v>522</v>
      </c>
      <c r="B182" s="65" t="s">
        <v>137</v>
      </c>
      <c r="C182" s="65" t="s">
        <v>138</v>
      </c>
      <c r="D182" s="66" t="s">
        <v>453</v>
      </c>
      <c r="E182" s="75">
        <v>1950</v>
      </c>
      <c r="F182" s="67" t="s">
        <v>383</v>
      </c>
      <c r="G182" s="64">
        <v>1981</v>
      </c>
      <c r="H182" s="64"/>
      <c r="I182" s="64"/>
      <c r="J182" s="53" t="str">
        <f t="shared" si="10"/>
        <v/>
      </c>
      <c r="K182" s="92">
        <f t="shared" ca="1" si="12"/>
        <v>33</v>
      </c>
      <c r="L182" s="93">
        <f t="shared" ca="1" si="13"/>
        <v>180</v>
      </c>
      <c r="M182" s="68" t="s">
        <v>847</v>
      </c>
      <c r="N182" s="94">
        <f t="shared" si="11"/>
        <v>26.8</v>
      </c>
      <c r="O182" s="94">
        <f t="shared" ca="1" si="14"/>
        <v>207</v>
      </c>
    </row>
    <row r="183" spans="1:15" x14ac:dyDescent="0.2">
      <c r="A183" s="64" t="s">
        <v>523</v>
      </c>
      <c r="B183" s="65" t="s">
        <v>221</v>
      </c>
      <c r="C183" s="65" t="s">
        <v>222</v>
      </c>
      <c r="D183" s="66" t="s">
        <v>452</v>
      </c>
      <c r="E183" s="74" t="s">
        <v>406</v>
      </c>
      <c r="F183" s="66" t="s">
        <v>389</v>
      </c>
      <c r="G183" s="64">
        <v>1976</v>
      </c>
      <c r="H183" s="64"/>
      <c r="I183" s="64"/>
      <c r="J183" s="53" t="str">
        <f t="shared" si="10"/>
        <v/>
      </c>
      <c r="K183" s="92">
        <f t="shared" ca="1" si="12"/>
        <v>38</v>
      </c>
      <c r="L183" s="93">
        <f t="shared" ca="1" si="13"/>
        <v>180</v>
      </c>
      <c r="M183" s="68" t="s">
        <v>847</v>
      </c>
      <c r="N183" s="94">
        <f t="shared" si="11"/>
        <v>26.8</v>
      </c>
      <c r="O183" s="94">
        <f t="shared" ca="1" si="14"/>
        <v>207</v>
      </c>
    </row>
    <row r="184" spans="1:15" x14ac:dyDescent="0.2">
      <c r="A184" s="64" t="s">
        <v>524</v>
      </c>
      <c r="B184" s="65" t="s">
        <v>282</v>
      </c>
      <c r="C184" s="65" t="s">
        <v>283</v>
      </c>
      <c r="D184" s="66" t="s">
        <v>452</v>
      </c>
      <c r="E184" s="74" t="s">
        <v>423</v>
      </c>
      <c r="F184" s="66" t="s">
        <v>424</v>
      </c>
      <c r="G184" s="64">
        <v>1981</v>
      </c>
      <c r="H184" s="64"/>
      <c r="I184" s="64"/>
      <c r="J184" s="53" t="str">
        <f t="shared" si="10"/>
        <v/>
      </c>
      <c r="K184" s="92">
        <f t="shared" ca="1" si="12"/>
        <v>33</v>
      </c>
      <c r="L184" s="93">
        <f t="shared" ca="1" si="13"/>
        <v>180</v>
      </c>
      <c r="M184" s="68" t="s">
        <v>846</v>
      </c>
      <c r="N184" s="94">
        <f t="shared" si="11"/>
        <v>16.600000000000001</v>
      </c>
      <c r="O184" s="94">
        <f t="shared" ca="1" si="14"/>
        <v>196.5</v>
      </c>
    </row>
    <row r="185" spans="1:15" x14ac:dyDescent="0.2">
      <c r="A185" s="64" t="s">
        <v>525</v>
      </c>
      <c r="B185" s="65" t="s">
        <v>82</v>
      </c>
      <c r="C185" s="65" t="s">
        <v>83</v>
      </c>
      <c r="D185" s="66" t="s">
        <v>453</v>
      </c>
      <c r="E185" s="75">
        <v>3960</v>
      </c>
      <c r="F185" s="67" t="s">
        <v>379</v>
      </c>
      <c r="G185" s="64">
        <v>1989</v>
      </c>
      <c r="H185" s="64"/>
      <c r="I185" s="64"/>
      <c r="J185" s="53" t="str">
        <f t="shared" si="10"/>
        <v/>
      </c>
      <c r="K185" s="92">
        <f t="shared" ca="1" si="12"/>
        <v>25</v>
      </c>
      <c r="L185" s="93">
        <f t="shared" ca="1" si="13"/>
        <v>180</v>
      </c>
      <c r="M185" s="68" t="s">
        <v>846</v>
      </c>
      <c r="N185" s="94">
        <f t="shared" si="11"/>
        <v>16.600000000000001</v>
      </c>
      <c r="O185" s="94">
        <f t="shared" ca="1" si="14"/>
        <v>196.5</v>
      </c>
    </row>
    <row r="186" spans="1:15" x14ac:dyDescent="0.2">
      <c r="A186" s="64" t="s">
        <v>526</v>
      </c>
      <c r="B186" s="65" t="s">
        <v>128</v>
      </c>
      <c r="C186" s="65" t="s">
        <v>129</v>
      </c>
      <c r="D186" s="66" t="s">
        <v>452</v>
      </c>
      <c r="E186" s="75">
        <v>1920</v>
      </c>
      <c r="F186" s="67" t="s">
        <v>381</v>
      </c>
      <c r="G186" s="64">
        <v>1985</v>
      </c>
      <c r="H186" s="64"/>
      <c r="I186" s="64"/>
      <c r="J186" s="53" t="str">
        <f t="shared" si="10"/>
        <v/>
      </c>
      <c r="K186" s="92">
        <f t="shared" ca="1" si="12"/>
        <v>29</v>
      </c>
      <c r="L186" s="93">
        <f t="shared" ca="1" si="13"/>
        <v>180</v>
      </c>
      <c r="M186" s="68" t="s">
        <v>847</v>
      </c>
      <c r="N186" s="94">
        <f t="shared" si="11"/>
        <v>26.8</v>
      </c>
      <c r="O186" s="94">
        <f t="shared" ca="1" si="14"/>
        <v>207</v>
      </c>
    </row>
    <row r="187" spans="1:15" x14ac:dyDescent="0.2">
      <c r="A187" s="64" t="s">
        <v>527</v>
      </c>
      <c r="B187" s="65" t="s">
        <v>147</v>
      </c>
      <c r="C187" s="65" t="s">
        <v>202</v>
      </c>
      <c r="D187" s="66" t="s">
        <v>453</v>
      </c>
      <c r="E187" s="74">
        <v>3960</v>
      </c>
      <c r="F187" s="66" t="s">
        <v>379</v>
      </c>
      <c r="G187" s="64">
        <v>1991</v>
      </c>
      <c r="H187" s="64"/>
      <c r="I187" s="64"/>
      <c r="J187" s="53" t="str">
        <f t="shared" si="10"/>
        <v/>
      </c>
      <c r="K187" s="92">
        <f t="shared" ca="1" si="12"/>
        <v>23</v>
      </c>
      <c r="L187" s="93">
        <f t="shared" ca="1" si="13"/>
        <v>180</v>
      </c>
      <c r="M187" s="68" t="s">
        <v>846</v>
      </c>
      <c r="N187" s="94">
        <f t="shared" si="11"/>
        <v>16.600000000000001</v>
      </c>
      <c r="O187" s="94">
        <f t="shared" ca="1" si="14"/>
        <v>196.5</v>
      </c>
    </row>
    <row r="188" spans="1:15" x14ac:dyDescent="0.2">
      <c r="A188" s="64" t="s">
        <v>528</v>
      </c>
      <c r="B188" s="65" t="s">
        <v>147</v>
      </c>
      <c r="C188" s="65" t="s">
        <v>148</v>
      </c>
      <c r="D188" s="66" t="s">
        <v>453</v>
      </c>
      <c r="E188" s="75">
        <v>1950</v>
      </c>
      <c r="F188" s="67" t="s">
        <v>383</v>
      </c>
      <c r="G188" s="64">
        <v>1981</v>
      </c>
      <c r="H188" s="64"/>
      <c r="I188" s="64"/>
      <c r="J188" s="53" t="str">
        <f t="shared" si="10"/>
        <v/>
      </c>
      <c r="K188" s="92">
        <f t="shared" ca="1" si="12"/>
        <v>33</v>
      </c>
      <c r="L188" s="93">
        <f t="shared" ca="1" si="13"/>
        <v>180</v>
      </c>
      <c r="M188" s="68" t="s">
        <v>847</v>
      </c>
      <c r="N188" s="94">
        <f t="shared" si="11"/>
        <v>26.8</v>
      </c>
      <c r="O188" s="94">
        <f t="shared" ca="1" si="14"/>
        <v>207</v>
      </c>
    </row>
    <row r="189" spans="1:15" x14ac:dyDescent="0.2">
      <c r="A189" s="64" t="s">
        <v>529</v>
      </c>
      <c r="B189" s="65" t="s">
        <v>147</v>
      </c>
      <c r="C189" s="65" t="s">
        <v>254</v>
      </c>
      <c r="D189" s="66" t="s">
        <v>452</v>
      </c>
      <c r="E189" s="74" t="s">
        <v>386</v>
      </c>
      <c r="F189" s="66" t="s">
        <v>387</v>
      </c>
      <c r="G189" s="64">
        <v>1981</v>
      </c>
      <c r="H189" s="64"/>
      <c r="I189" s="64"/>
      <c r="J189" s="53" t="str">
        <f t="shared" si="10"/>
        <v/>
      </c>
      <c r="K189" s="92">
        <f t="shared" ca="1" si="12"/>
        <v>33</v>
      </c>
      <c r="L189" s="93">
        <f t="shared" ca="1" si="13"/>
        <v>180</v>
      </c>
      <c r="M189" s="68" t="s">
        <v>847</v>
      </c>
      <c r="N189" s="94">
        <f t="shared" si="11"/>
        <v>26.8</v>
      </c>
      <c r="O189" s="94">
        <f t="shared" ca="1" si="14"/>
        <v>207</v>
      </c>
    </row>
    <row r="190" spans="1:15" x14ac:dyDescent="0.2">
      <c r="A190" s="64" t="s">
        <v>530</v>
      </c>
      <c r="B190" s="65" t="s">
        <v>134</v>
      </c>
      <c r="C190" s="65" t="s">
        <v>135</v>
      </c>
      <c r="D190" s="66" t="s">
        <v>453</v>
      </c>
      <c r="E190" s="75" t="s">
        <v>380</v>
      </c>
      <c r="F190" s="67" t="s">
        <v>381</v>
      </c>
      <c r="G190" s="64">
        <v>1980</v>
      </c>
      <c r="H190" s="64"/>
      <c r="I190" s="64"/>
      <c r="J190" s="53" t="str">
        <f t="shared" si="10"/>
        <v/>
      </c>
      <c r="K190" s="92">
        <f t="shared" ca="1" si="12"/>
        <v>34</v>
      </c>
      <c r="L190" s="93">
        <f t="shared" ca="1" si="13"/>
        <v>180</v>
      </c>
      <c r="M190" s="68" t="s">
        <v>847</v>
      </c>
      <c r="N190" s="94">
        <f t="shared" si="11"/>
        <v>26.8</v>
      </c>
      <c r="O190" s="94">
        <f t="shared" ca="1" si="14"/>
        <v>207</v>
      </c>
    </row>
    <row r="191" spans="1:15" x14ac:dyDescent="0.2">
      <c r="A191" s="64" t="s">
        <v>531</v>
      </c>
      <c r="B191" s="65" t="s">
        <v>255</v>
      </c>
      <c r="C191" s="65" t="s">
        <v>256</v>
      </c>
      <c r="D191" s="66" t="s">
        <v>452</v>
      </c>
      <c r="E191" s="74" t="s">
        <v>398</v>
      </c>
      <c r="F191" s="66" t="s">
        <v>399</v>
      </c>
      <c r="G191" s="64">
        <v>1969</v>
      </c>
      <c r="H191" s="64"/>
      <c r="I191" s="64"/>
      <c r="J191" s="53" t="str">
        <f t="shared" si="10"/>
        <v/>
      </c>
      <c r="K191" s="92">
        <f t="shared" ca="1" si="12"/>
        <v>45</v>
      </c>
      <c r="L191" s="93">
        <f t="shared" ca="1" si="13"/>
        <v>180</v>
      </c>
      <c r="M191" s="68" t="s">
        <v>846</v>
      </c>
      <c r="N191" s="94">
        <f t="shared" si="11"/>
        <v>16.600000000000001</v>
      </c>
      <c r="O191" s="94">
        <f t="shared" ca="1" si="14"/>
        <v>196.5</v>
      </c>
    </row>
    <row r="192" spans="1:15" x14ac:dyDescent="0.2">
      <c r="A192" s="64" t="s">
        <v>532</v>
      </c>
      <c r="B192" s="65" t="s">
        <v>363</v>
      </c>
      <c r="C192" s="65" t="s">
        <v>364</v>
      </c>
      <c r="D192" s="66" t="s">
        <v>452</v>
      </c>
      <c r="E192" s="74" t="s">
        <v>393</v>
      </c>
      <c r="F192" s="66" t="s">
        <v>394</v>
      </c>
      <c r="G192" s="64">
        <v>1987</v>
      </c>
      <c r="H192" s="64"/>
      <c r="I192" s="64" t="s">
        <v>446</v>
      </c>
      <c r="J192" s="53" t="str">
        <f t="shared" si="10"/>
        <v>Responsable sorties</v>
      </c>
      <c r="K192" s="92">
        <f t="shared" ca="1" si="12"/>
        <v>27</v>
      </c>
      <c r="L192" s="93">
        <f t="shared" ca="1" si="13"/>
        <v>180</v>
      </c>
      <c r="M192" s="68" t="s">
        <v>846</v>
      </c>
      <c r="N192" s="94">
        <f t="shared" si="11"/>
        <v>16.600000000000001</v>
      </c>
      <c r="O192" s="94">
        <f t="shared" ca="1" si="14"/>
        <v>196.5</v>
      </c>
    </row>
    <row r="193" spans="1:15" x14ac:dyDescent="0.2">
      <c r="A193" s="64" t="s">
        <v>533</v>
      </c>
      <c r="B193" s="65" t="s">
        <v>349</v>
      </c>
      <c r="C193" s="65" t="s">
        <v>269</v>
      </c>
      <c r="D193" s="66" t="s">
        <v>453</v>
      </c>
      <c r="E193" s="74" t="s">
        <v>418</v>
      </c>
      <c r="F193" s="66" t="s">
        <v>389</v>
      </c>
      <c r="G193" s="64">
        <v>1987</v>
      </c>
      <c r="H193" s="64"/>
      <c r="I193" s="64"/>
      <c r="J193" s="53" t="str">
        <f t="shared" si="10"/>
        <v/>
      </c>
      <c r="K193" s="92">
        <f t="shared" ca="1" si="12"/>
        <v>27</v>
      </c>
      <c r="L193" s="93">
        <f t="shared" ca="1" si="13"/>
        <v>180</v>
      </c>
      <c r="M193" s="68" t="s">
        <v>846</v>
      </c>
      <c r="N193" s="94">
        <f t="shared" si="11"/>
        <v>16.600000000000001</v>
      </c>
      <c r="O193" s="94">
        <f t="shared" ca="1" si="14"/>
        <v>196.5</v>
      </c>
    </row>
    <row r="194" spans="1:15" x14ac:dyDescent="0.2">
      <c r="A194" s="64" t="s">
        <v>534</v>
      </c>
      <c r="B194" s="65" t="s">
        <v>44</v>
      </c>
      <c r="C194" s="65" t="s">
        <v>19</v>
      </c>
      <c r="D194" s="66" t="s">
        <v>453</v>
      </c>
      <c r="E194" s="75" t="s">
        <v>380</v>
      </c>
      <c r="F194" s="67" t="s">
        <v>381</v>
      </c>
      <c r="G194" s="64">
        <v>1968</v>
      </c>
      <c r="H194" s="64"/>
      <c r="I194" s="64"/>
      <c r="J194" s="53" t="str">
        <f t="shared" si="10"/>
        <v/>
      </c>
      <c r="K194" s="92">
        <f t="shared" ca="1" si="12"/>
        <v>46</v>
      </c>
      <c r="L194" s="93">
        <f t="shared" ca="1" si="13"/>
        <v>180</v>
      </c>
      <c r="M194" s="68" t="s">
        <v>846</v>
      </c>
      <c r="N194" s="94">
        <f t="shared" si="11"/>
        <v>16.600000000000001</v>
      </c>
      <c r="O194" s="94">
        <f t="shared" ca="1" si="14"/>
        <v>196.5</v>
      </c>
    </row>
    <row r="195" spans="1:15" x14ac:dyDescent="0.2">
      <c r="A195" s="64" t="s">
        <v>535</v>
      </c>
      <c r="B195" s="65" t="s">
        <v>44</v>
      </c>
      <c r="C195" s="65" t="s">
        <v>198</v>
      </c>
      <c r="D195" s="66" t="s">
        <v>452</v>
      </c>
      <c r="E195" s="74" t="s">
        <v>78</v>
      </c>
      <c r="F195" s="66" t="s">
        <v>79</v>
      </c>
      <c r="G195" s="64">
        <v>1988</v>
      </c>
      <c r="H195" s="64"/>
      <c r="I195" s="64"/>
      <c r="J195" s="53" t="str">
        <f t="shared" si="10"/>
        <v/>
      </c>
      <c r="K195" s="92">
        <f t="shared" ca="1" si="12"/>
        <v>26</v>
      </c>
      <c r="L195" s="93">
        <f t="shared" ca="1" si="13"/>
        <v>180</v>
      </c>
      <c r="M195" s="68" t="s">
        <v>847</v>
      </c>
      <c r="N195" s="94">
        <f t="shared" si="11"/>
        <v>26.8</v>
      </c>
      <c r="O195" s="94">
        <f t="shared" ca="1" si="14"/>
        <v>207</v>
      </c>
    </row>
    <row r="196" spans="1:15" x14ac:dyDescent="0.2">
      <c r="A196" s="64" t="s">
        <v>536</v>
      </c>
      <c r="B196" s="65" t="s">
        <v>44</v>
      </c>
      <c r="C196" s="65" t="s">
        <v>34</v>
      </c>
      <c r="D196" s="66" t="s">
        <v>453</v>
      </c>
      <c r="E196" s="75">
        <v>1920</v>
      </c>
      <c r="F196" s="67" t="s">
        <v>381</v>
      </c>
      <c r="G196" s="64">
        <v>1975</v>
      </c>
      <c r="H196" s="64"/>
      <c r="I196" s="64"/>
      <c r="J196" s="53" t="str">
        <f t="shared" si="10"/>
        <v/>
      </c>
      <c r="K196" s="92">
        <f t="shared" ca="1" si="12"/>
        <v>39</v>
      </c>
      <c r="L196" s="93">
        <f t="shared" ca="1" si="13"/>
        <v>180</v>
      </c>
      <c r="M196" s="68" t="s">
        <v>847</v>
      </c>
      <c r="N196" s="94">
        <f t="shared" si="11"/>
        <v>26.8</v>
      </c>
      <c r="O196" s="94">
        <f t="shared" ca="1" si="14"/>
        <v>207</v>
      </c>
    </row>
    <row r="197" spans="1:15" x14ac:dyDescent="0.2">
      <c r="A197" s="64" t="s">
        <v>537</v>
      </c>
      <c r="B197" s="65" t="s">
        <v>44</v>
      </c>
      <c r="C197" s="65" t="s">
        <v>92</v>
      </c>
      <c r="D197" s="66" t="s">
        <v>453</v>
      </c>
      <c r="E197" s="75" t="s">
        <v>380</v>
      </c>
      <c r="F197" s="67" t="s">
        <v>381</v>
      </c>
      <c r="G197" s="64">
        <v>1973</v>
      </c>
      <c r="H197" s="64"/>
      <c r="I197" s="64"/>
      <c r="J197" s="53" t="str">
        <f t="shared" si="10"/>
        <v/>
      </c>
      <c r="K197" s="92">
        <f t="shared" ca="1" si="12"/>
        <v>41</v>
      </c>
      <c r="L197" s="93">
        <f t="shared" ca="1" si="13"/>
        <v>180</v>
      </c>
      <c r="M197" s="68" t="s">
        <v>848</v>
      </c>
      <c r="N197" s="94">
        <f t="shared" si="11"/>
        <v>43.9</v>
      </c>
      <c r="O197" s="94">
        <f t="shared" ca="1" si="14"/>
        <v>224</v>
      </c>
    </row>
    <row r="198" spans="1:15" x14ac:dyDescent="0.2">
      <c r="A198" s="64" t="s">
        <v>538</v>
      </c>
      <c r="B198" s="65" t="s">
        <v>48</v>
      </c>
      <c r="C198" s="65" t="s">
        <v>49</v>
      </c>
      <c r="D198" s="66" t="s">
        <v>453</v>
      </c>
      <c r="E198" s="75">
        <v>1950</v>
      </c>
      <c r="F198" s="67" t="s">
        <v>383</v>
      </c>
      <c r="G198" s="64">
        <v>1960</v>
      </c>
      <c r="H198" s="64"/>
      <c r="I198" s="64"/>
      <c r="J198" s="53" t="str">
        <f t="shared" si="10"/>
        <v/>
      </c>
      <c r="K198" s="92">
        <f t="shared" ca="1" si="12"/>
        <v>54</v>
      </c>
      <c r="L198" s="93">
        <f t="shared" ca="1" si="13"/>
        <v>180</v>
      </c>
      <c r="M198" s="68" t="s">
        <v>847</v>
      </c>
      <c r="N198" s="94">
        <f t="shared" si="11"/>
        <v>26.8</v>
      </c>
      <c r="O198" s="94">
        <f t="shared" ca="1" si="14"/>
        <v>207</v>
      </c>
    </row>
    <row r="199" spans="1:15" x14ac:dyDescent="0.2">
      <c r="A199" s="64" t="s">
        <v>539</v>
      </c>
      <c r="B199" s="65" t="s">
        <v>344</v>
      </c>
      <c r="C199" s="65" t="s">
        <v>103</v>
      </c>
      <c r="D199" s="66" t="s">
        <v>452</v>
      </c>
      <c r="E199" s="74" t="s">
        <v>401</v>
      </c>
      <c r="F199" s="66" t="s">
        <v>431</v>
      </c>
      <c r="G199" s="64">
        <v>1978</v>
      </c>
      <c r="H199" s="64"/>
      <c r="I199" s="64"/>
      <c r="J199" s="53" t="str">
        <f t="shared" si="10"/>
        <v/>
      </c>
      <c r="K199" s="92">
        <f t="shared" ca="1" si="12"/>
        <v>36</v>
      </c>
      <c r="L199" s="93">
        <f t="shared" ca="1" si="13"/>
        <v>180</v>
      </c>
      <c r="M199" s="68" t="s">
        <v>848</v>
      </c>
      <c r="N199" s="94">
        <f t="shared" si="11"/>
        <v>43.9</v>
      </c>
      <c r="O199" s="94">
        <f t="shared" ca="1" si="14"/>
        <v>224</v>
      </c>
    </row>
    <row r="200" spans="1:15" x14ac:dyDescent="0.2">
      <c r="A200" s="64" t="s">
        <v>540</v>
      </c>
      <c r="B200" s="65" t="s">
        <v>24</v>
      </c>
      <c r="C200" s="65" t="s">
        <v>25</v>
      </c>
      <c r="D200" s="66" t="s">
        <v>453</v>
      </c>
      <c r="E200" s="75">
        <v>1950</v>
      </c>
      <c r="F200" s="67" t="s">
        <v>383</v>
      </c>
      <c r="G200" s="64">
        <v>1988</v>
      </c>
      <c r="H200" s="64"/>
      <c r="I200" s="64"/>
      <c r="J200" s="53" t="str">
        <f t="shared" si="10"/>
        <v/>
      </c>
      <c r="K200" s="92">
        <f t="shared" ca="1" si="12"/>
        <v>26</v>
      </c>
      <c r="L200" s="93">
        <f t="shared" ca="1" si="13"/>
        <v>180</v>
      </c>
      <c r="M200" s="68" t="s">
        <v>847</v>
      </c>
      <c r="N200" s="94">
        <f t="shared" si="11"/>
        <v>26.8</v>
      </c>
      <c r="O200" s="94">
        <f t="shared" ca="1" si="14"/>
        <v>207</v>
      </c>
    </row>
    <row r="201" spans="1:15" x14ac:dyDescent="0.2">
      <c r="A201" s="64" t="s">
        <v>541</v>
      </c>
      <c r="B201" s="65" t="s">
        <v>143</v>
      </c>
      <c r="C201" s="65" t="s">
        <v>122</v>
      </c>
      <c r="D201" s="66" t="s">
        <v>453</v>
      </c>
      <c r="E201" s="75">
        <v>1920</v>
      </c>
      <c r="F201" s="67" t="s">
        <v>381</v>
      </c>
      <c r="G201" s="64">
        <v>1988</v>
      </c>
      <c r="H201" s="64"/>
      <c r="I201" s="64"/>
      <c r="J201" s="53" t="str">
        <f t="shared" si="10"/>
        <v/>
      </c>
      <c r="K201" s="92">
        <f t="shared" ca="1" si="12"/>
        <v>26</v>
      </c>
      <c r="L201" s="93">
        <f t="shared" ca="1" si="13"/>
        <v>180</v>
      </c>
      <c r="M201" s="68" t="s">
        <v>847</v>
      </c>
      <c r="N201" s="94">
        <f t="shared" si="11"/>
        <v>26.8</v>
      </c>
      <c r="O201" s="94">
        <f t="shared" ca="1" si="14"/>
        <v>207</v>
      </c>
    </row>
    <row r="202" spans="1:15" x14ac:dyDescent="0.2">
      <c r="A202" s="64" t="s">
        <v>542</v>
      </c>
      <c r="B202" s="65" t="s">
        <v>20</v>
      </c>
      <c r="C202" s="65" t="s">
        <v>21</v>
      </c>
      <c r="D202" s="66" t="s">
        <v>453</v>
      </c>
      <c r="E202" s="75">
        <v>3960</v>
      </c>
      <c r="F202" s="67" t="s">
        <v>379</v>
      </c>
      <c r="G202" s="64">
        <v>1980</v>
      </c>
      <c r="H202" s="64"/>
      <c r="I202" s="64"/>
      <c r="J202" s="53" t="str">
        <f t="shared" si="10"/>
        <v/>
      </c>
      <c r="K202" s="92">
        <f t="shared" ca="1" si="12"/>
        <v>34</v>
      </c>
      <c r="L202" s="93">
        <f t="shared" ca="1" si="13"/>
        <v>180</v>
      </c>
      <c r="M202" s="68" t="s">
        <v>847</v>
      </c>
      <c r="N202" s="94">
        <f t="shared" si="11"/>
        <v>26.8</v>
      </c>
      <c r="O202" s="94">
        <f t="shared" ca="1" si="14"/>
        <v>207</v>
      </c>
    </row>
    <row r="203" spans="1:15" x14ac:dyDescent="0.2">
      <c r="A203" s="64" t="s">
        <v>543</v>
      </c>
      <c r="B203" s="65" t="s">
        <v>292</v>
      </c>
      <c r="C203" s="65" t="s">
        <v>293</v>
      </c>
      <c r="D203" s="66" t="s">
        <v>452</v>
      </c>
      <c r="E203" s="74" t="s">
        <v>414</v>
      </c>
      <c r="F203" s="66" t="s">
        <v>389</v>
      </c>
      <c r="G203" s="64">
        <v>1987</v>
      </c>
      <c r="H203" s="64"/>
      <c r="I203" s="64" t="s">
        <v>449</v>
      </c>
      <c r="J203" s="53" t="str">
        <f t="shared" si="10"/>
        <v>Instructeur</v>
      </c>
      <c r="K203" s="92">
        <f t="shared" ca="1" si="12"/>
        <v>27</v>
      </c>
      <c r="L203" s="93">
        <f t="shared" ca="1" si="13"/>
        <v>180</v>
      </c>
      <c r="M203" s="68" t="s">
        <v>846</v>
      </c>
      <c r="N203" s="94">
        <f t="shared" si="11"/>
        <v>16.600000000000001</v>
      </c>
      <c r="O203" s="94">
        <f t="shared" ca="1" si="14"/>
        <v>196.5</v>
      </c>
    </row>
    <row r="204" spans="1:15" x14ac:dyDescent="0.2">
      <c r="A204" s="64" t="s">
        <v>544</v>
      </c>
      <c r="B204" s="65" t="s">
        <v>12</v>
      </c>
      <c r="C204" s="65" t="s">
        <v>136</v>
      </c>
      <c r="D204" s="66" t="s">
        <v>453</v>
      </c>
      <c r="E204" s="75">
        <v>1950</v>
      </c>
      <c r="F204" s="67" t="s">
        <v>383</v>
      </c>
      <c r="G204" s="64">
        <v>1983</v>
      </c>
      <c r="H204" s="64"/>
      <c r="I204" s="64"/>
      <c r="J204" s="53" t="str">
        <f t="shared" si="10"/>
        <v/>
      </c>
      <c r="K204" s="92">
        <f t="shared" ca="1" si="12"/>
        <v>31</v>
      </c>
      <c r="L204" s="93">
        <f t="shared" ca="1" si="13"/>
        <v>180</v>
      </c>
      <c r="M204" s="68" t="s">
        <v>847</v>
      </c>
      <c r="N204" s="94">
        <f t="shared" si="11"/>
        <v>26.8</v>
      </c>
      <c r="O204" s="94">
        <f t="shared" ca="1" si="14"/>
        <v>207</v>
      </c>
    </row>
    <row r="205" spans="1:15" x14ac:dyDescent="0.2">
      <c r="A205" s="64" t="s">
        <v>545</v>
      </c>
      <c r="B205" s="65" t="s">
        <v>12</v>
      </c>
      <c r="C205" s="65" t="s">
        <v>13</v>
      </c>
      <c r="D205" s="66" t="s">
        <v>453</v>
      </c>
      <c r="E205" s="75">
        <v>1950</v>
      </c>
      <c r="F205" s="67" t="s">
        <v>383</v>
      </c>
      <c r="G205" s="64">
        <v>1988</v>
      </c>
      <c r="H205" s="64"/>
      <c r="I205" s="64"/>
      <c r="J205" s="53" t="str">
        <f t="shared" si="10"/>
        <v/>
      </c>
      <c r="K205" s="92">
        <f t="shared" ca="1" si="12"/>
        <v>26</v>
      </c>
      <c r="L205" s="93">
        <f t="shared" ca="1" si="13"/>
        <v>180</v>
      </c>
      <c r="M205" s="68" t="s">
        <v>848</v>
      </c>
      <c r="N205" s="94">
        <f t="shared" si="11"/>
        <v>43.9</v>
      </c>
      <c r="O205" s="94">
        <f t="shared" ca="1" si="14"/>
        <v>224</v>
      </c>
    </row>
    <row r="206" spans="1:15" x14ac:dyDescent="0.2">
      <c r="A206" s="64" t="s">
        <v>546</v>
      </c>
      <c r="B206" s="65" t="s">
        <v>106</v>
      </c>
      <c r="C206" s="65" t="s">
        <v>23</v>
      </c>
      <c r="D206" s="66" t="s">
        <v>452</v>
      </c>
      <c r="E206" s="74" t="s">
        <v>384</v>
      </c>
      <c r="F206" s="66" t="s">
        <v>385</v>
      </c>
      <c r="G206" s="64">
        <v>1976</v>
      </c>
      <c r="H206" s="64"/>
      <c r="I206" s="64"/>
      <c r="J206" s="53" t="str">
        <f t="shared" si="10"/>
        <v/>
      </c>
      <c r="K206" s="92">
        <f t="shared" ca="1" si="12"/>
        <v>38</v>
      </c>
      <c r="L206" s="93">
        <f t="shared" ca="1" si="13"/>
        <v>180</v>
      </c>
      <c r="M206" s="68" t="s">
        <v>847</v>
      </c>
      <c r="N206" s="94">
        <f t="shared" si="11"/>
        <v>26.8</v>
      </c>
      <c r="O206" s="94">
        <f t="shared" ca="1" si="14"/>
        <v>207</v>
      </c>
    </row>
    <row r="207" spans="1:15" x14ac:dyDescent="0.2">
      <c r="A207" s="64" t="s">
        <v>547</v>
      </c>
      <c r="B207" s="65" t="s">
        <v>106</v>
      </c>
      <c r="C207" s="65" t="s">
        <v>243</v>
      </c>
      <c r="D207" s="66" t="s">
        <v>452</v>
      </c>
      <c r="E207" s="74" t="s">
        <v>414</v>
      </c>
      <c r="F207" s="66" t="s">
        <v>389</v>
      </c>
      <c r="G207" s="64">
        <v>1979</v>
      </c>
      <c r="H207" s="64"/>
      <c r="I207" s="64"/>
      <c r="J207" s="53" t="str">
        <f t="shared" si="10"/>
        <v/>
      </c>
      <c r="K207" s="92">
        <f t="shared" ca="1" si="12"/>
        <v>35</v>
      </c>
      <c r="L207" s="93">
        <f t="shared" ca="1" si="13"/>
        <v>180</v>
      </c>
      <c r="M207" s="68" t="s">
        <v>847</v>
      </c>
      <c r="N207" s="94">
        <f t="shared" si="11"/>
        <v>26.8</v>
      </c>
      <c r="O207" s="94">
        <f t="shared" ca="1" si="14"/>
        <v>207</v>
      </c>
    </row>
    <row r="208" spans="1:15" x14ac:dyDescent="0.2">
      <c r="A208" s="64" t="s">
        <v>548</v>
      </c>
      <c r="B208" s="65" t="s">
        <v>106</v>
      </c>
      <c r="C208" s="65" t="s">
        <v>107</v>
      </c>
      <c r="D208" s="66" t="s">
        <v>453</v>
      </c>
      <c r="E208" s="75">
        <v>1950</v>
      </c>
      <c r="F208" s="67" t="s">
        <v>383</v>
      </c>
      <c r="G208" s="64">
        <v>1991</v>
      </c>
      <c r="H208" s="64"/>
      <c r="I208" s="64"/>
      <c r="J208" s="53" t="str">
        <f t="shared" si="10"/>
        <v/>
      </c>
      <c r="K208" s="92">
        <f t="shared" ca="1" si="12"/>
        <v>23</v>
      </c>
      <c r="L208" s="93">
        <f t="shared" ca="1" si="13"/>
        <v>180</v>
      </c>
      <c r="M208" s="68" t="s">
        <v>847</v>
      </c>
      <c r="N208" s="94">
        <f t="shared" si="11"/>
        <v>26.8</v>
      </c>
      <c r="O208" s="94">
        <f t="shared" ca="1" si="14"/>
        <v>207</v>
      </c>
    </row>
    <row r="209" spans="1:15" x14ac:dyDescent="0.2">
      <c r="A209" s="64" t="s">
        <v>549</v>
      </c>
      <c r="B209" s="65" t="s">
        <v>307</v>
      </c>
      <c r="C209" s="65" t="s">
        <v>308</v>
      </c>
      <c r="D209" s="66" t="s">
        <v>452</v>
      </c>
      <c r="E209" s="74" t="s">
        <v>384</v>
      </c>
      <c r="F209" s="66" t="s">
        <v>385</v>
      </c>
      <c r="G209" s="64">
        <v>1980</v>
      </c>
      <c r="H209" s="64"/>
      <c r="I209" s="64"/>
      <c r="J209" s="53" t="str">
        <f t="shared" si="10"/>
        <v/>
      </c>
      <c r="K209" s="92">
        <f t="shared" ca="1" si="12"/>
        <v>34</v>
      </c>
      <c r="L209" s="93">
        <f t="shared" ca="1" si="13"/>
        <v>180</v>
      </c>
      <c r="M209" s="68" t="s">
        <v>848</v>
      </c>
      <c r="N209" s="94">
        <f t="shared" si="11"/>
        <v>43.9</v>
      </c>
      <c r="O209" s="94">
        <f t="shared" ca="1" si="14"/>
        <v>224</v>
      </c>
    </row>
    <row r="210" spans="1:15" x14ac:dyDescent="0.2">
      <c r="A210" s="64" t="s">
        <v>550</v>
      </c>
      <c r="B210" s="65" t="s">
        <v>144</v>
      </c>
      <c r="C210" s="65" t="s">
        <v>41</v>
      </c>
      <c r="D210" s="66" t="s">
        <v>453</v>
      </c>
      <c r="E210" s="75">
        <v>1920</v>
      </c>
      <c r="F210" s="67" t="s">
        <v>381</v>
      </c>
      <c r="G210" s="64">
        <v>1985</v>
      </c>
      <c r="H210" s="64"/>
      <c r="I210" s="64"/>
      <c r="J210" s="53" t="str">
        <f t="shared" si="10"/>
        <v/>
      </c>
      <c r="K210" s="92">
        <f t="shared" ca="1" si="12"/>
        <v>29</v>
      </c>
      <c r="L210" s="93">
        <f t="shared" ca="1" si="13"/>
        <v>180</v>
      </c>
      <c r="M210" s="68" t="s">
        <v>846</v>
      </c>
      <c r="N210" s="94">
        <f t="shared" si="11"/>
        <v>16.600000000000001</v>
      </c>
      <c r="O210" s="94">
        <f t="shared" ca="1" si="14"/>
        <v>196.5</v>
      </c>
    </row>
    <row r="211" spans="1:15" x14ac:dyDescent="0.2">
      <c r="A211" s="64" t="s">
        <v>551</v>
      </c>
      <c r="B211" s="65" t="s">
        <v>45</v>
      </c>
      <c r="C211" s="65" t="s">
        <v>46</v>
      </c>
      <c r="D211" s="66" t="s">
        <v>453</v>
      </c>
      <c r="E211" s="75">
        <v>1950</v>
      </c>
      <c r="F211" s="67" t="s">
        <v>383</v>
      </c>
      <c r="G211" s="64">
        <v>1987</v>
      </c>
      <c r="H211" s="64"/>
      <c r="I211" s="64"/>
      <c r="J211" s="53" t="str">
        <f t="shared" si="10"/>
        <v/>
      </c>
      <c r="K211" s="92">
        <f t="shared" ca="1" si="12"/>
        <v>27</v>
      </c>
      <c r="L211" s="93">
        <f t="shared" ca="1" si="13"/>
        <v>180</v>
      </c>
      <c r="M211" s="68" t="s">
        <v>848</v>
      </c>
      <c r="N211" s="94">
        <f t="shared" si="11"/>
        <v>43.9</v>
      </c>
      <c r="O211" s="94">
        <f t="shared" ca="1" si="14"/>
        <v>224</v>
      </c>
    </row>
    <row r="212" spans="1:15" x14ac:dyDescent="0.2">
      <c r="A212" s="64" t="s">
        <v>552</v>
      </c>
      <c r="B212" s="65" t="s">
        <v>203</v>
      </c>
      <c r="C212" s="65" t="s">
        <v>204</v>
      </c>
      <c r="D212" s="66" t="s">
        <v>454</v>
      </c>
      <c r="E212" s="74">
        <v>1000</v>
      </c>
      <c r="F212" s="66" t="s">
        <v>456</v>
      </c>
      <c r="G212" s="64">
        <v>1975</v>
      </c>
      <c r="H212" s="64"/>
      <c r="I212" s="64"/>
      <c r="J212" s="53" t="str">
        <f t="shared" ref="J212:J275" si="15">IF(I212="","",VLOOKUP(I212,LEGENDE,2))</f>
        <v/>
      </c>
      <c r="K212" s="92">
        <f t="shared" ca="1" si="12"/>
        <v>39</v>
      </c>
      <c r="L212" s="93">
        <f t="shared" ca="1" si="13"/>
        <v>180</v>
      </c>
      <c r="M212" s="68" t="s">
        <v>848</v>
      </c>
      <c r="N212" s="94">
        <f t="shared" ref="N212:N275" si="16">VLOOKUP(M212,ASSURANCE,2)</f>
        <v>43.9</v>
      </c>
      <c r="O212" s="94">
        <f t="shared" ca="1" si="14"/>
        <v>224</v>
      </c>
    </row>
    <row r="213" spans="1:15" x14ac:dyDescent="0.2">
      <c r="A213" s="64" t="s">
        <v>553</v>
      </c>
      <c r="B213" s="65" t="s">
        <v>58</v>
      </c>
      <c r="C213" s="65" t="s">
        <v>23</v>
      </c>
      <c r="D213" s="66" t="s">
        <v>453</v>
      </c>
      <c r="E213" s="75">
        <v>3960</v>
      </c>
      <c r="F213" s="67" t="s">
        <v>379</v>
      </c>
      <c r="G213" s="64">
        <v>1979</v>
      </c>
      <c r="H213" s="64"/>
      <c r="I213" s="64"/>
      <c r="J213" s="53" t="str">
        <f t="shared" si="15"/>
        <v/>
      </c>
      <c r="K213" s="92">
        <f t="shared" ref="K213:K253" ca="1" si="17">YEAR(TODAY())-G213</f>
        <v>35</v>
      </c>
      <c r="L213" s="93">
        <f t="shared" ref="L213:L253" ca="1" si="18">IF(OR(K213&lt;18,H213="Oui"),75,180)</f>
        <v>180</v>
      </c>
      <c r="M213" s="68" t="s">
        <v>847</v>
      </c>
      <c r="N213" s="94">
        <f t="shared" si="16"/>
        <v>26.8</v>
      </c>
      <c r="O213" s="94">
        <f t="shared" ca="1" si="14"/>
        <v>207</v>
      </c>
    </row>
    <row r="214" spans="1:15" x14ac:dyDescent="0.2">
      <c r="A214" s="64" t="s">
        <v>554</v>
      </c>
      <c r="B214" s="65" t="s">
        <v>152</v>
      </c>
      <c r="C214" s="65" t="s">
        <v>153</v>
      </c>
      <c r="D214" s="66" t="s">
        <v>453</v>
      </c>
      <c r="E214" s="75">
        <v>1920</v>
      </c>
      <c r="F214" s="67" t="s">
        <v>381</v>
      </c>
      <c r="G214" s="64">
        <v>1990</v>
      </c>
      <c r="H214" s="64"/>
      <c r="I214" s="64"/>
      <c r="J214" s="53" t="str">
        <f t="shared" si="15"/>
        <v/>
      </c>
      <c r="K214" s="92">
        <f t="shared" ca="1" si="17"/>
        <v>24</v>
      </c>
      <c r="L214" s="93">
        <f t="shared" ca="1" si="18"/>
        <v>180</v>
      </c>
      <c r="M214" s="68" t="s">
        <v>846</v>
      </c>
      <c r="N214" s="94">
        <f t="shared" si="16"/>
        <v>16.600000000000001</v>
      </c>
      <c r="O214" s="94">
        <f t="shared" ref="O214:O253" ca="1" si="19">INT(SUM(L214+N214)*2+0.5)/2</f>
        <v>196.5</v>
      </c>
    </row>
    <row r="215" spans="1:15" x14ac:dyDescent="0.2">
      <c r="A215" s="64" t="s">
        <v>555</v>
      </c>
      <c r="B215" s="65" t="s">
        <v>132</v>
      </c>
      <c r="C215" s="65" t="s">
        <v>17</v>
      </c>
      <c r="D215" s="66" t="s">
        <v>452</v>
      </c>
      <c r="E215" s="74" t="s">
        <v>6</v>
      </c>
      <c r="F215" s="66" t="s">
        <v>7</v>
      </c>
      <c r="G215" s="64">
        <v>1980</v>
      </c>
      <c r="H215" s="64"/>
      <c r="I215" s="64"/>
      <c r="J215" s="53" t="str">
        <f t="shared" si="15"/>
        <v/>
      </c>
      <c r="K215" s="92">
        <f t="shared" ca="1" si="17"/>
        <v>34</v>
      </c>
      <c r="L215" s="93">
        <f t="shared" ca="1" si="18"/>
        <v>180</v>
      </c>
      <c r="M215" s="68" t="s">
        <v>847</v>
      </c>
      <c r="N215" s="94">
        <f t="shared" si="16"/>
        <v>26.8</v>
      </c>
      <c r="O215" s="94">
        <f t="shared" ca="1" si="19"/>
        <v>207</v>
      </c>
    </row>
    <row r="216" spans="1:15" x14ac:dyDescent="0.2">
      <c r="A216" s="64" t="s">
        <v>556</v>
      </c>
      <c r="B216" s="65" t="s">
        <v>132</v>
      </c>
      <c r="C216" s="65" t="s">
        <v>133</v>
      </c>
      <c r="D216" s="66" t="s">
        <v>453</v>
      </c>
      <c r="E216" s="75">
        <v>1950</v>
      </c>
      <c r="F216" s="67" t="s">
        <v>383</v>
      </c>
      <c r="G216" s="64">
        <v>1975</v>
      </c>
      <c r="H216" s="64"/>
      <c r="I216" s="64"/>
      <c r="J216" s="53" t="str">
        <f t="shared" si="15"/>
        <v/>
      </c>
      <c r="K216" s="92">
        <f t="shared" ca="1" si="17"/>
        <v>39</v>
      </c>
      <c r="L216" s="93">
        <f t="shared" ca="1" si="18"/>
        <v>180</v>
      </c>
      <c r="M216" s="68" t="s">
        <v>847</v>
      </c>
      <c r="N216" s="94">
        <f t="shared" si="16"/>
        <v>26.8</v>
      </c>
      <c r="O216" s="94">
        <f t="shared" ca="1" si="19"/>
        <v>207</v>
      </c>
    </row>
    <row r="217" spans="1:15" x14ac:dyDescent="0.2">
      <c r="A217" s="64" t="s">
        <v>557</v>
      </c>
      <c r="B217" s="65" t="s">
        <v>154</v>
      </c>
      <c r="C217" s="65" t="s">
        <v>94</v>
      </c>
      <c r="D217" s="66" t="s">
        <v>453</v>
      </c>
      <c r="E217" s="75">
        <v>1920</v>
      </c>
      <c r="F217" s="67" t="s">
        <v>381</v>
      </c>
      <c r="G217" s="64">
        <v>1981</v>
      </c>
      <c r="H217" s="64"/>
      <c r="I217" s="64"/>
      <c r="J217" s="53" t="str">
        <f t="shared" si="15"/>
        <v/>
      </c>
      <c r="K217" s="92">
        <f t="shared" ca="1" si="17"/>
        <v>33</v>
      </c>
      <c r="L217" s="93">
        <f t="shared" ca="1" si="18"/>
        <v>180</v>
      </c>
      <c r="M217" s="68" t="s">
        <v>847</v>
      </c>
      <c r="N217" s="94">
        <f t="shared" si="16"/>
        <v>26.8</v>
      </c>
      <c r="O217" s="94">
        <f t="shared" ca="1" si="19"/>
        <v>207</v>
      </c>
    </row>
    <row r="218" spans="1:15" x14ac:dyDescent="0.2">
      <c r="A218" s="64" t="s">
        <v>558</v>
      </c>
      <c r="B218" s="65" t="s">
        <v>149</v>
      </c>
      <c r="C218" s="65" t="s">
        <v>150</v>
      </c>
      <c r="D218" s="66" t="s">
        <v>453</v>
      </c>
      <c r="E218" s="75">
        <v>1920</v>
      </c>
      <c r="F218" s="67" t="s">
        <v>381</v>
      </c>
      <c r="G218" s="64">
        <v>1979</v>
      </c>
      <c r="H218" s="64"/>
      <c r="I218" s="64"/>
      <c r="J218" s="53" t="str">
        <f t="shared" si="15"/>
        <v/>
      </c>
      <c r="K218" s="92">
        <f t="shared" ca="1" si="17"/>
        <v>35</v>
      </c>
      <c r="L218" s="93">
        <f t="shared" ca="1" si="18"/>
        <v>180</v>
      </c>
      <c r="M218" s="68" t="s">
        <v>846</v>
      </c>
      <c r="N218" s="94">
        <f t="shared" si="16"/>
        <v>16.600000000000001</v>
      </c>
      <c r="O218" s="94">
        <f t="shared" ca="1" si="19"/>
        <v>196.5</v>
      </c>
    </row>
    <row r="219" spans="1:15" x14ac:dyDescent="0.2">
      <c r="A219" s="64" t="s">
        <v>559</v>
      </c>
      <c r="B219" s="65" t="s">
        <v>130</v>
      </c>
      <c r="C219" s="65" t="s">
        <v>131</v>
      </c>
      <c r="D219" s="66" t="s">
        <v>453</v>
      </c>
      <c r="E219" s="75" t="s">
        <v>382</v>
      </c>
      <c r="F219" s="67" t="s">
        <v>383</v>
      </c>
      <c r="G219" s="64">
        <v>1987</v>
      </c>
      <c r="H219" s="64"/>
      <c r="I219" s="64"/>
      <c r="J219" s="53" t="str">
        <f t="shared" si="15"/>
        <v/>
      </c>
      <c r="K219" s="92">
        <f t="shared" ca="1" si="17"/>
        <v>27</v>
      </c>
      <c r="L219" s="93">
        <f t="shared" ca="1" si="18"/>
        <v>180</v>
      </c>
      <c r="M219" s="68" t="s">
        <v>847</v>
      </c>
      <c r="N219" s="94">
        <f t="shared" si="16"/>
        <v>26.8</v>
      </c>
      <c r="O219" s="94">
        <f t="shared" ca="1" si="19"/>
        <v>207</v>
      </c>
    </row>
    <row r="220" spans="1:15" x14ac:dyDescent="0.2">
      <c r="A220" s="64" t="s">
        <v>560</v>
      </c>
      <c r="B220" s="65" t="s">
        <v>212</v>
      </c>
      <c r="C220" s="65" t="s">
        <v>213</v>
      </c>
      <c r="D220" s="66" t="s">
        <v>452</v>
      </c>
      <c r="E220" s="74" t="s">
        <v>391</v>
      </c>
      <c r="F220" s="66" t="s">
        <v>392</v>
      </c>
      <c r="G220" s="64">
        <v>1980</v>
      </c>
      <c r="H220" s="64"/>
      <c r="I220" s="64"/>
      <c r="J220" s="53" t="str">
        <f t="shared" si="15"/>
        <v/>
      </c>
      <c r="K220" s="92">
        <f t="shared" ca="1" si="17"/>
        <v>34</v>
      </c>
      <c r="L220" s="93">
        <f t="shared" ca="1" si="18"/>
        <v>180</v>
      </c>
      <c r="M220" s="68" t="s">
        <v>847</v>
      </c>
      <c r="N220" s="94">
        <f t="shared" si="16"/>
        <v>26.8</v>
      </c>
      <c r="O220" s="94">
        <f t="shared" ca="1" si="19"/>
        <v>207</v>
      </c>
    </row>
    <row r="221" spans="1:15" x14ac:dyDescent="0.2">
      <c r="A221" s="64" t="s">
        <v>561</v>
      </c>
      <c r="B221" s="65" t="s">
        <v>28</v>
      </c>
      <c r="C221" s="65" t="s">
        <v>29</v>
      </c>
      <c r="D221" s="66" t="s">
        <v>453</v>
      </c>
      <c r="E221" s="75">
        <v>1950</v>
      </c>
      <c r="F221" s="67" t="s">
        <v>383</v>
      </c>
      <c r="G221" s="64">
        <v>1961</v>
      </c>
      <c r="H221" s="64"/>
      <c r="I221" s="64"/>
      <c r="J221" s="53" t="str">
        <f t="shared" si="15"/>
        <v/>
      </c>
      <c r="K221" s="92">
        <f t="shared" ca="1" si="17"/>
        <v>53</v>
      </c>
      <c r="L221" s="93">
        <f t="shared" ca="1" si="18"/>
        <v>180</v>
      </c>
      <c r="M221" s="68" t="s">
        <v>848</v>
      </c>
      <c r="N221" s="94">
        <f t="shared" si="16"/>
        <v>43.9</v>
      </c>
      <c r="O221" s="94">
        <f t="shared" ca="1" si="19"/>
        <v>224</v>
      </c>
    </row>
    <row r="222" spans="1:15" x14ac:dyDescent="0.2">
      <c r="A222" s="64" t="s">
        <v>562</v>
      </c>
      <c r="B222" s="65" t="s">
        <v>141</v>
      </c>
      <c r="C222" s="65" t="s">
        <v>142</v>
      </c>
      <c r="D222" s="66" t="s">
        <v>453</v>
      </c>
      <c r="E222" s="75" t="s">
        <v>382</v>
      </c>
      <c r="F222" s="67" t="s">
        <v>383</v>
      </c>
      <c r="G222" s="64">
        <v>1986</v>
      </c>
      <c r="H222" s="64"/>
      <c r="I222" s="64"/>
      <c r="J222" s="53" t="str">
        <f t="shared" si="15"/>
        <v/>
      </c>
      <c r="K222" s="92">
        <f t="shared" ca="1" si="17"/>
        <v>28</v>
      </c>
      <c r="L222" s="93">
        <f t="shared" ca="1" si="18"/>
        <v>180</v>
      </c>
      <c r="M222" s="68" t="s">
        <v>846</v>
      </c>
      <c r="N222" s="94">
        <f t="shared" si="16"/>
        <v>16.600000000000001</v>
      </c>
      <c r="O222" s="94">
        <f t="shared" ca="1" si="19"/>
        <v>196.5</v>
      </c>
    </row>
    <row r="223" spans="1:15" x14ac:dyDescent="0.2">
      <c r="A223" s="64" t="s">
        <v>563</v>
      </c>
      <c r="B223" s="65" t="s">
        <v>348</v>
      </c>
      <c r="C223" s="65" t="s">
        <v>90</v>
      </c>
      <c r="D223" s="66" t="s">
        <v>452</v>
      </c>
      <c r="E223" s="74" t="s">
        <v>418</v>
      </c>
      <c r="F223" s="66" t="s">
        <v>389</v>
      </c>
      <c r="G223" s="64">
        <v>1989</v>
      </c>
      <c r="H223" s="64"/>
      <c r="I223" s="64"/>
      <c r="J223" s="53" t="str">
        <f t="shared" si="15"/>
        <v/>
      </c>
      <c r="K223" s="92">
        <f t="shared" ca="1" si="17"/>
        <v>25</v>
      </c>
      <c r="L223" s="93">
        <f t="shared" ca="1" si="18"/>
        <v>180</v>
      </c>
      <c r="M223" s="68" t="s">
        <v>848</v>
      </c>
      <c r="N223" s="94">
        <f t="shared" si="16"/>
        <v>43.9</v>
      </c>
      <c r="O223" s="94">
        <f t="shared" ca="1" si="19"/>
        <v>224</v>
      </c>
    </row>
    <row r="224" spans="1:15" x14ac:dyDescent="0.2">
      <c r="A224" s="64" t="s">
        <v>564</v>
      </c>
      <c r="B224" s="65" t="s">
        <v>306</v>
      </c>
      <c r="C224" s="65" t="s">
        <v>112</v>
      </c>
      <c r="D224" s="66" t="s">
        <v>452</v>
      </c>
      <c r="E224" s="74" t="s">
        <v>395</v>
      </c>
      <c r="F224" s="66" t="s">
        <v>389</v>
      </c>
      <c r="G224" s="64">
        <v>1987</v>
      </c>
      <c r="H224" s="64"/>
      <c r="I224" s="64"/>
      <c r="J224" s="53" t="str">
        <f t="shared" si="15"/>
        <v/>
      </c>
      <c r="K224" s="92">
        <f t="shared" ca="1" si="17"/>
        <v>27</v>
      </c>
      <c r="L224" s="93">
        <f t="shared" ca="1" si="18"/>
        <v>180</v>
      </c>
      <c r="M224" s="68" t="s">
        <v>848</v>
      </c>
      <c r="N224" s="94">
        <f t="shared" si="16"/>
        <v>43.9</v>
      </c>
      <c r="O224" s="94">
        <f t="shared" ca="1" si="19"/>
        <v>224</v>
      </c>
    </row>
    <row r="225" spans="1:15" x14ac:dyDescent="0.2">
      <c r="A225" s="64" t="s">
        <v>565</v>
      </c>
      <c r="B225" s="65" t="s">
        <v>171</v>
      </c>
      <c r="C225" s="65" t="s">
        <v>172</v>
      </c>
      <c r="D225" s="66" t="s">
        <v>452</v>
      </c>
      <c r="E225" s="74" t="s">
        <v>384</v>
      </c>
      <c r="F225" s="66" t="s">
        <v>385</v>
      </c>
      <c r="G225" s="64">
        <v>1988</v>
      </c>
      <c r="H225" s="64"/>
      <c r="I225" s="64"/>
      <c r="J225" s="53" t="str">
        <f t="shared" si="15"/>
        <v/>
      </c>
      <c r="K225" s="92">
        <f t="shared" ca="1" si="17"/>
        <v>26</v>
      </c>
      <c r="L225" s="93">
        <f t="shared" ca="1" si="18"/>
        <v>180</v>
      </c>
      <c r="M225" s="68" t="s">
        <v>848</v>
      </c>
      <c r="N225" s="94">
        <f t="shared" si="16"/>
        <v>43.9</v>
      </c>
      <c r="O225" s="94">
        <f t="shared" ca="1" si="19"/>
        <v>224</v>
      </c>
    </row>
    <row r="226" spans="1:15" x14ac:dyDescent="0.2">
      <c r="A226" s="64" t="s">
        <v>566</v>
      </c>
      <c r="B226" s="65" t="s">
        <v>209</v>
      </c>
      <c r="C226" s="65" t="s">
        <v>210</v>
      </c>
      <c r="D226" s="66" t="s">
        <v>452</v>
      </c>
      <c r="E226" s="74" t="s">
        <v>393</v>
      </c>
      <c r="F226" s="66" t="s">
        <v>394</v>
      </c>
      <c r="G226" s="64">
        <v>1979</v>
      </c>
      <c r="H226" s="64"/>
      <c r="I226" s="64"/>
      <c r="J226" s="53" t="str">
        <f t="shared" si="15"/>
        <v/>
      </c>
      <c r="K226" s="92">
        <f t="shared" ca="1" si="17"/>
        <v>35</v>
      </c>
      <c r="L226" s="93">
        <f t="shared" ca="1" si="18"/>
        <v>180</v>
      </c>
      <c r="M226" s="68" t="s">
        <v>846</v>
      </c>
      <c r="N226" s="94">
        <f t="shared" si="16"/>
        <v>16.600000000000001</v>
      </c>
      <c r="O226" s="94">
        <f t="shared" ca="1" si="19"/>
        <v>196.5</v>
      </c>
    </row>
    <row r="227" spans="1:15" x14ac:dyDescent="0.2">
      <c r="A227" s="64" t="s">
        <v>567</v>
      </c>
      <c r="B227" s="65" t="s">
        <v>111</v>
      </c>
      <c r="C227" s="65" t="s">
        <v>112</v>
      </c>
      <c r="D227" s="66" t="s">
        <v>453</v>
      </c>
      <c r="E227" s="75" t="s">
        <v>382</v>
      </c>
      <c r="F227" s="67" t="s">
        <v>383</v>
      </c>
      <c r="G227" s="64">
        <v>1981</v>
      </c>
      <c r="H227" s="64" t="s">
        <v>606</v>
      </c>
      <c r="I227" s="64"/>
      <c r="J227" s="53" t="str">
        <f t="shared" si="15"/>
        <v/>
      </c>
      <c r="K227" s="92">
        <f t="shared" ca="1" si="17"/>
        <v>33</v>
      </c>
      <c r="L227" s="93">
        <f t="shared" ca="1" si="18"/>
        <v>75</v>
      </c>
      <c r="M227" s="68" t="s">
        <v>848</v>
      </c>
      <c r="N227" s="94">
        <f t="shared" si="16"/>
        <v>43.9</v>
      </c>
      <c r="O227" s="94">
        <f t="shared" ca="1" si="19"/>
        <v>119</v>
      </c>
    </row>
    <row r="228" spans="1:15" x14ac:dyDescent="0.2">
      <c r="A228" s="64" t="s">
        <v>568</v>
      </c>
      <c r="B228" s="65" t="s">
        <v>73</v>
      </c>
      <c r="C228" s="65" t="s">
        <v>74</v>
      </c>
      <c r="D228" s="66" t="s">
        <v>453</v>
      </c>
      <c r="E228" s="75">
        <v>3960</v>
      </c>
      <c r="F228" s="67" t="s">
        <v>379</v>
      </c>
      <c r="G228" s="64">
        <v>1990</v>
      </c>
      <c r="H228" s="64"/>
      <c r="I228" s="64"/>
      <c r="J228" s="53" t="str">
        <f t="shared" si="15"/>
        <v/>
      </c>
      <c r="K228" s="92">
        <f t="shared" ca="1" si="17"/>
        <v>24</v>
      </c>
      <c r="L228" s="93">
        <f t="shared" ca="1" si="18"/>
        <v>180</v>
      </c>
      <c r="M228" s="68" t="s">
        <v>848</v>
      </c>
      <c r="N228" s="94">
        <f t="shared" si="16"/>
        <v>43.9</v>
      </c>
      <c r="O228" s="94">
        <f t="shared" ca="1" si="19"/>
        <v>224</v>
      </c>
    </row>
    <row r="229" spans="1:15" x14ac:dyDescent="0.2">
      <c r="A229" s="64" t="s">
        <v>569</v>
      </c>
      <c r="B229" s="65" t="s">
        <v>257</v>
      </c>
      <c r="C229" s="65" t="s">
        <v>258</v>
      </c>
      <c r="D229" s="66" t="s">
        <v>452</v>
      </c>
      <c r="E229" s="74" t="s">
        <v>384</v>
      </c>
      <c r="F229" s="66" t="s">
        <v>385</v>
      </c>
      <c r="G229" s="64">
        <v>1974</v>
      </c>
      <c r="H229" s="64"/>
      <c r="I229" s="64"/>
      <c r="J229" s="53" t="str">
        <f t="shared" si="15"/>
        <v/>
      </c>
      <c r="K229" s="92">
        <f t="shared" ca="1" si="17"/>
        <v>40</v>
      </c>
      <c r="L229" s="93">
        <f t="shared" ca="1" si="18"/>
        <v>180</v>
      </c>
      <c r="M229" s="68" t="s">
        <v>847</v>
      </c>
      <c r="N229" s="94">
        <f t="shared" si="16"/>
        <v>26.8</v>
      </c>
      <c r="O229" s="94">
        <f t="shared" ca="1" si="19"/>
        <v>207</v>
      </c>
    </row>
    <row r="230" spans="1:15" x14ac:dyDescent="0.2">
      <c r="A230" s="64" t="s">
        <v>570</v>
      </c>
      <c r="B230" s="65" t="s">
        <v>257</v>
      </c>
      <c r="C230" s="65" t="s">
        <v>230</v>
      </c>
      <c r="D230" s="66" t="s">
        <v>452</v>
      </c>
      <c r="E230" s="74" t="s">
        <v>6</v>
      </c>
      <c r="F230" s="66" t="s">
        <v>7</v>
      </c>
      <c r="G230" s="64">
        <v>1975</v>
      </c>
      <c r="H230" s="64"/>
      <c r="I230" s="64"/>
      <c r="J230" s="53" t="str">
        <f t="shared" si="15"/>
        <v/>
      </c>
      <c r="K230" s="92">
        <f t="shared" ca="1" si="17"/>
        <v>39</v>
      </c>
      <c r="L230" s="93">
        <f t="shared" ca="1" si="18"/>
        <v>180</v>
      </c>
      <c r="M230" s="68" t="s">
        <v>848</v>
      </c>
      <c r="N230" s="94">
        <f t="shared" si="16"/>
        <v>43.9</v>
      </c>
      <c r="O230" s="94">
        <f t="shared" ca="1" si="19"/>
        <v>224</v>
      </c>
    </row>
    <row r="231" spans="1:15" x14ac:dyDescent="0.2">
      <c r="A231" s="64" t="s">
        <v>571</v>
      </c>
      <c r="B231" s="65" t="s">
        <v>63</v>
      </c>
      <c r="C231" s="65" t="s">
        <v>108</v>
      </c>
      <c r="D231" s="66" t="s">
        <v>452</v>
      </c>
      <c r="E231" s="74" t="s">
        <v>386</v>
      </c>
      <c r="F231" s="66" t="s">
        <v>387</v>
      </c>
      <c r="G231" s="64">
        <v>1984</v>
      </c>
      <c r="H231" s="64"/>
      <c r="I231" s="64"/>
      <c r="J231" s="53" t="str">
        <f t="shared" si="15"/>
        <v/>
      </c>
      <c r="K231" s="92">
        <f t="shared" ca="1" si="17"/>
        <v>30</v>
      </c>
      <c r="L231" s="93">
        <f t="shared" ca="1" si="18"/>
        <v>180</v>
      </c>
      <c r="M231" s="68" t="s">
        <v>846</v>
      </c>
      <c r="N231" s="94">
        <f t="shared" si="16"/>
        <v>16.600000000000001</v>
      </c>
      <c r="O231" s="94">
        <f t="shared" ca="1" si="19"/>
        <v>196.5</v>
      </c>
    </row>
    <row r="232" spans="1:15" x14ac:dyDescent="0.2">
      <c r="A232" s="64" t="s">
        <v>572</v>
      </c>
      <c r="B232" s="65" t="s">
        <v>63</v>
      </c>
      <c r="C232" s="65" t="s">
        <v>30</v>
      </c>
      <c r="D232" s="66" t="s">
        <v>453</v>
      </c>
      <c r="E232" s="75" t="s">
        <v>382</v>
      </c>
      <c r="F232" s="67" t="s">
        <v>383</v>
      </c>
      <c r="G232" s="64">
        <v>1977</v>
      </c>
      <c r="H232" s="64"/>
      <c r="I232" s="64"/>
      <c r="J232" s="53" t="str">
        <f t="shared" si="15"/>
        <v/>
      </c>
      <c r="K232" s="92">
        <f t="shared" ca="1" si="17"/>
        <v>37</v>
      </c>
      <c r="L232" s="93">
        <f t="shared" ca="1" si="18"/>
        <v>180</v>
      </c>
      <c r="M232" s="68" t="s">
        <v>847</v>
      </c>
      <c r="N232" s="94">
        <f t="shared" si="16"/>
        <v>26.8</v>
      </c>
      <c r="O232" s="94">
        <f t="shared" ca="1" si="19"/>
        <v>207</v>
      </c>
    </row>
    <row r="233" spans="1:15" x14ac:dyDescent="0.2">
      <c r="A233" s="64" t="s">
        <v>573</v>
      </c>
      <c r="B233" s="65" t="s">
        <v>304</v>
      </c>
      <c r="C233" s="65" t="s">
        <v>305</v>
      </c>
      <c r="D233" s="66" t="s">
        <v>452</v>
      </c>
      <c r="E233" s="74" t="s">
        <v>78</v>
      </c>
      <c r="F233" s="66" t="s">
        <v>79</v>
      </c>
      <c r="G233" s="64">
        <v>1973</v>
      </c>
      <c r="H233" s="64"/>
      <c r="I233" s="64"/>
      <c r="J233" s="53" t="str">
        <f t="shared" si="15"/>
        <v/>
      </c>
      <c r="K233" s="92">
        <f t="shared" ca="1" si="17"/>
        <v>41</v>
      </c>
      <c r="L233" s="93">
        <f t="shared" ca="1" si="18"/>
        <v>180</v>
      </c>
      <c r="M233" s="68" t="s">
        <v>846</v>
      </c>
      <c r="N233" s="94">
        <f t="shared" si="16"/>
        <v>16.600000000000001</v>
      </c>
      <c r="O233" s="94">
        <f t="shared" ca="1" si="19"/>
        <v>196.5</v>
      </c>
    </row>
    <row r="234" spans="1:15" x14ac:dyDescent="0.2">
      <c r="A234" s="64" t="s">
        <v>574</v>
      </c>
      <c r="B234" s="65" t="s">
        <v>271</v>
      </c>
      <c r="C234" s="65" t="s">
        <v>272</v>
      </c>
      <c r="D234" s="66" t="s">
        <v>452</v>
      </c>
      <c r="E234" s="74" t="s">
        <v>384</v>
      </c>
      <c r="F234" s="66" t="s">
        <v>385</v>
      </c>
      <c r="G234" s="64">
        <v>1981</v>
      </c>
      <c r="H234" s="64"/>
      <c r="I234" s="64"/>
      <c r="J234" s="53" t="str">
        <f t="shared" si="15"/>
        <v/>
      </c>
      <c r="K234" s="92">
        <f t="shared" ca="1" si="17"/>
        <v>33</v>
      </c>
      <c r="L234" s="93">
        <f t="shared" ca="1" si="18"/>
        <v>180</v>
      </c>
      <c r="M234" s="68" t="s">
        <v>846</v>
      </c>
      <c r="N234" s="94">
        <f t="shared" si="16"/>
        <v>16.600000000000001</v>
      </c>
      <c r="O234" s="94">
        <f t="shared" ca="1" si="19"/>
        <v>196.5</v>
      </c>
    </row>
    <row r="235" spans="1:15" x14ac:dyDescent="0.2">
      <c r="A235" s="64" t="s">
        <v>575</v>
      </c>
      <c r="B235" s="65" t="s">
        <v>10</v>
      </c>
      <c r="C235" s="65" t="s">
        <v>269</v>
      </c>
      <c r="D235" s="66" t="s">
        <v>452</v>
      </c>
      <c r="E235" s="74" t="s">
        <v>78</v>
      </c>
      <c r="F235" s="66" t="s">
        <v>79</v>
      </c>
      <c r="G235" s="64">
        <v>1981</v>
      </c>
      <c r="H235" s="64"/>
      <c r="I235" s="64"/>
      <c r="J235" s="53" t="str">
        <f t="shared" si="15"/>
        <v/>
      </c>
      <c r="K235" s="92">
        <f t="shared" ca="1" si="17"/>
        <v>33</v>
      </c>
      <c r="L235" s="93">
        <f t="shared" ca="1" si="18"/>
        <v>180</v>
      </c>
      <c r="M235" s="68" t="s">
        <v>846</v>
      </c>
      <c r="N235" s="94">
        <f t="shared" si="16"/>
        <v>16.600000000000001</v>
      </c>
      <c r="O235" s="94">
        <f t="shared" ca="1" si="19"/>
        <v>196.5</v>
      </c>
    </row>
    <row r="236" spans="1:15" x14ac:dyDescent="0.2">
      <c r="A236" s="64" t="s">
        <v>576</v>
      </c>
      <c r="B236" s="65" t="s">
        <v>10</v>
      </c>
      <c r="C236" s="65" t="s">
        <v>11</v>
      </c>
      <c r="D236" s="66" t="s">
        <v>453</v>
      </c>
      <c r="E236" s="75">
        <v>1950</v>
      </c>
      <c r="F236" s="67" t="s">
        <v>383</v>
      </c>
      <c r="G236" s="64">
        <v>1964</v>
      </c>
      <c r="H236" s="64"/>
      <c r="I236" s="64"/>
      <c r="J236" s="53" t="str">
        <f t="shared" si="15"/>
        <v/>
      </c>
      <c r="K236" s="92">
        <f t="shared" ca="1" si="17"/>
        <v>50</v>
      </c>
      <c r="L236" s="93">
        <f t="shared" ca="1" si="18"/>
        <v>180</v>
      </c>
      <c r="M236" s="68" t="s">
        <v>847</v>
      </c>
      <c r="N236" s="94">
        <f t="shared" si="16"/>
        <v>26.8</v>
      </c>
      <c r="O236" s="94">
        <f t="shared" ca="1" si="19"/>
        <v>207</v>
      </c>
    </row>
    <row r="237" spans="1:15" x14ac:dyDescent="0.2">
      <c r="A237" s="64" t="s">
        <v>577</v>
      </c>
      <c r="B237" s="65" t="s">
        <v>262</v>
      </c>
      <c r="C237" s="65" t="s">
        <v>263</v>
      </c>
      <c r="D237" s="66" t="s">
        <v>452</v>
      </c>
      <c r="E237" s="74" t="s">
        <v>418</v>
      </c>
      <c r="F237" s="66" t="s">
        <v>389</v>
      </c>
      <c r="G237" s="64">
        <v>1975</v>
      </c>
      <c r="H237" s="64"/>
      <c r="I237" s="64"/>
      <c r="J237" s="53" t="str">
        <f t="shared" si="15"/>
        <v/>
      </c>
      <c r="K237" s="92">
        <f t="shared" ca="1" si="17"/>
        <v>39</v>
      </c>
      <c r="L237" s="93">
        <f t="shared" ca="1" si="18"/>
        <v>180</v>
      </c>
      <c r="M237" s="68" t="s">
        <v>846</v>
      </c>
      <c r="N237" s="94">
        <f t="shared" si="16"/>
        <v>16.600000000000001</v>
      </c>
      <c r="O237" s="94">
        <f t="shared" ca="1" si="19"/>
        <v>196.5</v>
      </c>
    </row>
    <row r="238" spans="1:15" x14ac:dyDescent="0.2">
      <c r="A238" s="64" t="s">
        <v>578</v>
      </c>
      <c r="B238" s="65" t="s">
        <v>8</v>
      </c>
      <c r="C238" s="65" t="s">
        <v>9</v>
      </c>
      <c r="D238" s="66" t="s">
        <v>453</v>
      </c>
      <c r="E238" s="75">
        <v>3960</v>
      </c>
      <c r="F238" s="67" t="s">
        <v>379</v>
      </c>
      <c r="G238" s="64">
        <v>1975</v>
      </c>
      <c r="H238" s="64"/>
      <c r="I238" s="64"/>
      <c r="J238" s="53" t="str">
        <f t="shared" si="15"/>
        <v/>
      </c>
      <c r="K238" s="92">
        <f t="shared" ca="1" si="17"/>
        <v>39</v>
      </c>
      <c r="L238" s="93">
        <f t="shared" ca="1" si="18"/>
        <v>180</v>
      </c>
      <c r="M238" s="68" t="s">
        <v>847</v>
      </c>
      <c r="N238" s="94">
        <f t="shared" si="16"/>
        <v>26.8</v>
      </c>
      <c r="O238" s="94">
        <f t="shared" ca="1" si="19"/>
        <v>207</v>
      </c>
    </row>
    <row r="239" spans="1:15" x14ac:dyDescent="0.2">
      <c r="A239" s="64" t="s">
        <v>579</v>
      </c>
      <c r="B239" s="65" t="s">
        <v>60</v>
      </c>
      <c r="C239" s="65" t="s">
        <v>76</v>
      </c>
      <c r="D239" s="66" t="s">
        <v>453</v>
      </c>
      <c r="E239" s="75">
        <v>1950</v>
      </c>
      <c r="F239" s="67" t="s">
        <v>383</v>
      </c>
      <c r="G239" s="64">
        <v>1985</v>
      </c>
      <c r="H239" s="64"/>
      <c r="I239" s="64"/>
      <c r="J239" s="53" t="str">
        <f t="shared" si="15"/>
        <v/>
      </c>
      <c r="K239" s="92">
        <f t="shared" ca="1" si="17"/>
        <v>29</v>
      </c>
      <c r="L239" s="93">
        <f t="shared" ca="1" si="18"/>
        <v>180</v>
      </c>
      <c r="M239" s="68" t="s">
        <v>848</v>
      </c>
      <c r="N239" s="94">
        <f t="shared" si="16"/>
        <v>43.9</v>
      </c>
      <c r="O239" s="94">
        <f t="shared" ca="1" si="19"/>
        <v>224</v>
      </c>
    </row>
    <row r="240" spans="1:15" x14ac:dyDescent="0.2">
      <c r="A240" s="64" t="s">
        <v>580</v>
      </c>
      <c r="B240" s="65" t="s">
        <v>233</v>
      </c>
      <c r="C240" s="65" t="s">
        <v>57</v>
      </c>
      <c r="D240" s="66" t="s">
        <v>452</v>
      </c>
      <c r="E240" s="74" t="s">
        <v>410</v>
      </c>
      <c r="F240" s="66" t="s">
        <v>411</v>
      </c>
      <c r="G240" s="64">
        <v>1974</v>
      </c>
      <c r="H240" s="64"/>
      <c r="I240" s="64" t="s">
        <v>449</v>
      </c>
      <c r="J240" s="53" t="str">
        <f t="shared" si="15"/>
        <v>Instructeur</v>
      </c>
      <c r="K240" s="92">
        <f t="shared" ca="1" si="17"/>
        <v>40</v>
      </c>
      <c r="L240" s="93">
        <f t="shared" ca="1" si="18"/>
        <v>180</v>
      </c>
      <c r="M240" s="68" t="s">
        <v>846</v>
      </c>
      <c r="N240" s="94">
        <f t="shared" si="16"/>
        <v>16.600000000000001</v>
      </c>
      <c r="O240" s="94">
        <f t="shared" ca="1" si="19"/>
        <v>196.5</v>
      </c>
    </row>
    <row r="241" spans="1:15" x14ac:dyDescent="0.2">
      <c r="A241" s="64" t="s">
        <v>581</v>
      </c>
      <c r="B241" s="65" t="s">
        <v>354</v>
      </c>
      <c r="C241" s="65" t="s">
        <v>191</v>
      </c>
      <c r="D241" s="66" t="s">
        <v>452</v>
      </c>
      <c r="E241" s="74" t="s">
        <v>419</v>
      </c>
      <c r="F241" s="66" t="s">
        <v>420</v>
      </c>
      <c r="G241" s="64">
        <v>1988</v>
      </c>
      <c r="H241" s="64"/>
      <c r="I241" s="64"/>
      <c r="J241" s="53" t="str">
        <f t="shared" si="15"/>
        <v/>
      </c>
      <c r="K241" s="92">
        <f t="shared" ca="1" si="17"/>
        <v>26</v>
      </c>
      <c r="L241" s="93">
        <f t="shared" ca="1" si="18"/>
        <v>180</v>
      </c>
      <c r="M241" s="68" t="s">
        <v>846</v>
      </c>
      <c r="N241" s="94">
        <f t="shared" si="16"/>
        <v>16.600000000000001</v>
      </c>
      <c r="O241" s="94">
        <f t="shared" ca="1" si="19"/>
        <v>196.5</v>
      </c>
    </row>
    <row r="242" spans="1:15" x14ac:dyDescent="0.2">
      <c r="A242" s="64" t="s">
        <v>582</v>
      </c>
      <c r="B242" s="65" t="s">
        <v>33</v>
      </c>
      <c r="C242" s="65" t="s">
        <v>5</v>
      </c>
      <c r="D242" s="66" t="s">
        <v>453</v>
      </c>
      <c r="E242" s="75">
        <v>1950</v>
      </c>
      <c r="F242" s="67" t="s">
        <v>383</v>
      </c>
      <c r="G242" s="64">
        <v>1999</v>
      </c>
      <c r="H242" s="64"/>
      <c r="I242" s="64"/>
      <c r="J242" s="53" t="str">
        <f t="shared" si="15"/>
        <v/>
      </c>
      <c r="K242" s="92">
        <f t="shared" ca="1" si="17"/>
        <v>15</v>
      </c>
      <c r="L242" s="93">
        <f t="shared" ca="1" si="18"/>
        <v>75</v>
      </c>
      <c r="M242" s="68" t="s">
        <v>846</v>
      </c>
      <c r="N242" s="94">
        <f t="shared" si="16"/>
        <v>16.600000000000001</v>
      </c>
      <c r="O242" s="94">
        <f t="shared" ca="1" si="19"/>
        <v>91.5</v>
      </c>
    </row>
    <row r="243" spans="1:15" x14ac:dyDescent="0.2">
      <c r="A243" s="64" t="s">
        <v>583</v>
      </c>
      <c r="B243" s="65" t="s">
        <v>241</v>
      </c>
      <c r="C243" s="65" t="s">
        <v>242</v>
      </c>
      <c r="D243" s="66" t="s">
        <v>452</v>
      </c>
      <c r="E243" s="74" t="s">
        <v>396</v>
      </c>
      <c r="F243" s="66" t="s">
        <v>397</v>
      </c>
      <c r="G243" s="64">
        <v>1983</v>
      </c>
      <c r="H243" s="64"/>
      <c r="I243" s="64"/>
      <c r="J243" s="53" t="str">
        <f t="shared" si="15"/>
        <v/>
      </c>
      <c r="K243" s="92">
        <f t="shared" ca="1" si="17"/>
        <v>31</v>
      </c>
      <c r="L243" s="93">
        <f t="shared" ca="1" si="18"/>
        <v>180</v>
      </c>
      <c r="M243" s="68" t="s">
        <v>847</v>
      </c>
      <c r="N243" s="94">
        <f t="shared" si="16"/>
        <v>26.8</v>
      </c>
      <c r="O243" s="94">
        <f t="shared" ca="1" si="19"/>
        <v>207</v>
      </c>
    </row>
    <row r="244" spans="1:15" x14ac:dyDescent="0.2">
      <c r="A244" s="64" t="s">
        <v>584</v>
      </c>
      <c r="B244" s="65" t="s">
        <v>313</v>
      </c>
      <c r="C244" s="65" t="s">
        <v>314</v>
      </c>
      <c r="D244" s="66" t="s">
        <v>452</v>
      </c>
      <c r="E244" s="74" t="s">
        <v>398</v>
      </c>
      <c r="F244" s="66" t="s">
        <v>399</v>
      </c>
      <c r="G244" s="64">
        <v>1945</v>
      </c>
      <c r="H244" s="64"/>
      <c r="I244" s="64"/>
      <c r="J244" s="53" t="str">
        <f t="shared" si="15"/>
        <v/>
      </c>
      <c r="K244" s="92">
        <f t="shared" ca="1" si="17"/>
        <v>69</v>
      </c>
      <c r="L244" s="93">
        <f t="shared" ca="1" si="18"/>
        <v>180</v>
      </c>
      <c r="M244" s="68" t="s">
        <v>848</v>
      </c>
      <c r="N244" s="94">
        <f t="shared" si="16"/>
        <v>43.9</v>
      </c>
      <c r="O244" s="94">
        <f t="shared" ca="1" si="19"/>
        <v>224</v>
      </c>
    </row>
    <row r="245" spans="1:15" x14ac:dyDescent="0.2">
      <c r="A245" s="64" t="s">
        <v>585</v>
      </c>
      <c r="B245" s="65" t="s">
        <v>288</v>
      </c>
      <c r="C245" s="65" t="s">
        <v>133</v>
      </c>
      <c r="D245" s="66" t="s">
        <v>452</v>
      </c>
      <c r="E245" s="74" t="s">
        <v>427</v>
      </c>
      <c r="F245" s="66" t="s">
        <v>389</v>
      </c>
      <c r="G245" s="64">
        <v>1987</v>
      </c>
      <c r="H245" s="64"/>
      <c r="I245" s="64"/>
      <c r="J245" s="53" t="str">
        <f t="shared" si="15"/>
        <v/>
      </c>
      <c r="K245" s="92">
        <f t="shared" ca="1" si="17"/>
        <v>27</v>
      </c>
      <c r="L245" s="93">
        <f t="shared" ca="1" si="18"/>
        <v>180</v>
      </c>
      <c r="M245" s="68" t="s">
        <v>847</v>
      </c>
      <c r="N245" s="94">
        <f t="shared" si="16"/>
        <v>26.8</v>
      </c>
      <c r="O245" s="94">
        <f t="shared" ca="1" si="19"/>
        <v>207</v>
      </c>
    </row>
    <row r="246" spans="1:15" x14ac:dyDescent="0.2">
      <c r="A246" s="64" t="s">
        <v>586</v>
      </c>
      <c r="B246" s="65" t="s">
        <v>266</v>
      </c>
      <c r="C246" s="65" t="s">
        <v>267</v>
      </c>
      <c r="D246" s="66" t="s">
        <v>452</v>
      </c>
      <c r="E246" s="74" t="s">
        <v>404</v>
      </c>
      <c r="F246" s="66" t="s">
        <v>405</v>
      </c>
      <c r="G246" s="64">
        <v>1983</v>
      </c>
      <c r="H246" s="64"/>
      <c r="I246" s="64"/>
      <c r="J246" s="53" t="str">
        <f t="shared" si="15"/>
        <v/>
      </c>
      <c r="K246" s="92">
        <f t="shared" ca="1" si="17"/>
        <v>31</v>
      </c>
      <c r="L246" s="93">
        <f t="shared" ca="1" si="18"/>
        <v>180</v>
      </c>
      <c r="M246" s="68" t="s">
        <v>846</v>
      </c>
      <c r="N246" s="94">
        <f t="shared" si="16"/>
        <v>16.600000000000001</v>
      </c>
      <c r="O246" s="94">
        <f t="shared" ca="1" si="19"/>
        <v>196.5</v>
      </c>
    </row>
    <row r="247" spans="1:15" x14ac:dyDescent="0.2">
      <c r="A247" s="64" t="s">
        <v>587</v>
      </c>
      <c r="B247" s="65" t="s">
        <v>18</v>
      </c>
      <c r="C247" s="65" t="s">
        <v>19</v>
      </c>
      <c r="D247" s="66" t="s">
        <v>453</v>
      </c>
      <c r="E247" s="75">
        <v>1950</v>
      </c>
      <c r="F247" s="67" t="s">
        <v>383</v>
      </c>
      <c r="G247" s="64">
        <v>1986</v>
      </c>
      <c r="H247" s="64"/>
      <c r="I247" s="64"/>
      <c r="J247" s="53" t="str">
        <f t="shared" si="15"/>
        <v/>
      </c>
      <c r="K247" s="92">
        <f t="shared" ca="1" si="17"/>
        <v>28</v>
      </c>
      <c r="L247" s="93">
        <f t="shared" ca="1" si="18"/>
        <v>180</v>
      </c>
      <c r="M247" s="68" t="s">
        <v>846</v>
      </c>
      <c r="N247" s="94">
        <f t="shared" si="16"/>
        <v>16.600000000000001</v>
      </c>
      <c r="O247" s="94">
        <f t="shared" ca="1" si="19"/>
        <v>196.5</v>
      </c>
    </row>
    <row r="248" spans="1:15" x14ac:dyDescent="0.2">
      <c r="A248" s="64" t="s">
        <v>588</v>
      </c>
      <c r="B248" s="65" t="s">
        <v>18</v>
      </c>
      <c r="C248" s="65" t="s">
        <v>196</v>
      </c>
      <c r="D248" s="66" t="s">
        <v>452</v>
      </c>
      <c r="E248" s="74" t="s">
        <v>429</v>
      </c>
      <c r="F248" s="66" t="s">
        <v>430</v>
      </c>
      <c r="G248" s="64">
        <v>1986</v>
      </c>
      <c r="H248" s="64"/>
      <c r="I248" s="64"/>
      <c r="J248" s="53" t="str">
        <f t="shared" si="15"/>
        <v/>
      </c>
      <c r="K248" s="92">
        <f t="shared" ca="1" si="17"/>
        <v>28</v>
      </c>
      <c r="L248" s="93">
        <f t="shared" ca="1" si="18"/>
        <v>180</v>
      </c>
      <c r="M248" s="68" t="s">
        <v>846</v>
      </c>
      <c r="N248" s="94">
        <f t="shared" si="16"/>
        <v>16.600000000000001</v>
      </c>
      <c r="O248" s="94">
        <f t="shared" ca="1" si="19"/>
        <v>196.5</v>
      </c>
    </row>
    <row r="249" spans="1:15" x14ac:dyDescent="0.2">
      <c r="A249" s="64" t="s">
        <v>589</v>
      </c>
      <c r="B249" s="65" t="s">
        <v>195</v>
      </c>
      <c r="C249" s="65" t="s">
        <v>196</v>
      </c>
      <c r="D249" s="66" t="s">
        <v>452</v>
      </c>
      <c r="E249" s="74" t="s">
        <v>393</v>
      </c>
      <c r="F249" s="66" t="s">
        <v>394</v>
      </c>
      <c r="G249" s="64">
        <v>1979</v>
      </c>
      <c r="H249" s="64"/>
      <c r="I249" s="64" t="s">
        <v>450</v>
      </c>
      <c r="J249" s="53" t="str">
        <f t="shared" si="15"/>
        <v>Moniteur</v>
      </c>
      <c r="K249" s="92">
        <f t="shared" ca="1" si="17"/>
        <v>35</v>
      </c>
      <c r="L249" s="93">
        <f t="shared" ca="1" si="18"/>
        <v>180</v>
      </c>
      <c r="M249" s="68" t="s">
        <v>846</v>
      </c>
      <c r="N249" s="94">
        <f t="shared" si="16"/>
        <v>16.600000000000001</v>
      </c>
      <c r="O249" s="94">
        <f t="shared" ca="1" si="19"/>
        <v>196.5</v>
      </c>
    </row>
    <row r="250" spans="1:15" x14ac:dyDescent="0.2">
      <c r="A250" s="64" t="s">
        <v>590</v>
      </c>
      <c r="B250" s="65" t="s">
        <v>252</v>
      </c>
      <c r="C250" s="65" t="s">
        <v>65</v>
      </c>
      <c r="D250" s="66" t="s">
        <v>454</v>
      </c>
      <c r="E250" s="74">
        <v>6900</v>
      </c>
      <c r="F250" s="66" t="s">
        <v>457</v>
      </c>
      <c r="G250" s="64">
        <v>1989</v>
      </c>
      <c r="H250" s="64"/>
      <c r="I250" s="64"/>
      <c r="J250" s="53" t="str">
        <f t="shared" si="15"/>
        <v/>
      </c>
      <c r="K250" s="92">
        <f t="shared" ca="1" si="17"/>
        <v>25</v>
      </c>
      <c r="L250" s="93">
        <f t="shared" ca="1" si="18"/>
        <v>180</v>
      </c>
      <c r="M250" s="68" t="s">
        <v>848</v>
      </c>
      <c r="N250" s="94">
        <f t="shared" si="16"/>
        <v>43.9</v>
      </c>
      <c r="O250" s="94">
        <f t="shared" ca="1" si="19"/>
        <v>224</v>
      </c>
    </row>
    <row r="251" spans="1:15" x14ac:dyDescent="0.2">
      <c r="A251" s="64" t="s">
        <v>591</v>
      </c>
      <c r="B251" s="65" t="s">
        <v>234</v>
      </c>
      <c r="C251" s="65" t="s">
        <v>118</v>
      </c>
      <c r="D251" s="66" t="s">
        <v>452</v>
      </c>
      <c r="E251" s="74" t="s">
        <v>6</v>
      </c>
      <c r="F251" s="66" t="s">
        <v>7</v>
      </c>
      <c r="G251" s="64">
        <v>1986</v>
      </c>
      <c r="H251" s="64"/>
      <c r="I251" s="64"/>
      <c r="J251" s="53" t="str">
        <f t="shared" si="15"/>
        <v/>
      </c>
      <c r="K251" s="92">
        <f t="shared" ca="1" si="17"/>
        <v>28</v>
      </c>
      <c r="L251" s="93">
        <f t="shared" ca="1" si="18"/>
        <v>180</v>
      </c>
      <c r="M251" s="68" t="s">
        <v>846</v>
      </c>
      <c r="N251" s="94">
        <f t="shared" si="16"/>
        <v>16.600000000000001</v>
      </c>
      <c r="O251" s="94">
        <f t="shared" ca="1" si="19"/>
        <v>196.5</v>
      </c>
    </row>
    <row r="252" spans="1:15" x14ac:dyDescent="0.2">
      <c r="A252" s="64" t="s">
        <v>592</v>
      </c>
      <c r="B252" s="65" t="s">
        <v>234</v>
      </c>
      <c r="C252" s="65" t="s">
        <v>293</v>
      </c>
      <c r="D252" s="66" t="s">
        <v>452</v>
      </c>
      <c r="E252" s="74" t="s">
        <v>401</v>
      </c>
      <c r="F252" s="66" t="s">
        <v>431</v>
      </c>
      <c r="G252" s="64">
        <v>1952</v>
      </c>
      <c r="H252" s="64" t="s">
        <v>606</v>
      </c>
      <c r="I252" s="64"/>
      <c r="J252" s="53" t="str">
        <f t="shared" si="15"/>
        <v/>
      </c>
      <c r="K252" s="92">
        <f t="shared" ca="1" si="17"/>
        <v>62</v>
      </c>
      <c r="L252" s="93">
        <f t="shared" ca="1" si="18"/>
        <v>75</v>
      </c>
      <c r="M252" s="68" t="s">
        <v>846</v>
      </c>
      <c r="N252" s="94">
        <f t="shared" si="16"/>
        <v>16.600000000000001</v>
      </c>
      <c r="O252" s="94">
        <f t="shared" ca="1" si="19"/>
        <v>91.5</v>
      </c>
    </row>
    <row r="253" spans="1:15" x14ac:dyDescent="0.2">
      <c r="A253" s="64" t="s">
        <v>593</v>
      </c>
      <c r="B253" s="65" t="s">
        <v>317</v>
      </c>
      <c r="C253" s="65" t="s">
        <v>318</v>
      </c>
      <c r="D253" s="66" t="s">
        <v>452</v>
      </c>
      <c r="E253" s="74" t="s">
        <v>388</v>
      </c>
      <c r="F253" s="66" t="s">
        <v>389</v>
      </c>
      <c r="G253" s="64">
        <v>1980</v>
      </c>
      <c r="H253" s="64"/>
      <c r="I253" s="64"/>
      <c r="J253" s="53" t="str">
        <f t="shared" si="15"/>
        <v/>
      </c>
      <c r="K253" s="92">
        <f t="shared" ca="1" si="17"/>
        <v>34</v>
      </c>
      <c r="L253" s="93">
        <f t="shared" ca="1" si="18"/>
        <v>180</v>
      </c>
      <c r="M253" s="68" t="s">
        <v>847</v>
      </c>
      <c r="N253" s="94">
        <f t="shared" si="16"/>
        <v>26.8</v>
      </c>
      <c r="O253" s="94">
        <f t="shared" ca="1" si="19"/>
        <v>207</v>
      </c>
    </row>
    <row r="254" spans="1:15" x14ac:dyDescent="0.2">
      <c r="D254" s="8"/>
      <c r="E254" s="8"/>
      <c r="F254" s="8"/>
      <c r="G254" s="7"/>
    </row>
    <row r="255" spans="1:15" x14ac:dyDescent="0.2">
      <c r="D255" s="8"/>
      <c r="E255" s="8"/>
      <c r="F255" s="8"/>
      <c r="G255" s="7"/>
    </row>
    <row r="256" spans="1:15" x14ac:dyDescent="0.2">
      <c r="D256" s="8"/>
      <c r="E256" s="8"/>
      <c r="F256" s="8"/>
      <c r="G256" s="7"/>
    </row>
    <row r="257" spans="4:7" x14ac:dyDescent="0.2">
      <c r="D257" s="8"/>
      <c r="E257" s="8"/>
      <c r="F257" s="8"/>
      <c r="G257" s="7"/>
    </row>
    <row r="258" spans="4:7" x14ac:dyDescent="0.2">
      <c r="D258" s="8"/>
      <c r="E258" s="8"/>
      <c r="F258" s="8"/>
      <c r="G258" s="7"/>
    </row>
    <row r="259" spans="4:7" x14ac:dyDescent="0.2">
      <c r="D259" s="8"/>
      <c r="E259" s="8"/>
      <c r="F259" s="8"/>
      <c r="G259" s="7"/>
    </row>
    <row r="260" spans="4:7" x14ac:dyDescent="0.2">
      <c r="D260" s="8"/>
      <c r="E260" s="8"/>
      <c r="F260" s="8"/>
      <c r="G260" s="7"/>
    </row>
    <row r="261" spans="4:7" x14ac:dyDescent="0.2">
      <c r="D261" s="8"/>
      <c r="E261" s="8"/>
      <c r="F261" s="8"/>
    </row>
    <row r="262" spans="4:7" x14ac:dyDescent="0.2">
      <c r="D262" s="8"/>
      <c r="E262" s="8"/>
      <c r="F262" s="8"/>
    </row>
    <row r="263" spans="4:7" x14ac:dyDescent="0.2">
      <c r="D263" s="8"/>
      <c r="E263" s="8"/>
      <c r="F263" s="8"/>
    </row>
    <row r="264" spans="4:7" x14ac:dyDescent="0.2">
      <c r="D264" s="8"/>
      <c r="E264" s="8"/>
      <c r="F264" s="8"/>
    </row>
    <row r="265" spans="4:7" x14ac:dyDescent="0.2">
      <c r="D265" s="8"/>
      <c r="E265" s="8"/>
      <c r="F265" s="8"/>
    </row>
    <row r="266" spans="4:7" x14ac:dyDescent="0.2">
      <c r="D266" s="8"/>
      <c r="E266" s="8"/>
      <c r="F266" s="8"/>
    </row>
  </sheetData>
  <mergeCells count="3">
    <mergeCell ref="L12:M12"/>
    <mergeCell ref="I8:J8"/>
    <mergeCell ref="L8:M8"/>
  </mergeCells>
  <phoneticPr fontId="0" type="noConversion"/>
  <printOptions gridLines="1" gridLinesSet="0"/>
  <pageMargins left="0.19685039370078741" right="0.23622047244094491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Seite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indexed="24"/>
  </sheetPr>
  <dimension ref="A9:D130"/>
  <sheetViews>
    <sheetView zoomScale="80" workbookViewId="0">
      <selection activeCell="G125" sqref="G125"/>
    </sheetView>
  </sheetViews>
  <sheetFormatPr baseColWidth="10" defaultRowHeight="12.75" x14ac:dyDescent="0.2"/>
  <cols>
    <col min="2" max="2" width="22.85546875" bestFit="1" customWidth="1"/>
    <col min="3" max="3" width="16.85546875" customWidth="1"/>
    <col min="4" max="4" width="42" customWidth="1"/>
  </cols>
  <sheetData>
    <row r="9" spans="1:4" x14ac:dyDescent="0.2">
      <c r="A9" s="76" t="s">
        <v>849</v>
      </c>
      <c r="B9" s="76" t="s">
        <v>850</v>
      </c>
      <c r="C9" s="76" t="s">
        <v>851</v>
      </c>
      <c r="D9" s="57" t="s">
        <v>858</v>
      </c>
    </row>
    <row r="10" spans="1:4" x14ac:dyDescent="0.2">
      <c r="A10" s="69" t="s">
        <v>722</v>
      </c>
      <c r="B10" s="70" t="s">
        <v>603</v>
      </c>
      <c r="C10" s="69"/>
      <c r="D10" s="43" t="str">
        <f t="shared" ref="D10:D41" si="0">IF(C10="","",VLOOKUP(C10,MEMBRES,2)&amp;" "&amp;(VLOOKUP(C10,MEMBRES,3)))</f>
        <v/>
      </c>
    </row>
    <row r="11" spans="1:4" x14ac:dyDescent="0.2">
      <c r="A11" s="69" t="s">
        <v>723</v>
      </c>
      <c r="B11" s="70" t="s">
        <v>603</v>
      </c>
      <c r="C11" s="69"/>
      <c r="D11" s="43" t="str">
        <f t="shared" si="0"/>
        <v/>
      </c>
    </row>
    <row r="12" spans="1:4" x14ac:dyDescent="0.2">
      <c r="A12" s="69" t="s">
        <v>724</v>
      </c>
      <c r="B12" s="70" t="s">
        <v>603</v>
      </c>
      <c r="C12" s="69"/>
      <c r="D12" s="43" t="str">
        <f t="shared" si="0"/>
        <v/>
      </c>
    </row>
    <row r="13" spans="1:4" x14ac:dyDescent="0.2">
      <c r="A13" s="69" t="s">
        <v>725</v>
      </c>
      <c r="B13" s="70" t="s">
        <v>603</v>
      </c>
      <c r="C13" s="69"/>
      <c r="D13" s="43" t="str">
        <f t="shared" si="0"/>
        <v/>
      </c>
    </row>
    <row r="14" spans="1:4" x14ac:dyDescent="0.2">
      <c r="A14" s="69" t="s">
        <v>726</v>
      </c>
      <c r="B14" s="70" t="s">
        <v>604</v>
      </c>
      <c r="C14" s="69"/>
      <c r="D14" s="43" t="str">
        <f t="shared" si="0"/>
        <v/>
      </c>
    </row>
    <row r="15" spans="1:4" x14ac:dyDescent="0.2">
      <c r="A15" s="69" t="s">
        <v>727</v>
      </c>
      <c r="B15" s="70" t="s">
        <v>604</v>
      </c>
      <c r="C15" s="69" t="s">
        <v>482</v>
      </c>
      <c r="D15" s="43" t="str">
        <f t="shared" si="0"/>
        <v>Leutwiler Jakob</v>
      </c>
    </row>
    <row r="16" spans="1:4" x14ac:dyDescent="0.2">
      <c r="A16" s="69" t="s">
        <v>728</v>
      </c>
      <c r="B16" s="70" t="s">
        <v>604</v>
      </c>
      <c r="C16" s="69"/>
      <c r="D16" s="43" t="str">
        <f t="shared" si="0"/>
        <v/>
      </c>
    </row>
    <row r="17" spans="1:4" x14ac:dyDescent="0.2">
      <c r="A17" s="69" t="s">
        <v>729</v>
      </c>
      <c r="B17" s="70" t="s">
        <v>604</v>
      </c>
      <c r="C17" s="69"/>
      <c r="D17" s="43" t="str">
        <f t="shared" si="0"/>
        <v/>
      </c>
    </row>
    <row r="18" spans="1:4" x14ac:dyDescent="0.2">
      <c r="A18" s="69" t="s">
        <v>730</v>
      </c>
      <c r="B18" s="70" t="s">
        <v>604</v>
      </c>
      <c r="C18" s="69"/>
      <c r="D18" s="43" t="str">
        <f t="shared" si="0"/>
        <v/>
      </c>
    </row>
    <row r="19" spans="1:4" x14ac:dyDescent="0.2">
      <c r="A19" s="69" t="s">
        <v>731</v>
      </c>
      <c r="B19" s="70" t="s">
        <v>604</v>
      </c>
      <c r="C19" s="69"/>
      <c r="D19" s="43" t="str">
        <f t="shared" si="0"/>
        <v/>
      </c>
    </row>
    <row r="20" spans="1:4" x14ac:dyDescent="0.2">
      <c r="A20" s="69" t="s">
        <v>732</v>
      </c>
      <c r="B20" s="70" t="s">
        <v>604</v>
      </c>
      <c r="C20" s="69"/>
      <c r="D20" s="43" t="str">
        <f t="shared" si="0"/>
        <v/>
      </c>
    </row>
    <row r="21" spans="1:4" x14ac:dyDescent="0.2">
      <c r="A21" s="69" t="s">
        <v>733</v>
      </c>
      <c r="B21" s="70" t="s">
        <v>604</v>
      </c>
      <c r="C21" s="69"/>
      <c r="D21" s="43" t="str">
        <f t="shared" si="0"/>
        <v/>
      </c>
    </row>
    <row r="22" spans="1:4" x14ac:dyDescent="0.2">
      <c r="A22" s="69" t="s">
        <v>734</v>
      </c>
      <c r="B22" s="70" t="s">
        <v>594</v>
      </c>
      <c r="C22" s="69" t="s">
        <v>482</v>
      </c>
      <c r="D22" s="43" t="str">
        <f t="shared" si="0"/>
        <v>Leutwiler Jakob</v>
      </c>
    </row>
    <row r="23" spans="1:4" x14ac:dyDescent="0.2">
      <c r="A23" s="69" t="s">
        <v>735</v>
      </c>
      <c r="B23" s="70" t="s">
        <v>594</v>
      </c>
      <c r="C23" s="69"/>
      <c r="D23" s="43" t="str">
        <f t="shared" si="0"/>
        <v/>
      </c>
    </row>
    <row r="24" spans="1:4" x14ac:dyDescent="0.2">
      <c r="A24" s="69" t="s">
        <v>736</v>
      </c>
      <c r="B24" s="70" t="s">
        <v>594</v>
      </c>
      <c r="C24" s="69"/>
      <c r="D24" s="43" t="str">
        <f t="shared" si="0"/>
        <v/>
      </c>
    </row>
    <row r="25" spans="1:4" x14ac:dyDescent="0.2">
      <c r="A25" s="69" t="s">
        <v>737</v>
      </c>
      <c r="B25" s="70" t="s">
        <v>594</v>
      </c>
      <c r="C25" s="69"/>
      <c r="D25" s="43" t="str">
        <f t="shared" si="0"/>
        <v/>
      </c>
    </row>
    <row r="26" spans="1:4" x14ac:dyDescent="0.2">
      <c r="A26" s="69" t="s">
        <v>738</v>
      </c>
      <c r="B26" s="70" t="s">
        <v>594</v>
      </c>
      <c r="C26" s="69" t="s">
        <v>864</v>
      </c>
      <c r="D26" s="43" t="str">
        <f t="shared" si="0"/>
        <v>Basler Andi</v>
      </c>
    </row>
    <row r="27" spans="1:4" x14ac:dyDescent="0.2">
      <c r="A27" s="69" t="s">
        <v>739</v>
      </c>
      <c r="B27" s="70" t="s">
        <v>594</v>
      </c>
      <c r="C27" s="69"/>
      <c r="D27" s="43" t="str">
        <f t="shared" si="0"/>
        <v/>
      </c>
    </row>
    <row r="28" spans="1:4" x14ac:dyDescent="0.2">
      <c r="A28" s="69" t="s">
        <v>740</v>
      </c>
      <c r="B28" s="70" t="s">
        <v>594</v>
      </c>
      <c r="C28" s="69"/>
      <c r="D28" s="43" t="str">
        <f t="shared" si="0"/>
        <v/>
      </c>
    </row>
    <row r="29" spans="1:4" x14ac:dyDescent="0.2">
      <c r="A29" s="69" t="s">
        <v>741</v>
      </c>
      <c r="B29" s="70" t="s">
        <v>594</v>
      </c>
      <c r="C29" s="69"/>
      <c r="D29" s="43" t="str">
        <f t="shared" si="0"/>
        <v/>
      </c>
    </row>
    <row r="30" spans="1:4" x14ac:dyDescent="0.2">
      <c r="A30" s="69" t="s">
        <v>742</v>
      </c>
      <c r="B30" s="70" t="s">
        <v>594</v>
      </c>
      <c r="C30" s="69"/>
      <c r="D30" s="43" t="str">
        <f t="shared" si="0"/>
        <v/>
      </c>
    </row>
    <row r="31" spans="1:4" x14ac:dyDescent="0.2">
      <c r="A31" s="69" t="s">
        <v>743</v>
      </c>
      <c r="B31" s="70" t="s">
        <v>594</v>
      </c>
      <c r="C31" s="69"/>
      <c r="D31" s="43" t="str">
        <f t="shared" si="0"/>
        <v/>
      </c>
    </row>
    <row r="32" spans="1:4" x14ac:dyDescent="0.2">
      <c r="A32" s="69" t="s">
        <v>744</v>
      </c>
      <c r="B32" s="70" t="s">
        <v>594</v>
      </c>
      <c r="C32" s="69"/>
      <c r="D32" s="43" t="str">
        <f t="shared" si="0"/>
        <v/>
      </c>
    </row>
    <row r="33" spans="1:4" x14ac:dyDescent="0.2">
      <c r="A33" s="69" t="s">
        <v>745</v>
      </c>
      <c r="B33" s="70" t="s">
        <v>594</v>
      </c>
      <c r="C33" s="69"/>
      <c r="D33" s="43" t="str">
        <f t="shared" si="0"/>
        <v/>
      </c>
    </row>
    <row r="34" spans="1:4" x14ac:dyDescent="0.2">
      <c r="A34" s="69" t="s">
        <v>746</v>
      </c>
      <c r="B34" s="70" t="s">
        <v>594</v>
      </c>
      <c r="C34" s="69"/>
      <c r="D34" s="43" t="str">
        <f t="shared" si="0"/>
        <v/>
      </c>
    </row>
    <row r="35" spans="1:4" x14ac:dyDescent="0.2">
      <c r="A35" s="69" t="s">
        <v>747</v>
      </c>
      <c r="B35" s="70" t="s">
        <v>594</v>
      </c>
      <c r="C35" s="69"/>
      <c r="D35" s="43" t="str">
        <f t="shared" si="0"/>
        <v/>
      </c>
    </row>
    <row r="36" spans="1:4" x14ac:dyDescent="0.2">
      <c r="A36" s="69" t="s">
        <v>748</v>
      </c>
      <c r="B36" s="70" t="s">
        <v>594</v>
      </c>
      <c r="C36" s="69"/>
      <c r="D36" s="43" t="str">
        <f t="shared" si="0"/>
        <v/>
      </c>
    </row>
    <row r="37" spans="1:4" x14ac:dyDescent="0.2">
      <c r="A37" s="69" t="s">
        <v>749</v>
      </c>
      <c r="B37" s="70" t="s">
        <v>594</v>
      </c>
      <c r="C37" s="69"/>
      <c r="D37" s="43" t="str">
        <f t="shared" si="0"/>
        <v/>
      </c>
    </row>
    <row r="38" spans="1:4" x14ac:dyDescent="0.2">
      <c r="A38" s="69" t="s">
        <v>750</v>
      </c>
      <c r="B38" s="70" t="s">
        <v>595</v>
      </c>
      <c r="C38" s="69" t="s">
        <v>559</v>
      </c>
      <c r="D38" s="43" t="str">
        <f t="shared" si="0"/>
        <v>Sulz Katrin</v>
      </c>
    </row>
    <row r="39" spans="1:4" x14ac:dyDescent="0.2">
      <c r="A39" s="69" t="s">
        <v>751</v>
      </c>
      <c r="B39" s="70" t="s">
        <v>595</v>
      </c>
      <c r="C39" s="69" t="s">
        <v>482</v>
      </c>
      <c r="D39" s="43" t="str">
        <f t="shared" si="0"/>
        <v>Leutwiler Jakob</v>
      </c>
    </row>
    <row r="40" spans="1:4" x14ac:dyDescent="0.2">
      <c r="A40" s="69" t="s">
        <v>752</v>
      </c>
      <c r="B40" s="70" t="s">
        <v>595</v>
      </c>
      <c r="C40" s="69"/>
      <c r="D40" s="43" t="str">
        <f t="shared" si="0"/>
        <v/>
      </c>
    </row>
    <row r="41" spans="1:4" x14ac:dyDescent="0.2">
      <c r="A41" s="69" t="s">
        <v>753</v>
      </c>
      <c r="B41" s="70" t="s">
        <v>595</v>
      </c>
      <c r="C41" s="69"/>
      <c r="D41" s="43" t="str">
        <f t="shared" si="0"/>
        <v/>
      </c>
    </row>
    <row r="42" spans="1:4" x14ac:dyDescent="0.2">
      <c r="A42" s="69" t="s">
        <v>754</v>
      </c>
      <c r="B42" s="70" t="s">
        <v>595</v>
      </c>
      <c r="C42" s="69"/>
      <c r="D42" s="43" t="str">
        <f t="shared" ref="D42:D73" si="1">IF(C42="","",VLOOKUP(C42,MEMBRES,2)&amp;" "&amp;(VLOOKUP(C42,MEMBRES,3)))</f>
        <v/>
      </c>
    </row>
    <row r="43" spans="1:4" x14ac:dyDescent="0.2">
      <c r="A43" s="69" t="s">
        <v>755</v>
      </c>
      <c r="B43" s="70" t="s">
        <v>595</v>
      </c>
      <c r="C43" s="69"/>
      <c r="D43" s="43" t="str">
        <f t="shared" si="1"/>
        <v/>
      </c>
    </row>
    <row r="44" spans="1:4" x14ac:dyDescent="0.2">
      <c r="A44" s="69" t="s">
        <v>756</v>
      </c>
      <c r="B44" s="70" t="s">
        <v>595</v>
      </c>
      <c r="C44" s="69"/>
      <c r="D44" s="43" t="str">
        <f t="shared" si="1"/>
        <v/>
      </c>
    </row>
    <row r="45" spans="1:4" x14ac:dyDescent="0.2">
      <c r="A45" s="69" t="s">
        <v>757</v>
      </c>
      <c r="B45" s="70" t="s">
        <v>595</v>
      </c>
      <c r="C45" s="69"/>
      <c r="D45" s="43" t="str">
        <f t="shared" si="1"/>
        <v/>
      </c>
    </row>
    <row r="46" spans="1:4" x14ac:dyDescent="0.2">
      <c r="A46" s="69" t="s">
        <v>758</v>
      </c>
      <c r="B46" s="70" t="s">
        <v>720</v>
      </c>
      <c r="C46" s="69"/>
      <c r="D46" s="43" t="str">
        <f t="shared" si="1"/>
        <v/>
      </c>
    </row>
    <row r="47" spans="1:4" x14ac:dyDescent="0.2">
      <c r="A47" s="69" t="s">
        <v>759</v>
      </c>
      <c r="B47" s="70" t="s">
        <v>720</v>
      </c>
      <c r="C47" s="69"/>
      <c r="D47" s="43" t="str">
        <f t="shared" si="1"/>
        <v/>
      </c>
    </row>
    <row r="48" spans="1:4" x14ac:dyDescent="0.2">
      <c r="A48" s="69" t="s">
        <v>760</v>
      </c>
      <c r="B48" s="70" t="s">
        <v>720</v>
      </c>
      <c r="C48" s="69" t="s">
        <v>864</v>
      </c>
      <c r="D48" s="43" t="str">
        <f t="shared" si="1"/>
        <v>Basler Andi</v>
      </c>
    </row>
    <row r="49" spans="1:4" x14ac:dyDescent="0.2">
      <c r="A49" s="69" t="s">
        <v>761</v>
      </c>
      <c r="B49" s="70" t="s">
        <v>720</v>
      </c>
      <c r="C49" s="69"/>
      <c r="D49" s="43" t="str">
        <f t="shared" si="1"/>
        <v/>
      </c>
    </row>
    <row r="50" spans="1:4" x14ac:dyDescent="0.2">
      <c r="A50" s="69" t="s">
        <v>762</v>
      </c>
      <c r="B50" s="70" t="s">
        <v>720</v>
      </c>
      <c r="C50" s="69"/>
      <c r="D50" s="43" t="str">
        <f t="shared" si="1"/>
        <v/>
      </c>
    </row>
    <row r="51" spans="1:4" x14ac:dyDescent="0.2">
      <c r="A51" s="69" t="s">
        <v>763</v>
      </c>
      <c r="B51" s="70" t="s">
        <v>720</v>
      </c>
      <c r="C51" s="69"/>
      <c r="D51" s="43" t="str">
        <f t="shared" si="1"/>
        <v/>
      </c>
    </row>
    <row r="52" spans="1:4" x14ac:dyDescent="0.2">
      <c r="A52" s="69" t="s">
        <v>764</v>
      </c>
      <c r="B52" s="70" t="s">
        <v>721</v>
      </c>
      <c r="C52" s="69"/>
      <c r="D52" s="43" t="str">
        <f t="shared" si="1"/>
        <v/>
      </c>
    </row>
    <row r="53" spans="1:4" x14ac:dyDescent="0.2">
      <c r="A53" s="69" t="s">
        <v>765</v>
      </c>
      <c r="B53" s="70" t="s">
        <v>721</v>
      </c>
      <c r="C53" s="69"/>
      <c r="D53" s="43" t="str">
        <f t="shared" si="1"/>
        <v/>
      </c>
    </row>
    <row r="54" spans="1:4" x14ac:dyDescent="0.2">
      <c r="A54" s="69" t="s">
        <v>766</v>
      </c>
      <c r="B54" s="70" t="s">
        <v>721</v>
      </c>
      <c r="C54" s="69"/>
      <c r="D54" s="43" t="str">
        <f t="shared" si="1"/>
        <v/>
      </c>
    </row>
    <row r="55" spans="1:4" x14ac:dyDescent="0.2">
      <c r="A55" s="69" t="s">
        <v>767</v>
      </c>
      <c r="B55" s="70" t="s">
        <v>721</v>
      </c>
      <c r="C55" s="69"/>
      <c r="D55" s="43" t="str">
        <f t="shared" si="1"/>
        <v/>
      </c>
    </row>
    <row r="56" spans="1:4" x14ac:dyDescent="0.2">
      <c r="A56" s="69" t="s">
        <v>768</v>
      </c>
      <c r="B56" s="70" t="s">
        <v>721</v>
      </c>
      <c r="C56" s="69"/>
      <c r="D56" s="43" t="str">
        <f t="shared" si="1"/>
        <v/>
      </c>
    </row>
    <row r="57" spans="1:4" x14ac:dyDescent="0.2">
      <c r="A57" s="69" t="s">
        <v>769</v>
      </c>
      <c r="B57" s="70" t="s">
        <v>721</v>
      </c>
      <c r="C57" s="69"/>
      <c r="D57" s="43" t="str">
        <f t="shared" si="1"/>
        <v/>
      </c>
    </row>
    <row r="58" spans="1:4" x14ac:dyDescent="0.2">
      <c r="A58" s="69" t="s">
        <v>770</v>
      </c>
      <c r="B58" s="70" t="s">
        <v>721</v>
      </c>
      <c r="C58" s="69"/>
      <c r="D58" s="43" t="str">
        <f t="shared" si="1"/>
        <v/>
      </c>
    </row>
    <row r="59" spans="1:4" x14ac:dyDescent="0.2">
      <c r="A59" s="69" t="s">
        <v>771</v>
      </c>
      <c r="B59" s="70" t="s">
        <v>721</v>
      </c>
      <c r="C59" s="69"/>
      <c r="D59" s="43" t="str">
        <f t="shared" si="1"/>
        <v/>
      </c>
    </row>
    <row r="60" spans="1:4" x14ac:dyDescent="0.2">
      <c r="A60" s="69" t="s">
        <v>772</v>
      </c>
      <c r="B60" s="70" t="s">
        <v>721</v>
      </c>
      <c r="C60" s="69"/>
      <c r="D60" s="43" t="str">
        <f t="shared" si="1"/>
        <v/>
      </c>
    </row>
    <row r="61" spans="1:4" x14ac:dyDescent="0.2">
      <c r="A61" s="69" t="s">
        <v>773</v>
      </c>
      <c r="B61" s="70" t="s">
        <v>721</v>
      </c>
      <c r="C61" s="69"/>
      <c r="D61" s="43" t="str">
        <f t="shared" si="1"/>
        <v/>
      </c>
    </row>
    <row r="62" spans="1:4" x14ac:dyDescent="0.2">
      <c r="A62" s="69" t="s">
        <v>774</v>
      </c>
      <c r="B62" s="70" t="s">
        <v>596</v>
      </c>
      <c r="C62" s="69" t="s">
        <v>482</v>
      </c>
      <c r="D62" s="43" t="str">
        <f t="shared" si="1"/>
        <v>Leutwiler Jakob</v>
      </c>
    </row>
    <row r="63" spans="1:4" x14ac:dyDescent="0.2">
      <c r="A63" s="69" t="s">
        <v>775</v>
      </c>
      <c r="B63" s="70" t="s">
        <v>596</v>
      </c>
      <c r="C63" s="69"/>
      <c r="D63" s="43" t="str">
        <f t="shared" si="1"/>
        <v/>
      </c>
    </row>
    <row r="64" spans="1:4" x14ac:dyDescent="0.2">
      <c r="A64" s="69" t="s">
        <v>776</v>
      </c>
      <c r="B64" s="70" t="s">
        <v>596</v>
      </c>
      <c r="C64" s="69"/>
      <c r="D64" s="43" t="str">
        <f t="shared" si="1"/>
        <v/>
      </c>
    </row>
    <row r="65" spans="1:4" x14ac:dyDescent="0.2">
      <c r="A65" s="69" t="s">
        <v>777</v>
      </c>
      <c r="B65" s="70" t="s">
        <v>596</v>
      </c>
      <c r="C65" s="69"/>
      <c r="D65" s="43" t="str">
        <f t="shared" si="1"/>
        <v/>
      </c>
    </row>
    <row r="66" spans="1:4" x14ac:dyDescent="0.2">
      <c r="A66" s="69" t="s">
        <v>778</v>
      </c>
      <c r="B66" s="70" t="s">
        <v>596</v>
      </c>
      <c r="C66" s="69" t="s">
        <v>864</v>
      </c>
      <c r="D66" s="43" t="str">
        <f t="shared" si="1"/>
        <v>Basler Andi</v>
      </c>
    </row>
    <row r="67" spans="1:4" x14ac:dyDescent="0.2">
      <c r="A67" s="69" t="s">
        <v>779</v>
      </c>
      <c r="B67" s="70" t="s">
        <v>596</v>
      </c>
      <c r="C67" s="69"/>
      <c r="D67" s="43" t="str">
        <f t="shared" si="1"/>
        <v/>
      </c>
    </row>
    <row r="68" spans="1:4" x14ac:dyDescent="0.2">
      <c r="A68" s="69" t="s">
        <v>780</v>
      </c>
      <c r="B68" s="70" t="s">
        <v>596</v>
      </c>
      <c r="C68" s="69"/>
      <c r="D68" s="43" t="str">
        <f t="shared" si="1"/>
        <v/>
      </c>
    </row>
    <row r="69" spans="1:4" x14ac:dyDescent="0.2">
      <c r="A69" s="69" t="s">
        <v>781</v>
      </c>
      <c r="B69" s="70" t="s">
        <v>596</v>
      </c>
      <c r="C69" s="69"/>
      <c r="D69" s="43" t="str">
        <f t="shared" si="1"/>
        <v/>
      </c>
    </row>
    <row r="70" spans="1:4" x14ac:dyDescent="0.2">
      <c r="A70" s="69" t="s">
        <v>782</v>
      </c>
      <c r="B70" s="70" t="s">
        <v>596</v>
      </c>
      <c r="C70" s="69"/>
      <c r="D70" s="43" t="str">
        <f t="shared" si="1"/>
        <v/>
      </c>
    </row>
    <row r="71" spans="1:4" x14ac:dyDescent="0.2">
      <c r="A71" s="69" t="s">
        <v>783</v>
      </c>
      <c r="B71" s="70" t="s">
        <v>596</v>
      </c>
      <c r="C71" s="69"/>
      <c r="D71" s="43" t="str">
        <f t="shared" si="1"/>
        <v/>
      </c>
    </row>
    <row r="72" spans="1:4" x14ac:dyDescent="0.2">
      <c r="A72" s="69" t="s">
        <v>784</v>
      </c>
      <c r="B72" s="70" t="s">
        <v>596</v>
      </c>
      <c r="C72" s="69"/>
      <c r="D72" s="43" t="str">
        <f t="shared" si="1"/>
        <v/>
      </c>
    </row>
    <row r="73" spans="1:4" x14ac:dyDescent="0.2">
      <c r="A73" s="69" t="s">
        <v>785</v>
      </c>
      <c r="B73" s="70" t="s">
        <v>596</v>
      </c>
      <c r="C73" s="69"/>
      <c r="D73" s="43" t="str">
        <f t="shared" si="1"/>
        <v/>
      </c>
    </row>
    <row r="74" spans="1:4" x14ac:dyDescent="0.2">
      <c r="A74" s="69" t="s">
        <v>786</v>
      </c>
      <c r="B74" s="70" t="s">
        <v>596</v>
      </c>
      <c r="C74" s="69"/>
      <c r="D74" s="43" t="str">
        <f t="shared" ref="D74:D105" si="2">IF(C74="","",VLOOKUP(C74,MEMBRES,2)&amp;" "&amp;(VLOOKUP(C74,MEMBRES,3)))</f>
        <v/>
      </c>
    </row>
    <row r="75" spans="1:4" x14ac:dyDescent="0.2">
      <c r="A75" s="69" t="s">
        <v>787</v>
      </c>
      <c r="B75" s="70" t="s">
        <v>596</v>
      </c>
      <c r="C75" s="69"/>
      <c r="D75" s="43" t="str">
        <f t="shared" si="2"/>
        <v/>
      </c>
    </row>
    <row r="76" spans="1:4" x14ac:dyDescent="0.2">
      <c r="A76" s="69" t="s">
        <v>788</v>
      </c>
      <c r="B76" s="70" t="s">
        <v>596</v>
      </c>
      <c r="C76" s="69"/>
      <c r="D76" s="43" t="str">
        <f t="shared" si="2"/>
        <v/>
      </c>
    </row>
    <row r="77" spans="1:4" x14ac:dyDescent="0.2">
      <c r="A77" s="69" t="s">
        <v>789</v>
      </c>
      <c r="B77" s="70" t="s">
        <v>596</v>
      </c>
      <c r="C77" s="69"/>
      <c r="D77" s="43" t="str">
        <f t="shared" si="2"/>
        <v/>
      </c>
    </row>
    <row r="78" spans="1:4" x14ac:dyDescent="0.2">
      <c r="A78" s="69" t="s">
        <v>790</v>
      </c>
      <c r="B78" s="70" t="s">
        <v>596</v>
      </c>
      <c r="C78" s="69"/>
      <c r="D78" s="43" t="str">
        <f t="shared" si="2"/>
        <v/>
      </c>
    </row>
    <row r="79" spans="1:4" x14ac:dyDescent="0.2">
      <c r="A79" s="69" t="s">
        <v>791</v>
      </c>
      <c r="B79" s="70" t="s">
        <v>596</v>
      </c>
      <c r="C79" s="69"/>
      <c r="D79" s="43" t="str">
        <f t="shared" si="2"/>
        <v/>
      </c>
    </row>
    <row r="80" spans="1:4" x14ac:dyDescent="0.2">
      <c r="A80" s="69" t="s">
        <v>792</v>
      </c>
      <c r="B80" s="70" t="s">
        <v>596</v>
      </c>
      <c r="C80" s="69" t="s">
        <v>464</v>
      </c>
      <c r="D80" s="43" t="str">
        <f t="shared" si="2"/>
        <v>Keller Anna</v>
      </c>
    </row>
    <row r="81" spans="1:4" x14ac:dyDescent="0.2">
      <c r="A81" s="69" t="s">
        <v>793</v>
      </c>
      <c r="B81" s="70" t="s">
        <v>596</v>
      </c>
      <c r="C81" s="69"/>
      <c r="D81" s="43" t="str">
        <f t="shared" si="2"/>
        <v/>
      </c>
    </row>
    <row r="82" spans="1:4" x14ac:dyDescent="0.2">
      <c r="A82" s="69" t="s">
        <v>794</v>
      </c>
      <c r="B82" s="70" t="s">
        <v>597</v>
      </c>
      <c r="C82" s="69"/>
      <c r="D82" s="43" t="str">
        <f t="shared" si="2"/>
        <v/>
      </c>
    </row>
    <row r="83" spans="1:4" x14ac:dyDescent="0.2">
      <c r="A83" s="69" t="s">
        <v>795</v>
      </c>
      <c r="B83" s="70" t="s">
        <v>597</v>
      </c>
      <c r="C83" s="69"/>
      <c r="D83" s="43" t="str">
        <f t="shared" si="2"/>
        <v/>
      </c>
    </row>
    <row r="84" spans="1:4" x14ac:dyDescent="0.2">
      <c r="A84" s="69" t="s">
        <v>796</v>
      </c>
      <c r="B84" s="70" t="s">
        <v>597</v>
      </c>
      <c r="C84" s="69"/>
      <c r="D84" s="43" t="str">
        <f t="shared" si="2"/>
        <v/>
      </c>
    </row>
    <row r="85" spans="1:4" x14ac:dyDescent="0.2">
      <c r="A85" s="69" t="s">
        <v>797</v>
      </c>
      <c r="B85" s="70" t="s">
        <v>597</v>
      </c>
      <c r="C85" s="69"/>
      <c r="D85" s="43" t="str">
        <f t="shared" si="2"/>
        <v/>
      </c>
    </row>
    <row r="86" spans="1:4" x14ac:dyDescent="0.2">
      <c r="A86" s="69" t="s">
        <v>798</v>
      </c>
      <c r="B86" s="70" t="s">
        <v>597</v>
      </c>
      <c r="C86" s="69"/>
      <c r="D86" s="43" t="str">
        <f t="shared" si="2"/>
        <v/>
      </c>
    </row>
    <row r="87" spans="1:4" x14ac:dyDescent="0.2">
      <c r="A87" s="69" t="s">
        <v>799</v>
      </c>
      <c r="B87" s="70" t="s">
        <v>597</v>
      </c>
      <c r="C87" s="69"/>
      <c r="D87" s="43" t="str">
        <f t="shared" si="2"/>
        <v/>
      </c>
    </row>
    <row r="88" spans="1:4" x14ac:dyDescent="0.2">
      <c r="A88" s="69" t="s">
        <v>800</v>
      </c>
      <c r="B88" s="70" t="s">
        <v>597</v>
      </c>
      <c r="C88" s="69"/>
      <c r="D88" s="43" t="str">
        <f t="shared" si="2"/>
        <v/>
      </c>
    </row>
    <row r="89" spans="1:4" x14ac:dyDescent="0.2">
      <c r="A89" s="69" t="s">
        <v>801</v>
      </c>
      <c r="B89" s="70" t="s">
        <v>597</v>
      </c>
      <c r="C89" s="69"/>
      <c r="D89" s="43" t="str">
        <f t="shared" si="2"/>
        <v/>
      </c>
    </row>
    <row r="90" spans="1:4" x14ac:dyDescent="0.2">
      <c r="A90" s="69" t="s">
        <v>802</v>
      </c>
      <c r="B90" s="70" t="s">
        <v>598</v>
      </c>
      <c r="C90" s="69" t="s">
        <v>482</v>
      </c>
      <c r="D90" s="43" t="str">
        <f t="shared" si="2"/>
        <v>Leutwiler Jakob</v>
      </c>
    </row>
    <row r="91" spans="1:4" x14ac:dyDescent="0.2">
      <c r="A91" s="69" t="s">
        <v>803</v>
      </c>
      <c r="B91" s="70" t="s">
        <v>598</v>
      </c>
      <c r="C91" s="69"/>
      <c r="D91" s="43" t="str">
        <f t="shared" si="2"/>
        <v/>
      </c>
    </row>
    <row r="92" spans="1:4" x14ac:dyDescent="0.2">
      <c r="A92" s="69" t="s">
        <v>804</v>
      </c>
      <c r="B92" s="70" t="s">
        <v>598</v>
      </c>
      <c r="C92" s="69"/>
      <c r="D92" s="43" t="str">
        <f t="shared" si="2"/>
        <v/>
      </c>
    </row>
    <row r="93" spans="1:4" x14ac:dyDescent="0.2">
      <c r="A93" s="69" t="s">
        <v>805</v>
      </c>
      <c r="B93" s="70" t="s">
        <v>598</v>
      </c>
      <c r="C93" s="69"/>
      <c r="D93" s="43" t="str">
        <f t="shared" si="2"/>
        <v/>
      </c>
    </row>
    <row r="94" spans="1:4" x14ac:dyDescent="0.2">
      <c r="A94" s="69" t="s">
        <v>806</v>
      </c>
      <c r="B94" s="70" t="s">
        <v>598</v>
      </c>
      <c r="C94" s="69" t="s">
        <v>903</v>
      </c>
      <c r="D94" s="43" t="str">
        <f t="shared" si="2"/>
        <v>Dürst Josef</v>
      </c>
    </row>
    <row r="95" spans="1:4" x14ac:dyDescent="0.2">
      <c r="A95" s="69" t="s">
        <v>807</v>
      </c>
      <c r="B95" s="70" t="s">
        <v>598</v>
      </c>
      <c r="C95" s="69"/>
      <c r="D95" s="43" t="str">
        <f t="shared" si="2"/>
        <v/>
      </c>
    </row>
    <row r="96" spans="1:4" x14ac:dyDescent="0.2">
      <c r="A96" s="69" t="s">
        <v>808</v>
      </c>
      <c r="B96" s="70" t="s">
        <v>598</v>
      </c>
      <c r="C96" s="69"/>
      <c r="D96" s="43" t="str">
        <f t="shared" si="2"/>
        <v/>
      </c>
    </row>
    <row r="97" spans="1:4" x14ac:dyDescent="0.2">
      <c r="A97" s="69" t="s">
        <v>809</v>
      </c>
      <c r="B97" s="70" t="s">
        <v>598</v>
      </c>
      <c r="C97" s="69"/>
      <c r="D97" s="43" t="str">
        <f t="shared" si="2"/>
        <v/>
      </c>
    </row>
    <row r="98" spans="1:4" x14ac:dyDescent="0.2">
      <c r="A98" s="69" t="s">
        <v>810</v>
      </c>
      <c r="B98" s="70" t="s">
        <v>598</v>
      </c>
      <c r="C98" s="69"/>
      <c r="D98" s="43" t="str">
        <f t="shared" si="2"/>
        <v/>
      </c>
    </row>
    <row r="99" spans="1:4" x14ac:dyDescent="0.2">
      <c r="A99" s="69" t="s">
        <v>811</v>
      </c>
      <c r="B99" s="70" t="s">
        <v>599</v>
      </c>
      <c r="C99" s="69" t="s">
        <v>887</v>
      </c>
      <c r="D99" s="43" t="str">
        <f t="shared" si="2"/>
        <v>Brogmann Alexandra</v>
      </c>
    </row>
    <row r="100" spans="1:4" x14ac:dyDescent="0.2">
      <c r="A100" s="69" t="s">
        <v>812</v>
      </c>
      <c r="B100" s="70" t="s">
        <v>599</v>
      </c>
      <c r="C100" s="69"/>
      <c r="D100" s="43" t="str">
        <f t="shared" si="2"/>
        <v/>
      </c>
    </row>
    <row r="101" spans="1:4" x14ac:dyDescent="0.2">
      <c r="A101" s="69" t="s">
        <v>813</v>
      </c>
      <c r="B101" s="70" t="s">
        <v>599</v>
      </c>
      <c r="C101" s="69"/>
      <c r="D101" s="43" t="str">
        <f t="shared" si="2"/>
        <v/>
      </c>
    </row>
    <row r="102" spans="1:4" x14ac:dyDescent="0.2">
      <c r="A102" s="69" t="s">
        <v>814</v>
      </c>
      <c r="B102" s="70" t="s">
        <v>599</v>
      </c>
      <c r="C102" s="69"/>
      <c r="D102" s="43" t="str">
        <f t="shared" si="2"/>
        <v/>
      </c>
    </row>
    <row r="103" spans="1:4" x14ac:dyDescent="0.2">
      <c r="A103" s="69" t="s">
        <v>815</v>
      </c>
      <c r="B103" s="70" t="s">
        <v>599</v>
      </c>
      <c r="C103" s="69"/>
      <c r="D103" s="43" t="str">
        <f t="shared" si="2"/>
        <v/>
      </c>
    </row>
    <row r="104" spans="1:4" x14ac:dyDescent="0.2">
      <c r="A104" s="69" t="s">
        <v>816</v>
      </c>
      <c r="B104" s="70" t="s">
        <v>599</v>
      </c>
      <c r="C104" s="69"/>
      <c r="D104" s="43" t="str">
        <f t="shared" si="2"/>
        <v/>
      </c>
    </row>
    <row r="105" spans="1:4" x14ac:dyDescent="0.2">
      <c r="A105" s="69" t="s">
        <v>817</v>
      </c>
      <c r="B105" s="70" t="s">
        <v>599</v>
      </c>
      <c r="C105" s="69"/>
      <c r="D105" s="43" t="str">
        <f t="shared" si="2"/>
        <v/>
      </c>
    </row>
    <row r="106" spans="1:4" x14ac:dyDescent="0.2">
      <c r="A106" s="69" t="s">
        <v>818</v>
      </c>
      <c r="B106" s="70" t="s">
        <v>599</v>
      </c>
      <c r="C106" s="69"/>
      <c r="D106" s="43" t="str">
        <f t="shared" ref="D106:D137" si="3">IF(C106="","",VLOOKUP(C106,MEMBRES,2)&amp;" "&amp;(VLOOKUP(C106,MEMBRES,3)))</f>
        <v/>
      </c>
    </row>
    <row r="107" spans="1:4" x14ac:dyDescent="0.2">
      <c r="A107" s="69" t="s">
        <v>819</v>
      </c>
      <c r="B107" s="70" t="s">
        <v>599</v>
      </c>
      <c r="C107" s="69"/>
      <c r="D107" s="43" t="str">
        <f t="shared" si="3"/>
        <v/>
      </c>
    </row>
    <row r="108" spans="1:4" x14ac:dyDescent="0.2">
      <c r="A108" s="69" t="s">
        <v>820</v>
      </c>
      <c r="B108" s="70" t="s">
        <v>599</v>
      </c>
      <c r="C108" s="69"/>
      <c r="D108" s="43" t="str">
        <f t="shared" si="3"/>
        <v/>
      </c>
    </row>
    <row r="109" spans="1:4" x14ac:dyDescent="0.2">
      <c r="A109" s="69" t="s">
        <v>821</v>
      </c>
      <c r="B109" s="70" t="s">
        <v>599</v>
      </c>
      <c r="C109" s="69"/>
      <c r="D109" s="43" t="str">
        <f t="shared" si="3"/>
        <v/>
      </c>
    </row>
    <row r="110" spans="1:4" x14ac:dyDescent="0.2">
      <c r="A110" s="69" t="s">
        <v>822</v>
      </c>
      <c r="B110" s="70" t="s">
        <v>600</v>
      </c>
      <c r="C110" s="69" t="s">
        <v>482</v>
      </c>
      <c r="D110" s="43" t="str">
        <f t="shared" si="3"/>
        <v>Leutwiler Jakob</v>
      </c>
    </row>
    <row r="111" spans="1:4" x14ac:dyDescent="0.2">
      <c r="A111" s="69" t="s">
        <v>823</v>
      </c>
      <c r="B111" s="70" t="s">
        <v>600</v>
      </c>
      <c r="C111" s="69"/>
      <c r="D111" s="43" t="str">
        <f t="shared" si="3"/>
        <v/>
      </c>
    </row>
    <row r="112" spans="1:4" x14ac:dyDescent="0.2">
      <c r="A112" s="69" t="s">
        <v>824</v>
      </c>
      <c r="B112" s="70" t="s">
        <v>600</v>
      </c>
      <c r="C112" s="69"/>
      <c r="D112" s="43" t="str">
        <f t="shared" si="3"/>
        <v/>
      </c>
    </row>
    <row r="113" spans="1:4" x14ac:dyDescent="0.2">
      <c r="A113" s="69" t="s">
        <v>825</v>
      </c>
      <c r="B113" s="70" t="s">
        <v>600</v>
      </c>
      <c r="C113" s="69"/>
      <c r="D113" s="43" t="str">
        <f t="shared" si="3"/>
        <v/>
      </c>
    </row>
    <row r="114" spans="1:4" x14ac:dyDescent="0.2">
      <c r="A114" s="69" t="s">
        <v>826</v>
      </c>
      <c r="B114" s="70" t="s">
        <v>600</v>
      </c>
      <c r="C114" s="69"/>
      <c r="D114" s="43" t="str">
        <f t="shared" si="3"/>
        <v/>
      </c>
    </row>
    <row r="115" spans="1:4" x14ac:dyDescent="0.2">
      <c r="A115" s="69" t="s">
        <v>827</v>
      </c>
      <c r="B115" s="70" t="s">
        <v>600</v>
      </c>
      <c r="C115" s="69"/>
      <c r="D115" s="43" t="str">
        <f t="shared" si="3"/>
        <v/>
      </c>
    </row>
    <row r="116" spans="1:4" x14ac:dyDescent="0.2">
      <c r="A116" s="69" t="s">
        <v>828</v>
      </c>
      <c r="B116" s="70" t="s">
        <v>600</v>
      </c>
      <c r="C116" s="69"/>
      <c r="D116" s="43" t="str">
        <f t="shared" si="3"/>
        <v/>
      </c>
    </row>
    <row r="117" spans="1:4" x14ac:dyDescent="0.2">
      <c r="A117" s="69" t="s">
        <v>829</v>
      </c>
      <c r="B117" s="70" t="s">
        <v>601</v>
      </c>
      <c r="C117" s="69" t="s">
        <v>895</v>
      </c>
      <c r="D117" s="43" t="str">
        <f t="shared" si="3"/>
        <v>Colombo Frank</v>
      </c>
    </row>
    <row r="118" spans="1:4" x14ac:dyDescent="0.2">
      <c r="A118" s="69" t="s">
        <v>830</v>
      </c>
      <c r="B118" s="70" t="s">
        <v>601</v>
      </c>
      <c r="C118" s="69" t="s">
        <v>904</v>
      </c>
      <c r="D118" s="43" t="str">
        <f t="shared" si="3"/>
        <v>Ebner Mario</v>
      </c>
    </row>
    <row r="119" spans="1:4" x14ac:dyDescent="0.2">
      <c r="A119" s="69" t="s">
        <v>831</v>
      </c>
      <c r="B119" s="70" t="s">
        <v>601</v>
      </c>
      <c r="C119" s="69"/>
      <c r="D119" s="43" t="str">
        <f t="shared" si="3"/>
        <v/>
      </c>
    </row>
    <row r="120" spans="1:4" x14ac:dyDescent="0.2">
      <c r="A120" s="69" t="s">
        <v>832</v>
      </c>
      <c r="B120" s="70" t="s">
        <v>601</v>
      </c>
      <c r="C120" s="69"/>
      <c r="D120" s="43" t="str">
        <f t="shared" si="3"/>
        <v/>
      </c>
    </row>
    <row r="121" spans="1:4" x14ac:dyDescent="0.2">
      <c r="A121" s="69" t="s">
        <v>833</v>
      </c>
      <c r="B121" s="70" t="s">
        <v>601</v>
      </c>
      <c r="C121" s="69"/>
      <c r="D121" s="43" t="str">
        <f t="shared" si="3"/>
        <v/>
      </c>
    </row>
    <row r="122" spans="1:4" x14ac:dyDescent="0.2">
      <c r="A122" s="69" t="s">
        <v>834</v>
      </c>
      <c r="B122" s="70" t="s">
        <v>601</v>
      </c>
      <c r="C122" s="69"/>
      <c r="D122" s="43" t="str">
        <f t="shared" si="3"/>
        <v/>
      </c>
    </row>
    <row r="123" spans="1:4" x14ac:dyDescent="0.2">
      <c r="A123" s="69" t="s">
        <v>835</v>
      </c>
      <c r="B123" s="70" t="s">
        <v>601</v>
      </c>
      <c r="C123" s="69"/>
      <c r="D123" s="43" t="str">
        <f t="shared" si="3"/>
        <v/>
      </c>
    </row>
    <row r="124" spans="1:4" x14ac:dyDescent="0.2">
      <c r="A124" s="69" t="s">
        <v>836</v>
      </c>
      <c r="B124" s="70" t="s">
        <v>601</v>
      </c>
      <c r="C124" s="69"/>
      <c r="D124" s="43" t="str">
        <f t="shared" si="3"/>
        <v/>
      </c>
    </row>
    <row r="125" spans="1:4" x14ac:dyDescent="0.2">
      <c r="A125" s="69" t="s">
        <v>837</v>
      </c>
      <c r="B125" s="70" t="s">
        <v>601</v>
      </c>
      <c r="C125" s="69"/>
      <c r="D125" s="43" t="str">
        <f t="shared" si="3"/>
        <v/>
      </c>
    </row>
    <row r="126" spans="1:4" x14ac:dyDescent="0.2">
      <c r="A126" s="69" t="s">
        <v>838</v>
      </c>
      <c r="B126" s="70" t="s">
        <v>601</v>
      </c>
      <c r="C126" s="69"/>
      <c r="D126" s="43" t="str">
        <f t="shared" si="3"/>
        <v/>
      </c>
    </row>
    <row r="127" spans="1:4" x14ac:dyDescent="0.2">
      <c r="A127" s="69" t="s">
        <v>839</v>
      </c>
      <c r="B127" s="70" t="s">
        <v>602</v>
      </c>
      <c r="C127" s="69" t="s">
        <v>514</v>
      </c>
      <c r="D127" s="43" t="str">
        <f t="shared" si="3"/>
        <v>Rosé Stefan</v>
      </c>
    </row>
    <row r="128" spans="1:4" x14ac:dyDescent="0.2">
      <c r="A128" s="69" t="s">
        <v>840</v>
      </c>
      <c r="B128" s="70" t="s">
        <v>602</v>
      </c>
      <c r="C128" s="69"/>
      <c r="D128" s="43" t="str">
        <f t="shared" si="3"/>
        <v/>
      </c>
    </row>
    <row r="129" spans="1:4" x14ac:dyDescent="0.2">
      <c r="A129" s="69" t="s">
        <v>841</v>
      </c>
      <c r="B129" s="70" t="s">
        <v>602</v>
      </c>
      <c r="C129" s="69"/>
      <c r="D129" s="43" t="str">
        <f t="shared" si="3"/>
        <v/>
      </c>
    </row>
    <row r="130" spans="1:4" x14ac:dyDescent="0.2">
      <c r="A130" s="69" t="s">
        <v>842</v>
      </c>
      <c r="B130" s="70" t="s">
        <v>602</v>
      </c>
      <c r="C130" s="69"/>
      <c r="D130" s="43" t="str">
        <f t="shared" si="3"/>
        <v/>
      </c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indexed="24"/>
  </sheetPr>
  <dimension ref="A6:P270"/>
  <sheetViews>
    <sheetView tabSelected="1" zoomScale="130" zoomScaleNormal="130" workbookViewId="0">
      <selection activeCell="E22" sqref="E22"/>
    </sheetView>
  </sheetViews>
  <sheetFormatPr baseColWidth="10" defaultRowHeight="12.75" x14ac:dyDescent="0.2"/>
  <cols>
    <col min="1" max="1" width="18" style="3" customWidth="1"/>
    <col min="2" max="2" width="23.7109375" style="3" customWidth="1"/>
    <col min="3" max="3" width="14.85546875" style="3" bestFit="1" customWidth="1"/>
    <col min="4" max="4" width="21.7109375" style="6" bestFit="1" customWidth="1"/>
    <col min="5" max="5" width="18.7109375" style="6" customWidth="1"/>
    <col min="6" max="6" width="12.7109375" style="6" bestFit="1" customWidth="1"/>
    <col min="7" max="7" width="15.42578125" style="6" customWidth="1"/>
    <col min="8" max="8" width="17.5703125" style="6" customWidth="1"/>
    <col min="9" max="9" width="21" style="6" customWidth="1"/>
    <col min="10" max="10" width="17" style="3" customWidth="1"/>
    <col min="11" max="11" width="16.7109375" style="3" customWidth="1"/>
    <col min="12" max="12" width="19.85546875" style="3" customWidth="1"/>
    <col min="13" max="13" width="26.42578125" style="3" bestFit="1" customWidth="1"/>
    <col min="14" max="14" width="13.85546875" style="3" bestFit="1" customWidth="1"/>
    <col min="15" max="15" width="17" style="3" customWidth="1"/>
    <col min="16" max="16" width="18.28515625" style="3" customWidth="1"/>
    <col min="17" max="16384" width="11.42578125" style="3"/>
  </cols>
  <sheetData>
    <row r="6" spans="1:16" ht="13.5" thickBot="1" x14ac:dyDescent="0.25"/>
    <row r="7" spans="1:16" ht="13.5" thickTop="1" x14ac:dyDescent="0.2">
      <c r="K7" s="79" t="s">
        <v>374</v>
      </c>
    </row>
    <row r="8" spans="1:16" x14ac:dyDescent="0.2">
      <c r="K8" s="46" t="s">
        <v>969</v>
      </c>
    </row>
    <row r="9" spans="1:16" x14ac:dyDescent="0.2">
      <c r="K9" s="46" t="s">
        <v>970</v>
      </c>
    </row>
    <row r="10" spans="1:16" x14ac:dyDescent="0.2">
      <c r="K10" s="46"/>
    </row>
    <row r="11" spans="1:16" ht="13.5" thickBot="1" x14ac:dyDescent="0.25">
      <c r="K11" s="46"/>
    </row>
    <row r="12" spans="1:16" ht="14.25" thickTop="1" thickBot="1" x14ac:dyDescent="0.25">
      <c r="B12" s="44"/>
      <c r="C12" s="44"/>
      <c r="G12" s="79" t="str">
        <f>Membres!B19</f>
        <v>NOM</v>
      </c>
      <c r="H12" s="79" t="str">
        <f>Membres!C19</f>
        <v>PRENOM</v>
      </c>
      <c r="I12" s="79" t="str">
        <f>Membres!D19</f>
        <v>REGION</v>
      </c>
      <c r="J12" s="79" t="str">
        <f>Membres!F19</f>
        <v>VILLE</v>
      </c>
      <c r="K12" s="79" t="str">
        <f>Membres!K19</f>
        <v>AGE</v>
      </c>
      <c r="L12" s="79" t="str">
        <f>Membres!H19</f>
        <v>AMI DU CLUB</v>
      </c>
      <c r="M12" s="79" t="str">
        <f>Membres!L19</f>
        <v>COTISATION ANNUELLE</v>
      </c>
      <c r="N12" s="79" t="str">
        <f>Membres!M19</f>
        <v>CATEGORIE</v>
      </c>
      <c r="O12" s="79" t="str">
        <f>Membres!N19</f>
        <v>ASSURANCE</v>
      </c>
      <c r="P12" s="79" t="str">
        <f>Membres!O19</f>
        <v>TOTAL A PAYER</v>
      </c>
    </row>
    <row r="13" spans="1:16" ht="13.5" thickBot="1" x14ac:dyDescent="0.25">
      <c r="A13" s="2" t="s">
        <v>963</v>
      </c>
      <c r="B13" s="6"/>
      <c r="C13" s="6"/>
      <c r="E13" s="55">
        <f>DCOUNTA(BDD,4,A22:A27)</f>
        <v>91</v>
      </c>
      <c r="G13" s="45" t="str">
        <f>Membres!B20</f>
        <v>Albrecht</v>
      </c>
      <c r="H13" s="45" t="str">
        <f>Membres!C20</f>
        <v>Torsten</v>
      </c>
      <c r="I13" s="45" t="str">
        <f>Membres!D20</f>
        <v>Suisse allemande</v>
      </c>
      <c r="J13" s="45" t="str">
        <f>Membres!F20</f>
        <v>Zürich</v>
      </c>
      <c r="K13" s="46">
        <f ca="1">Membres!K20</f>
        <v>39</v>
      </c>
      <c r="L13" s="47">
        <f>Membres!H20</f>
        <v>0</v>
      </c>
      <c r="M13" s="46">
        <f ca="1">Membres!L20</f>
        <v>180</v>
      </c>
      <c r="N13" s="47" t="str">
        <f>Membres!M20</f>
        <v>Loisir-3</v>
      </c>
      <c r="O13" s="46">
        <f>Membres!N20</f>
        <v>43.9</v>
      </c>
      <c r="P13" s="46">
        <f ca="1">Membres!O20</f>
        <v>224</v>
      </c>
    </row>
    <row r="14" spans="1:16" ht="13.5" thickBot="1" x14ac:dyDescent="0.25">
      <c r="B14" s="6"/>
      <c r="C14" s="6"/>
      <c r="G14" s="45" t="str">
        <f>Membres!B21</f>
        <v>Aurora</v>
      </c>
      <c r="H14" s="45" t="str">
        <f>Membres!C21</f>
        <v>Maria</v>
      </c>
      <c r="I14" s="45" t="str">
        <f>Membres!D21</f>
        <v>Suisse allemande</v>
      </c>
      <c r="J14" s="45" t="str">
        <f>Membres!F21</f>
        <v>Wettingen</v>
      </c>
      <c r="K14" s="46">
        <f ca="1">Membres!K21</f>
        <v>27</v>
      </c>
      <c r="L14" s="47">
        <f>Membres!H21</f>
        <v>0</v>
      </c>
      <c r="M14" s="46">
        <f ca="1">Membres!L21</f>
        <v>180</v>
      </c>
      <c r="N14" s="47" t="str">
        <f>Membres!M21</f>
        <v>Loisir-2</v>
      </c>
      <c r="O14" s="46">
        <f>Membres!N21</f>
        <v>26.8</v>
      </c>
      <c r="P14" s="46">
        <f ca="1">Membres!O21</f>
        <v>207</v>
      </c>
    </row>
    <row r="15" spans="1:16" ht="13.5" thickBot="1" x14ac:dyDescent="0.25">
      <c r="A15" s="2" t="s">
        <v>962</v>
      </c>
      <c r="B15" s="6"/>
      <c r="C15" s="6"/>
      <c r="E15" s="55">
        <f ca="1">DCOUNTA(BDD,9,K7:K9)</f>
        <v>106</v>
      </c>
      <c r="G15" s="45" t="str">
        <f>Membres!B22</f>
        <v>Balsiger</v>
      </c>
      <c r="H15" s="45" t="str">
        <f>Membres!C22</f>
        <v>Rudolf</v>
      </c>
      <c r="I15" s="45" t="str">
        <f>Membres!D22</f>
        <v>Suisse allemande</v>
      </c>
      <c r="J15" s="45" t="str">
        <f>Membres!F22</f>
        <v>Dietikon</v>
      </c>
      <c r="K15" s="46">
        <f ca="1">Membres!K22</f>
        <v>31</v>
      </c>
      <c r="L15" s="47">
        <f>Membres!H22</f>
        <v>0</v>
      </c>
      <c r="M15" s="46">
        <f ca="1">Membres!L22</f>
        <v>180</v>
      </c>
      <c r="N15" s="47" t="str">
        <f>Membres!M22</f>
        <v>Loisir-3</v>
      </c>
      <c r="O15" s="46">
        <f>Membres!N22</f>
        <v>43.9</v>
      </c>
      <c r="P15" s="46">
        <f ca="1">Membres!O22</f>
        <v>224</v>
      </c>
    </row>
    <row r="16" spans="1:16" ht="13.5" thickBot="1" x14ac:dyDescent="0.25">
      <c r="B16" s="6"/>
      <c r="C16" s="6"/>
      <c r="D16" s="3"/>
      <c r="E16" s="3"/>
      <c r="G16" s="45" t="str">
        <f>Membres!B23</f>
        <v>Balsinger</v>
      </c>
      <c r="H16" s="45" t="str">
        <f>Membres!C23</f>
        <v>Rudolf</v>
      </c>
      <c r="I16" s="45" t="str">
        <f>Membres!D23</f>
        <v>Valais</v>
      </c>
      <c r="J16" s="45" t="str">
        <f>Membres!F23</f>
        <v>Sion</v>
      </c>
      <c r="K16" s="46">
        <f ca="1">Membres!K23</f>
        <v>77</v>
      </c>
      <c r="L16" s="47" t="str">
        <f>Membres!H23</f>
        <v>OUI</v>
      </c>
      <c r="M16" s="46">
        <f ca="1">Membres!L23</f>
        <v>75</v>
      </c>
      <c r="N16" s="47" t="str">
        <f>Membres!M23</f>
        <v>Loisir-3</v>
      </c>
      <c r="O16" s="46">
        <f>Membres!N23</f>
        <v>43.9</v>
      </c>
      <c r="P16" s="46">
        <f ca="1">Membres!O23</f>
        <v>119</v>
      </c>
    </row>
    <row r="17" spans="1:16" ht="13.5" thickBot="1" x14ac:dyDescent="0.25">
      <c r="A17" s="2" t="s">
        <v>965</v>
      </c>
      <c r="E17" s="56"/>
      <c r="G17" s="45" t="str">
        <f>Membres!B24</f>
        <v>Basler</v>
      </c>
      <c r="H17" s="45" t="str">
        <f>Membres!C24</f>
        <v>Andi</v>
      </c>
      <c r="I17" s="45" t="str">
        <f>Membres!D24</f>
        <v>Suisse allemande</v>
      </c>
      <c r="J17" s="45" t="str">
        <f>Membres!F24</f>
        <v>Küsnacht</v>
      </c>
      <c r="K17" s="46">
        <f ca="1">Membres!K24</f>
        <v>29</v>
      </c>
      <c r="L17" s="47">
        <f>Membres!H24</f>
        <v>0</v>
      </c>
      <c r="M17" s="46">
        <f ca="1">Membres!L24</f>
        <v>180</v>
      </c>
      <c r="N17" s="47" t="str">
        <f>Membres!M24</f>
        <v>Loisir-1</v>
      </c>
      <c r="O17" s="46">
        <f>Membres!N24</f>
        <v>16.600000000000001</v>
      </c>
      <c r="P17" s="46">
        <f ca="1">Membres!O24</f>
        <v>196.5</v>
      </c>
    </row>
    <row r="18" spans="1:16" x14ac:dyDescent="0.2">
      <c r="G18" s="45" t="str">
        <f>Membres!B25</f>
        <v>Bauer</v>
      </c>
      <c r="H18" s="45" t="str">
        <f>Membres!C25</f>
        <v>Andreas</v>
      </c>
      <c r="I18" s="45" t="str">
        <f>Membres!D25</f>
        <v>Valais</v>
      </c>
      <c r="J18" s="45" t="str">
        <f>Membres!F25</f>
        <v>Martigny</v>
      </c>
      <c r="K18" s="46">
        <f ca="1">Membres!K25</f>
        <v>37</v>
      </c>
      <c r="L18" s="47">
        <f>Membres!H25</f>
        <v>0</v>
      </c>
      <c r="M18" s="46">
        <f ca="1">Membres!L25</f>
        <v>180</v>
      </c>
      <c r="N18" s="47" t="str">
        <f>Membres!M25</f>
        <v>Loisir-1</v>
      </c>
      <c r="O18" s="46">
        <f>Membres!N25</f>
        <v>16.600000000000001</v>
      </c>
      <c r="P18" s="46">
        <f ca="1">Membres!O25</f>
        <v>196.5</v>
      </c>
    </row>
    <row r="19" spans="1:16" x14ac:dyDescent="0.2">
      <c r="D19" s="8"/>
      <c r="G19" s="45" t="str">
        <f>Membres!B26</f>
        <v>Bauer</v>
      </c>
      <c r="H19" s="45" t="str">
        <f>Membres!C26</f>
        <v>Hannes</v>
      </c>
      <c r="I19" s="45" t="str">
        <f>Membres!D26</f>
        <v>Suisse allemande</v>
      </c>
      <c r="J19" s="45" t="str">
        <f>Membres!F26</f>
        <v>Glattbrugg</v>
      </c>
      <c r="K19" s="46">
        <f ca="1">Membres!K26</f>
        <v>36</v>
      </c>
      <c r="L19" s="47">
        <f>Membres!H26</f>
        <v>0</v>
      </c>
      <c r="M19" s="46">
        <f ca="1">Membres!L26</f>
        <v>180</v>
      </c>
      <c r="N19" s="47" t="str">
        <f>Membres!M26</f>
        <v>Loisir-2</v>
      </c>
      <c r="O19" s="46">
        <f>Membres!N26</f>
        <v>26.8</v>
      </c>
      <c r="P19" s="46">
        <f ca="1">Membres!O26</f>
        <v>207</v>
      </c>
    </row>
    <row r="20" spans="1:16" x14ac:dyDescent="0.2">
      <c r="D20" s="3"/>
      <c r="G20" s="45" t="str">
        <f>Membres!B27</f>
        <v>Bemor</v>
      </c>
      <c r="H20" s="45" t="str">
        <f>Membres!C27</f>
        <v>Silvia</v>
      </c>
      <c r="I20" s="45" t="str">
        <f>Membres!D27</f>
        <v>Valais</v>
      </c>
      <c r="J20" s="45" t="str">
        <f>Membres!F27</f>
        <v>Martigny</v>
      </c>
      <c r="K20" s="46">
        <f ca="1">Membres!K27</f>
        <v>31</v>
      </c>
      <c r="L20" s="47">
        <f>Membres!H27</f>
        <v>0</v>
      </c>
      <c r="M20" s="46">
        <f ca="1">Membres!L27</f>
        <v>180</v>
      </c>
      <c r="N20" s="47" t="str">
        <f>Membres!M27</f>
        <v>Loisir-3</v>
      </c>
      <c r="O20" s="46">
        <f>Membres!N27</f>
        <v>43.9</v>
      </c>
      <c r="P20" s="46">
        <f ca="1">Membres!O27</f>
        <v>224</v>
      </c>
    </row>
    <row r="21" spans="1:16" ht="13.5" thickBot="1" x14ac:dyDescent="0.25">
      <c r="A21" s="8"/>
      <c r="D21" s="3"/>
      <c r="E21" s="8"/>
      <c r="F21" s="8"/>
      <c r="G21" s="45" t="str">
        <f>Membres!B28</f>
        <v>Benz</v>
      </c>
      <c r="H21" s="45" t="str">
        <f>Membres!C28</f>
        <v>Elisabeth</v>
      </c>
      <c r="I21" s="45" t="str">
        <f>Membres!D28</f>
        <v>Suisse allemande</v>
      </c>
      <c r="J21" s="45" t="str">
        <f>Membres!F28</f>
        <v>Dübendorf</v>
      </c>
      <c r="K21" s="46">
        <f ca="1">Membres!K28</f>
        <v>72</v>
      </c>
      <c r="L21" s="47" t="str">
        <f>Membres!H28</f>
        <v>OUI</v>
      </c>
      <c r="M21" s="46">
        <f ca="1">Membres!L28</f>
        <v>75</v>
      </c>
      <c r="N21" s="47" t="str">
        <f>Membres!M28</f>
        <v>Loisir-1</v>
      </c>
      <c r="O21" s="46">
        <f>Membres!N28</f>
        <v>16.600000000000001</v>
      </c>
      <c r="P21" s="46">
        <f ca="1">Membres!O28</f>
        <v>91.5</v>
      </c>
    </row>
    <row r="22" spans="1:16" ht="13.5" thickTop="1" x14ac:dyDescent="0.2">
      <c r="A22" s="79" t="s">
        <v>442</v>
      </c>
      <c r="C22" s="79" t="s">
        <v>845</v>
      </c>
      <c r="D22" s="79" t="s">
        <v>845</v>
      </c>
      <c r="E22" s="8"/>
      <c r="F22" s="8"/>
      <c r="G22" s="45" t="str">
        <f>Membres!B29</f>
        <v>Bertschinger</v>
      </c>
      <c r="H22" s="45" t="str">
        <f>Membres!C29</f>
        <v>Cecile</v>
      </c>
      <c r="I22" s="45" t="str">
        <f>Membres!D29</f>
        <v>Autre</v>
      </c>
      <c r="J22" s="45" t="str">
        <f>Membres!F29</f>
        <v>Lausanne</v>
      </c>
      <c r="K22" s="46">
        <f ca="1">Membres!K29</f>
        <v>27</v>
      </c>
      <c r="L22" s="47">
        <f>Membres!H29</f>
        <v>0</v>
      </c>
      <c r="M22" s="46">
        <f ca="1">Membres!L29</f>
        <v>180</v>
      </c>
      <c r="N22" s="47" t="str">
        <f>Membres!M29</f>
        <v>Loisir-1</v>
      </c>
      <c r="O22" s="46">
        <f>Membres!N29</f>
        <v>16.600000000000001</v>
      </c>
      <c r="P22" s="46">
        <f ca="1">Membres!O29</f>
        <v>196.5</v>
      </c>
    </row>
    <row r="23" spans="1:16" ht="13.5" thickBot="1" x14ac:dyDescent="0.25">
      <c r="A23" s="45" t="s">
        <v>379</v>
      </c>
      <c r="C23" s="46" t="s">
        <v>969</v>
      </c>
      <c r="D23" s="46" t="s">
        <v>970</v>
      </c>
      <c r="E23" s="8"/>
      <c r="F23" s="8"/>
      <c r="G23" s="45" t="str">
        <f>Membres!B30</f>
        <v>Bertschmann</v>
      </c>
      <c r="H23" s="45" t="str">
        <f>Membres!C30</f>
        <v>Tamara</v>
      </c>
      <c r="I23" s="45" t="str">
        <f>Membres!D30</f>
        <v>Suisse allemande</v>
      </c>
      <c r="J23" s="45" t="str">
        <f>Membres!F30</f>
        <v>Rudolfstetten</v>
      </c>
      <c r="K23" s="46">
        <f ca="1">Membres!K30</f>
        <v>29</v>
      </c>
      <c r="L23" s="47">
        <f>Membres!H30</f>
        <v>0</v>
      </c>
      <c r="M23" s="46">
        <f ca="1">Membres!L30</f>
        <v>180</v>
      </c>
      <c r="N23" s="47" t="str">
        <f>Membres!M30</f>
        <v>Loisir-3</v>
      </c>
      <c r="O23" s="46">
        <f>Membres!N30</f>
        <v>43.9</v>
      </c>
      <c r="P23" s="46">
        <f ca="1">Membres!O30</f>
        <v>224</v>
      </c>
    </row>
    <row r="24" spans="1:16" ht="13.5" thickTop="1" x14ac:dyDescent="0.2">
      <c r="A24" s="79" t="s">
        <v>442</v>
      </c>
      <c r="D24" s="3"/>
      <c r="E24" s="95"/>
      <c r="F24" s="8"/>
      <c r="G24" s="45" t="str">
        <f>Membres!B31</f>
        <v>Berz</v>
      </c>
      <c r="H24" s="45" t="str">
        <f>Membres!C31</f>
        <v>Karl</v>
      </c>
      <c r="I24" s="45" t="str">
        <f>Membres!D31</f>
        <v>Suisse allemande</v>
      </c>
      <c r="J24" s="45" t="str">
        <f>Membres!F31</f>
        <v>Baden</v>
      </c>
      <c r="K24" s="46">
        <f ca="1">Membres!K31</f>
        <v>31</v>
      </c>
      <c r="L24" s="47">
        <f>Membres!H31</f>
        <v>0</v>
      </c>
      <c r="M24" s="46">
        <f ca="1">Membres!L31</f>
        <v>180</v>
      </c>
      <c r="N24" s="47" t="str">
        <f>Membres!M31</f>
        <v>Loisir-2</v>
      </c>
      <c r="O24" s="46">
        <f>Membres!N31</f>
        <v>26.8</v>
      </c>
      <c r="P24" s="46">
        <f ca="1">Membres!O31</f>
        <v>207</v>
      </c>
    </row>
    <row r="25" spans="1:16" ht="13.5" thickBot="1" x14ac:dyDescent="0.25">
      <c r="A25" s="45" t="s">
        <v>381</v>
      </c>
      <c r="D25" s="3"/>
      <c r="E25" s="95"/>
      <c r="F25" s="8"/>
      <c r="G25" s="45" t="str">
        <f>Membres!B32</f>
        <v>Besmer</v>
      </c>
      <c r="H25" s="45" t="str">
        <f>Membres!C32</f>
        <v>Willhelm</v>
      </c>
      <c r="I25" s="45" t="str">
        <f>Membres!D32</f>
        <v>Valais</v>
      </c>
      <c r="J25" s="45" t="str">
        <f>Membres!F32</f>
        <v>Martigny</v>
      </c>
      <c r="K25" s="46">
        <f ca="1">Membres!K32</f>
        <v>29</v>
      </c>
      <c r="L25" s="47">
        <f>Membres!H32</f>
        <v>0</v>
      </c>
      <c r="M25" s="46">
        <f ca="1">Membres!L32</f>
        <v>180</v>
      </c>
      <c r="N25" s="47" t="str">
        <f>Membres!M32</f>
        <v>Loisir-3</v>
      </c>
      <c r="O25" s="46">
        <f>Membres!N32</f>
        <v>43.9</v>
      </c>
      <c r="P25" s="46">
        <f ca="1">Membres!O32</f>
        <v>224</v>
      </c>
    </row>
    <row r="26" spans="1:16" ht="13.5" thickTop="1" x14ac:dyDescent="0.2">
      <c r="A26" s="79" t="s">
        <v>442</v>
      </c>
      <c r="D26" s="3"/>
      <c r="E26" s="8"/>
      <c r="F26" s="8"/>
      <c r="G26" s="45" t="str">
        <f>Membres!B33</f>
        <v>Besse</v>
      </c>
      <c r="H26" s="45" t="str">
        <f>Membres!C33</f>
        <v>André</v>
      </c>
      <c r="I26" s="45" t="str">
        <f>Membres!D33</f>
        <v>Suisse allemande</v>
      </c>
      <c r="J26" s="45" t="str">
        <f>Membres!F33</f>
        <v>Freienwil</v>
      </c>
      <c r="K26" s="46">
        <f ca="1">Membres!K33</f>
        <v>36</v>
      </c>
      <c r="L26" s="47">
        <f>Membres!H33</f>
        <v>0</v>
      </c>
      <c r="M26" s="46">
        <f ca="1">Membres!L33</f>
        <v>180</v>
      </c>
      <c r="N26" s="47" t="str">
        <f>Membres!M33</f>
        <v>Loisir-1</v>
      </c>
      <c r="O26" s="46">
        <f>Membres!N33</f>
        <v>16.600000000000001</v>
      </c>
      <c r="P26" s="46">
        <f ca="1">Membres!O33</f>
        <v>196.5</v>
      </c>
    </row>
    <row r="27" spans="1:16" x14ac:dyDescent="0.2">
      <c r="A27" s="45" t="s">
        <v>383</v>
      </c>
      <c r="D27" s="3"/>
      <c r="E27" s="8"/>
      <c r="F27" s="8"/>
      <c r="G27" s="45" t="str">
        <f>Membres!B34</f>
        <v>Blöchlinger</v>
      </c>
      <c r="H27" s="45" t="str">
        <f>Membres!C34</f>
        <v>Patrik</v>
      </c>
      <c r="I27" s="45" t="str">
        <f>Membres!D34</f>
        <v>Suisse allemande</v>
      </c>
      <c r="J27" s="45" t="str">
        <f>Membres!F34</f>
        <v>Dübendorf</v>
      </c>
      <c r="K27" s="46">
        <f ca="1">Membres!K34</f>
        <v>34</v>
      </c>
      <c r="L27" s="47">
        <f>Membres!H34</f>
        <v>0</v>
      </c>
      <c r="M27" s="46">
        <f ca="1">Membres!L34</f>
        <v>180</v>
      </c>
      <c r="N27" s="47" t="str">
        <f>Membres!M34</f>
        <v>Loisir-2</v>
      </c>
      <c r="O27" s="46">
        <f>Membres!N34</f>
        <v>26.8</v>
      </c>
      <c r="P27" s="46">
        <f ca="1">Membres!O34</f>
        <v>207</v>
      </c>
    </row>
    <row r="28" spans="1:16" x14ac:dyDescent="0.2">
      <c r="D28" s="3"/>
      <c r="E28" s="8"/>
      <c r="F28" s="8"/>
      <c r="G28" s="45" t="str">
        <f>Membres!B35</f>
        <v>Bodenmann</v>
      </c>
      <c r="H28" s="45" t="str">
        <f>Membres!C35</f>
        <v>Sandra</v>
      </c>
      <c r="I28" s="45" t="str">
        <f>Membres!D35</f>
        <v>Suisse allemande</v>
      </c>
      <c r="J28" s="45" t="str">
        <f>Membres!F35</f>
        <v>Kloten</v>
      </c>
      <c r="K28" s="46">
        <f ca="1">Membres!K35</f>
        <v>32</v>
      </c>
      <c r="L28" s="47">
        <f>Membres!H35</f>
        <v>0</v>
      </c>
      <c r="M28" s="46">
        <f ca="1">Membres!L35</f>
        <v>180</v>
      </c>
      <c r="N28" s="47" t="str">
        <f>Membres!M35</f>
        <v>Loisir-3</v>
      </c>
      <c r="O28" s="46">
        <f>Membres!N35</f>
        <v>43.9</v>
      </c>
      <c r="P28" s="46">
        <f ca="1">Membres!O35</f>
        <v>224</v>
      </c>
    </row>
    <row r="29" spans="1:16" x14ac:dyDescent="0.2">
      <c r="D29" s="8"/>
      <c r="E29" s="8"/>
      <c r="F29" s="8"/>
      <c r="G29" s="45" t="str">
        <f>Membres!B36</f>
        <v>Bogert</v>
      </c>
      <c r="H29" s="45" t="str">
        <f>Membres!C36</f>
        <v>Anja</v>
      </c>
      <c r="I29" s="45" t="str">
        <f>Membres!D36</f>
        <v>Valais</v>
      </c>
      <c r="J29" s="45" t="str">
        <f>Membres!F36</f>
        <v>Martigny</v>
      </c>
      <c r="K29" s="46">
        <f ca="1">Membres!K36</f>
        <v>52</v>
      </c>
      <c r="L29" s="47">
        <f>Membres!H36</f>
        <v>0</v>
      </c>
      <c r="M29" s="46">
        <f ca="1">Membres!L36</f>
        <v>180</v>
      </c>
      <c r="N29" s="47" t="str">
        <f>Membres!M36</f>
        <v>Loisir-1</v>
      </c>
      <c r="O29" s="46">
        <f>Membres!N36</f>
        <v>16.600000000000001</v>
      </c>
      <c r="P29" s="46">
        <f ca="1">Membres!O36</f>
        <v>196.5</v>
      </c>
    </row>
    <row r="30" spans="1:16" x14ac:dyDescent="0.2">
      <c r="D30" s="8"/>
      <c r="E30" s="8"/>
      <c r="F30" s="8"/>
      <c r="G30" s="45" t="str">
        <f>Membres!B37</f>
        <v>Bogert</v>
      </c>
      <c r="H30" s="45" t="str">
        <f>Membres!C37</f>
        <v>Christa</v>
      </c>
      <c r="I30" s="45" t="str">
        <f>Membres!D37</f>
        <v>Valais</v>
      </c>
      <c r="J30" s="45" t="str">
        <f>Membres!F37</f>
        <v>Sion</v>
      </c>
      <c r="K30" s="46">
        <f ca="1">Membres!K37</f>
        <v>56</v>
      </c>
      <c r="L30" s="47">
        <f>Membres!H37</f>
        <v>0</v>
      </c>
      <c r="M30" s="46">
        <f ca="1">Membres!L37</f>
        <v>180</v>
      </c>
      <c r="N30" s="47" t="str">
        <f>Membres!M37</f>
        <v>Loisir-1</v>
      </c>
      <c r="O30" s="46">
        <f>Membres!N37</f>
        <v>16.600000000000001</v>
      </c>
      <c r="P30" s="46">
        <f ca="1">Membres!O37</f>
        <v>196.5</v>
      </c>
    </row>
    <row r="31" spans="1:16" x14ac:dyDescent="0.2">
      <c r="D31" s="8"/>
      <c r="E31" s="8"/>
      <c r="F31" s="8"/>
      <c r="G31" s="45" t="str">
        <f>Membres!B38</f>
        <v>Bosch</v>
      </c>
      <c r="H31" s="45" t="str">
        <f>Membres!C38</f>
        <v>Hans</v>
      </c>
      <c r="I31" s="45" t="str">
        <f>Membres!D38</f>
        <v>Suisse allemande</v>
      </c>
      <c r="J31" s="45" t="str">
        <f>Membres!F38</f>
        <v>Zürich</v>
      </c>
      <c r="K31" s="46">
        <f ca="1">Membres!K38</f>
        <v>18</v>
      </c>
      <c r="L31" s="47">
        <f>Membres!H38</f>
        <v>0</v>
      </c>
      <c r="M31" s="46">
        <f ca="1">Membres!L38</f>
        <v>180</v>
      </c>
      <c r="N31" s="47" t="str">
        <f>Membres!M38</f>
        <v>Loisir-2</v>
      </c>
      <c r="O31" s="46">
        <f>Membres!N38</f>
        <v>26.8</v>
      </c>
      <c r="P31" s="46">
        <f ca="1">Membres!O38</f>
        <v>207</v>
      </c>
    </row>
    <row r="32" spans="1:16" x14ac:dyDescent="0.2">
      <c r="D32" s="8"/>
      <c r="E32" s="8"/>
      <c r="F32" s="8"/>
      <c r="G32" s="45" t="str">
        <f>Membres!B39</f>
        <v>Böschli</v>
      </c>
      <c r="H32" s="45" t="str">
        <f>Membres!C39</f>
        <v>Ruedi</v>
      </c>
      <c r="I32" s="45" t="str">
        <f>Membres!D39</f>
        <v>Suisse allemande</v>
      </c>
      <c r="J32" s="45" t="str">
        <f>Membres!F39</f>
        <v>Zürich</v>
      </c>
      <c r="K32" s="46">
        <f ca="1">Membres!K39</f>
        <v>32</v>
      </c>
      <c r="L32" s="47">
        <f>Membres!H39</f>
        <v>0</v>
      </c>
      <c r="M32" s="46">
        <f ca="1">Membres!L39</f>
        <v>180</v>
      </c>
      <c r="N32" s="47" t="str">
        <f>Membres!M39</f>
        <v>Loisir-3</v>
      </c>
      <c r="O32" s="46">
        <f>Membres!N39</f>
        <v>43.9</v>
      </c>
      <c r="P32" s="46">
        <f ca="1">Membres!O39</f>
        <v>224</v>
      </c>
    </row>
    <row r="33" spans="4:16" x14ac:dyDescent="0.2">
      <c r="D33" s="8"/>
      <c r="E33" s="8"/>
      <c r="F33" s="8"/>
      <c r="G33" s="45" t="str">
        <f>Membres!B40</f>
        <v>Bossi</v>
      </c>
      <c r="H33" s="45" t="str">
        <f>Membres!C40</f>
        <v>Betty</v>
      </c>
      <c r="I33" s="45" t="str">
        <f>Membres!D40</f>
        <v>Valais</v>
      </c>
      <c r="J33" s="45" t="str">
        <f>Membres!F40</f>
        <v>Sierre</v>
      </c>
      <c r="K33" s="46">
        <f ca="1">Membres!K40</f>
        <v>35</v>
      </c>
      <c r="L33" s="47">
        <f>Membres!H40</f>
        <v>0</v>
      </c>
      <c r="M33" s="46">
        <f ca="1">Membres!L40</f>
        <v>180</v>
      </c>
      <c r="N33" s="47" t="str">
        <f>Membres!M40</f>
        <v>Loisir-1</v>
      </c>
      <c r="O33" s="46">
        <f>Membres!N40</f>
        <v>16.600000000000001</v>
      </c>
      <c r="P33" s="46">
        <f ca="1">Membres!O40</f>
        <v>196.5</v>
      </c>
    </row>
    <row r="34" spans="4:16" x14ac:dyDescent="0.2">
      <c r="G34" s="45" t="str">
        <f>Membres!B41</f>
        <v>Bossi</v>
      </c>
      <c r="H34" s="45" t="str">
        <f>Membres!C41</f>
        <v>Ernst</v>
      </c>
      <c r="I34" s="45" t="str">
        <f>Membres!D41</f>
        <v>Autre</v>
      </c>
      <c r="J34" s="45" t="str">
        <f>Membres!F41</f>
        <v>Genève</v>
      </c>
      <c r="K34" s="46">
        <f ca="1">Membres!K41</f>
        <v>29</v>
      </c>
      <c r="L34" s="47">
        <f>Membres!H41</f>
        <v>0</v>
      </c>
      <c r="M34" s="46">
        <f ca="1">Membres!L41</f>
        <v>180</v>
      </c>
      <c r="N34" s="47" t="str">
        <f>Membres!M41</f>
        <v>Loisir-1</v>
      </c>
      <c r="O34" s="46">
        <f>Membres!N41</f>
        <v>16.600000000000001</v>
      </c>
      <c r="P34" s="46">
        <f ca="1">Membres!O41</f>
        <v>196.5</v>
      </c>
    </row>
    <row r="35" spans="4:16" x14ac:dyDescent="0.2">
      <c r="G35" s="45" t="str">
        <f>Membres!B42</f>
        <v>Bräm</v>
      </c>
      <c r="H35" s="45" t="str">
        <f>Membres!C42</f>
        <v>Manuel</v>
      </c>
      <c r="I35" s="45" t="str">
        <f>Membres!D42</f>
        <v>Suisse allemande</v>
      </c>
      <c r="J35" s="45" t="str">
        <f>Membres!F42</f>
        <v>Dübendorf</v>
      </c>
      <c r="K35" s="46">
        <f ca="1">Membres!K42</f>
        <v>39</v>
      </c>
      <c r="L35" s="47">
        <f>Membres!H42</f>
        <v>0</v>
      </c>
      <c r="M35" s="46">
        <f ca="1">Membres!L42</f>
        <v>180</v>
      </c>
      <c r="N35" s="47" t="str">
        <f>Membres!M42</f>
        <v>Loisir-2</v>
      </c>
      <c r="O35" s="46">
        <f>Membres!N42</f>
        <v>26.8</v>
      </c>
      <c r="P35" s="46">
        <f ca="1">Membres!O42</f>
        <v>207</v>
      </c>
    </row>
    <row r="36" spans="4:16" x14ac:dyDescent="0.2">
      <c r="G36" s="45" t="str">
        <f>Membres!B43</f>
        <v>Brändle</v>
      </c>
      <c r="H36" s="45" t="str">
        <f>Membres!C43</f>
        <v>Angelika</v>
      </c>
      <c r="I36" s="45" t="str">
        <f>Membres!D43</f>
        <v>Valais</v>
      </c>
      <c r="J36" s="45" t="str">
        <f>Membres!F43</f>
        <v>Sierre</v>
      </c>
      <c r="K36" s="46">
        <f ca="1">Membres!K43</f>
        <v>28</v>
      </c>
      <c r="L36" s="47">
        <f>Membres!H43</f>
        <v>0</v>
      </c>
      <c r="M36" s="46">
        <f ca="1">Membres!L43</f>
        <v>180</v>
      </c>
      <c r="N36" s="47" t="str">
        <f>Membres!M43</f>
        <v>Loisir-1</v>
      </c>
      <c r="O36" s="46">
        <f>Membres!N43</f>
        <v>16.600000000000001</v>
      </c>
      <c r="P36" s="46">
        <f ca="1">Membres!O43</f>
        <v>196.5</v>
      </c>
    </row>
    <row r="37" spans="4:16" x14ac:dyDescent="0.2">
      <c r="G37" s="45" t="str">
        <f>Membres!B44</f>
        <v>Braun</v>
      </c>
      <c r="H37" s="45" t="str">
        <f>Membres!C44</f>
        <v>Gisela</v>
      </c>
      <c r="I37" s="45" t="str">
        <f>Membres!D44</f>
        <v>Suisse allemande</v>
      </c>
      <c r="J37" s="45" t="str">
        <f>Membres!F44</f>
        <v>Baden</v>
      </c>
      <c r="K37" s="46">
        <f ca="1">Membres!K44</f>
        <v>50</v>
      </c>
      <c r="L37" s="47">
        <f>Membres!H44</f>
        <v>0</v>
      </c>
      <c r="M37" s="46">
        <f ca="1">Membres!L44</f>
        <v>180</v>
      </c>
      <c r="N37" s="47" t="str">
        <f>Membres!M44</f>
        <v>Loisir-2</v>
      </c>
      <c r="O37" s="46">
        <f>Membres!N44</f>
        <v>26.8</v>
      </c>
      <c r="P37" s="46">
        <f ca="1">Membres!O44</f>
        <v>207</v>
      </c>
    </row>
    <row r="38" spans="4:16" x14ac:dyDescent="0.2">
      <c r="G38" s="45" t="str">
        <f>Membres!B45</f>
        <v>Bretscher</v>
      </c>
      <c r="H38" s="45" t="str">
        <f>Membres!C45</f>
        <v>Tobias</v>
      </c>
      <c r="I38" s="45" t="str">
        <f>Membres!D45</f>
        <v>Valais</v>
      </c>
      <c r="J38" s="45" t="str">
        <f>Membres!F45</f>
        <v>Sion</v>
      </c>
      <c r="K38" s="46">
        <f ca="1">Membres!K45</f>
        <v>28</v>
      </c>
      <c r="L38" s="47">
        <f>Membres!H45</f>
        <v>0</v>
      </c>
      <c r="M38" s="46">
        <f ca="1">Membres!L45</f>
        <v>180</v>
      </c>
      <c r="N38" s="47" t="str">
        <f>Membres!M45</f>
        <v>Loisir-3</v>
      </c>
      <c r="O38" s="46">
        <f>Membres!N45</f>
        <v>43.9</v>
      </c>
      <c r="P38" s="46">
        <f ca="1">Membres!O45</f>
        <v>224</v>
      </c>
    </row>
    <row r="39" spans="4:16" x14ac:dyDescent="0.2">
      <c r="G39" s="45" t="str">
        <f>Membres!B46</f>
        <v>Bretschinger</v>
      </c>
      <c r="H39" s="45" t="str">
        <f>Membres!C46</f>
        <v>Kevin</v>
      </c>
      <c r="I39" s="45" t="str">
        <f>Membres!D46</f>
        <v>Suisse allemande</v>
      </c>
      <c r="J39" s="45" t="str">
        <f>Membres!F46</f>
        <v>Kloten</v>
      </c>
      <c r="K39" s="46">
        <f ca="1">Membres!K46</f>
        <v>16</v>
      </c>
      <c r="L39" s="47">
        <f>Membres!H46</f>
        <v>0</v>
      </c>
      <c r="M39" s="46">
        <f ca="1">Membres!L46</f>
        <v>75</v>
      </c>
      <c r="N39" s="47" t="str">
        <f>Membres!M46</f>
        <v>Loisir-2</v>
      </c>
      <c r="O39" s="46">
        <f>Membres!N46</f>
        <v>26.8</v>
      </c>
      <c r="P39" s="46">
        <f ca="1">Membres!O46</f>
        <v>102</v>
      </c>
    </row>
    <row r="40" spans="4:16" x14ac:dyDescent="0.2">
      <c r="G40" s="45" t="str">
        <f>Membres!B47</f>
        <v>Brogmann</v>
      </c>
      <c r="H40" s="45" t="str">
        <f>Membres!C47</f>
        <v>Alexandra</v>
      </c>
      <c r="I40" s="45" t="str">
        <f>Membres!D47</f>
        <v>Valais</v>
      </c>
      <c r="J40" s="45" t="str">
        <f>Membres!F47</f>
        <v>Sion</v>
      </c>
      <c r="K40" s="46">
        <f ca="1">Membres!K47</f>
        <v>57</v>
      </c>
      <c r="L40" s="47">
        <f>Membres!H47</f>
        <v>0</v>
      </c>
      <c r="M40" s="46">
        <f ca="1">Membres!L47</f>
        <v>180</v>
      </c>
      <c r="N40" s="47" t="str">
        <f>Membres!M47</f>
        <v>Loisir-1</v>
      </c>
      <c r="O40" s="46">
        <f>Membres!N47</f>
        <v>16.600000000000001</v>
      </c>
      <c r="P40" s="46">
        <f ca="1">Membres!O47</f>
        <v>196.5</v>
      </c>
    </row>
    <row r="41" spans="4:16" x14ac:dyDescent="0.2">
      <c r="G41" s="45" t="str">
        <f>Membres!B48</f>
        <v>Brogmann</v>
      </c>
      <c r="H41" s="45" t="str">
        <f>Membres!C48</f>
        <v>Alfred</v>
      </c>
      <c r="I41" s="45" t="str">
        <f>Membres!D48</f>
        <v>Suisse allemande</v>
      </c>
      <c r="J41" s="45" t="str">
        <f>Membres!F48</f>
        <v>Baden</v>
      </c>
      <c r="K41" s="46">
        <f ca="1">Membres!K48</f>
        <v>38</v>
      </c>
      <c r="L41" s="47">
        <f>Membres!H48</f>
        <v>0</v>
      </c>
      <c r="M41" s="46">
        <f ca="1">Membres!L48</f>
        <v>180</v>
      </c>
      <c r="N41" s="47" t="str">
        <f>Membres!M48</f>
        <v>Loisir-1</v>
      </c>
      <c r="O41" s="46">
        <f>Membres!N48</f>
        <v>16.600000000000001</v>
      </c>
      <c r="P41" s="46">
        <f ca="1">Membres!O48</f>
        <v>196.5</v>
      </c>
    </row>
    <row r="42" spans="4:16" x14ac:dyDescent="0.2">
      <c r="G42" s="45" t="str">
        <f>Membres!B49</f>
        <v>Brogmann</v>
      </c>
      <c r="H42" s="45" t="str">
        <f>Membres!C49</f>
        <v>Andrea</v>
      </c>
      <c r="I42" s="45" t="str">
        <f>Membres!D49</f>
        <v>Suisse allemande</v>
      </c>
      <c r="J42" s="45" t="str">
        <f>Membres!F49</f>
        <v>Schlieren</v>
      </c>
      <c r="K42" s="46">
        <f ca="1">Membres!K49</f>
        <v>35</v>
      </c>
      <c r="L42" s="47" t="str">
        <f>Membres!H49</f>
        <v>OUI</v>
      </c>
      <c r="M42" s="46">
        <f ca="1">Membres!L49</f>
        <v>75</v>
      </c>
      <c r="N42" s="47" t="str">
        <f>Membres!M49</f>
        <v>Loisir-1</v>
      </c>
      <c r="O42" s="46">
        <f>Membres!N49</f>
        <v>16.600000000000001</v>
      </c>
      <c r="P42" s="46">
        <f ca="1">Membres!O49</f>
        <v>91.5</v>
      </c>
    </row>
    <row r="43" spans="4:16" x14ac:dyDescent="0.2">
      <c r="G43" s="45" t="str">
        <f>Membres!B50</f>
        <v>Brogmann</v>
      </c>
      <c r="H43" s="45" t="str">
        <f>Membres!C50</f>
        <v>Gerda</v>
      </c>
      <c r="I43" s="45" t="str">
        <f>Membres!D50</f>
        <v>Valais</v>
      </c>
      <c r="J43" s="45" t="str">
        <f>Membres!F50</f>
        <v>Martigny</v>
      </c>
      <c r="K43" s="46">
        <f ca="1">Membres!K50</f>
        <v>31</v>
      </c>
      <c r="L43" s="47">
        <f>Membres!H50</f>
        <v>0</v>
      </c>
      <c r="M43" s="46">
        <f ca="1">Membres!L50</f>
        <v>180</v>
      </c>
      <c r="N43" s="47" t="str">
        <f>Membres!M50</f>
        <v>Loisir-2</v>
      </c>
      <c r="O43" s="46">
        <f>Membres!N50</f>
        <v>26.8</v>
      </c>
      <c r="P43" s="46">
        <f ca="1">Membres!O50</f>
        <v>207</v>
      </c>
    </row>
    <row r="44" spans="4:16" x14ac:dyDescent="0.2">
      <c r="G44" s="45" t="str">
        <f>Membres!B51</f>
        <v>Büchler</v>
      </c>
      <c r="H44" s="45" t="str">
        <f>Membres!C51</f>
        <v>Werner</v>
      </c>
      <c r="I44" s="45" t="str">
        <f>Membres!D51</f>
        <v>Suisse allemande</v>
      </c>
      <c r="J44" s="45" t="str">
        <f>Membres!F51</f>
        <v>Uster</v>
      </c>
      <c r="K44" s="46">
        <f ca="1">Membres!K51</f>
        <v>30</v>
      </c>
      <c r="L44" s="47">
        <f>Membres!H51</f>
        <v>0</v>
      </c>
      <c r="M44" s="46">
        <f ca="1">Membres!L51</f>
        <v>180</v>
      </c>
      <c r="N44" s="47" t="str">
        <f>Membres!M51</f>
        <v>Loisir-3</v>
      </c>
      <c r="O44" s="46">
        <f>Membres!N51</f>
        <v>43.9</v>
      </c>
      <c r="P44" s="46">
        <f ca="1">Membres!O51</f>
        <v>224</v>
      </c>
    </row>
    <row r="45" spans="4:16" x14ac:dyDescent="0.2">
      <c r="G45" s="45" t="str">
        <f>Membres!B52</f>
        <v>Carella</v>
      </c>
      <c r="H45" s="45" t="str">
        <f>Membres!C52</f>
        <v>Teresa</v>
      </c>
      <c r="I45" s="45" t="str">
        <f>Membres!D52</f>
        <v>Valais</v>
      </c>
      <c r="J45" s="45" t="str">
        <f>Membres!F52</f>
        <v>Sion</v>
      </c>
      <c r="K45" s="46">
        <f ca="1">Membres!K52</f>
        <v>34</v>
      </c>
      <c r="L45" s="47">
        <f>Membres!H52</f>
        <v>0</v>
      </c>
      <c r="M45" s="46">
        <f ca="1">Membres!L52</f>
        <v>180</v>
      </c>
      <c r="N45" s="47" t="str">
        <f>Membres!M52</f>
        <v>Loisir-3</v>
      </c>
      <c r="O45" s="46">
        <f>Membres!N52</f>
        <v>43.9</v>
      </c>
      <c r="P45" s="46">
        <f ca="1">Membres!O52</f>
        <v>224</v>
      </c>
    </row>
    <row r="46" spans="4:16" x14ac:dyDescent="0.2">
      <c r="G46" s="45" t="str">
        <f>Membres!B53</f>
        <v>Castello</v>
      </c>
      <c r="H46" s="45" t="str">
        <f>Membres!C53</f>
        <v>Peter</v>
      </c>
      <c r="I46" s="45" t="str">
        <f>Membres!D53</f>
        <v>Suisse allemande</v>
      </c>
      <c r="J46" s="45" t="str">
        <f>Membres!F53</f>
        <v>Wädenswil</v>
      </c>
      <c r="K46" s="46">
        <f ca="1">Membres!K53</f>
        <v>32</v>
      </c>
      <c r="L46" s="47">
        <f>Membres!H53</f>
        <v>0</v>
      </c>
      <c r="M46" s="46">
        <f ca="1">Membres!L53</f>
        <v>180</v>
      </c>
      <c r="N46" s="47" t="str">
        <f>Membres!M53</f>
        <v>Loisir-2</v>
      </c>
      <c r="O46" s="46">
        <f>Membres!N53</f>
        <v>26.8</v>
      </c>
      <c r="P46" s="46">
        <f ca="1">Membres!O53</f>
        <v>207</v>
      </c>
    </row>
    <row r="47" spans="4:16" x14ac:dyDescent="0.2">
      <c r="G47" s="45" t="str">
        <f>Membres!B54</f>
        <v>Ceserus</v>
      </c>
      <c r="H47" s="45" t="str">
        <f>Membres!C54</f>
        <v>Marlene</v>
      </c>
      <c r="I47" s="45" t="str">
        <f>Membres!D54</f>
        <v>Valais</v>
      </c>
      <c r="J47" s="45" t="str">
        <f>Membres!F54</f>
        <v>Sion</v>
      </c>
      <c r="K47" s="46">
        <f ca="1">Membres!K54</f>
        <v>27</v>
      </c>
      <c r="L47" s="47">
        <f>Membres!H54</f>
        <v>0</v>
      </c>
      <c r="M47" s="46">
        <f ca="1">Membres!L54</f>
        <v>180</v>
      </c>
      <c r="N47" s="47" t="str">
        <f>Membres!M54</f>
        <v>Loisir-2</v>
      </c>
      <c r="O47" s="46">
        <f>Membres!N54</f>
        <v>26.8</v>
      </c>
      <c r="P47" s="46">
        <f ca="1">Membres!O54</f>
        <v>207</v>
      </c>
    </row>
    <row r="48" spans="4:16" x14ac:dyDescent="0.2">
      <c r="G48" s="45" t="str">
        <f>Membres!B55</f>
        <v>Colombo</v>
      </c>
      <c r="H48" s="45" t="str">
        <f>Membres!C55</f>
        <v>Frank</v>
      </c>
      <c r="I48" s="45" t="str">
        <f>Membres!D55</f>
        <v>Suisse allemande</v>
      </c>
      <c r="J48" s="45" t="str">
        <f>Membres!F55</f>
        <v>Zürich</v>
      </c>
      <c r="K48" s="46">
        <f ca="1">Membres!K55</f>
        <v>29</v>
      </c>
      <c r="L48" s="47">
        <f>Membres!H55</f>
        <v>0</v>
      </c>
      <c r="M48" s="46">
        <f ca="1">Membres!L55</f>
        <v>180</v>
      </c>
      <c r="N48" s="47" t="str">
        <f>Membres!M55</f>
        <v>Loisir-2</v>
      </c>
      <c r="O48" s="46">
        <f>Membres!N55</f>
        <v>26.8</v>
      </c>
      <c r="P48" s="46">
        <f ca="1">Membres!O55</f>
        <v>207</v>
      </c>
    </row>
    <row r="49" spans="7:16" x14ac:dyDescent="0.2">
      <c r="G49" s="45" t="str">
        <f>Membres!B56</f>
        <v>Columbus</v>
      </c>
      <c r="H49" s="45" t="str">
        <f>Membres!C56</f>
        <v>Angelo</v>
      </c>
      <c r="I49" s="45" t="str">
        <f>Membres!D56</f>
        <v>Suisse allemande</v>
      </c>
      <c r="J49" s="45" t="str">
        <f>Membres!F56</f>
        <v>Winterthur</v>
      </c>
      <c r="K49" s="46">
        <f ca="1">Membres!K56</f>
        <v>30</v>
      </c>
      <c r="L49" s="47">
        <f>Membres!H56</f>
        <v>0</v>
      </c>
      <c r="M49" s="46">
        <f ca="1">Membres!L56</f>
        <v>180</v>
      </c>
      <c r="N49" s="47" t="str">
        <f>Membres!M56</f>
        <v>Loisir-1</v>
      </c>
      <c r="O49" s="46">
        <f>Membres!N56</f>
        <v>16.600000000000001</v>
      </c>
      <c r="P49" s="46">
        <f ca="1">Membres!O56</f>
        <v>196.5</v>
      </c>
    </row>
    <row r="50" spans="7:16" x14ac:dyDescent="0.2">
      <c r="G50" s="45" t="str">
        <f>Membres!B57</f>
        <v>Damonbert</v>
      </c>
      <c r="H50" s="45" t="str">
        <f>Membres!C57</f>
        <v>Roger</v>
      </c>
      <c r="I50" s="45" t="str">
        <f>Membres!D57</f>
        <v>Valais</v>
      </c>
      <c r="J50" s="45" t="str">
        <f>Membres!F57</f>
        <v>Sion</v>
      </c>
      <c r="K50" s="46">
        <f ca="1">Membres!K57</f>
        <v>33</v>
      </c>
      <c r="L50" s="47">
        <f>Membres!H57</f>
        <v>0</v>
      </c>
      <c r="M50" s="46">
        <f ca="1">Membres!L57</f>
        <v>180</v>
      </c>
      <c r="N50" s="47" t="str">
        <f>Membres!M57</f>
        <v>Loisir-3</v>
      </c>
      <c r="O50" s="46">
        <f>Membres!N57</f>
        <v>43.9</v>
      </c>
      <c r="P50" s="46">
        <f ca="1">Membres!O57</f>
        <v>224</v>
      </c>
    </row>
    <row r="51" spans="7:16" x14ac:dyDescent="0.2">
      <c r="G51" s="45" t="str">
        <f>Membres!B58</f>
        <v>di Barocci</v>
      </c>
      <c r="H51" s="45" t="str">
        <f>Membres!C58</f>
        <v>Angelo</v>
      </c>
      <c r="I51" s="45" t="str">
        <f>Membres!D58</f>
        <v>Suisse allemande</v>
      </c>
      <c r="J51" s="45" t="str">
        <f>Membres!F58</f>
        <v>Berikon</v>
      </c>
      <c r="K51" s="46">
        <f ca="1">Membres!K58</f>
        <v>32</v>
      </c>
      <c r="L51" s="47">
        <f>Membres!H58</f>
        <v>0</v>
      </c>
      <c r="M51" s="46">
        <f ca="1">Membres!L58</f>
        <v>180</v>
      </c>
      <c r="N51" s="47" t="str">
        <f>Membres!M58</f>
        <v>Loisir-1</v>
      </c>
      <c r="O51" s="46">
        <f>Membres!N58</f>
        <v>16.600000000000001</v>
      </c>
      <c r="P51" s="46">
        <f ca="1">Membres!O58</f>
        <v>196.5</v>
      </c>
    </row>
    <row r="52" spans="7:16" x14ac:dyDescent="0.2">
      <c r="G52" s="45" t="str">
        <f>Membres!B59</f>
        <v>Dösegger</v>
      </c>
      <c r="H52" s="45" t="str">
        <f>Membres!C59</f>
        <v>David</v>
      </c>
      <c r="I52" s="45" t="str">
        <f>Membres!D59</f>
        <v>Valais</v>
      </c>
      <c r="J52" s="45" t="str">
        <f>Membres!F59</f>
        <v>Sion</v>
      </c>
      <c r="K52" s="46">
        <f ca="1">Membres!K59</f>
        <v>40</v>
      </c>
      <c r="L52" s="47">
        <f>Membres!H59</f>
        <v>0</v>
      </c>
      <c r="M52" s="46">
        <f ca="1">Membres!L59</f>
        <v>180</v>
      </c>
      <c r="N52" s="47" t="str">
        <f>Membres!M59</f>
        <v>Loisir-1</v>
      </c>
      <c r="O52" s="46">
        <f>Membres!N59</f>
        <v>16.600000000000001</v>
      </c>
      <c r="P52" s="46">
        <f ca="1">Membres!O59</f>
        <v>196.5</v>
      </c>
    </row>
    <row r="53" spans="7:16" x14ac:dyDescent="0.2">
      <c r="G53" s="45" t="str">
        <f>Membres!B60</f>
        <v>Dufour</v>
      </c>
      <c r="H53" s="45" t="str">
        <f>Membres!C60</f>
        <v>Claude</v>
      </c>
      <c r="I53" s="45" t="str">
        <f>Membres!D60</f>
        <v>Valais</v>
      </c>
      <c r="J53" s="45" t="str">
        <f>Membres!F60</f>
        <v>Sierre</v>
      </c>
      <c r="K53" s="46">
        <f ca="1">Membres!K60</f>
        <v>29</v>
      </c>
      <c r="L53" s="47">
        <f>Membres!H60</f>
        <v>0</v>
      </c>
      <c r="M53" s="46">
        <f ca="1">Membres!L60</f>
        <v>180</v>
      </c>
      <c r="N53" s="47" t="str">
        <f>Membres!M60</f>
        <v>Loisir-1</v>
      </c>
      <c r="O53" s="46">
        <f>Membres!N60</f>
        <v>16.600000000000001</v>
      </c>
      <c r="P53" s="46">
        <f ca="1">Membres!O60</f>
        <v>196.5</v>
      </c>
    </row>
    <row r="54" spans="7:16" x14ac:dyDescent="0.2">
      <c r="G54" s="45" t="str">
        <f>Membres!B61</f>
        <v>Dürst</v>
      </c>
      <c r="H54" s="45" t="str">
        <f>Membres!C61</f>
        <v>Eliane</v>
      </c>
      <c r="I54" s="45" t="str">
        <f>Membres!D61</f>
        <v>Valais</v>
      </c>
      <c r="J54" s="45" t="str">
        <f>Membres!F61</f>
        <v>Sierre</v>
      </c>
      <c r="K54" s="46">
        <f ca="1">Membres!K61</f>
        <v>34</v>
      </c>
      <c r="L54" s="47">
        <f>Membres!H61</f>
        <v>0</v>
      </c>
      <c r="M54" s="46">
        <f ca="1">Membres!L61</f>
        <v>180</v>
      </c>
      <c r="N54" s="47" t="str">
        <f>Membres!M61</f>
        <v>Loisir-1</v>
      </c>
      <c r="O54" s="46">
        <f>Membres!N61</f>
        <v>16.600000000000001</v>
      </c>
      <c r="P54" s="46">
        <f ca="1">Membres!O61</f>
        <v>196.5</v>
      </c>
    </row>
    <row r="55" spans="7:16" x14ac:dyDescent="0.2">
      <c r="G55" s="45" t="str">
        <f>Membres!B62</f>
        <v>Dürst</v>
      </c>
      <c r="H55" s="45" t="str">
        <f>Membres!C62</f>
        <v>Franz</v>
      </c>
      <c r="I55" s="45" t="str">
        <f>Membres!D62</f>
        <v>Suisse allemande</v>
      </c>
      <c r="J55" s="45" t="str">
        <f>Membres!F62</f>
        <v>Bergdietikon</v>
      </c>
      <c r="K55" s="46">
        <f ca="1">Membres!K62</f>
        <v>39</v>
      </c>
      <c r="L55" s="47">
        <f>Membres!H62</f>
        <v>0</v>
      </c>
      <c r="M55" s="46">
        <f ca="1">Membres!L62</f>
        <v>180</v>
      </c>
      <c r="N55" s="47" t="str">
        <f>Membres!M62</f>
        <v>Loisir-2</v>
      </c>
      <c r="O55" s="46">
        <f>Membres!N62</f>
        <v>26.8</v>
      </c>
      <c r="P55" s="46">
        <f ca="1">Membres!O62</f>
        <v>207</v>
      </c>
    </row>
    <row r="56" spans="7:16" x14ac:dyDescent="0.2">
      <c r="G56" s="45" t="str">
        <f>Membres!B63</f>
        <v>Dürst</v>
      </c>
      <c r="H56" s="45" t="str">
        <f>Membres!C63</f>
        <v>Josef</v>
      </c>
      <c r="I56" s="45" t="str">
        <f>Membres!D63</f>
        <v>Suisse allemande</v>
      </c>
      <c r="J56" s="45" t="str">
        <f>Membres!F63</f>
        <v>Wädenswil</v>
      </c>
      <c r="K56" s="46">
        <f ca="1">Membres!K63</f>
        <v>37</v>
      </c>
      <c r="L56" s="47">
        <f>Membres!H63</f>
        <v>0</v>
      </c>
      <c r="M56" s="46">
        <f ca="1">Membres!L63</f>
        <v>180</v>
      </c>
      <c r="N56" s="47" t="str">
        <f>Membres!M63</f>
        <v>Loisir-2</v>
      </c>
      <c r="O56" s="46">
        <f>Membres!N63</f>
        <v>26.8</v>
      </c>
      <c r="P56" s="46">
        <f ca="1">Membres!O63</f>
        <v>207</v>
      </c>
    </row>
    <row r="57" spans="7:16" x14ac:dyDescent="0.2">
      <c r="G57" s="45" t="str">
        <f>Membres!B64</f>
        <v>Ebner</v>
      </c>
      <c r="H57" s="45" t="str">
        <f>Membres!C64</f>
        <v>Mario</v>
      </c>
      <c r="I57" s="45" t="str">
        <f>Membres!D64</f>
        <v>Suisse allemande</v>
      </c>
      <c r="J57" s="45" t="str">
        <f>Membres!F64</f>
        <v>Zürich</v>
      </c>
      <c r="K57" s="46">
        <f ca="1">Membres!K64</f>
        <v>50</v>
      </c>
      <c r="L57" s="47">
        <f>Membres!H64</f>
        <v>0</v>
      </c>
      <c r="M57" s="46">
        <f ca="1">Membres!L64</f>
        <v>180</v>
      </c>
      <c r="N57" s="47" t="str">
        <f>Membres!M64</f>
        <v>Loisir-2</v>
      </c>
      <c r="O57" s="46">
        <f>Membres!N64</f>
        <v>26.8</v>
      </c>
      <c r="P57" s="46">
        <f ca="1">Membres!O64</f>
        <v>207</v>
      </c>
    </row>
    <row r="58" spans="7:16" x14ac:dyDescent="0.2">
      <c r="G58" s="45" t="str">
        <f>Membres!B65</f>
        <v>Edwik</v>
      </c>
      <c r="H58" s="45" t="str">
        <f>Membres!C65</f>
        <v>George</v>
      </c>
      <c r="I58" s="45" t="str">
        <f>Membres!D65</f>
        <v>Autre</v>
      </c>
      <c r="J58" s="45" t="str">
        <f>Membres!F65</f>
        <v>Lugano</v>
      </c>
      <c r="K58" s="46">
        <f ca="1">Membres!K65</f>
        <v>18</v>
      </c>
      <c r="L58" s="47">
        <f>Membres!H65</f>
        <v>0</v>
      </c>
      <c r="M58" s="46">
        <f ca="1">Membres!L65</f>
        <v>180</v>
      </c>
      <c r="N58" s="47" t="str">
        <f>Membres!M65</f>
        <v>Loisir-2</v>
      </c>
      <c r="O58" s="46">
        <f>Membres!N65</f>
        <v>26.8</v>
      </c>
      <c r="P58" s="46">
        <f ca="1">Membres!O65</f>
        <v>207</v>
      </c>
    </row>
    <row r="59" spans="7:16" x14ac:dyDescent="0.2">
      <c r="G59" s="45" t="str">
        <f>Membres!B66</f>
        <v>Edwin</v>
      </c>
      <c r="H59" s="45" t="str">
        <f>Membres!C66</f>
        <v>Johannes</v>
      </c>
      <c r="I59" s="45" t="str">
        <f>Membres!D66</f>
        <v>Suisse allemande</v>
      </c>
      <c r="J59" s="45" t="str">
        <f>Membres!F66</f>
        <v>Gossau</v>
      </c>
      <c r="K59" s="46">
        <f ca="1">Membres!K66</f>
        <v>34</v>
      </c>
      <c r="L59" s="47">
        <f>Membres!H66</f>
        <v>0</v>
      </c>
      <c r="M59" s="46">
        <f ca="1">Membres!L66</f>
        <v>180</v>
      </c>
      <c r="N59" s="47" t="str">
        <f>Membres!M66</f>
        <v>Loisir-2</v>
      </c>
      <c r="O59" s="46">
        <f>Membres!N66</f>
        <v>26.8</v>
      </c>
      <c r="P59" s="46">
        <f ca="1">Membres!O66</f>
        <v>207</v>
      </c>
    </row>
    <row r="60" spans="7:16" x14ac:dyDescent="0.2">
      <c r="G60" s="45" t="str">
        <f>Membres!B67</f>
        <v>Famiglietti</v>
      </c>
      <c r="H60" s="45" t="str">
        <f>Membres!C67</f>
        <v>Antonio</v>
      </c>
      <c r="I60" s="45" t="str">
        <f>Membres!D67</f>
        <v>Suisse allemande</v>
      </c>
      <c r="J60" s="45" t="str">
        <f>Membres!F67</f>
        <v>Baden</v>
      </c>
      <c r="K60" s="46">
        <f ca="1">Membres!K67</f>
        <v>29</v>
      </c>
      <c r="L60" s="47">
        <f>Membres!H67</f>
        <v>0</v>
      </c>
      <c r="M60" s="46">
        <f ca="1">Membres!L67</f>
        <v>180</v>
      </c>
      <c r="N60" s="47" t="str">
        <f>Membres!M67</f>
        <v>Loisir-1</v>
      </c>
      <c r="O60" s="46">
        <f>Membres!N67</f>
        <v>16.600000000000001</v>
      </c>
      <c r="P60" s="46">
        <f ca="1">Membres!O67</f>
        <v>196.5</v>
      </c>
    </row>
    <row r="61" spans="7:16" x14ac:dyDescent="0.2">
      <c r="G61" s="45" t="str">
        <f>Membres!B68</f>
        <v>Fanger</v>
      </c>
      <c r="H61" s="45" t="str">
        <f>Membres!C68</f>
        <v>Andreas</v>
      </c>
      <c r="I61" s="45" t="str">
        <f>Membres!D68</f>
        <v>Suisse allemande</v>
      </c>
      <c r="J61" s="45" t="str">
        <f>Membres!F68</f>
        <v>Glattbrugg</v>
      </c>
      <c r="K61" s="46">
        <f ca="1">Membres!K68</f>
        <v>38</v>
      </c>
      <c r="L61" s="47">
        <f>Membres!H68</f>
        <v>0</v>
      </c>
      <c r="M61" s="46">
        <f ca="1">Membres!L68</f>
        <v>180</v>
      </c>
      <c r="N61" s="47" t="str">
        <f>Membres!M68</f>
        <v>Loisir-1</v>
      </c>
      <c r="O61" s="46">
        <f>Membres!N68</f>
        <v>16.600000000000001</v>
      </c>
      <c r="P61" s="46">
        <f ca="1">Membres!O68</f>
        <v>196.5</v>
      </c>
    </row>
    <row r="62" spans="7:16" x14ac:dyDescent="0.2">
      <c r="G62" s="45" t="str">
        <f>Membres!B69</f>
        <v>Farrag</v>
      </c>
      <c r="H62" s="45" t="str">
        <f>Membres!C69</f>
        <v>Barbara</v>
      </c>
      <c r="I62" s="45" t="str">
        <f>Membres!D69</f>
        <v>Valais</v>
      </c>
      <c r="J62" s="45" t="str">
        <f>Membres!F69</f>
        <v>Martigny</v>
      </c>
      <c r="K62" s="46">
        <f ca="1">Membres!K69</f>
        <v>32</v>
      </c>
      <c r="L62" s="47">
        <f>Membres!H69</f>
        <v>0</v>
      </c>
      <c r="M62" s="46">
        <f ca="1">Membres!L69</f>
        <v>180</v>
      </c>
      <c r="N62" s="47" t="str">
        <f>Membres!M69</f>
        <v>Loisir-1</v>
      </c>
      <c r="O62" s="46">
        <f>Membres!N69</f>
        <v>16.600000000000001</v>
      </c>
      <c r="P62" s="46">
        <f ca="1">Membres!O69</f>
        <v>196.5</v>
      </c>
    </row>
    <row r="63" spans="7:16" x14ac:dyDescent="0.2">
      <c r="G63" s="45" t="str">
        <f>Membres!B70</f>
        <v>Farron</v>
      </c>
      <c r="H63" s="45" t="str">
        <f>Membres!C70</f>
        <v>Deborah</v>
      </c>
      <c r="I63" s="45" t="str">
        <f>Membres!D70</f>
        <v>Suisse allemande</v>
      </c>
      <c r="J63" s="45" t="str">
        <f>Membres!F70</f>
        <v>Kloten</v>
      </c>
      <c r="K63" s="46">
        <f ca="1">Membres!K70</f>
        <v>35</v>
      </c>
      <c r="L63" s="47">
        <f>Membres!H70</f>
        <v>0</v>
      </c>
      <c r="M63" s="46">
        <f ca="1">Membres!L70</f>
        <v>180</v>
      </c>
      <c r="N63" s="47" t="str">
        <f>Membres!M70</f>
        <v>Loisir-1</v>
      </c>
      <c r="O63" s="46">
        <f>Membres!N70</f>
        <v>16.600000000000001</v>
      </c>
      <c r="P63" s="46">
        <f ca="1">Membres!O70</f>
        <v>196.5</v>
      </c>
    </row>
    <row r="64" spans="7:16" x14ac:dyDescent="0.2">
      <c r="G64" s="45" t="str">
        <f>Membres!B71</f>
        <v>Fasan</v>
      </c>
      <c r="H64" s="45" t="str">
        <f>Membres!C71</f>
        <v>Marianne</v>
      </c>
      <c r="I64" s="45" t="str">
        <f>Membres!D71</f>
        <v>Valais</v>
      </c>
      <c r="J64" s="45" t="str">
        <f>Membres!F71</f>
        <v>Martigny</v>
      </c>
      <c r="K64" s="46">
        <f ca="1">Membres!K71</f>
        <v>34</v>
      </c>
      <c r="L64" s="47">
        <f>Membres!H71</f>
        <v>0</v>
      </c>
      <c r="M64" s="46">
        <f ca="1">Membres!L71</f>
        <v>180</v>
      </c>
      <c r="N64" s="47" t="str">
        <f>Membres!M71</f>
        <v>Loisir-2</v>
      </c>
      <c r="O64" s="46">
        <f>Membres!N71</f>
        <v>26.8</v>
      </c>
      <c r="P64" s="46">
        <f ca="1">Membres!O71</f>
        <v>207</v>
      </c>
    </row>
    <row r="65" spans="7:16" x14ac:dyDescent="0.2">
      <c r="G65" s="45" t="str">
        <f>Membres!B72</f>
        <v>Fäsi</v>
      </c>
      <c r="H65" s="45" t="str">
        <f>Membres!C72</f>
        <v>Heinrich</v>
      </c>
      <c r="I65" s="45" t="str">
        <f>Membres!D72</f>
        <v>Suisse allemande</v>
      </c>
      <c r="J65" s="45" t="str">
        <f>Membres!F72</f>
        <v>Rudolfstetten</v>
      </c>
      <c r="K65" s="46">
        <f ca="1">Membres!K72</f>
        <v>53</v>
      </c>
      <c r="L65" s="47">
        <f>Membres!H72</f>
        <v>0</v>
      </c>
      <c r="M65" s="46">
        <f ca="1">Membres!L72</f>
        <v>180</v>
      </c>
      <c r="N65" s="47" t="str">
        <f>Membres!M72</f>
        <v>Loisir-2</v>
      </c>
      <c r="O65" s="46">
        <f>Membres!N72</f>
        <v>26.8</v>
      </c>
      <c r="P65" s="46">
        <f ca="1">Membres!O72</f>
        <v>207</v>
      </c>
    </row>
    <row r="66" spans="7:16" x14ac:dyDescent="0.2">
      <c r="G66" s="45" t="str">
        <f>Membres!B73</f>
        <v>Fäsisler</v>
      </c>
      <c r="H66" s="45" t="str">
        <f>Membres!C73</f>
        <v>Luise</v>
      </c>
      <c r="I66" s="45" t="str">
        <f>Membres!D73</f>
        <v>Suisse allemande</v>
      </c>
      <c r="J66" s="45" t="str">
        <f>Membres!F73</f>
        <v>Zürich</v>
      </c>
      <c r="K66" s="46">
        <f ca="1">Membres!K73</f>
        <v>29</v>
      </c>
      <c r="L66" s="47">
        <f>Membres!H73</f>
        <v>0</v>
      </c>
      <c r="M66" s="46">
        <f ca="1">Membres!L73</f>
        <v>180</v>
      </c>
      <c r="N66" s="47" t="str">
        <f>Membres!M73</f>
        <v>Loisir-2</v>
      </c>
      <c r="O66" s="46">
        <f>Membres!N73</f>
        <v>26.8</v>
      </c>
      <c r="P66" s="46">
        <f ca="1">Membres!O73</f>
        <v>207</v>
      </c>
    </row>
    <row r="67" spans="7:16" x14ac:dyDescent="0.2">
      <c r="G67" s="45" t="str">
        <f>Membres!B74</f>
        <v>Fasler</v>
      </c>
      <c r="H67" s="45" t="str">
        <f>Membres!C74</f>
        <v>Yolanda</v>
      </c>
      <c r="I67" s="45" t="str">
        <f>Membres!D74</f>
        <v>Valais</v>
      </c>
      <c r="J67" s="45" t="str">
        <f>Membres!F74</f>
        <v>Sion</v>
      </c>
      <c r="K67" s="46">
        <f ca="1">Membres!K74</f>
        <v>37</v>
      </c>
      <c r="L67" s="47">
        <f>Membres!H74</f>
        <v>0</v>
      </c>
      <c r="M67" s="46">
        <f ca="1">Membres!L74</f>
        <v>180</v>
      </c>
      <c r="N67" s="47" t="str">
        <f>Membres!M74</f>
        <v>Loisir-3</v>
      </c>
      <c r="O67" s="46">
        <f>Membres!N74</f>
        <v>43.9</v>
      </c>
      <c r="P67" s="46">
        <f ca="1">Membres!O74</f>
        <v>224</v>
      </c>
    </row>
    <row r="68" spans="7:16" x14ac:dyDescent="0.2">
      <c r="G68" s="45" t="str">
        <f>Membres!B75</f>
        <v>Fässler</v>
      </c>
      <c r="H68" s="45" t="str">
        <f>Membres!C75</f>
        <v>Beat</v>
      </c>
      <c r="I68" s="45" t="str">
        <f>Membres!D75</f>
        <v>Suisse allemande</v>
      </c>
      <c r="J68" s="45" t="str">
        <f>Membres!F75</f>
        <v>Zürich</v>
      </c>
      <c r="K68" s="46">
        <f ca="1">Membres!K75</f>
        <v>31</v>
      </c>
      <c r="L68" s="47">
        <f>Membres!H75</f>
        <v>0</v>
      </c>
      <c r="M68" s="46">
        <f ca="1">Membres!L75</f>
        <v>180</v>
      </c>
      <c r="N68" s="47" t="str">
        <f>Membres!M75</f>
        <v>Loisir-1</v>
      </c>
      <c r="O68" s="46">
        <f>Membres!N75</f>
        <v>16.600000000000001</v>
      </c>
      <c r="P68" s="46">
        <f ca="1">Membres!O75</f>
        <v>196.5</v>
      </c>
    </row>
    <row r="69" spans="7:16" x14ac:dyDescent="0.2">
      <c r="G69" s="45" t="str">
        <f>Membres!B76</f>
        <v>Fässler</v>
      </c>
      <c r="H69" s="45" t="str">
        <f>Membres!C76</f>
        <v>Max</v>
      </c>
      <c r="I69" s="45" t="str">
        <f>Membres!D76</f>
        <v>Valais</v>
      </c>
      <c r="J69" s="45" t="str">
        <f>Membres!F76</f>
        <v>Sierre</v>
      </c>
      <c r="K69" s="46">
        <f ca="1">Membres!K76</f>
        <v>38</v>
      </c>
      <c r="L69" s="47">
        <f>Membres!H76</f>
        <v>0</v>
      </c>
      <c r="M69" s="46">
        <f ca="1">Membres!L76</f>
        <v>180</v>
      </c>
      <c r="N69" s="47" t="str">
        <f>Membres!M76</f>
        <v>Loisir-2</v>
      </c>
      <c r="O69" s="46">
        <f>Membres!N76</f>
        <v>26.8</v>
      </c>
      <c r="P69" s="46">
        <f ca="1">Membres!O76</f>
        <v>207</v>
      </c>
    </row>
    <row r="70" spans="7:16" x14ac:dyDescent="0.2">
      <c r="G70" s="45" t="str">
        <f>Membres!B77</f>
        <v>Fassoras</v>
      </c>
      <c r="H70" s="45" t="str">
        <f>Membres!C77</f>
        <v>Erika</v>
      </c>
      <c r="I70" s="45" t="str">
        <f>Membres!D77</f>
        <v>Valais</v>
      </c>
      <c r="J70" s="45" t="str">
        <f>Membres!F77</f>
        <v>Martigny</v>
      </c>
      <c r="K70" s="46">
        <f ca="1">Membres!K77</f>
        <v>18</v>
      </c>
      <c r="L70" s="47">
        <f>Membres!H77</f>
        <v>0</v>
      </c>
      <c r="M70" s="46">
        <f ca="1">Membres!L77</f>
        <v>180</v>
      </c>
      <c r="N70" s="47" t="str">
        <f>Membres!M77</f>
        <v>Loisir-1</v>
      </c>
      <c r="O70" s="46">
        <f>Membres!N77</f>
        <v>16.600000000000001</v>
      </c>
      <c r="P70" s="46">
        <f ca="1">Membres!O77</f>
        <v>196.5</v>
      </c>
    </row>
    <row r="71" spans="7:16" x14ac:dyDescent="0.2">
      <c r="G71" s="45" t="str">
        <f>Membres!B78</f>
        <v>Fauchard</v>
      </c>
      <c r="H71" s="45" t="str">
        <f>Membres!C78</f>
        <v>Gregory</v>
      </c>
      <c r="I71" s="45" t="str">
        <f>Membres!D78</f>
        <v>Suisse allemande</v>
      </c>
      <c r="J71" s="45" t="str">
        <f>Membres!F78</f>
        <v>Kloten</v>
      </c>
      <c r="K71" s="46">
        <f ca="1">Membres!K78</f>
        <v>29</v>
      </c>
      <c r="L71" s="47">
        <f>Membres!H78</f>
        <v>0</v>
      </c>
      <c r="M71" s="46">
        <f ca="1">Membres!L78</f>
        <v>180</v>
      </c>
      <c r="N71" s="47" t="str">
        <f>Membres!M78</f>
        <v>Loisir-2</v>
      </c>
      <c r="O71" s="46">
        <f>Membres!N78</f>
        <v>26.8</v>
      </c>
      <c r="P71" s="46">
        <f ca="1">Membres!O78</f>
        <v>207</v>
      </c>
    </row>
    <row r="72" spans="7:16" x14ac:dyDescent="0.2">
      <c r="G72" s="45" t="str">
        <f>Membres!B79</f>
        <v>Fausch</v>
      </c>
      <c r="H72" s="45" t="str">
        <f>Membres!C79</f>
        <v>Richard</v>
      </c>
      <c r="I72" s="45" t="str">
        <f>Membres!D79</f>
        <v>Suisse allemande</v>
      </c>
      <c r="J72" s="45" t="str">
        <f>Membres!F79</f>
        <v>Zürich</v>
      </c>
      <c r="K72" s="46">
        <f ca="1">Membres!K79</f>
        <v>36</v>
      </c>
      <c r="L72" s="47">
        <f>Membres!H79</f>
        <v>0</v>
      </c>
      <c r="M72" s="46">
        <f ca="1">Membres!L79</f>
        <v>180</v>
      </c>
      <c r="N72" s="47" t="str">
        <f>Membres!M79</f>
        <v>Loisir-3</v>
      </c>
      <c r="O72" s="46">
        <f>Membres!N79</f>
        <v>43.9</v>
      </c>
      <c r="P72" s="46">
        <f ca="1">Membres!O79</f>
        <v>224</v>
      </c>
    </row>
    <row r="73" spans="7:16" x14ac:dyDescent="0.2">
      <c r="G73" s="45" t="str">
        <f>Membres!B80</f>
        <v>Faust</v>
      </c>
      <c r="H73" s="45" t="str">
        <f>Membres!C80</f>
        <v>Arthur</v>
      </c>
      <c r="I73" s="45" t="str">
        <f>Membres!D80</f>
        <v>Suisse allemande</v>
      </c>
      <c r="J73" s="45" t="str">
        <f>Membres!F80</f>
        <v>Uster</v>
      </c>
      <c r="K73" s="46">
        <f ca="1">Membres!K80</f>
        <v>35</v>
      </c>
      <c r="L73" s="47">
        <f>Membres!H80</f>
        <v>0</v>
      </c>
      <c r="M73" s="46">
        <f ca="1">Membres!L80</f>
        <v>180</v>
      </c>
      <c r="N73" s="47" t="str">
        <f>Membres!M80</f>
        <v>Loisir-1</v>
      </c>
      <c r="O73" s="46">
        <f>Membres!N80</f>
        <v>16.600000000000001</v>
      </c>
      <c r="P73" s="46">
        <f ca="1">Membres!O80</f>
        <v>196.5</v>
      </c>
    </row>
    <row r="74" spans="7:16" x14ac:dyDescent="0.2">
      <c r="G74" s="45" t="str">
        <f>Membres!B81</f>
        <v>Fisch</v>
      </c>
      <c r="H74" s="45" t="str">
        <f>Membres!C81</f>
        <v>Fritz</v>
      </c>
      <c r="I74" s="45" t="str">
        <f>Membres!D81</f>
        <v>Valais</v>
      </c>
      <c r="J74" s="45" t="str">
        <f>Membres!F81</f>
        <v>Sion</v>
      </c>
      <c r="K74" s="46">
        <f ca="1">Membres!K81</f>
        <v>39</v>
      </c>
      <c r="L74" s="47">
        <f>Membres!H81</f>
        <v>0</v>
      </c>
      <c r="M74" s="46">
        <f ca="1">Membres!L81</f>
        <v>180</v>
      </c>
      <c r="N74" s="47" t="str">
        <f>Membres!M81</f>
        <v>Loisir-2</v>
      </c>
      <c r="O74" s="46">
        <f>Membres!N81</f>
        <v>26.8</v>
      </c>
      <c r="P74" s="46">
        <f ca="1">Membres!O81</f>
        <v>207</v>
      </c>
    </row>
    <row r="75" spans="7:16" x14ac:dyDescent="0.2">
      <c r="G75" s="45" t="str">
        <f>Membres!B82</f>
        <v>Frank</v>
      </c>
      <c r="H75" s="45" t="str">
        <f>Membres!C82</f>
        <v>Harry</v>
      </c>
      <c r="I75" s="45" t="str">
        <f>Membres!D82</f>
        <v>Suisse allemande</v>
      </c>
      <c r="J75" s="45" t="str">
        <f>Membres!F82</f>
        <v>Wetzikon</v>
      </c>
      <c r="K75" s="46">
        <f ca="1">Membres!K82</f>
        <v>40</v>
      </c>
      <c r="L75" s="47">
        <f>Membres!H82</f>
        <v>0</v>
      </c>
      <c r="M75" s="46">
        <f ca="1">Membres!L82</f>
        <v>180</v>
      </c>
      <c r="N75" s="47" t="str">
        <f>Membres!M82</f>
        <v>Loisir-2</v>
      </c>
      <c r="O75" s="46">
        <f>Membres!N82</f>
        <v>26.8</v>
      </c>
      <c r="P75" s="46">
        <f ca="1">Membres!O82</f>
        <v>207</v>
      </c>
    </row>
    <row r="76" spans="7:16" x14ac:dyDescent="0.2">
      <c r="G76" s="45" t="str">
        <f>Membres!B83</f>
        <v>Friedli</v>
      </c>
      <c r="H76" s="45" t="str">
        <f>Membres!C83</f>
        <v>Ernst</v>
      </c>
      <c r="I76" s="45" t="str">
        <f>Membres!D83</f>
        <v>Suisse allemande</v>
      </c>
      <c r="J76" s="45" t="str">
        <f>Membres!F83</f>
        <v>Wetzikon</v>
      </c>
      <c r="K76" s="46">
        <f ca="1">Membres!K83</f>
        <v>55</v>
      </c>
      <c r="L76" s="47">
        <f>Membres!H83</f>
        <v>0</v>
      </c>
      <c r="M76" s="46">
        <f ca="1">Membres!L83</f>
        <v>180</v>
      </c>
      <c r="N76" s="47" t="str">
        <f>Membres!M83</f>
        <v>Loisir-1</v>
      </c>
      <c r="O76" s="46">
        <f>Membres!N83</f>
        <v>16.600000000000001</v>
      </c>
      <c r="P76" s="46">
        <f ca="1">Membres!O83</f>
        <v>196.5</v>
      </c>
    </row>
    <row r="77" spans="7:16" x14ac:dyDescent="0.2">
      <c r="G77" s="45" t="str">
        <f>Membres!B84</f>
        <v>Fröhli</v>
      </c>
      <c r="H77" s="45" t="str">
        <f>Membres!C84</f>
        <v>Andreas</v>
      </c>
      <c r="I77" s="45" t="str">
        <f>Membres!D84</f>
        <v>Suisse allemande</v>
      </c>
      <c r="J77" s="45" t="str">
        <f>Membres!F84</f>
        <v>Uster</v>
      </c>
      <c r="K77" s="46">
        <f ca="1">Membres!K84</f>
        <v>29</v>
      </c>
      <c r="L77" s="47">
        <f>Membres!H84</f>
        <v>0</v>
      </c>
      <c r="M77" s="46">
        <f ca="1">Membres!L84</f>
        <v>180</v>
      </c>
      <c r="N77" s="47" t="str">
        <f>Membres!M84</f>
        <v>Loisir-1</v>
      </c>
      <c r="O77" s="46">
        <f>Membres!N84</f>
        <v>16.600000000000001</v>
      </c>
      <c r="P77" s="46">
        <f ca="1">Membres!O84</f>
        <v>196.5</v>
      </c>
    </row>
    <row r="78" spans="7:16" x14ac:dyDescent="0.2">
      <c r="G78" s="45" t="str">
        <f>Membres!B85</f>
        <v>Fröhli</v>
      </c>
      <c r="H78" s="45" t="str">
        <f>Membres!C85</f>
        <v>Philipp</v>
      </c>
      <c r="I78" s="45" t="str">
        <f>Membres!D85</f>
        <v>Suisse allemande</v>
      </c>
      <c r="J78" s="45" t="str">
        <f>Membres!F85</f>
        <v>Baden</v>
      </c>
      <c r="K78" s="46">
        <f ca="1">Membres!K85</f>
        <v>31</v>
      </c>
      <c r="L78" s="47">
        <f>Membres!H85</f>
        <v>0</v>
      </c>
      <c r="M78" s="46">
        <f ca="1">Membres!L85</f>
        <v>180</v>
      </c>
      <c r="N78" s="47" t="str">
        <f>Membres!M85</f>
        <v>Loisir-3</v>
      </c>
      <c r="O78" s="46">
        <f>Membres!N85</f>
        <v>43.9</v>
      </c>
      <c r="P78" s="46">
        <f ca="1">Membres!O85</f>
        <v>224</v>
      </c>
    </row>
    <row r="79" spans="7:16" x14ac:dyDescent="0.2">
      <c r="G79" s="45" t="str">
        <f>Membres!B86</f>
        <v>Furtler</v>
      </c>
      <c r="H79" s="45" t="str">
        <f>Membres!C86</f>
        <v>Maria</v>
      </c>
      <c r="I79" s="45" t="str">
        <f>Membres!D86</f>
        <v>Suisse allemande</v>
      </c>
      <c r="J79" s="45" t="str">
        <f>Membres!F86</f>
        <v>Uster</v>
      </c>
      <c r="K79" s="46">
        <f ca="1">Membres!K86</f>
        <v>39</v>
      </c>
      <c r="L79" s="47">
        <f>Membres!H86</f>
        <v>0</v>
      </c>
      <c r="M79" s="46">
        <f ca="1">Membres!L86</f>
        <v>180</v>
      </c>
      <c r="N79" s="47" t="str">
        <f>Membres!M86</f>
        <v>Loisir-2</v>
      </c>
      <c r="O79" s="46">
        <f>Membres!N86</f>
        <v>26.8</v>
      </c>
      <c r="P79" s="46">
        <f ca="1">Membres!O86</f>
        <v>207</v>
      </c>
    </row>
    <row r="80" spans="7:16" x14ac:dyDescent="0.2">
      <c r="G80" s="45" t="str">
        <f>Membres!B87</f>
        <v>Gadient</v>
      </c>
      <c r="H80" s="45" t="str">
        <f>Membres!C87</f>
        <v>Regula</v>
      </c>
      <c r="I80" s="45" t="str">
        <f>Membres!D87</f>
        <v>Valais</v>
      </c>
      <c r="J80" s="45" t="str">
        <f>Membres!F87</f>
        <v>Sion</v>
      </c>
      <c r="K80" s="46">
        <f ca="1">Membres!K87</f>
        <v>26</v>
      </c>
      <c r="L80" s="47">
        <f>Membres!H87</f>
        <v>0</v>
      </c>
      <c r="M80" s="46">
        <f ca="1">Membres!L87</f>
        <v>180</v>
      </c>
      <c r="N80" s="47" t="str">
        <f>Membres!M87</f>
        <v>Loisir-3</v>
      </c>
      <c r="O80" s="46">
        <f>Membres!N87</f>
        <v>43.9</v>
      </c>
      <c r="P80" s="46">
        <f ca="1">Membres!O87</f>
        <v>224</v>
      </c>
    </row>
    <row r="81" spans="7:16" x14ac:dyDescent="0.2">
      <c r="G81" s="45" t="str">
        <f>Membres!B88</f>
        <v>Gaulert</v>
      </c>
      <c r="H81" s="45" t="str">
        <f>Membres!C88</f>
        <v>Fritz</v>
      </c>
      <c r="I81" s="45" t="str">
        <f>Membres!D88</f>
        <v>Suisse allemande</v>
      </c>
      <c r="J81" s="45" t="str">
        <f>Membres!F88</f>
        <v>Kloten</v>
      </c>
      <c r="K81" s="46">
        <f ca="1">Membres!K88</f>
        <v>39</v>
      </c>
      <c r="L81" s="47">
        <f>Membres!H88</f>
        <v>0</v>
      </c>
      <c r="M81" s="46">
        <f ca="1">Membres!L88</f>
        <v>180</v>
      </c>
      <c r="N81" s="47" t="str">
        <f>Membres!M88</f>
        <v>Loisir-2</v>
      </c>
      <c r="O81" s="46">
        <f>Membres!N88</f>
        <v>26.8</v>
      </c>
      <c r="P81" s="46">
        <f ca="1">Membres!O88</f>
        <v>207</v>
      </c>
    </row>
    <row r="82" spans="7:16" x14ac:dyDescent="0.2">
      <c r="G82" s="45" t="str">
        <f>Membres!B89</f>
        <v>Giger</v>
      </c>
      <c r="H82" s="45" t="str">
        <f>Membres!C89</f>
        <v>Daniel</v>
      </c>
      <c r="I82" s="45" t="str">
        <f>Membres!D89</f>
        <v>Suisse allemande</v>
      </c>
      <c r="J82" s="45" t="str">
        <f>Membres!F89</f>
        <v>Zürich</v>
      </c>
      <c r="K82" s="46">
        <f ca="1">Membres!K89</f>
        <v>38</v>
      </c>
      <c r="L82" s="47" t="str">
        <f>Membres!H89</f>
        <v>OUI</v>
      </c>
      <c r="M82" s="46">
        <f ca="1">Membres!L89</f>
        <v>75</v>
      </c>
      <c r="N82" s="47" t="str">
        <f>Membres!M89</f>
        <v>Loisir-1</v>
      </c>
      <c r="O82" s="46">
        <f>Membres!N89</f>
        <v>16.600000000000001</v>
      </c>
      <c r="P82" s="46">
        <f ca="1">Membres!O89</f>
        <v>91.5</v>
      </c>
    </row>
    <row r="83" spans="7:16" x14ac:dyDescent="0.2">
      <c r="G83" s="45" t="str">
        <f>Membres!B90</f>
        <v>Gisinger</v>
      </c>
      <c r="H83" s="45" t="str">
        <f>Membres!C90</f>
        <v>Klaus</v>
      </c>
      <c r="I83" s="45" t="str">
        <f>Membres!D90</f>
        <v>Autre</v>
      </c>
      <c r="J83" s="45" t="str">
        <f>Membres!F90</f>
        <v>Genève</v>
      </c>
      <c r="K83" s="46">
        <f ca="1">Membres!K90</f>
        <v>33</v>
      </c>
      <c r="L83" s="47">
        <f>Membres!H90</f>
        <v>0</v>
      </c>
      <c r="M83" s="46">
        <f ca="1">Membres!L90</f>
        <v>180</v>
      </c>
      <c r="N83" s="47" t="str">
        <f>Membres!M90</f>
        <v>Loisir-2</v>
      </c>
      <c r="O83" s="46">
        <f>Membres!N90</f>
        <v>26.8</v>
      </c>
      <c r="P83" s="46">
        <f ca="1">Membres!O90</f>
        <v>207</v>
      </c>
    </row>
    <row r="84" spans="7:16" x14ac:dyDescent="0.2">
      <c r="G84" s="45" t="str">
        <f>Membres!B91</f>
        <v>Gisler</v>
      </c>
      <c r="H84" s="45" t="str">
        <f>Membres!C91</f>
        <v>Petra</v>
      </c>
      <c r="I84" s="45" t="str">
        <f>Membres!D91</f>
        <v>Suisse allemande</v>
      </c>
      <c r="J84" s="45" t="str">
        <f>Membres!F91</f>
        <v>Baden</v>
      </c>
      <c r="K84" s="46">
        <f ca="1">Membres!K91</f>
        <v>30</v>
      </c>
      <c r="L84" s="47">
        <f>Membres!H91</f>
        <v>0</v>
      </c>
      <c r="M84" s="46">
        <f ca="1">Membres!L91</f>
        <v>180</v>
      </c>
      <c r="N84" s="47" t="str">
        <f>Membres!M91</f>
        <v>Loisir-3</v>
      </c>
      <c r="O84" s="46">
        <f>Membres!N91</f>
        <v>43.9</v>
      </c>
      <c r="P84" s="46">
        <f ca="1">Membres!O91</f>
        <v>224</v>
      </c>
    </row>
    <row r="85" spans="7:16" x14ac:dyDescent="0.2">
      <c r="G85" s="45" t="str">
        <f>Membres!B92</f>
        <v>Gosh</v>
      </c>
      <c r="H85" s="45" t="str">
        <f>Membres!C92</f>
        <v>Gabriela</v>
      </c>
      <c r="I85" s="45" t="str">
        <f>Membres!D92</f>
        <v>Valais</v>
      </c>
      <c r="J85" s="45" t="str">
        <f>Membres!F92</f>
        <v>Sion</v>
      </c>
      <c r="K85" s="46">
        <f ca="1">Membres!K92</f>
        <v>37</v>
      </c>
      <c r="L85" s="47">
        <f>Membres!H92</f>
        <v>0</v>
      </c>
      <c r="M85" s="46">
        <f ca="1">Membres!L92</f>
        <v>180</v>
      </c>
      <c r="N85" s="47" t="str">
        <f>Membres!M92</f>
        <v>Loisir-2</v>
      </c>
      <c r="O85" s="46">
        <f>Membres!N92</f>
        <v>26.8</v>
      </c>
      <c r="P85" s="46">
        <f ca="1">Membres!O92</f>
        <v>207</v>
      </c>
    </row>
    <row r="86" spans="7:16" x14ac:dyDescent="0.2">
      <c r="G86" s="45" t="str">
        <f>Membres!B93</f>
        <v>Graf</v>
      </c>
      <c r="H86" s="45" t="str">
        <f>Membres!C93</f>
        <v>Otto</v>
      </c>
      <c r="I86" s="45" t="str">
        <f>Membres!D93</f>
        <v>Suisse allemande</v>
      </c>
      <c r="J86" s="45" t="str">
        <f>Membres!F93</f>
        <v>Wetzikon</v>
      </c>
      <c r="K86" s="46">
        <f ca="1">Membres!K93</f>
        <v>27</v>
      </c>
      <c r="L86" s="47">
        <f>Membres!H93</f>
        <v>0</v>
      </c>
      <c r="M86" s="46">
        <f ca="1">Membres!L93</f>
        <v>180</v>
      </c>
      <c r="N86" s="47" t="str">
        <f>Membres!M93</f>
        <v>Loisir-2</v>
      </c>
      <c r="O86" s="46">
        <f>Membres!N93</f>
        <v>26.8</v>
      </c>
      <c r="P86" s="46">
        <f ca="1">Membres!O93</f>
        <v>207</v>
      </c>
    </row>
    <row r="87" spans="7:16" x14ac:dyDescent="0.2">
      <c r="G87" s="45" t="str">
        <f>Membres!B94</f>
        <v>Häflinger</v>
      </c>
      <c r="H87" s="45" t="str">
        <f>Membres!C94</f>
        <v>Olga</v>
      </c>
      <c r="I87" s="45" t="str">
        <f>Membres!D94</f>
        <v>Suisse allemande</v>
      </c>
      <c r="J87" s="45" t="str">
        <f>Membres!F94</f>
        <v>Rudolfstetten</v>
      </c>
      <c r="K87" s="46">
        <f ca="1">Membres!K94</f>
        <v>33</v>
      </c>
      <c r="L87" s="47">
        <f>Membres!H94</f>
        <v>0</v>
      </c>
      <c r="M87" s="46">
        <f ca="1">Membres!L94</f>
        <v>180</v>
      </c>
      <c r="N87" s="47" t="str">
        <f>Membres!M94</f>
        <v>Loisir-2</v>
      </c>
      <c r="O87" s="46">
        <f>Membres!N94</f>
        <v>26.8</v>
      </c>
      <c r="P87" s="46">
        <f ca="1">Membres!O94</f>
        <v>207</v>
      </c>
    </row>
    <row r="88" spans="7:16" x14ac:dyDescent="0.2">
      <c r="G88" s="45" t="str">
        <f>Membres!B95</f>
        <v>Hämmerli</v>
      </c>
      <c r="H88" s="45" t="str">
        <f>Membres!C95</f>
        <v>René</v>
      </c>
      <c r="I88" s="45" t="str">
        <f>Membres!D95</f>
        <v>Suisse allemande</v>
      </c>
      <c r="J88" s="45" t="str">
        <f>Membres!F95</f>
        <v>Bergdietikon</v>
      </c>
      <c r="K88" s="46">
        <f ca="1">Membres!K95</f>
        <v>30</v>
      </c>
      <c r="L88" s="47">
        <f>Membres!H95</f>
        <v>0</v>
      </c>
      <c r="M88" s="46">
        <f ca="1">Membres!L95</f>
        <v>180</v>
      </c>
      <c r="N88" s="47" t="str">
        <f>Membres!M95</f>
        <v>Loisir-3</v>
      </c>
      <c r="O88" s="46">
        <f>Membres!N95</f>
        <v>43.9</v>
      </c>
      <c r="P88" s="46">
        <f ca="1">Membres!O95</f>
        <v>224</v>
      </c>
    </row>
    <row r="89" spans="7:16" x14ac:dyDescent="0.2">
      <c r="G89" s="45" t="str">
        <f>Membres!B96</f>
        <v>Hasler</v>
      </c>
      <c r="H89" s="45" t="str">
        <f>Membres!C96</f>
        <v>Marianne</v>
      </c>
      <c r="I89" s="45" t="str">
        <f>Membres!D96</f>
        <v>Valais</v>
      </c>
      <c r="J89" s="45" t="str">
        <f>Membres!F96</f>
        <v>Sion</v>
      </c>
      <c r="K89" s="46">
        <f ca="1">Membres!K96</f>
        <v>63</v>
      </c>
      <c r="L89" s="47">
        <f>Membres!H96</f>
        <v>0</v>
      </c>
      <c r="M89" s="46">
        <f ca="1">Membres!L96</f>
        <v>180</v>
      </c>
      <c r="N89" s="47" t="str">
        <f>Membres!M96</f>
        <v>Loisir-2</v>
      </c>
      <c r="O89" s="46">
        <f>Membres!N96</f>
        <v>26.8</v>
      </c>
      <c r="P89" s="46">
        <f ca="1">Membres!O96</f>
        <v>207</v>
      </c>
    </row>
    <row r="90" spans="7:16" x14ac:dyDescent="0.2">
      <c r="G90" s="45" t="str">
        <f>Membres!B97</f>
        <v>Heimgartner</v>
      </c>
      <c r="H90" s="45" t="str">
        <f>Membres!C97</f>
        <v>Matthias</v>
      </c>
      <c r="I90" s="45" t="str">
        <f>Membres!D97</f>
        <v>Suisse allemande</v>
      </c>
      <c r="J90" s="45" t="str">
        <f>Membres!F97</f>
        <v>Zürich</v>
      </c>
      <c r="K90" s="46">
        <f ca="1">Membres!K97</f>
        <v>59</v>
      </c>
      <c r="L90" s="47">
        <f>Membres!H97</f>
        <v>0</v>
      </c>
      <c r="M90" s="46">
        <f ca="1">Membres!L97</f>
        <v>180</v>
      </c>
      <c r="N90" s="47" t="str">
        <f>Membres!M97</f>
        <v>Loisir-2</v>
      </c>
      <c r="O90" s="46">
        <f>Membres!N97</f>
        <v>26.8</v>
      </c>
      <c r="P90" s="46">
        <f ca="1">Membres!O97</f>
        <v>207</v>
      </c>
    </row>
    <row r="91" spans="7:16" x14ac:dyDescent="0.2">
      <c r="G91" s="45" t="str">
        <f>Membres!B98</f>
        <v>Helg</v>
      </c>
      <c r="H91" s="45" t="str">
        <f>Membres!C98</f>
        <v>Elsa</v>
      </c>
      <c r="I91" s="45" t="str">
        <f>Membres!D98</f>
        <v>Suisse allemande</v>
      </c>
      <c r="J91" s="45" t="str">
        <f>Membres!F98</f>
        <v>Zürich</v>
      </c>
      <c r="K91" s="46">
        <f ca="1">Membres!K98</f>
        <v>34</v>
      </c>
      <c r="L91" s="47">
        <f>Membres!H98</f>
        <v>0</v>
      </c>
      <c r="M91" s="46">
        <f ca="1">Membres!L98</f>
        <v>180</v>
      </c>
      <c r="N91" s="47" t="str">
        <f>Membres!M98</f>
        <v>Loisir-1</v>
      </c>
      <c r="O91" s="46">
        <f>Membres!N98</f>
        <v>16.600000000000001</v>
      </c>
      <c r="P91" s="46">
        <f ca="1">Membres!O98</f>
        <v>196.5</v>
      </c>
    </row>
    <row r="92" spans="7:16" x14ac:dyDescent="0.2">
      <c r="G92" s="45" t="str">
        <f>Membres!B99</f>
        <v>Hermine</v>
      </c>
      <c r="H92" s="45" t="str">
        <f>Membres!C99</f>
        <v>Hansjörg</v>
      </c>
      <c r="I92" s="45" t="str">
        <f>Membres!D99</f>
        <v>Suisse allemande</v>
      </c>
      <c r="J92" s="45" t="str">
        <f>Membres!F99</f>
        <v>Uster</v>
      </c>
      <c r="K92" s="46">
        <f ca="1">Membres!K99</f>
        <v>28</v>
      </c>
      <c r="L92" s="47">
        <f>Membres!H99</f>
        <v>0</v>
      </c>
      <c r="M92" s="46">
        <f ca="1">Membres!L99</f>
        <v>180</v>
      </c>
      <c r="N92" s="47" t="str">
        <f>Membres!M99</f>
        <v>Loisir-2</v>
      </c>
      <c r="O92" s="46">
        <f>Membres!N99</f>
        <v>26.8</v>
      </c>
      <c r="P92" s="46">
        <f ca="1">Membres!O99</f>
        <v>207</v>
      </c>
    </row>
    <row r="93" spans="7:16" x14ac:dyDescent="0.2">
      <c r="G93" s="45" t="str">
        <f>Membres!B100</f>
        <v>Herz</v>
      </c>
      <c r="H93" s="45" t="str">
        <f>Membres!C100</f>
        <v>Dora</v>
      </c>
      <c r="I93" s="45" t="str">
        <f>Membres!D100</f>
        <v>Suisse allemande</v>
      </c>
      <c r="J93" s="45" t="str">
        <f>Membres!F100</f>
        <v>Dübendorf</v>
      </c>
      <c r="K93" s="46">
        <f ca="1">Membres!K100</f>
        <v>30</v>
      </c>
      <c r="L93" s="47">
        <f>Membres!H100</f>
        <v>0</v>
      </c>
      <c r="M93" s="46">
        <f ca="1">Membres!L100</f>
        <v>180</v>
      </c>
      <c r="N93" s="47" t="str">
        <f>Membres!M100</f>
        <v>Loisir-1</v>
      </c>
      <c r="O93" s="46">
        <f>Membres!N100</f>
        <v>16.600000000000001</v>
      </c>
      <c r="P93" s="46">
        <f ca="1">Membres!O100</f>
        <v>196.5</v>
      </c>
    </row>
    <row r="94" spans="7:16" x14ac:dyDescent="0.2">
      <c r="G94" s="45" t="str">
        <f>Membres!B101</f>
        <v>Herz</v>
      </c>
      <c r="H94" s="45" t="str">
        <f>Membres!C101</f>
        <v>Klaus</v>
      </c>
      <c r="I94" s="45" t="str">
        <f>Membres!D101</f>
        <v>Autre</v>
      </c>
      <c r="J94" s="45" t="str">
        <f>Membres!F101</f>
        <v>Lugano</v>
      </c>
      <c r="K94" s="46">
        <f ca="1">Membres!K101</f>
        <v>27</v>
      </c>
      <c r="L94" s="47">
        <f>Membres!H101</f>
        <v>0</v>
      </c>
      <c r="M94" s="46">
        <f ca="1">Membres!L101</f>
        <v>180</v>
      </c>
      <c r="N94" s="47" t="str">
        <f>Membres!M101</f>
        <v>Loisir-2</v>
      </c>
      <c r="O94" s="46">
        <f>Membres!N101</f>
        <v>26.8</v>
      </c>
      <c r="P94" s="46">
        <f ca="1">Membres!O101</f>
        <v>207</v>
      </c>
    </row>
    <row r="95" spans="7:16" x14ac:dyDescent="0.2">
      <c r="G95" s="45" t="str">
        <f>Membres!B102</f>
        <v>Herzog</v>
      </c>
      <c r="H95" s="45" t="str">
        <f>Membres!C102</f>
        <v>Anita</v>
      </c>
      <c r="I95" s="45" t="str">
        <f>Membres!D102</f>
        <v>Suisse allemande</v>
      </c>
      <c r="J95" s="45" t="str">
        <f>Membres!F102</f>
        <v>Zürich</v>
      </c>
      <c r="K95" s="46">
        <f ca="1">Membres!K102</f>
        <v>26</v>
      </c>
      <c r="L95" s="47">
        <f>Membres!H102</f>
        <v>0</v>
      </c>
      <c r="M95" s="46">
        <f ca="1">Membres!L102</f>
        <v>180</v>
      </c>
      <c r="N95" s="47" t="str">
        <f>Membres!M102</f>
        <v>Loisir-1</v>
      </c>
      <c r="O95" s="46">
        <f>Membres!N102</f>
        <v>16.600000000000001</v>
      </c>
      <c r="P95" s="46">
        <f ca="1">Membres!O102</f>
        <v>196.5</v>
      </c>
    </row>
    <row r="96" spans="7:16" x14ac:dyDescent="0.2">
      <c r="G96" s="45" t="str">
        <f>Membres!B103</f>
        <v>Hilti</v>
      </c>
      <c r="H96" s="45" t="str">
        <f>Membres!C103</f>
        <v>Claudia</v>
      </c>
      <c r="I96" s="45" t="str">
        <f>Membres!D103</f>
        <v>Suisse allemande</v>
      </c>
      <c r="J96" s="45" t="str">
        <f>Membres!F103</f>
        <v>Zürich</v>
      </c>
      <c r="K96" s="46">
        <f ca="1">Membres!K103</f>
        <v>32</v>
      </c>
      <c r="L96" s="47">
        <f>Membres!H103</f>
        <v>0</v>
      </c>
      <c r="M96" s="46">
        <f ca="1">Membres!L103</f>
        <v>180</v>
      </c>
      <c r="N96" s="47" t="str">
        <f>Membres!M103</f>
        <v>Loisir-1</v>
      </c>
      <c r="O96" s="46">
        <f>Membres!N103</f>
        <v>16.600000000000001</v>
      </c>
      <c r="P96" s="46">
        <f ca="1">Membres!O103</f>
        <v>196.5</v>
      </c>
    </row>
    <row r="97" spans="7:16" x14ac:dyDescent="0.2">
      <c r="G97" s="45" t="str">
        <f>Membres!B104</f>
        <v>Hochmann</v>
      </c>
      <c r="H97" s="45" t="str">
        <f>Membres!C104</f>
        <v>Karl</v>
      </c>
      <c r="I97" s="45" t="str">
        <f>Membres!D104</f>
        <v>Valais</v>
      </c>
      <c r="J97" s="45" t="str">
        <f>Membres!F104</f>
        <v>Martigny</v>
      </c>
      <c r="K97" s="46">
        <f ca="1">Membres!K104</f>
        <v>38</v>
      </c>
      <c r="L97" s="47">
        <f>Membres!H104</f>
        <v>0</v>
      </c>
      <c r="M97" s="46">
        <f ca="1">Membres!L104</f>
        <v>180</v>
      </c>
      <c r="N97" s="47" t="str">
        <f>Membres!M104</f>
        <v>Loisir-2</v>
      </c>
      <c r="O97" s="46">
        <f>Membres!N104</f>
        <v>26.8</v>
      </c>
      <c r="P97" s="46">
        <f ca="1">Membres!O104</f>
        <v>207</v>
      </c>
    </row>
    <row r="98" spans="7:16" x14ac:dyDescent="0.2">
      <c r="G98" s="45" t="str">
        <f>Membres!B105</f>
        <v>Hofer</v>
      </c>
      <c r="H98" s="45" t="str">
        <f>Membres!C105</f>
        <v>Marc</v>
      </c>
      <c r="I98" s="45" t="str">
        <f>Membres!D105</f>
        <v>Valais</v>
      </c>
      <c r="J98" s="45" t="str">
        <f>Membres!F105</f>
        <v>Sion</v>
      </c>
      <c r="K98" s="46">
        <f ca="1">Membres!K105</f>
        <v>28</v>
      </c>
      <c r="L98" s="47">
        <f>Membres!H105</f>
        <v>0</v>
      </c>
      <c r="M98" s="46">
        <f ca="1">Membres!L105</f>
        <v>180</v>
      </c>
      <c r="N98" s="47" t="str">
        <f>Membres!M105</f>
        <v>Loisir-2</v>
      </c>
      <c r="O98" s="46">
        <f>Membres!N105</f>
        <v>26.8</v>
      </c>
      <c r="P98" s="46">
        <f ca="1">Membres!O105</f>
        <v>207</v>
      </c>
    </row>
    <row r="99" spans="7:16" x14ac:dyDescent="0.2">
      <c r="G99" s="45" t="str">
        <f>Membres!B106</f>
        <v>Hofmann</v>
      </c>
      <c r="H99" s="45" t="str">
        <f>Membres!C106</f>
        <v>Denise</v>
      </c>
      <c r="I99" s="45" t="str">
        <f>Membres!D106</f>
        <v>Suisse allemande</v>
      </c>
      <c r="J99" s="45" t="str">
        <f>Membres!F106</f>
        <v>Zürich</v>
      </c>
      <c r="K99" s="46">
        <f ca="1">Membres!K106</f>
        <v>30</v>
      </c>
      <c r="L99" s="47">
        <f>Membres!H106</f>
        <v>0</v>
      </c>
      <c r="M99" s="46">
        <f ca="1">Membres!L106</f>
        <v>180</v>
      </c>
      <c r="N99" s="47" t="str">
        <f>Membres!M106</f>
        <v>Loisir-1</v>
      </c>
      <c r="O99" s="46">
        <f>Membres!N106</f>
        <v>16.600000000000001</v>
      </c>
      <c r="P99" s="46">
        <f ca="1">Membres!O106</f>
        <v>196.5</v>
      </c>
    </row>
    <row r="100" spans="7:16" x14ac:dyDescent="0.2">
      <c r="G100" s="45" t="str">
        <f>Membres!B107</f>
        <v>Hoidn</v>
      </c>
      <c r="H100" s="45" t="str">
        <f>Membres!C107</f>
        <v>Katalena</v>
      </c>
      <c r="I100" s="45" t="str">
        <f>Membres!D107</f>
        <v>Suisse allemande</v>
      </c>
      <c r="J100" s="45" t="str">
        <f>Membres!F107</f>
        <v>Zürich</v>
      </c>
      <c r="K100" s="46">
        <f ca="1">Membres!K107</f>
        <v>29</v>
      </c>
      <c r="L100" s="47">
        <f>Membres!H107</f>
        <v>0</v>
      </c>
      <c r="M100" s="46">
        <f ca="1">Membres!L107</f>
        <v>180</v>
      </c>
      <c r="N100" s="47" t="str">
        <f>Membres!M107</f>
        <v>Loisir-2</v>
      </c>
      <c r="O100" s="46">
        <f>Membres!N107</f>
        <v>26.8</v>
      </c>
      <c r="P100" s="46">
        <f ca="1">Membres!O107</f>
        <v>207</v>
      </c>
    </row>
    <row r="101" spans="7:16" x14ac:dyDescent="0.2">
      <c r="G101" s="45" t="str">
        <f>Membres!B108</f>
        <v>Homburger</v>
      </c>
      <c r="H101" s="45" t="str">
        <f>Membres!C108</f>
        <v>Hans</v>
      </c>
      <c r="I101" s="45" t="str">
        <f>Membres!D108</f>
        <v>Valais</v>
      </c>
      <c r="J101" s="45" t="str">
        <f>Membres!F108</f>
        <v>Martigny</v>
      </c>
      <c r="K101" s="46">
        <f ca="1">Membres!K108</f>
        <v>24</v>
      </c>
      <c r="L101" s="47">
        <f>Membres!H108</f>
        <v>0</v>
      </c>
      <c r="M101" s="46">
        <f ca="1">Membres!L108</f>
        <v>180</v>
      </c>
      <c r="N101" s="47" t="str">
        <f>Membres!M108</f>
        <v>Loisir-2</v>
      </c>
      <c r="O101" s="46">
        <f>Membres!N108</f>
        <v>26.8</v>
      </c>
      <c r="P101" s="46">
        <f ca="1">Membres!O108</f>
        <v>207</v>
      </c>
    </row>
    <row r="102" spans="7:16" x14ac:dyDescent="0.2">
      <c r="G102" s="45" t="str">
        <f>Membres!B109</f>
        <v>Honegger</v>
      </c>
      <c r="H102" s="45" t="str">
        <f>Membres!C109</f>
        <v>Martin</v>
      </c>
      <c r="I102" s="45" t="str">
        <f>Membres!D109</f>
        <v>Suisse allemande</v>
      </c>
      <c r="J102" s="45" t="str">
        <f>Membres!F109</f>
        <v>Baden</v>
      </c>
      <c r="K102" s="46">
        <f ca="1">Membres!K109</f>
        <v>30</v>
      </c>
      <c r="L102" s="47">
        <f>Membres!H109</f>
        <v>0</v>
      </c>
      <c r="M102" s="46">
        <f ca="1">Membres!L109</f>
        <v>180</v>
      </c>
      <c r="N102" s="47" t="str">
        <f>Membres!M109</f>
        <v>Loisir-2</v>
      </c>
      <c r="O102" s="46">
        <f>Membres!N109</f>
        <v>26.8</v>
      </c>
      <c r="P102" s="46">
        <f ca="1">Membres!O109</f>
        <v>207</v>
      </c>
    </row>
    <row r="103" spans="7:16" x14ac:dyDescent="0.2">
      <c r="G103" s="45" t="str">
        <f>Membres!B110</f>
        <v>Hoppler</v>
      </c>
      <c r="H103" s="45" t="str">
        <f>Membres!C110</f>
        <v>Bruno</v>
      </c>
      <c r="I103" s="45" t="str">
        <f>Membres!D110</f>
        <v>Suisse allemande</v>
      </c>
      <c r="J103" s="45" t="str">
        <f>Membres!F110</f>
        <v>Uster</v>
      </c>
      <c r="K103" s="46">
        <f ca="1">Membres!K110</f>
        <v>33</v>
      </c>
      <c r="L103" s="47">
        <f>Membres!H110</f>
        <v>0</v>
      </c>
      <c r="M103" s="46">
        <f ca="1">Membres!L110</f>
        <v>180</v>
      </c>
      <c r="N103" s="47" t="str">
        <f>Membres!M110</f>
        <v>Loisir-1</v>
      </c>
      <c r="O103" s="46">
        <f>Membres!N110</f>
        <v>16.600000000000001</v>
      </c>
      <c r="P103" s="46">
        <f ca="1">Membres!O110</f>
        <v>196.5</v>
      </c>
    </row>
    <row r="104" spans="7:16" x14ac:dyDescent="0.2">
      <c r="G104" s="45" t="str">
        <f>Membres!B111</f>
        <v>Hotz</v>
      </c>
      <c r="H104" s="45" t="str">
        <f>Membres!C111</f>
        <v>Ernst</v>
      </c>
      <c r="I104" s="45" t="str">
        <f>Membres!D111</f>
        <v>Suisse allemande</v>
      </c>
      <c r="J104" s="45" t="str">
        <f>Membres!F111</f>
        <v>Dietlikon</v>
      </c>
      <c r="K104" s="46">
        <f ca="1">Membres!K111</f>
        <v>35</v>
      </c>
      <c r="L104" s="47">
        <f>Membres!H111</f>
        <v>0</v>
      </c>
      <c r="M104" s="46">
        <f ca="1">Membres!L111</f>
        <v>180</v>
      </c>
      <c r="N104" s="47" t="str">
        <f>Membres!M111</f>
        <v>Loisir-1</v>
      </c>
      <c r="O104" s="46">
        <f>Membres!N111</f>
        <v>16.600000000000001</v>
      </c>
      <c r="P104" s="46">
        <f ca="1">Membres!O111</f>
        <v>196.5</v>
      </c>
    </row>
    <row r="105" spans="7:16" x14ac:dyDescent="0.2">
      <c r="G105" s="45" t="str">
        <f>Membres!B112</f>
        <v>Howald</v>
      </c>
      <c r="H105" s="45" t="str">
        <f>Membres!C112</f>
        <v>Annie</v>
      </c>
      <c r="I105" s="45" t="str">
        <f>Membres!D112</f>
        <v>Suisse allemande</v>
      </c>
      <c r="J105" s="45" t="str">
        <f>Membres!F112</f>
        <v>Dübendorf</v>
      </c>
      <c r="K105" s="46">
        <f ca="1">Membres!K112</f>
        <v>36</v>
      </c>
      <c r="L105" s="47">
        <f>Membres!H112</f>
        <v>0</v>
      </c>
      <c r="M105" s="46">
        <f ca="1">Membres!L112</f>
        <v>180</v>
      </c>
      <c r="N105" s="47" t="str">
        <f>Membres!M112</f>
        <v>Loisir-1</v>
      </c>
      <c r="O105" s="46">
        <f>Membres!N112</f>
        <v>16.600000000000001</v>
      </c>
      <c r="P105" s="46">
        <f ca="1">Membres!O112</f>
        <v>196.5</v>
      </c>
    </row>
    <row r="106" spans="7:16" x14ac:dyDescent="0.2">
      <c r="G106" s="45" t="str">
        <f>Membres!B113</f>
        <v>Howald</v>
      </c>
      <c r="H106" s="45" t="str">
        <f>Membres!C113</f>
        <v>Daniel</v>
      </c>
      <c r="I106" s="45" t="str">
        <f>Membres!D113</f>
        <v>Suisse allemande</v>
      </c>
      <c r="J106" s="45" t="str">
        <f>Membres!F113</f>
        <v>Schlieren</v>
      </c>
      <c r="K106" s="46">
        <f ca="1">Membres!K113</f>
        <v>26</v>
      </c>
      <c r="L106" s="47">
        <f>Membres!H113</f>
        <v>0</v>
      </c>
      <c r="M106" s="46">
        <f ca="1">Membres!L113</f>
        <v>180</v>
      </c>
      <c r="N106" s="47" t="str">
        <f>Membres!M113</f>
        <v>Loisir-1</v>
      </c>
      <c r="O106" s="46">
        <f>Membres!N113</f>
        <v>16.600000000000001</v>
      </c>
      <c r="P106" s="46">
        <f ca="1">Membres!O113</f>
        <v>196.5</v>
      </c>
    </row>
    <row r="107" spans="7:16" x14ac:dyDescent="0.2">
      <c r="G107" s="45" t="str">
        <f>Membres!B114</f>
        <v>Huber</v>
      </c>
      <c r="H107" s="45" t="str">
        <f>Membres!C114</f>
        <v>Harald</v>
      </c>
      <c r="I107" s="45" t="str">
        <f>Membres!D114</f>
        <v>Valais</v>
      </c>
      <c r="J107" s="45" t="str">
        <f>Membres!F114</f>
        <v>Sion</v>
      </c>
      <c r="K107" s="46">
        <f ca="1">Membres!K114</f>
        <v>37</v>
      </c>
      <c r="L107" s="47">
        <f>Membres!H114</f>
        <v>0</v>
      </c>
      <c r="M107" s="46">
        <f ca="1">Membres!L114</f>
        <v>180</v>
      </c>
      <c r="N107" s="47" t="str">
        <f>Membres!M114</f>
        <v>Loisir-2</v>
      </c>
      <c r="O107" s="46">
        <f>Membres!N114</f>
        <v>26.8</v>
      </c>
      <c r="P107" s="46">
        <f ca="1">Membres!O114</f>
        <v>207</v>
      </c>
    </row>
    <row r="108" spans="7:16" x14ac:dyDescent="0.2">
      <c r="G108" s="45" t="str">
        <f>Membres!B115</f>
        <v>Huber</v>
      </c>
      <c r="H108" s="45" t="str">
        <f>Membres!C115</f>
        <v>Ueli</v>
      </c>
      <c r="I108" s="45" t="str">
        <f>Membres!D115</f>
        <v>Suisse allemande</v>
      </c>
      <c r="J108" s="45" t="str">
        <f>Membres!F115</f>
        <v>Bergdietikon</v>
      </c>
      <c r="K108" s="46">
        <f ca="1">Membres!K115</f>
        <v>36</v>
      </c>
      <c r="L108" s="47">
        <f>Membres!H115</f>
        <v>0</v>
      </c>
      <c r="M108" s="46">
        <f ca="1">Membres!L115</f>
        <v>180</v>
      </c>
      <c r="N108" s="47" t="str">
        <f>Membres!M115</f>
        <v>Loisir-3</v>
      </c>
      <c r="O108" s="46">
        <f>Membres!N115</f>
        <v>43.9</v>
      </c>
      <c r="P108" s="46">
        <f ca="1">Membres!O115</f>
        <v>224</v>
      </c>
    </row>
    <row r="109" spans="7:16" x14ac:dyDescent="0.2">
      <c r="G109" s="45" t="str">
        <f>Membres!B116</f>
        <v>Hunziker</v>
      </c>
      <c r="H109" s="45" t="str">
        <f>Membres!C116</f>
        <v>Georg</v>
      </c>
      <c r="I109" s="45" t="str">
        <f>Membres!D116</f>
        <v>Valais</v>
      </c>
      <c r="J109" s="45" t="str">
        <f>Membres!F116</f>
        <v>Sierre</v>
      </c>
      <c r="K109" s="46">
        <f ca="1">Membres!K116</f>
        <v>32</v>
      </c>
      <c r="L109" s="47">
        <f>Membres!H116</f>
        <v>0</v>
      </c>
      <c r="M109" s="46">
        <f ca="1">Membres!L116</f>
        <v>180</v>
      </c>
      <c r="N109" s="47" t="str">
        <f>Membres!M116</f>
        <v>Loisir-2</v>
      </c>
      <c r="O109" s="46">
        <f>Membres!N116</f>
        <v>26.8</v>
      </c>
      <c r="P109" s="46">
        <f ca="1">Membres!O116</f>
        <v>207</v>
      </c>
    </row>
    <row r="110" spans="7:16" x14ac:dyDescent="0.2">
      <c r="G110" s="45" t="str">
        <f>Membres!B117</f>
        <v>Hüsser</v>
      </c>
      <c r="H110" s="45" t="str">
        <f>Membres!C117</f>
        <v>Andreas</v>
      </c>
      <c r="I110" s="45" t="str">
        <f>Membres!D117</f>
        <v>Autre</v>
      </c>
      <c r="J110" s="45" t="str">
        <f>Membres!F117</f>
        <v>Genève</v>
      </c>
      <c r="K110" s="46">
        <f ca="1">Membres!K117</f>
        <v>23</v>
      </c>
      <c r="L110" s="47">
        <f>Membres!H117</f>
        <v>0</v>
      </c>
      <c r="M110" s="46">
        <f ca="1">Membres!L117</f>
        <v>180</v>
      </c>
      <c r="N110" s="47" t="str">
        <f>Membres!M117</f>
        <v>Loisir-1</v>
      </c>
      <c r="O110" s="46">
        <f>Membres!N117</f>
        <v>16.600000000000001</v>
      </c>
      <c r="P110" s="46">
        <f ca="1">Membres!O117</f>
        <v>196.5</v>
      </c>
    </row>
    <row r="111" spans="7:16" x14ac:dyDescent="0.2">
      <c r="G111" s="45" t="str">
        <f>Membres!B118</f>
        <v>Hüssi</v>
      </c>
      <c r="H111" s="45" t="str">
        <f>Membres!C118</f>
        <v>Hans</v>
      </c>
      <c r="I111" s="45" t="str">
        <f>Membres!D118</f>
        <v>Valais</v>
      </c>
      <c r="J111" s="45" t="str">
        <f>Membres!F118</f>
        <v>Martigny</v>
      </c>
      <c r="K111" s="46">
        <f ca="1">Membres!K118</f>
        <v>60</v>
      </c>
      <c r="L111" s="47">
        <f>Membres!H118</f>
        <v>0</v>
      </c>
      <c r="M111" s="46">
        <f ca="1">Membres!L118</f>
        <v>180</v>
      </c>
      <c r="N111" s="47" t="str">
        <f>Membres!M118</f>
        <v>Loisir-2</v>
      </c>
      <c r="O111" s="46">
        <f>Membres!N118</f>
        <v>26.8</v>
      </c>
      <c r="P111" s="46">
        <f ca="1">Membres!O118</f>
        <v>207</v>
      </c>
    </row>
    <row r="112" spans="7:16" x14ac:dyDescent="0.2">
      <c r="G112" s="45" t="str">
        <f>Membres!B119</f>
        <v>Ilg</v>
      </c>
      <c r="H112" s="45" t="str">
        <f>Membres!C119</f>
        <v>Roland</v>
      </c>
      <c r="I112" s="45" t="str">
        <f>Membres!D119</f>
        <v>Suisse allemande</v>
      </c>
      <c r="J112" s="45" t="str">
        <f>Membres!F119</f>
        <v>Glattbrugg</v>
      </c>
      <c r="K112" s="46">
        <f ca="1">Membres!K119</f>
        <v>33</v>
      </c>
      <c r="L112" s="47">
        <f>Membres!H119</f>
        <v>0</v>
      </c>
      <c r="M112" s="46">
        <f ca="1">Membres!L119</f>
        <v>180</v>
      </c>
      <c r="N112" s="47" t="str">
        <f>Membres!M119</f>
        <v>Loisir-3</v>
      </c>
      <c r="O112" s="46">
        <f>Membres!N119</f>
        <v>43.9</v>
      </c>
      <c r="P112" s="46">
        <f ca="1">Membres!O119</f>
        <v>224</v>
      </c>
    </row>
    <row r="113" spans="7:16" x14ac:dyDescent="0.2">
      <c r="G113" s="45" t="str">
        <f>Membres!B120</f>
        <v>Isler</v>
      </c>
      <c r="H113" s="45" t="str">
        <f>Membres!C120</f>
        <v>Eugen</v>
      </c>
      <c r="I113" s="45" t="str">
        <f>Membres!D120</f>
        <v>Valais</v>
      </c>
      <c r="J113" s="45" t="str">
        <f>Membres!F120</f>
        <v>Martigny</v>
      </c>
      <c r="K113" s="46">
        <f ca="1">Membres!K120</f>
        <v>25</v>
      </c>
      <c r="L113" s="47">
        <f>Membres!H120</f>
        <v>0</v>
      </c>
      <c r="M113" s="46">
        <f ca="1">Membres!L120</f>
        <v>180</v>
      </c>
      <c r="N113" s="47" t="str">
        <f>Membres!M120</f>
        <v>Loisir-2</v>
      </c>
      <c r="O113" s="46">
        <f>Membres!N120</f>
        <v>26.8</v>
      </c>
      <c r="P113" s="46">
        <f ca="1">Membres!O120</f>
        <v>207</v>
      </c>
    </row>
    <row r="114" spans="7:16" x14ac:dyDescent="0.2">
      <c r="G114" s="45" t="str">
        <f>Membres!B121</f>
        <v>Jost</v>
      </c>
      <c r="H114" s="45" t="str">
        <f>Membres!C121</f>
        <v>Jack</v>
      </c>
      <c r="I114" s="45" t="str">
        <f>Membres!D121</f>
        <v>Suisse allemande</v>
      </c>
      <c r="J114" s="45" t="str">
        <f>Membres!F121</f>
        <v>Schlieren</v>
      </c>
      <c r="K114" s="46">
        <f ca="1">Membres!K121</f>
        <v>28</v>
      </c>
      <c r="L114" s="47">
        <f>Membres!H121</f>
        <v>0</v>
      </c>
      <c r="M114" s="46">
        <f ca="1">Membres!L121</f>
        <v>180</v>
      </c>
      <c r="N114" s="47" t="str">
        <f>Membres!M121</f>
        <v>Loisir-2</v>
      </c>
      <c r="O114" s="46">
        <f>Membres!N121</f>
        <v>26.8</v>
      </c>
      <c r="P114" s="46">
        <f ca="1">Membres!O121</f>
        <v>207</v>
      </c>
    </row>
    <row r="115" spans="7:16" x14ac:dyDescent="0.2">
      <c r="G115" s="45" t="str">
        <f>Membres!B122</f>
        <v>Jost</v>
      </c>
      <c r="H115" s="45" t="str">
        <f>Membres!C122</f>
        <v>Thomas</v>
      </c>
      <c r="I115" s="45" t="str">
        <f>Membres!D122</f>
        <v>Suisse allemande</v>
      </c>
      <c r="J115" s="45" t="str">
        <f>Membres!F122</f>
        <v>Bergdietikon</v>
      </c>
      <c r="K115" s="46">
        <f ca="1">Membres!K122</f>
        <v>38</v>
      </c>
      <c r="L115" s="47">
        <f>Membres!H122</f>
        <v>0</v>
      </c>
      <c r="M115" s="46">
        <f ca="1">Membres!L122</f>
        <v>180</v>
      </c>
      <c r="N115" s="47" t="str">
        <f>Membres!M122</f>
        <v>Loisir-3</v>
      </c>
      <c r="O115" s="46">
        <f>Membres!N122</f>
        <v>43.9</v>
      </c>
      <c r="P115" s="46">
        <f ca="1">Membres!O122</f>
        <v>224</v>
      </c>
    </row>
    <row r="116" spans="7:16" x14ac:dyDescent="0.2">
      <c r="G116" s="45" t="str">
        <f>Membres!B123</f>
        <v>Jurak</v>
      </c>
      <c r="H116" s="45" t="str">
        <f>Membres!C123</f>
        <v>Leopold</v>
      </c>
      <c r="I116" s="45" t="str">
        <f>Membres!D123</f>
        <v>Valais</v>
      </c>
      <c r="J116" s="45" t="str">
        <f>Membres!F123</f>
        <v>Martigny</v>
      </c>
      <c r="K116" s="46">
        <f ca="1">Membres!K123</f>
        <v>27</v>
      </c>
      <c r="L116" s="47">
        <f>Membres!H123</f>
        <v>0</v>
      </c>
      <c r="M116" s="46">
        <f ca="1">Membres!L123</f>
        <v>180</v>
      </c>
      <c r="N116" s="47" t="str">
        <f>Membres!M123</f>
        <v>Loisir-2</v>
      </c>
      <c r="O116" s="46">
        <f>Membres!N123</f>
        <v>26.8</v>
      </c>
      <c r="P116" s="46">
        <f ca="1">Membres!O123</f>
        <v>207</v>
      </c>
    </row>
    <row r="117" spans="7:16" x14ac:dyDescent="0.2">
      <c r="G117" s="45" t="str">
        <f>Membres!B124</f>
        <v>Keller</v>
      </c>
      <c r="H117" s="45" t="str">
        <f>Membres!C124</f>
        <v>Anna</v>
      </c>
      <c r="I117" s="45" t="str">
        <f>Membres!D124</f>
        <v>Suisse allemande</v>
      </c>
      <c r="J117" s="45" t="str">
        <f>Membres!F124</f>
        <v>Frauenfeld</v>
      </c>
      <c r="K117" s="46">
        <f ca="1">Membres!K124</f>
        <v>35</v>
      </c>
      <c r="L117" s="47">
        <f>Membres!H124</f>
        <v>0</v>
      </c>
      <c r="M117" s="46">
        <f ca="1">Membres!L124</f>
        <v>180</v>
      </c>
      <c r="N117" s="47" t="str">
        <f>Membres!M124</f>
        <v>Loisir-1</v>
      </c>
      <c r="O117" s="46">
        <f>Membres!N124</f>
        <v>16.600000000000001</v>
      </c>
      <c r="P117" s="46">
        <f ca="1">Membres!O124</f>
        <v>196.5</v>
      </c>
    </row>
    <row r="118" spans="7:16" x14ac:dyDescent="0.2">
      <c r="G118" s="45" t="str">
        <f>Membres!B125</f>
        <v>Klaus</v>
      </c>
      <c r="H118" s="45" t="str">
        <f>Membres!C125</f>
        <v>Roman</v>
      </c>
      <c r="I118" s="45" t="str">
        <f>Membres!D125</f>
        <v>Suisse allemande</v>
      </c>
      <c r="J118" s="45" t="str">
        <f>Membres!F125</f>
        <v>Bergdietikon</v>
      </c>
      <c r="K118" s="46">
        <f ca="1">Membres!K125</f>
        <v>29</v>
      </c>
      <c r="L118" s="47" t="str">
        <f>Membres!H125</f>
        <v>OUI</v>
      </c>
      <c r="M118" s="46">
        <f ca="1">Membres!L125</f>
        <v>75</v>
      </c>
      <c r="N118" s="47" t="str">
        <f>Membres!M125</f>
        <v>Loisir-3</v>
      </c>
      <c r="O118" s="46">
        <f>Membres!N125</f>
        <v>43.9</v>
      </c>
      <c r="P118" s="46">
        <f ca="1">Membres!O125</f>
        <v>119</v>
      </c>
    </row>
    <row r="119" spans="7:16" x14ac:dyDescent="0.2">
      <c r="G119" s="45" t="str">
        <f>Membres!B126</f>
        <v>Kluge</v>
      </c>
      <c r="H119" s="45" t="str">
        <f>Membres!C126</f>
        <v>Mike</v>
      </c>
      <c r="I119" s="45" t="str">
        <f>Membres!D126</f>
        <v>Suisse allemande</v>
      </c>
      <c r="J119" s="45" t="str">
        <f>Membres!F126</f>
        <v>Winterthur</v>
      </c>
      <c r="K119" s="46">
        <f ca="1">Membres!K126</f>
        <v>38</v>
      </c>
      <c r="L119" s="47">
        <f>Membres!H126</f>
        <v>0</v>
      </c>
      <c r="M119" s="46">
        <f ca="1">Membres!L126</f>
        <v>180</v>
      </c>
      <c r="N119" s="47" t="str">
        <f>Membres!M126</f>
        <v>Loisir-2</v>
      </c>
      <c r="O119" s="46">
        <f>Membres!N126</f>
        <v>26.8</v>
      </c>
      <c r="P119" s="46">
        <f ca="1">Membres!O126</f>
        <v>207</v>
      </c>
    </row>
    <row r="120" spans="7:16" x14ac:dyDescent="0.2">
      <c r="G120" s="45" t="str">
        <f>Membres!B127</f>
        <v>Knecht</v>
      </c>
      <c r="H120" s="45" t="str">
        <f>Membres!C127</f>
        <v>Stefan</v>
      </c>
      <c r="I120" s="45" t="str">
        <f>Membres!D127</f>
        <v>Valais</v>
      </c>
      <c r="J120" s="45" t="str">
        <f>Membres!F127</f>
        <v>Sion</v>
      </c>
      <c r="K120" s="46">
        <f ca="1">Membres!K127</f>
        <v>38</v>
      </c>
      <c r="L120" s="47">
        <f>Membres!H127</f>
        <v>0</v>
      </c>
      <c r="M120" s="46">
        <f ca="1">Membres!L127</f>
        <v>180</v>
      </c>
      <c r="N120" s="47" t="str">
        <f>Membres!M127</f>
        <v>Loisir-3</v>
      </c>
      <c r="O120" s="46">
        <f>Membres!N127</f>
        <v>43.9</v>
      </c>
      <c r="P120" s="46">
        <f ca="1">Membres!O127</f>
        <v>224</v>
      </c>
    </row>
    <row r="121" spans="7:16" x14ac:dyDescent="0.2">
      <c r="G121" s="45" t="str">
        <f>Membres!B128</f>
        <v>König</v>
      </c>
      <c r="H121" s="45" t="str">
        <f>Membres!C128</f>
        <v>Karl</v>
      </c>
      <c r="I121" s="45" t="str">
        <f>Membres!D128</f>
        <v>Suisse allemande</v>
      </c>
      <c r="J121" s="45" t="str">
        <f>Membres!F128</f>
        <v>Schlieren</v>
      </c>
      <c r="K121" s="46">
        <f ca="1">Membres!K128</f>
        <v>33</v>
      </c>
      <c r="L121" s="47">
        <f>Membres!H128</f>
        <v>0</v>
      </c>
      <c r="M121" s="46">
        <f ca="1">Membres!L128</f>
        <v>180</v>
      </c>
      <c r="N121" s="47" t="str">
        <f>Membres!M128</f>
        <v>Loisir-2</v>
      </c>
      <c r="O121" s="46">
        <f>Membres!N128</f>
        <v>26.8</v>
      </c>
      <c r="P121" s="46">
        <f ca="1">Membres!O128</f>
        <v>207</v>
      </c>
    </row>
    <row r="122" spans="7:16" x14ac:dyDescent="0.2">
      <c r="G122" s="45" t="str">
        <f>Membres!B129</f>
        <v>Kopp</v>
      </c>
      <c r="H122" s="45" t="str">
        <f>Membres!C129</f>
        <v>Hans</v>
      </c>
      <c r="I122" s="45" t="str">
        <f>Membres!D129</f>
        <v>Valais</v>
      </c>
      <c r="J122" s="45" t="str">
        <f>Membres!F129</f>
        <v>Sion</v>
      </c>
      <c r="K122" s="46">
        <f ca="1">Membres!K129</f>
        <v>61</v>
      </c>
      <c r="L122" s="47">
        <f>Membres!H129</f>
        <v>0</v>
      </c>
      <c r="M122" s="46">
        <f ca="1">Membres!L129</f>
        <v>180</v>
      </c>
      <c r="N122" s="47" t="str">
        <f>Membres!M129</f>
        <v>Loisir-2</v>
      </c>
      <c r="O122" s="46">
        <f>Membres!N129</f>
        <v>26.8</v>
      </c>
      <c r="P122" s="46">
        <f ca="1">Membres!O129</f>
        <v>207</v>
      </c>
    </row>
    <row r="123" spans="7:16" x14ac:dyDescent="0.2">
      <c r="G123" s="45" t="str">
        <f>Membres!B130</f>
        <v>Kora</v>
      </c>
      <c r="H123" s="45" t="str">
        <f>Membres!C130</f>
        <v>Barbara</v>
      </c>
      <c r="I123" s="45" t="str">
        <f>Membres!D130</f>
        <v>Valais</v>
      </c>
      <c r="J123" s="45" t="str">
        <f>Membres!F130</f>
        <v>Sierre</v>
      </c>
      <c r="K123" s="46">
        <f ca="1">Membres!K130</f>
        <v>15</v>
      </c>
      <c r="L123" s="47">
        <f>Membres!H130</f>
        <v>0</v>
      </c>
      <c r="M123" s="46">
        <f ca="1">Membres!L130</f>
        <v>75</v>
      </c>
      <c r="N123" s="47" t="str">
        <f>Membres!M130</f>
        <v>Loisir-1</v>
      </c>
      <c r="O123" s="46">
        <f>Membres!N130</f>
        <v>16.600000000000001</v>
      </c>
      <c r="P123" s="46">
        <f ca="1">Membres!O130</f>
        <v>91.5</v>
      </c>
    </row>
    <row r="124" spans="7:16" x14ac:dyDescent="0.2">
      <c r="G124" s="45" t="str">
        <f>Membres!B131</f>
        <v>Kraus</v>
      </c>
      <c r="H124" s="45" t="str">
        <f>Membres!C131</f>
        <v>Karl</v>
      </c>
      <c r="I124" s="45" t="str">
        <f>Membres!D131</f>
        <v>Valais</v>
      </c>
      <c r="J124" s="45" t="str">
        <f>Membres!F131</f>
        <v>Martigny</v>
      </c>
      <c r="K124" s="46">
        <f ca="1">Membres!K131</f>
        <v>33</v>
      </c>
      <c r="L124" s="47">
        <f>Membres!H131</f>
        <v>0</v>
      </c>
      <c r="M124" s="46">
        <f ca="1">Membres!L131</f>
        <v>180</v>
      </c>
      <c r="N124" s="47" t="str">
        <f>Membres!M131</f>
        <v>Loisir-2</v>
      </c>
      <c r="O124" s="46">
        <f>Membres!N131</f>
        <v>26.8</v>
      </c>
      <c r="P124" s="46">
        <f ca="1">Membres!O131</f>
        <v>207</v>
      </c>
    </row>
    <row r="125" spans="7:16" x14ac:dyDescent="0.2">
      <c r="G125" s="45" t="str">
        <f>Membres!B132</f>
        <v>Kühne</v>
      </c>
      <c r="H125" s="45" t="str">
        <f>Membres!C132</f>
        <v>Hans</v>
      </c>
      <c r="I125" s="45" t="str">
        <f>Membres!D132</f>
        <v>Suisse allemande</v>
      </c>
      <c r="J125" s="45" t="str">
        <f>Membres!F132</f>
        <v>Ottenbach</v>
      </c>
      <c r="K125" s="46">
        <f ca="1">Membres!K132</f>
        <v>25</v>
      </c>
      <c r="L125" s="47">
        <f>Membres!H132</f>
        <v>0</v>
      </c>
      <c r="M125" s="46">
        <f ca="1">Membres!L132</f>
        <v>180</v>
      </c>
      <c r="N125" s="47" t="str">
        <f>Membres!M132</f>
        <v>Loisir-2</v>
      </c>
      <c r="O125" s="46">
        <f>Membres!N132</f>
        <v>26.8</v>
      </c>
      <c r="P125" s="46">
        <f ca="1">Membres!O132</f>
        <v>207</v>
      </c>
    </row>
    <row r="126" spans="7:16" x14ac:dyDescent="0.2">
      <c r="G126" s="45" t="str">
        <f>Membres!B133</f>
        <v>Künzli</v>
      </c>
      <c r="H126" s="45" t="str">
        <f>Membres!C133</f>
        <v>Luise</v>
      </c>
      <c r="I126" s="45" t="str">
        <f>Membres!D133</f>
        <v>Valais</v>
      </c>
      <c r="J126" s="45" t="str">
        <f>Membres!F133</f>
        <v>Sion</v>
      </c>
      <c r="K126" s="46">
        <f ca="1">Membres!K133</f>
        <v>26</v>
      </c>
      <c r="L126" s="47">
        <f>Membres!H133</f>
        <v>0</v>
      </c>
      <c r="M126" s="46">
        <f ca="1">Membres!L133</f>
        <v>180</v>
      </c>
      <c r="N126" s="47" t="str">
        <f>Membres!M133</f>
        <v>Loisir-2</v>
      </c>
      <c r="O126" s="46">
        <f>Membres!N133</f>
        <v>26.8</v>
      </c>
      <c r="P126" s="46">
        <f ca="1">Membres!O133</f>
        <v>207</v>
      </c>
    </row>
    <row r="127" spans="7:16" x14ac:dyDescent="0.2">
      <c r="G127" s="45" t="str">
        <f>Membres!B134</f>
        <v>Kupfer</v>
      </c>
      <c r="H127" s="45" t="str">
        <f>Membres!C134</f>
        <v>Edith</v>
      </c>
      <c r="I127" s="45" t="str">
        <f>Membres!D134</f>
        <v>Suisse allemande</v>
      </c>
      <c r="J127" s="45" t="str">
        <f>Membres!F134</f>
        <v>Zürich</v>
      </c>
      <c r="K127" s="46">
        <f ca="1">Membres!K134</f>
        <v>37</v>
      </c>
      <c r="L127" s="47">
        <f>Membres!H134</f>
        <v>0</v>
      </c>
      <c r="M127" s="46">
        <f ca="1">Membres!L134</f>
        <v>180</v>
      </c>
      <c r="N127" s="47" t="str">
        <f>Membres!M134</f>
        <v>Loisir-1</v>
      </c>
      <c r="O127" s="46">
        <f>Membres!N134</f>
        <v>16.600000000000001</v>
      </c>
      <c r="P127" s="46">
        <f ca="1">Membres!O134</f>
        <v>196.5</v>
      </c>
    </row>
    <row r="128" spans="7:16" x14ac:dyDescent="0.2">
      <c r="G128" s="45" t="str">
        <f>Membres!B135</f>
        <v>la Rosa</v>
      </c>
      <c r="H128" s="45" t="str">
        <f>Membres!C135</f>
        <v>Tanja</v>
      </c>
      <c r="I128" s="45" t="str">
        <f>Membres!D135</f>
        <v>Suisse allemande</v>
      </c>
      <c r="J128" s="45" t="str">
        <f>Membres!F135</f>
        <v>Schlieren</v>
      </c>
      <c r="K128" s="46">
        <f ca="1">Membres!K135</f>
        <v>29</v>
      </c>
      <c r="L128" s="47">
        <f>Membres!H135</f>
        <v>0</v>
      </c>
      <c r="M128" s="46">
        <f ca="1">Membres!L135</f>
        <v>180</v>
      </c>
      <c r="N128" s="47" t="str">
        <f>Membres!M135</f>
        <v>Loisir-3</v>
      </c>
      <c r="O128" s="46">
        <f>Membres!N135</f>
        <v>43.9</v>
      </c>
      <c r="P128" s="46">
        <f ca="1">Membres!O135</f>
        <v>224</v>
      </c>
    </row>
    <row r="129" spans="7:16" x14ac:dyDescent="0.2">
      <c r="G129" s="45" t="str">
        <f>Membres!B136</f>
        <v>Lang</v>
      </c>
      <c r="H129" s="45" t="str">
        <f>Membres!C136</f>
        <v>Elfi</v>
      </c>
      <c r="I129" s="45" t="str">
        <f>Membres!D136</f>
        <v>Autre</v>
      </c>
      <c r="J129" s="45" t="str">
        <f>Membres!F136</f>
        <v>Lausanne</v>
      </c>
      <c r="K129" s="46">
        <f ca="1">Membres!K136</f>
        <v>50</v>
      </c>
      <c r="L129" s="47">
        <f>Membres!H136</f>
        <v>0</v>
      </c>
      <c r="M129" s="46">
        <f ca="1">Membres!L136</f>
        <v>180</v>
      </c>
      <c r="N129" s="47" t="str">
        <f>Membres!M136</f>
        <v>Loisir-1</v>
      </c>
      <c r="O129" s="46">
        <f>Membres!N136</f>
        <v>16.600000000000001</v>
      </c>
      <c r="P129" s="46">
        <f ca="1">Membres!O136</f>
        <v>196.5</v>
      </c>
    </row>
    <row r="130" spans="7:16" x14ac:dyDescent="0.2">
      <c r="G130" s="45" t="str">
        <f>Membres!B137</f>
        <v>Largler</v>
      </c>
      <c r="H130" s="45" t="str">
        <f>Membres!C137</f>
        <v>Claudia</v>
      </c>
      <c r="I130" s="45" t="str">
        <f>Membres!D137</f>
        <v>Valais</v>
      </c>
      <c r="J130" s="45" t="str">
        <f>Membres!F137</f>
        <v>Sion</v>
      </c>
      <c r="K130" s="46">
        <f ca="1">Membres!K137</f>
        <v>29</v>
      </c>
      <c r="L130" s="47">
        <f>Membres!H137</f>
        <v>0</v>
      </c>
      <c r="M130" s="46">
        <f ca="1">Membres!L137</f>
        <v>180</v>
      </c>
      <c r="N130" s="47" t="str">
        <f>Membres!M137</f>
        <v>Loisir-1</v>
      </c>
      <c r="O130" s="46">
        <f>Membres!N137</f>
        <v>16.600000000000001</v>
      </c>
      <c r="P130" s="46">
        <f ca="1">Membres!O137</f>
        <v>196.5</v>
      </c>
    </row>
    <row r="131" spans="7:16" x14ac:dyDescent="0.2">
      <c r="G131" s="45" t="str">
        <f>Membres!B138</f>
        <v>Lärgler</v>
      </c>
      <c r="H131" s="45" t="str">
        <f>Membres!C138</f>
        <v>Sabine</v>
      </c>
      <c r="I131" s="45" t="str">
        <f>Membres!D138</f>
        <v>Suisse allemande</v>
      </c>
      <c r="J131" s="45" t="str">
        <f>Membres!F138</f>
        <v>Küsnacht</v>
      </c>
      <c r="K131" s="46">
        <f ca="1">Membres!K138</f>
        <v>52</v>
      </c>
      <c r="L131" s="47">
        <f>Membres!H138</f>
        <v>0</v>
      </c>
      <c r="M131" s="46">
        <f ca="1">Membres!L138</f>
        <v>180</v>
      </c>
      <c r="N131" s="47" t="str">
        <f>Membres!M138</f>
        <v>Loisir-3</v>
      </c>
      <c r="O131" s="46">
        <f>Membres!N138</f>
        <v>43.9</v>
      </c>
      <c r="P131" s="46">
        <f ca="1">Membres!O138</f>
        <v>224</v>
      </c>
    </row>
    <row r="132" spans="7:16" x14ac:dyDescent="0.2">
      <c r="G132" s="45" t="str">
        <f>Membres!B139</f>
        <v>Ledergerber</v>
      </c>
      <c r="H132" s="45" t="str">
        <f>Membres!C139</f>
        <v>Suzanne</v>
      </c>
      <c r="I132" s="45" t="str">
        <f>Membres!D139</f>
        <v>Valais</v>
      </c>
      <c r="J132" s="45" t="str">
        <f>Membres!F139</f>
        <v>Sion</v>
      </c>
      <c r="K132" s="46">
        <f ca="1">Membres!K139</f>
        <v>23</v>
      </c>
      <c r="L132" s="47">
        <f>Membres!H139</f>
        <v>0</v>
      </c>
      <c r="M132" s="46">
        <f ca="1">Membres!L139</f>
        <v>180</v>
      </c>
      <c r="N132" s="47" t="str">
        <f>Membres!M139</f>
        <v>Loisir-3</v>
      </c>
      <c r="O132" s="46">
        <f>Membres!N139</f>
        <v>43.9</v>
      </c>
      <c r="P132" s="46">
        <f ca="1">Membres!O139</f>
        <v>224</v>
      </c>
    </row>
    <row r="133" spans="7:16" x14ac:dyDescent="0.2">
      <c r="G133" s="45" t="str">
        <f>Membres!B140</f>
        <v>Lenz</v>
      </c>
      <c r="H133" s="45" t="str">
        <f>Membres!C140</f>
        <v>Emilie</v>
      </c>
      <c r="I133" s="45" t="str">
        <f>Membres!D140</f>
        <v>Suisse allemande</v>
      </c>
      <c r="J133" s="45" t="str">
        <f>Membres!F140</f>
        <v>Wetzikon</v>
      </c>
      <c r="K133" s="46">
        <f ca="1">Membres!K140</f>
        <v>38</v>
      </c>
      <c r="L133" s="47">
        <f>Membres!H140</f>
        <v>0</v>
      </c>
      <c r="M133" s="46">
        <f ca="1">Membres!L140</f>
        <v>180</v>
      </c>
      <c r="N133" s="47" t="str">
        <f>Membres!M140</f>
        <v>Loisir-1</v>
      </c>
      <c r="O133" s="46">
        <f>Membres!N140</f>
        <v>16.600000000000001</v>
      </c>
      <c r="P133" s="46">
        <f ca="1">Membres!O140</f>
        <v>196.5</v>
      </c>
    </row>
    <row r="134" spans="7:16" x14ac:dyDescent="0.2">
      <c r="G134" s="45" t="str">
        <f>Membres!B141</f>
        <v>Lerchenberger</v>
      </c>
      <c r="H134" s="45" t="str">
        <f>Membres!C141</f>
        <v>Rudolf</v>
      </c>
      <c r="I134" s="45" t="str">
        <f>Membres!D141</f>
        <v>Suisse allemande</v>
      </c>
      <c r="J134" s="45" t="str">
        <f>Membres!F141</f>
        <v>Schlieren</v>
      </c>
      <c r="K134" s="46">
        <f ca="1">Membres!K141</f>
        <v>29</v>
      </c>
      <c r="L134" s="47">
        <f>Membres!H141</f>
        <v>0</v>
      </c>
      <c r="M134" s="46">
        <f ca="1">Membres!L141</f>
        <v>180</v>
      </c>
      <c r="N134" s="47" t="str">
        <f>Membres!M141</f>
        <v>Loisir-3</v>
      </c>
      <c r="O134" s="46">
        <f>Membres!N141</f>
        <v>43.9</v>
      </c>
      <c r="P134" s="46">
        <f ca="1">Membres!O141</f>
        <v>224</v>
      </c>
    </row>
    <row r="135" spans="7:16" x14ac:dyDescent="0.2">
      <c r="G135" s="45" t="str">
        <f>Membres!B142</f>
        <v>Leutwiler</v>
      </c>
      <c r="H135" s="45" t="str">
        <f>Membres!C142</f>
        <v>Jakob</v>
      </c>
      <c r="I135" s="45" t="str">
        <f>Membres!D142</f>
        <v>Valais</v>
      </c>
      <c r="J135" s="45" t="str">
        <f>Membres!F142</f>
        <v>Sion</v>
      </c>
      <c r="K135" s="46">
        <f ca="1">Membres!K142</f>
        <v>26</v>
      </c>
      <c r="L135" s="47">
        <f>Membres!H142</f>
        <v>0</v>
      </c>
      <c r="M135" s="46">
        <f ca="1">Membres!L142</f>
        <v>180</v>
      </c>
      <c r="N135" s="47" t="str">
        <f>Membres!M142</f>
        <v>Loisir-2</v>
      </c>
      <c r="O135" s="46">
        <f>Membres!N142</f>
        <v>26.8</v>
      </c>
      <c r="P135" s="46">
        <f ca="1">Membres!O142</f>
        <v>207</v>
      </c>
    </row>
    <row r="136" spans="7:16" x14ac:dyDescent="0.2">
      <c r="G136" s="45" t="str">
        <f>Membres!B143</f>
        <v>Lindemann</v>
      </c>
      <c r="H136" s="45" t="str">
        <f>Membres!C143</f>
        <v>Peter</v>
      </c>
      <c r="I136" s="45" t="str">
        <f>Membres!D143</f>
        <v>Suisse allemande</v>
      </c>
      <c r="J136" s="45" t="str">
        <f>Membres!F143</f>
        <v>Baden</v>
      </c>
      <c r="K136" s="46">
        <f ca="1">Membres!K143</f>
        <v>34</v>
      </c>
      <c r="L136" s="47">
        <f>Membres!H143</f>
        <v>0</v>
      </c>
      <c r="M136" s="46">
        <f ca="1">Membres!L143</f>
        <v>180</v>
      </c>
      <c r="N136" s="47" t="str">
        <f>Membres!M143</f>
        <v>Loisir-2</v>
      </c>
      <c r="O136" s="46">
        <f>Membres!N143</f>
        <v>26.8</v>
      </c>
      <c r="P136" s="46">
        <f ca="1">Membres!O143</f>
        <v>207</v>
      </c>
    </row>
    <row r="137" spans="7:16" x14ac:dyDescent="0.2">
      <c r="G137" s="45" t="str">
        <f>Membres!B144</f>
        <v>Lobinger</v>
      </c>
      <c r="H137" s="45" t="str">
        <f>Membres!C144</f>
        <v>Hans</v>
      </c>
      <c r="I137" s="45" t="str">
        <f>Membres!D144</f>
        <v>Suisse allemande</v>
      </c>
      <c r="J137" s="45" t="str">
        <f>Membres!F144</f>
        <v>Solothurn</v>
      </c>
      <c r="K137" s="46">
        <f ca="1">Membres!K144</f>
        <v>23</v>
      </c>
      <c r="L137" s="47">
        <f>Membres!H144</f>
        <v>0</v>
      </c>
      <c r="M137" s="46">
        <f ca="1">Membres!L144</f>
        <v>180</v>
      </c>
      <c r="N137" s="47" t="str">
        <f>Membres!M144</f>
        <v>Loisir-2</v>
      </c>
      <c r="O137" s="46">
        <f>Membres!N144</f>
        <v>26.8</v>
      </c>
      <c r="P137" s="46">
        <f ca="1">Membres!O144</f>
        <v>207</v>
      </c>
    </row>
    <row r="138" spans="7:16" x14ac:dyDescent="0.2">
      <c r="G138" s="45" t="str">
        <f>Membres!B145</f>
        <v>Maier</v>
      </c>
      <c r="H138" s="45" t="str">
        <f>Membres!C145</f>
        <v>Nicole</v>
      </c>
      <c r="I138" s="45" t="str">
        <f>Membres!D145</f>
        <v>Suisse allemande</v>
      </c>
      <c r="J138" s="45" t="str">
        <f>Membres!F145</f>
        <v>Zürich</v>
      </c>
      <c r="K138" s="46">
        <f ca="1">Membres!K145</f>
        <v>29</v>
      </c>
      <c r="L138" s="47">
        <f>Membres!H145</f>
        <v>0</v>
      </c>
      <c r="M138" s="46">
        <f ca="1">Membres!L145</f>
        <v>180</v>
      </c>
      <c r="N138" s="47" t="str">
        <f>Membres!M145</f>
        <v>Loisir-2</v>
      </c>
      <c r="O138" s="46">
        <f>Membres!N145</f>
        <v>26.8</v>
      </c>
      <c r="P138" s="46">
        <f ca="1">Membres!O145</f>
        <v>207</v>
      </c>
    </row>
    <row r="139" spans="7:16" x14ac:dyDescent="0.2">
      <c r="G139" s="45" t="str">
        <f>Membres!B146</f>
        <v>Mamuci</v>
      </c>
      <c r="H139" s="45" t="str">
        <f>Membres!C146</f>
        <v>Gabi</v>
      </c>
      <c r="I139" s="45" t="str">
        <f>Membres!D146</f>
        <v>Suisse allemande</v>
      </c>
      <c r="J139" s="45" t="str">
        <f>Membres!F146</f>
        <v>Baden</v>
      </c>
      <c r="K139" s="46">
        <f ca="1">Membres!K146</f>
        <v>26</v>
      </c>
      <c r="L139" s="47">
        <f>Membres!H146</f>
        <v>0</v>
      </c>
      <c r="M139" s="46">
        <f ca="1">Membres!L146</f>
        <v>180</v>
      </c>
      <c r="N139" s="47" t="str">
        <f>Membres!M146</f>
        <v>Loisir-2</v>
      </c>
      <c r="O139" s="46">
        <f>Membres!N146</f>
        <v>26.8</v>
      </c>
      <c r="P139" s="46">
        <f ca="1">Membres!O146</f>
        <v>207</v>
      </c>
    </row>
    <row r="140" spans="7:16" x14ac:dyDescent="0.2">
      <c r="G140" s="45" t="str">
        <f>Membres!B147</f>
        <v>Marti</v>
      </c>
      <c r="H140" s="45" t="str">
        <f>Membres!C147</f>
        <v>Veronika</v>
      </c>
      <c r="I140" s="45" t="str">
        <f>Membres!D147</f>
        <v>Suisse allemande</v>
      </c>
      <c r="J140" s="45" t="str">
        <f>Membres!F147</f>
        <v>Baden</v>
      </c>
      <c r="K140" s="46">
        <f ca="1">Membres!K147</f>
        <v>54</v>
      </c>
      <c r="L140" s="47">
        <f>Membres!H147</f>
        <v>0</v>
      </c>
      <c r="M140" s="46">
        <f ca="1">Membres!L147</f>
        <v>180</v>
      </c>
      <c r="N140" s="47" t="str">
        <f>Membres!M147</f>
        <v>Loisir-3</v>
      </c>
      <c r="O140" s="46">
        <f>Membres!N147</f>
        <v>43.9</v>
      </c>
      <c r="P140" s="46">
        <f ca="1">Membres!O147</f>
        <v>224</v>
      </c>
    </row>
    <row r="141" spans="7:16" x14ac:dyDescent="0.2">
      <c r="G141" s="45" t="str">
        <f>Membres!B148</f>
        <v>Maurer</v>
      </c>
      <c r="H141" s="45" t="str">
        <f>Membres!C148</f>
        <v>Andrea</v>
      </c>
      <c r="I141" s="45" t="str">
        <f>Membres!D148</f>
        <v>Suisse allemande</v>
      </c>
      <c r="J141" s="45" t="str">
        <f>Membres!F148</f>
        <v>Zürich</v>
      </c>
      <c r="K141" s="46">
        <f ca="1">Membres!K148</f>
        <v>27</v>
      </c>
      <c r="L141" s="47">
        <f>Membres!H148</f>
        <v>0</v>
      </c>
      <c r="M141" s="46">
        <f ca="1">Membres!L148</f>
        <v>180</v>
      </c>
      <c r="N141" s="47" t="str">
        <f>Membres!M148</f>
        <v>Loisir-1</v>
      </c>
      <c r="O141" s="46">
        <f>Membres!N148</f>
        <v>16.600000000000001</v>
      </c>
      <c r="P141" s="46">
        <f ca="1">Membres!O148</f>
        <v>196.5</v>
      </c>
    </row>
    <row r="142" spans="7:16" x14ac:dyDescent="0.2">
      <c r="G142" s="45" t="str">
        <f>Membres!B149</f>
        <v>Meier</v>
      </c>
      <c r="H142" s="45" t="str">
        <f>Membres!C149</f>
        <v>Hans P.</v>
      </c>
      <c r="I142" s="45" t="str">
        <f>Membres!D149</f>
        <v>Valais</v>
      </c>
      <c r="J142" s="45" t="str">
        <f>Membres!F149</f>
        <v>Sierre</v>
      </c>
      <c r="K142" s="46">
        <f ca="1">Membres!K149</f>
        <v>35</v>
      </c>
      <c r="L142" s="47">
        <f>Membres!H149</f>
        <v>0</v>
      </c>
      <c r="M142" s="46">
        <f ca="1">Membres!L149</f>
        <v>180</v>
      </c>
      <c r="N142" s="47" t="str">
        <f>Membres!M149</f>
        <v>Loisir-2</v>
      </c>
      <c r="O142" s="46">
        <f>Membres!N149</f>
        <v>26.8</v>
      </c>
      <c r="P142" s="46">
        <f ca="1">Membres!O149</f>
        <v>207</v>
      </c>
    </row>
    <row r="143" spans="7:16" x14ac:dyDescent="0.2">
      <c r="G143" s="45" t="str">
        <f>Membres!B150</f>
        <v>Meister</v>
      </c>
      <c r="H143" s="45" t="str">
        <f>Membres!C150</f>
        <v>Markus</v>
      </c>
      <c r="I143" s="45" t="str">
        <f>Membres!D150</f>
        <v>Suisse allemande</v>
      </c>
      <c r="J143" s="45" t="str">
        <f>Membres!F150</f>
        <v>Baden</v>
      </c>
      <c r="K143" s="46">
        <f ca="1">Membres!K150</f>
        <v>24</v>
      </c>
      <c r="L143" s="47">
        <f>Membres!H150</f>
        <v>0</v>
      </c>
      <c r="M143" s="46">
        <f ca="1">Membres!L150</f>
        <v>180</v>
      </c>
      <c r="N143" s="47" t="str">
        <f>Membres!M150</f>
        <v>Loisir-2</v>
      </c>
      <c r="O143" s="46">
        <f>Membres!N150</f>
        <v>26.8</v>
      </c>
      <c r="P143" s="46">
        <f ca="1">Membres!O150</f>
        <v>207</v>
      </c>
    </row>
    <row r="144" spans="7:16" x14ac:dyDescent="0.2">
      <c r="G144" s="45" t="str">
        <f>Membres!B151</f>
        <v>Moser</v>
      </c>
      <c r="H144" s="45" t="str">
        <f>Membres!C151</f>
        <v>David</v>
      </c>
      <c r="I144" s="45" t="str">
        <f>Membres!D151</f>
        <v>Suisse allemande</v>
      </c>
      <c r="J144" s="45" t="str">
        <f>Membres!F151</f>
        <v>Gossau</v>
      </c>
      <c r="K144" s="46">
        <f ca="1">Membres!K151</f>
        <v>29</v>
      </c>
      <c r="L144" s="47">
        <f>Membres!H151</f>
        <v>0</v>
      </c>
      <c r="M144" s="46">
        <f ca="1">Membres!L151</f>
        <v>180</v>
      </c>
      <c r="N144" s="47" t="str">
        <f>Membres!M151</f>
        <v>Loisir-1</v>
      </c>
      <c r="O144" s="46">
        <f>Membres!N151</f>
        <v>16.600000000000001</v>
      </c>
      <c r="P144" s="46">
        <f ca="1">Membres!O151</f>
        <v>196.5</v>
      </c>
    </row>
    <row r="145" spans="7:16" x14ac:dyDescent="0.2">
      <c r="G145" s="45" t="str">
        <f>Membres!B152</f>
        <v>Moser</v>
      </c>
      <c r="H145" s="45" t="str">
        <f>Membres!C152</f>
        <v>Imgard</v>
      </c>
      <c r="I145" s="45" t="str">
        <f>Membres!D152</f>
        <v>Suisse allemande</v>
      </c>
      <c r="J145" s="45" t="str">
        <f>Membres!F152</f>
        <v>Herrliberg</v>
      </c>
      <c r="K145" s="46">
        <f ca="1">Membres!K152</f>
        <v>27</v>
      </c>
      <c r="L145" s="47">
        <f>Membres!H152</f>
        <v>0</v>
      </c>
      <c r="M145" s="46">
        <f ca="1">Membres!L152</f>
        <v>180</v>
      </c>
      <c r="N145" s="47" t="str">
        <f>Membres!M152</f>
        <v>Loisir-2</v>
      </c>
      <c r="O145" s="46">
        <f>Membres!N152</f>
        <v>26.8</v>
      </c>
      <c r="P145" s="46">
        <f ca="1">Membres!O152</f>
        <v>207</v>
      </c>
    </row>
    <row r="146" spans="7:16" x14ac:dyDescent="0.2">
      <c r="G146" s="45" t="str">
        <f>Membres!B153</f>
        <v>Moslang</v>
      </c>
      <c r="H146" s="45" t="str">
        <f>Membres!C153</f>
        <v>Ingrid</v>
      </c>
      <c r="I146" s="45" t="str">
        <f>Membres!D153</f>
        <v>Valais</v>
      </c>
      <c r="J146" s="45" t="str">
        <f>Membres!F153</f>
        <v>Martigny</v>
      </c>
      <c r="K146" s="46">
        <f ca="1">Membres!K153</f>
        <v>25</v>
      </c>
      <c r="L146" s="47">
        <f>Membres!H153</f>
        <v>0</v>
      </c>
      <c r="M146" s="46">
        <f ca="1">Membres!L153</f>
        <v>180</v>
      </c>
      <c r="N146" s="47" t="str">
        <f>Membres!M153</f>
        <v>Loisir-2</v>
      </c>
      <c r="O146" s="46">
        <f>Membres!N153</f>
        <v>26.8</v>
      </c>
      <c r="P146" s="46">
        <f ca="1">Membres!O153</f>
        <v>207</v>
      </c>
    </row>
    <row r="147" spans="7:16" x14ac:dyDescent="0.2">
      <c r="G147" s="45" t="str">
        <f>Membres!B154</f>
        <v>Mottet</v>
      </c>
      <c r="H147" s="45" t="str">
        <f>Membres!C154</f>
        <v>Daniel</v>
      </c>
      <c r="I147" s="45" t="str">
        <f>Membres!D154</f>
        <v>Suisse allemande</v>
      </c>
      <c r="J147" s="45" t="str">
        <f>Membres!F154</f>
        <v>Lenzburg</v>
      </c>
      <c r="K147" s="46">
        <f ca="1">Membres!K154</f>
        <v>26</v>
      </c>
      <c r="L147" s="47">
        <f>Membres!H154</f>
        <v>0</v>
      </c>
      <c r="M147" s="46">
        <f ca="1">Membres!L154</f>
        <v>180</v>
      </c>
      <c r="N147" s="47" t="str">
        <f>Membres!M154</f>
        <v>Loisir-1</v>
      </c>
      <c r="O147" s="46">
        <f>Membres!N154</f>
        <v>16.600000000000001</v>
      </c>
      <c r="P147" s="46">
        <f ca="1">Membres!O154</f>
        <v>196.5</v>
      </c>
    </row>
    <row r="148" spans="7:16" x14ac:dyDescent="0.2">
      <c r="G148" s="45" t="str">
        <f>Membres!B155</f>
        <v>Müller</v>
      </c>
      <c r="H148" s="45" t="str">
        <f>Membres!C155</f>
        <v>Stefan</v>
      </c>
      <c r="I148" s="45" t="str">
        <f>Membres!D155</f>
        <v>Suisse allemande</v>
      </c>
      <c r="J148" s="45" t="str">
        <f>Membres!F155</f>
        <v>Zürich</v>
      </c>
      <c r="K148" s="46">
        <f ca="1">Membres!K155</f>
        <v>27</v>
      </c>
      <c r="L148" s="47">
        <f>Membres!H155</f>
        <v>0</v>
      </c>
      <c r="M148" s="46">
        <f ca="1">Membres!L155</f>
        <v>180</v>
      </c>
      <c r="N148" s="47" t="str">
        <f>Membres!M155</f>
        <v>Loisir-3</v>
      </c>
      <c r="O148" s="46">
        <f>Membres!N155</f>
        <v>43.9</v>
      </c>
      <c r="P148" s="46">
        <f ca="1">Membres!O155</f>
        <v>224</v>
      </c>
    </row>
    <row r="149" spans="7:16" x14ac:dyDescent="0.2">
      <c r="G149" s="45" t="str">
        <f>Membres!B156</f>
        <v>Müscheler</v>
      </c>
      <c r="H149" s="45" t="str">
        <f>Membres!C156</f>
        <v>Fritz</v>
      </c>
      <c r="I149" s="45" t="str">
        <f>Membres!D156</f>
        <v>Valais</v>
      </c>
      <c r="J149" s="45" t="str">
        <f>Membres!F156</f>
        <v>Sierre</v>
      </c>
      <c r="K149" s="46">
        <f ca="1">Membres!K156</f>
        <v>27</v>
      </c>
      <c r="L149" s="47">
        <f>Membres!H156</f>
        <v>0</v>
      </c>
      <c r="M149" s="46">
        <f ca="1">Membres!L156</f>
        <v>180</v>
      </c>
      <c r="N149" s="47" t="str">
        <f>Membres!M156</f>
        <v>Loisir-2</v>
      </c>
      <c r="O149" s="46">
        <f>Membres!N156</f>
        <v>26.8</v>
      </c>
      <c r="P149" s="46">
        <f ca="1">Membres!O156</f>
        <v>207</v>
      </c>
    </row>
    <row r="150" spans="7:16" x14ac:dyDescent="0.2">
      <c r="G150" s="45" t="str">
        <f>Membres!B157</f>
        <v>Nörrgliberger</v>
      </c>
      <c r="H150" s="45" t="str">
        <f>Membres!C157</f>
        <v>Jürg</v>
      </c>
      <c r="I150" s="45" t="str">
        <f>Membres!D157</f>
        <v>Valais</v>
      </c>
      <c r="J150" s="45" t="str">
        <f>Membres!F157</f>
        <v>Sion</v>
      </c>
      <c r="K150" s="46">
        <f ca="1">Membres!K157</f>
        <v>68</v>
      </c>
      <c r="L150" s="47">
        <f>Membres!H157</f>
        <v>0</v>
      </c>
      <c r="M150" s="46">
        <f ca="1">Membres!L157</f>
        <v>180</v>
      </c>
      <c r="N150" s="47" t="str">
        <f>Membres!M157</f>
        <v>Loisir-2</v>
      </c>
      <c r="O150" s="46">
        <f>Membres!N157</f>
        <v>26.8</v>
      </c>
      <c r="P150" s="46">
        <f ca="1">Membres!O157</f>
        <v>207</v>
      </c>
    </row>
    <row r="151" spans="7:16" x14ac:dyDescent="0.2">
      <c r="G151" s="45" t="str">
        <f>Membres!B158</f>
        <v>Novak</v>
      </c>
      <c r="H151" s="45" t="str">
        <f>Membres!C158</f>
        <v>Jürg</v>
      </c>
      <c r="I151" s="45" t="str">
        <f>Membres!D158</f>
        <v>Suisse allemande</v>
      </c>
      <c r="J151" s="45" t="str">
        <f>Membres!F158</f>
        <v>Schlieren</v>
      </c>
      <c r="K151" s="46">
        <f ca="1">Membres!K158</f>
        <v>64</v>
      </c>
      <c r="L151" s="47">
        <f>Membres!H158</f>
        <v>0</v>
      </c>
      <c r="M151" s="46">
        <f ca="1">Membres!L158</f>
        <v>180</v>
      </c>
      <c r="N151" s="47" t="str">
        <f>Membres!M158</f>
        <v>Loisir-2</v>
      </c>
      <c r="O151" s="46">
        <f>Membres!N158</f>
        <v>26.8</v>
      </c>
      <c r="P151" s="46">
        <f ca="1">Membres!O158</f>
        <v>207</v>
      </c>
    </row>
    <row r="152" spans="7:16" x14ac:dyDescent="0.2">
      <c r="G152" s="45" t="str">
        <f>Membres!B159</f>
        <v>Nussbaumer</v>
      </c>
      <c r="H152" s="45" t="str">
        <f>Membres!C159</f>
        <v>Michael</v>
      </c>
      <c r="I152" s="45" t="str">
        <f>Membres!D159</f>
        <v>Autre</v>
      </c>
      <c r="J152" s="45" t="str">
        <f>Membres!F159</f>
        <v>Lausanne</v>
      </c>
      <c r="K152" s="46">
        <f ca="1">Membres!K159</f>
        <v>31</v>
      </c>
      <c r="L152" s="47">
        <f>Membres!H159</f>
        <v>0</v>
      </c>
      <c r="M152" s="46">
        <f ca="1">Membres!L159</f>
        <v>180</v>
      </c>
      <c r="N152" s="47" t="str">
        <f>Membres!M159</f>
        <v>Loisir-2</v>
      </c>
      <c r="O152" s="46">
        <f>Membres!N159</f>
        <v>26.8</v>
      </c>
      <c r="P152" s="46">
        <f ca="1">Membres!O159</f>
        <v>207</v>
      </c>
    </row>
    <row r="153" spans="7:16" x14ac:dyDescent="0.2">
      <c r="G153" s="45" t="str">
        <f>Membres!B160</f>
        <v>Nussbaumer</v>
      </c>
      <c r="H153" s="45" t="str">
        <f>Membres!C160</f>
        <v>Thomas</v>
      </c>
      <c r="I153" s="45" t="str">
        <f>Membres!D160</f>
        <v>Suisse allemande</v>
      </c>
      <c r="J153" s="45" t="str">
        <f>Membres!F160</f>
        <v>Wetzikon</v>
      </c>
      <c r="K153" s="46">
        <f ca="1">Membres!K160</f>
        <v>29</v>
      </c>
      <c r="L153" s="47">
        <f>Membres!H160</f>
        <v>0</v>
      </c>
      <c r="M153" s="46">
        <f ca="1">Membres!L160</f>
        <v>180</v>
      </c>
      <c r="N153" s="47" t="str">
        <f>Membres!M160</f>
        <v>Loisir-3</v>
      </c>
      <c r="O153" s="46">
        <f>Membres!N160</f>
        <v>43.9</v>
      </c>
      <c r="P153" s="46">
        <f ca="1">Membres!O160</f>
        <v>224</v>
      </c>
    </row>
    <row r="154" spans="7:16" x14ac:dyDescent="0.2">
      <c r="G154" s="45" t="str">
        <f>Membres!B161</f>
        <v>Nüssli</v>
      </c>
      <c r="H154" s="45" t="str">
        <f>Membres!C161</f>
        <v>Stefan</v>
      </c>
      <c r="I154" s="45" t="str">
        <f>Membres!D161</f>
        <v>Valais</v>
      </c>
      <c r="J154" s="45" t="str">
        <f>Membres!F161</f>
        <v>Sierre</v>
      </c>
      <c r="K154" s="46">
        <f ca="1">Membres!K161</f>
        <v>30</v>
      </c>
      <c r="L154" s="47">
        <f>Membres!H161</f>
        <v>0</v>
      </c>
      <c r="M154" s="46">
        <f ca="1">Membres!L161</f>
        <v>180</v>
      </c>
      <c r="N154" s="47" t="str">
        <f>Membres!M161</f>
        <v>Loisir-3</v>
      </c>
      <c r="O154" s="46">
        <f>Membres!N161</f>
        <v>43.9</v>
      </c>
      <c r="P154" s="46">
        <f ca="1">Membres!O161</f>
        <v>224</v>
      </c>
    </row>
    <row r="155" spans="7:16" x14ac:dyDescent="0.2">
      <c r="G155" s="45" t="str">
        <f>Membres!B162</f>
        <v>Oberegg</v>
      </c>
      <c r="H155" s="45" t="str">
        <f>Membres!C162</f>
        <v>Franz</v>
      </c>
      <c r="I155" s="45" t="str">
        <f>Membres!D162</f>
        <v>Valais</v>
      </c>
      <c r="J155" s="45" t="str">
        <f>Membres!F162</f>
        <v>Sion</v>
      </c>
      <c r="K155" s="46">
        <f ca="1">Membres!K162</f>
        <v>26</v>
      </c>
      <c r="L155" s="47">
        <f>Membres!H162</f>
        <v>0</v>
      </c>
      <c r="M155" s="46">
        <f ca="1">Membres!L162</f>
        <v>180</v>
      </c>
      <c r="N155" s="47" t="str">
        <f>Membres!M162</f>
        <v>Loisir-2</v>
      </c>
      <c r="O155" s="46">
        <f>Membres!N162</f>
        <v>26.8</v>
      </c>
      <c r="P155" s="46">
        <f ca="1">Membres!O162</f>
        <v>207</v>
      </c>
    </row>
    <row r="156" spans="7:16" x14ac:dyDescent="0.2">
      <c r="G156" s="45" t="str">
        <f>Membres!B163</f>
        <v>Paulowski</v>
      </c>
      <c r="H156" s="45" t="str">
        <f>Membres!C163</f>
        <v>Klaus</v>
      </c>
      <c r="I156" s="45" t="str">
        <f>Membres!D163</f>
        <v>Valais</v>
      </c>
      <c r="J156" s="45" t="str">
        <f>Membres!F163</f>
        <v>Sion</v>
      </c>
      <c r="K156" s="46">
        <f ca="1">Membres!K163</f>
        <v>28</v>
      </c>
      <c r="L156" s="47">
        <f>Membres!H163</f>
        <v>0</v>
      </c>
      <c r="M156" s="46">
        <f ca="1">Membres!L163</f>
        <v>180</v>
      </c>
      <c r="N156" s="47" t="str">
        <f>Membres!M163</f>
        <v>Loisir-2</v>
      </c>
      <c r="O156" s="46">
        <f>Membres!N163</f>
        <v>26.8</v>
      </c>
      <c r="P156" s="46">
        <f ca="1">Membres!O163</f>
        <v>207</v>
      </c>
    </row>
    <row r="157" spans="7:16" x14ac:dyDescent="0.2">
      <c r="G157" s="45" t="str">
        <f>Membres!B164</f>
        <v>Pavalec</v>
      </c>
      <c r="H157" s="45" t="str">
        <f>Membres!C164</f>
        <v>Boris</v>
      </c>
      <c r="I157" s="45" t="str">
        <f>Membres!D164</f>
        <v>Suisse allemande</v>
      </c>
      <c r="J157" s="45" t="str">
        <f>Membres!F164</f>
        <v>Zürich</v>
      </c>
      <c r="K157" s="46">
        <f ca="1">Membres!K164</f>
        <v>35</v>
      </c>
      <c r="L157" s="47">
        <f>Membres!H164</f>
        <v>0</v>
      </c>
      <c r="M157" s="46">
        <f ca="1">Membres!L164</f>
        <v>180</v>
      </c>
      <c r="N157" s="47" t="str">
        <f>Membres!M164</f>
        <v>Loisir-1</v>
      </c>
      <c r="O157" s="46">
        <f>Membres!N164</f>
        <v>16.600000000000001</v>
      </c>
      <c r="P157" s="46">
        <f ca="1">Membres!O164</f>
        <v>196.5</v>
      </c>
    </row>
    <row r="158" spans="7:16" x14ac:dyDescent="0.2">
      <c r="G158" s="45" t="str">
        <f>Membres!B165</f>
        <v>Piater</v>
      </c>
      <c r="H158" s="45" t="str">
        <f>Membres!C165</f>
        <v>Klaus</v>
      </c>
      <c r="I158" s="45" t="str">
        <f>Membres!D165</f>
        <v>Suisse allemande</v>
      </c>
      <c r="J158" s="45" t="str">
        <f>Membres!F165</f>
        <v>Baden</v>
      </c>
      <c r="K158" s="46">
        <f ca="1">Membres!K165</f>
        <v>27</v>
      </c>
      <c r="L158" s="47">
        <f>Membres!H165</f>
        <v>0</v>
      </c>
      <c r="M158" s="46">
        <f ca="1">Membres!L165</f>
        <v>180</v>
      </c>
      <c r="N158" s="47" t="str">
        <f>Membres!M165</f>
        <v>Loisir-2</v>
      </c>
      <c r="O158" s="46">
        <f>Membres!N165</f>
        <v>26.8</v>
      </c>
      <c r="P158" s="46">
        <f ca="1">Membres!O165</f>
        <v>207</v>
      </c>
    </row>
    <row r="159" spans="7:16" x14ac:dyDescent="0.2">
      <c r="G159" s="45" t="str">
        <f>Membres!B166</f>
        <v>Preisig</v>
      </c>
      <c r="H159" s="45" t="str">
        <f>Membres!C166</f>
        <v>Edwin</v>
      </c>
      <c r="I159" s="45" t="str">
        <f>Membres!D166</f>
        <v>Valais</v>
      </c>
      <c r="J159" s="45" t="str">
        <f>Membres!F166</f>
        <v>Sion</v>
      </c>
      <c r="K159" s="46">
        <f ca="1">Membres!K166</f>
        <v>33</v>
      </c>
      <c r="L159" s="47">
        <f>Membres!H166</f>
        <v>0</v>
      </c>
      <c r="M159" s="46">
        <f ca="1">Membres!L166</f>
        <v>180</v>
      </c>
      <c r="N159" s="47" t="str">
        <f>Membres!M166</f>
        <v>Loisir-1</v>
      </c>
      <c r="O159" s="46">
        <f>Membres!N166</f>
        <v>16.600000000000001</v>
      </c>
      <c r="P159" s="46">
        <f ca="1">Membres!O166</f>
        <v>196.5</v>
      </c>
    </row>
    <row r="160" spans="7:16" x14ac:dyDescent="0.2">
      <c r="G160" s="45" t="str">
        <f>Membres!B167</f>
        <v>Püttner</v>
      </c>
      <c r="H160" s="45" t="str">
        <f>Membres!C167</f>
        <v>Alexandra</v>
      </c>
      <c r="I160" s="45" t="str">
        <f>Membres!D167</f>
        <v>Suisse allemande</v>
      </c>
      <c r="J160" s="45" t="str">
        <f>Membres!F167</f>
        <v>Kloten</v>
      </c>
      <c r="K160" s="46">
        <f ca="1">Membres!K167</f>
        <v>28</v>
      </c>
      <c r="L160" s="47">
        <f>Membres!H167</f>
        <v>0</v>
      </c>
      <c r="M160" s="46">
        <f ca="1">Membres!L167</f>
        <v>180</v>
      </c>
      <c r="N160" s="47" t="str">
        <f>Membres!M167</f>
        <v>Loisir-1</v>
      </c>
      <c r="O160" s="46">
        <f>Membres!N167</f>
        <v>16.600000000000001</v>
      </c>
      <c r="P160" s="46">
        <f ca="1">Membres!O167</f>
        <v>196.5</v>
      </c>
    </row>
    <row r="161" spans="7:16" x14ac:dyDescent="0.2">
      <c r="G161" s="45" t="str">
        <f>Membres!B168</f>
        <v>Rähmli</v>
      </c>
      <c r="H161" s="45" t="str">
        <f>Membres!C168</f>
        <v>Simon</v>
      </c>
      <c r="I161" s="45" t="str">
        <f>Membres!D168</f>
        <v>Suisse allemande</v>
      </c>
      <c r="J161" s="45" t="str">
        <f>Membres!F168</f>
        <v>Winterthur</v>
      </c>
      <c r="K161" s="46">
        <f ca="1">Membres!K168</f>
        <v>36</v>
      </c>
      <c r="L161" s="47">
        <f>Membres!H168</f>
        <v>0</v>
      </c>
      <c r="M161" s="46">
        <f ca="1">Membres!L168</f>
        <v>180</v>
      </c>
      <c r="N161" s="47" t="str">
        <f>Membres!M168</f>
        <v>Loisir-3</v>
      </c>
      <c r="O161" s="46">
        <f>Membres!N168</f>
        <v>43.9</v>
      </c>
      <c r="P161" s="46">
        <f ca="1">Membres!O168</f>
        <v>224</v>
      </c>
    </row>
    <row r="162" spans="7:16" x14ac:dyDescent="0.2">
      <c r="G162" s="45" t="str">
        <f>Membres!B169</f>
        <v>Rauh</v>
      </c>
      <c r="H162" s="45" t="str">
        <f>Membres!C169</f>
        <v>Roger</v>
      </c>
      <c r="I162" s="45" t="str">
        <f>Membres!D169</f>
        <v>Valais</v>
      </c>
      <c r="J162" s="45" t="str">
        <f>Membres!F169</f>
        <v>Sion</v>
      </c>
      <c r="K162" s="46">
        <f ca="1">Membres!K169</f>
        <v>29</v>
      </c>
      <c r="L162" s="47">
        <f>Membres!H169</f>
        <v>0</v>
      </c>
      <c r="M162" s="46">
        <f ca="1">Membres!L169</f>
        <v>180</v>
      </c>
      <c r="N162" s="47" t="str">
        <f>Membres!M169</f>
        <v>Loisir-3</v>
      </c>
      <c r="O162" s="46">
        <f>Membres!N169</f>
        <v>43.9</v>
      </c>
      <c r="P162" s="46">
        <f ca="1">Membres!O169</f>
        <v>224</v>
      </c>
    </row>
    <row r="163" spans="7:16" x14ac:dyDescent="0.2">
      <c r="G163" s="45" t="str">
        <f>Membres!B170</f>
        <v>Repa</v>
      </c>
      <c r="H163" s="45" t="str">
        <f>Membres!C170</f>
        <v>Regina</v>
      </c>
      <c r="I163" s="45" t="str">
        <f>Membres!D170</f>
        <v>Suisse allemande</v>
      </c>
      <c r="J163" s="45" t="str">
        <f>Membres!F170</f>
        <v>Schlieren</v>
      </c>
      <c r="K163" s="46">
        <f ca="1">Membres!K170</f>
        <v>38</v>
      </c>
      <c r="L163" s="47" t="str">
        <f>Membres!H170</f>
        <v>OUI</v>
      </c>
      <c r="M163" s="46">
        <f ca="1">Membres!L170</f>
        <v>75</v>
      </c>
      <c r="N163" s="47" t="str">
        <f>Membres!M170</f>
        <v>Loisir-3</v>
      </c>
      <c r="O163" s="46">
        <f>Membres!N170</f>
        <v>43.9</v>
      </c>
      <c r="P163" s="46">
        <f ca="1">Membres!O170</f>
        <v>119</v>
      </c>
    </row>
    <row r="164" spans="7:16" x14ac:dyDescent="0.2">
      <c r="G164" s="45" t="str">
        <f>Membres!B171</f>
        <v>Rey</v>
      </c>
      <c r="H164" s="45" t="str">
        <f>Membres!C171</f>
        <v>Werner</v>
      </c>
      <c r="I164" s="45" t="str">
        <f>Membres!D171</f>
        <v>Valais</v>
      </c>
      <c r="J164" s="45" t="str">
        <f>Membres!F171</f>
        <v>Martigny</v>
      </c>
      <c r="K164" s="46">
        <f ca="1">Membres!K171</f>
        <v>34</v>
      </c>
      <c r="L164" s="47">
        <f>Membres!H171</f>
        <v>0</v>
      </c>
      <c r="M164" s="46">
        <f ca="1">Membres!L171</f>
        <v>180</v>
      </c>
      <c r="N164" s="47" t="str">
        <f>Membres!M171</f>
        <v>Loisir-3</v>
      </c>
      <c r="O164" s="46">
        <f>Membres!N171</f>
        <v>43.9</v>
      </c>
      <c r="P164" s="46">
        <f ca="1">Membres!O171</f>
        <v>224</v>
      </c>
    </row>
    <row r="165" spans="7:16" x14ac:dyDescent="0.2">
      <c r="G165" s="45" t="str">
        <f>Membres!B172</f>
        <v>Richner</v>
      </c>
      <c r="H165" s="45" t="str">
        <f>Membres!C172</f>
        <v>Jean-Claude</v>
      </c>
      <c r="I165" s="45" t="str">
        <f>Membres!D172</f>
        <v>Suisse allemande</v>
      </c>
      <c r="J165" s="45" t="str">
        <f>Membres!F172</f>
        <v>Schlieren</v>
      </c>
      <c r="K165" s="46">
        <f ca="1">Membres!K172</f>
        <v>24</v>
      </c>
      <c r="L165" s="47">
        <f>Membres!H172</f>
        <v>0</v>
      </c>
      <c r="M165" s="46">
        <f ca="1">Membres!L172</f>
        <v>180</v>
      </c>
      <c r="N165" s="47" t="str">
        <f>Membres!M172</f>
        <v>Loisir-2</v>
      </c>
      <c r="O165" s="46">
        <f>Membres!N172</f>
        <v>26.8</v>
      </c>
      <c r="P165" s="46">
        <f ca="1">Membres!O172</f>
        <v>207</v>
      </c>
    </row>
    <row r="166" spans="7:16" x14ac:dyDescent="0.2">
      <c r="G166" s="45" t="str">
        <f>Membres!B173</f>
        <v>Rominger</v>
      </c>
      <c r="H166" s="45" t="str">
        <f>Membres!C173</f>
        <v>Ernst</v>
      </c>
      <c r="I166" s="45" t="str">
        <f>Membres!D173</f>
        <v>Suisse allemande</v>
      </c>
      <c r="J166" s="45" t="str">
        <f>Membres!F173</f>
        <v>Zürich</v>
      </c>
      <c r="K166" s="46">
        <f ca="1">Membres!K173</f>
        <v>29</v>
      </c>
      <c r="L166" s="47">
        <f>Membres!H173</f>
        <v>0</v>
      </c>
      <c r="M166" s="46">
        <f ca="1">Membres!L173</f>
        <v>180</v>
      </c>
      <c r="N166" s="47" t="str">
        <f>Membres!M173</f>
        <v>Loisir-2</v>
      </c>
      <c r="O166" s="46">
        <f>Membres!N173</f>
        <v>26.8</v>
      </c>
      <c r="P166" s="46">
        <f ca="1">Membres!O173</f>
        <v>207</v>
      </c>
    </row>
    <row r="167" spans="7:16" x14ac:dyDescent="0.2">
      <c r="G167" s="45" t="str">
        <f>Membres!B174</f>
        <v>Rosé</v>
      </c>
      <c r="H167" s="45" t="str">
        <f>Membres!C174</f>
        <v>Stefan</v>
      </c>
      <c r="I167" s="45" t="str">
        <f>Membres!D174</f>
        <v>Suisse allemande</v>
      </c>
      <c r="J167" s="45" t="str">
        <f>Membres!F174</f>
        <v>Schlieren</v>
      </c>
      <c r="K167" s="46">
        <f ca="1">Membres!K174</f>
        <v>27</v>
      </c>
      <c r="L167" s="47">
        <f>Membres!H174</f>
        <v>0</v>
      </c>
      <c r="M167" s="46">
        <f ca="1">Membres!L174</f>
        <v>180</v>
      </c>
      <c r="N167" s="47" t="str">
        <f>Membres!M174</f>
        <v>Loisir-3</v>
      </c>
      <c r="O167" s="46">
        <f>Membres!N174</f>
        <v>43.9</v>
      </c>
      <c r="P167" s="46">
        <f ca="1">Membres!O174</f>
        <v>224</v>
      </c>
    </row>
    <row r="168" spans="7:16" x14ac:dyDescent="0.2">
      <c r="G168" s="45" t="str">
        <f>Membres!B175</f>
        <v>Rosner</v>
      </c>
      <c r="H168" s="45" t="str">
        <f>Membres!C175</f>
        <v>Eva</v>
      </c>
      <c r="I168" s="45" t="str">
        <f>Membres!D175</f>
        <v>Suisse allemande</v>
      </c>
      <c r="J168" s="45" t="str">
        <f>Membres!F175</f>
        <v>Berikon</v>
      </c>
      <c r="K168" s="46">
        <f ca="1">Membres!K175</f>
        <v>31</v>
      </c>
      <c r="L168" s="47">
        <f>Membres!H175</f>
        <v>0</v>
      </c>
      <c r="M168" s="46">
        <f ca="1">Membres!L175</f>
        <v>180</v>
      </c>
      <c r="N168" s="47" t="str">
        <f>Membres!M175</f>
        <v>Loisir-2</v>
      </c>
      <c r="O168" s="46">
        <f>Membres!N175</f>
        <v>26.8</v>
      </c>
      <c r="P168" s="46">
        <f ca="1">Membres!O175</f>
        <v>207</v>
      </c>
    </row>
    <row r="169" spans="7:16" x14ac:dyDescent="0.2">
      <c r="G169" s="45" t="str">
        <f>Membres!B176</f>
        <v>Rostetter</v>
      </c>
      <c r="H169" s="45" t="str">
        <f>Membres!C176</f>
        <v>Raphael</v>
      </c>
      <c r="I169" s="45" t="str">
        <f>Membres!D176</f>
        <v>Valais</v>
      </c>
      <c r="J169" s="45" t="str">
        <f>Membres!F176</f>
        <v>Sion</v>
      </c>
      <c r="K169" s="46">
        <f ca="1">Membres!K176</f>
        <v>28</v>
      </c>
      <c r="L169" s="47">
        <f>Membres!H176</f>
        <v>0</v>
      </c>
      <c r="M169" s="46">
        <f ca="1">Membres!L176</f>
        <v>180</v>
      </c>
      <c r="N169" s="47" t="str">
        <f>Membres!M176</f>
        <v>Loisir-3</v>
      </c>
      <c r="O169" s="46">
        <f>Membres!N176</f>
        <v>43.9</v>
      </c>
      <c r="P169" s="46">
        <f ca="1">Membres!O176</f>
        <v>224</v>
      </c>
    </row>
    <row r="170" spans="7:16" x14ac:dyDescent="0.2">
      <c r="G170" s="45" t="str">
        <f>Membres!B177</f>
        <v>Roth</v>
      </c>
      <c r="H170" s="45" t="str">
        <f>Membres!C177</f>
        <v>Corinna</v>
      </c>
      <c r="I170" s="45" t="str">
        <f>Membres!D177</f>
        <v>Valais</v>
      </c>
      <c r="J170" s="45" t="str">
        <f>Membres!F177</f>
        <v>Martigny</v>
      </c>
      <c r="K170" s="46">
        <f ca="1">Membres!K177</f>
        <v>26</v>
      </c>
      <c r="L170" s="47">
        <f>Membres!H177</f>
        <v>0</v>
      </c>
      <c r="M170" s="46">
        <f ca="1">Membres!L177</f>
        <v>180</v>
      </c>
      <c r="N170" s="47" t="str">
        <f>Membres!M177</f>
        <v>Loisir-1</v>
      </c>
      <c r="O170" s="46">
        <f>Membres!N177</f>
        <v>16.600000000000001</v>
      </c>
      <c r="P170" s="46">
        <f ca="1">Membres!O177</f>
        <v>196.5</v>
      </c>
    </row>
    <row r="171" spans="7:16" x14ac:dyDescent="0.2">
      <c r="G171" s="45" t="str">
        <f>Membres!B178</f>
        <v>Rüesch</v>
      </c>
      <c r="H171" s="45" t="str">
        <f>Membres!C178</f>
        <v>Elisabeth</v>
      </c>
      <c r="I171" s="45" t="str">
        <f>Membres!D178</f>
        <v>Suisse allemande</v>
      </c>
      <c r="J171" s="45" t="str">
        <f>Membres!F178</f>
        <v>Uster</v>
      </c>
      <c r="K171" s="46">
        <f ca="1">Membres!K178</f>
        <v>63</v>
      </c>
      <c r="L171" s="47">
        <f>Membres!H178</f>
        <v>0</v>
      </c>
      <c r="M171" s="46">
        <f ca="1">Membres!L178</f>
        <v>180</v>
      </c>
      <c r="N171" s="47" t="str">
        <f>Membres!M178</f>
        <v>Loisir-1</v>
      </c>
      <c r="O171" s="46">
        <f>Membres!N178</f>
        <v>16.600000000000001</v>
      </c>
      <c r="P171" s="46">
        <f ca="1">Membres!O178</f>
        <v>196.5</v>
      </c>
    </row>
    <row r="172" spans="7:16" x14ac:dyDescent="0.2">
      <c r="G172" s="45" t="str">
        <f>Membres!B179</f>
        <v>Rüesch</v>
      </c>
      <c r="H172" s="45" t="str">
        <f>Membres!C179</f>
        <v>Fredi</v>
      </c>
      <c r="I172" s="45" t="str">
        <f>Membres!D179</f>
        <v>Valais</v>
      </c>
      <c r="J172" s="45" t="str">
        <f>Membres!F179</f>
        <v>Martigny</v>
      </c>
      <c r="K172" s="46">
        <f ca="1">Membres!K179</f>
        <v>28</v>
      </c>
      <c r="L172" s="47">
        <f>Membres!H179</f>
        <v>0</v>
      </c>
      <c r="M172" s="46">
        <f ca="1">Membres!L179</f>
        <v>180</v>
      </c>
      <c r="N172" s="47" t="str">
        <f>Membres!M179</f>
        <v>Loisir-2</v>
      </c>
      <c r="O172" s="46">
        <f>Membres!N179</f>
        <v>26.8</v>
      </c>
      <c r="P172" s="46">
        <f ca="1">Membres!O179</f>
        <v>207</v>
      </c>
    </row>
    <row r="173" spans="7:16" x14ac:dyDescent="0.2">
      <c r="G173" s="45" t="str">
        <f>Membres!B180</f>
        <v>Rüesch</v>
      </c>
      <c r="H173" s="45" t="str">
        <f>Membres!C180</f>
        <v>Hans</v>
      </c>
      <c r="I173" s="45" t="str">
        <f>Membres!D180</f>
        <v>Valais</v>
      </c>
      <c r="J173" s="45" t="str">
        <f>Membres!F180</f>
        <v>Martigny</v>
      </c>
      <c r="K173" s="46">
        <f ca="1">Membres!K180</f>
        <v>23</v>
      </c>
      <c r="L173" s="47">
        <f>Membres!H180</f>
        <v>0</v>
      </c>
      <c r="M173" s="46">
        <f ca="1">Membres!L180</f>
        <v>180</v>
      </c>
      <c r="N173" s="47" t="str">
        <f>Membres!M180</f>
        <v>Loisir-2</v>
      </c>
      <c r="O173" s="46">
        <f>Membres!N180</f>
        <v>26.8</v>
      </c>
      <c r="P173" s="46">
        <f ca="1">Membres!O180</f>
        <v>207</v>
      </c>
    </row>
    <row r="174" spans="7:16" x14ac:dyDescent="0.2">
      <c r="G174" s="45" t="str">
        <f>Membres!B181</f>
        <v>Rüsch</v>
      </c>
      <c r="H174" s="45" t="str">
        <f>Membres!C181</f>
        <v>Lukas</v>
      </c>
      <c r="I174" s="45" t="str">
        <f>Membres!D181</f>
        <v>Valais</v>
      </c>
      <c r="J174" s="45" t="str">
        <f>Membres!F181</f>
        <v>Martigny</v>
      </c>
      <c r="K174" s="46">
        <f ca="1">Membres!K181</f>
        <v>33</v>
      </c>
      <c r="L174" s="47">
        <f>Membres!H181</f>
        <v>0</v>
      </c>
      <c r="M174" s="46">
        <f ca="1">Membres!L181</f>
        <v>180</v>
      </c>
      <c r="N174" s="47" t="str">
        <f>Membres!M181</f>
        <v>Loisir-2</v>
      </c>
      <c r="O174" s="46">
        <f>Membres!N181</f>
        <v>26.8</v>
      </c>
      <c r="P174" s="46">
        <f ca="1">Membres!O181</f>
        <v>207</v>
      </c>
    </row>
    <row r="175" spans="7:16" x14ac:dyDescent="0.2">
      <c r="G175" s="45" t="str">
        <f>Membres!B182</f>
        <v>Salomon</v>
      </c>
      <c r="H175" s="45" t="str">
        <f>Membres!C182</f>
        <v>Mirjam</v>
      </c>
      <c r="I175" s="45" t="str">
        <f>Membres!D182</f>
        <v>Valais</v>
      </c>
      <c r="J175" s="45" t="str">
        <f>Membres!F182</f>
        <v>Sion</v>
      </c>
      <c r="K175" s="46">
        <f ca="1">Membres!K182</f>
        <v>33</v>
      </c>
      <c r="L175" s="47">
        <f>Membres!H182</f>
        <v>0</v>
      </c>
      <c r="M175" s="46">
        <f ca="1">Membres!L182</f>
        <v>180</v>
      </c>
      <c r="N175" s="47" t="str">
        <f>Membres!M182</f>
        <v>Loisir-2</v>
      </c>
      <c r="O175" s="46">
        <f>Membres!N182</f>
        <v>26.8</v>
      </c>
      <c r="P175" s="46">
        <f ca="1">Membres!O182</f>
        <v>207</v>
      </c>
    </row>
    <row r="176" spans="7:16" x14ac:dyDescent="0.2">
      <c r="G176" s="45" t="str">
        <f>Membres!B183</f>
        <v>Salz</v>
      </c>
      <c r="H176" s="45" t="str">
        <f>Membres!C183</f>
        <v>Katarina</v>
      </c>
      <c r="I176" s="45" t="str">
        <f>Membres!D183</f>
        <v>Suisse allemande</v>
      </c>
      <c r="J176" s="45" t="str">
        <f>Membres!F183</f>
        <v>Zürich</v>
      </c>
      <c r="K176" s="46">
        <f ca="1">Membres!K183</f>
        <v>38</v>
      </c>
      <c r="L176" s="47">
        <f>Membres!H183</f>
        <v>0</v>
      </c>
      <c r="M176" s="46">
        <f ca="1">Membres!L183</f>
        <v>180</v>
      </c>
      <c r="N176" s="47" t="str">
        <f>Membres!M183</f>
        <v>Loisir-2</v>
      </c>
      <c r="O176" s="46">
        <f>Membres!N183</f>
        <v>26.8</v>
      </c>
      <c r="P176" s="46">
        <f ca="1">Membres!O183</f>
        <v>207</v>
      </c>
    </row>
    <row r="177" spans="7:16" x14ac:dyDescent="0.2">
      <c r="G177" s="45" t="str">
        <f>Membres!B184</f>
        <v>Sander</v>
      </c>
      <c r="H177" s="45" t="str">
        <f>Membres!C184</f>
        <v>Elke</v>
      </c>
      <c r="I177" s="45" t="str">
        <f>Membres!D184</f>
        <v>Suisse allemande</v>
      </c>
      <c r="J177" s="45" t="str">
        <f>Membres!F184</f>
        <v>Dietlikon</v>
      </c>
      <c r="K177" s="46">
        <f ca="1">Membres!K184</f>
        <v>33</v>
      </c>
      <c r="L177" s="47">
        <f>Membres!H184</f>
        <v>0</v>
      </c>
      <c r="M177" s="46">
        <f ca="1">Membres!L184</f>
        <v>180</v>
      </c>
      <c r="N177" s="47" t="str">
        <f>Membres!M184</f>
        <v>Loisir-1</v>
      </c>
      <c r="O177" s="46">
        <f>Membres!N184</f>
        <v>16.600000000000001</v>
      </c>
      <c r="P177" s="46">
        <f ca="1">Membres!O184</f>
        <v>196.5</v>
      </c>
    </row>
    <row r="178" spans="7:16" x14ac:dyDescent="0.2">
      <c r="G178" s="45" t="str">
        <f>Membres!B185</f>
        <v>Sandos</v>
      </c>
      <c r="H178" s="45" t="str">
        <f>Membres!C185</f>
        <v>Christof</v>
      </c>
      <c r="I178" s="45" t="str">
        <f>Membres!D185</f>
        <v>Valais</v>
      </c>
      <c r="J178" s="45" t="str">
        <f>Membres!F185</f>
        <v>Sierre</v>
      </c>
      <c r="K178" s="46">
        <f ca="1">Membres!K185</f>
        <v>25</v>
      </c>
      <c r="L178" s="47">
        <f>Membres!H185</f>
        <v>0</v>
      </c>
      <c r="M178" s="46">
        <f ca="1">Membres!L185</f>
        <v>180</v>
      </c>
      <c r="N178" s="47" t="str">
        <f>Membres!M185</f>
        <v>Loisir-1</v>
      </c>
      <c r="O178" s="46">
        <f>Membres!N185</f>
        <v>16.600000000000001</v>
      </c>
      <c r="P178" s="46">
        <f ca="1">Membres!O185</f>
        <v>196.5</v>
      </c>
    </row>
    <row r="179" spans="7:16" x14ac:dyDescent="0.2">
      <c r="G179" s="45" t="str">
        <f>Membres!B186</f>
        <v>Schacht</v>
      </c>
      <c r="H179" s="45" t="str">
        <f>Membres!C186</f>
        <v>Fabian</v>
      </c>
      <c r="I179" s="45" t="str">
        <f>Membres!D186</f>
        <v>Suisse allemande</v>
      </c>
      <c r="J179" s="45" t="str">
        <f>Membres!F186</f>
        <v>Martigny</v>
      </c>
      <c r="K179" s="46">
        <f ca="1">Membres!K186</f>
        <v>29</v>
      </c>
      <c r="L179" s="47">
        <f>Membres!H186</f>
        <v>0</v>
      </c>
      <c r="M179" s="46">
        <f ca="1">Membres!L186</f>
        <v>180</v>
      </c>
      <c r="N179" s="47" t="str">
        <f>Membres!M186</f>
        <v>Loisir-2</v>
      </c>
      <c r="O179" s="46">
        <f>Membres!N186</f>
        <v>26.8</v>
      </c>
      <c r="P179" s="46">
        <f ca="1">Membres!O186</f>
        <v>207</v>
      </c>
    </row>
    <row r="180" spans="7:16" x14ac:dyDescent="0.2">
      <c r="G180" s="45" t="str">
        <f>Membres!B187</f>
        <v>Schärer</v>
      </c>
      <c r="H180" s="45" t="str">
        <f>Membres!C187</f>
        <v>Bruno</v>
      </c>
      <c r="I180" s="45" t="str">
        <f>Membres!D187</f>
        <v>Valais</v>
      </c>
      <c r="J180" s="45" t="str">
        <f>Membres!F187</f>
        <v>Sierre</v>
      </c>
      <c r="K180" s="46">
        <f ca="1">Membres!K187</f>
        <v>23</v>
      </c>
      <c r="L180" s="47">
        <f>Membres!H187</f>
        <v>0</v>
      </c>
      <c r="M180" s="46">
        <f ca="1">Membres!L187</f>
        <v>180</v>
      </c>
      <c r="N180" s="47" t="str">
        <f>Membres!M187</f>
        <v>Loisir-1</v>
      </c>
      <c r="O180" s="46">
        <f>Membres!N187</f>
        <v>16.600000000000001</v>
      </c>
      <c r="P180" s="46">
        <f ca="1">Membres!O187</f>
        <v>196.5</v>
      </c>
    </row>
    <row r="181" spans="7:16" x14ac:dyDescent="0.2">
      <c r="G181" s="45" t="str">
        <f>Membres!B188</f>
        <v>Schärer</v>
      </c>
      <c r="H181" s="45" t="str">
        <f>Membres!C188</f>
        <v>Pasqual</v>
      </c>
      <c r="I181" s="45" t="str">
        <f>Membres!D188</f>
        <v>Valais</v>
      </c>
      <c r="J181" s="45" t="str">
        <f>Membres!F188</f>
        <v>Sion</v>
      </c>
      <c r="K181" s="46">
        <f ca="1">Membres!K188</f>
        <v>33</v>
      </c>
      <c r="L181" s="47">
        <f>Membres!H188</f>
        <v>0</v>
      </c>
      <c r="M181" s="46">
        <f ca="1">Membres!L188</f>
        <v>180</v>
      </c>
      <c r="N181" s="47" t="str">
        <f>Membres!M188</f>
        <v>Loisir-2</v>
      </c>
      <c r="O181" s="46">
        <f>Membres!N188</f>
        <v>26.8</v>
      </c>
      <c r="P181" s="46">
        <f ca="1">Membres!O188</f>
        <v>207</v>
      </c>
    </row>
    <row r="182" spans="7:16" x14ac:dyDescent="0.2">
      <c r="G182" s="45" t="str">
        <f>Membres!B189</f>
        <v>Schärer</v>
      </c>
      <c r="H182" s="45" t="str">
        <f>Membres!C189</f>
        <v>Patrizia</v>
      </c>
      <c r="I182" s="45" t="str">
        <f>Membres!D189</f>
        <v>Suisse allemande</v>
      </c>
      <c r="J182" s="45" t="str">
        <f>Membres!F189</f>
        <v>Schlieren</v>
      </c>
      <c r="K182" s="46">
        <f ca="1">Membres!K189</f>
        <v>33</v>
      </c>
      <c r="L182" s="47">
        <f>Membres!H189</f>
        <v>0</v>
      </c>
      <c r="M182" s="46">
        <f ca="1">Membres!L189</f>
        <v>180</v>
      </c>
      <c r="N182" s="47" t="str">
        <f>Membres!M189</f>
        <v>Loisir-2</v>
      </c>
      <c r="O182" s="46">
        <f>Membres!N189</f>
        <v>26.8</v>
      </c>
      <c r="P182" s="46">
        <f ca="1">Membres!O189</f>
        <v>207</v>
      </c>
    </row>
    <row r="183" spans="7:16" x14ac:dyDescent="0.2">
      <c r="G183" s="45" t="str">
        <f>Membres!B190</f>
        <v>Scheidegger</v>
      </c>
      <c r="H183" s="45" t="str">
        <f>Membres!C190</f>
        <v>Francois</v>
      </c>
      <c r="I183" s="45" t="str">
        <f>Membres!D190</f>
        <v>Valais</v>
      </c>
      <c r="J183" s="45" t="str">
        <f>Membres!F190</f>
        <v>Martigny</v>
      </c>
      <c r="K183" s="46">
        <f ca="1">Membres!K190</f>
        <v>34</v>
      </c>
      <c r="L183" s="47">
        <f>Membres!H190</f>
        <v>0</v>
      </c>
      <c r="M183" s="46">
        <f ca="1">Membres!L190</f>
        <v>180</v>
      </c>
      <c r="N183" s="47" t="str">
        <f>Membres!M190</f>
        <v>Loisir-2</v>
      </c>
      <c r="O183" s="46">
        <f>Membres!N190</f>
        <v>26.8</v>
      </c>
      <c r="P183" s="46">
        <f ca="1">Membres!O190</f>
        <v>207</v>
      </c>
    </row>
    <row r="184" spans="7:16" x14ac:dyDescent="0.2">
      <c r="G184" s="45" t="str">
        <f>Membres!B191</f>
        <v>Scherz</v>
      </c>
      <c r="H184" s="45" t="str">
        <f>Membres!C191</f>
        <v>Elsbeth</v>
      </c>
      <c r="I184" s="45" t="str">
        <f>Membres!D191</f>
        <v>Suisse allemande</v>
      </c>
      <c r="J184" s="45" t="str">
        <f>Membres!F191</f>
        <v>Kloten</v>
      </c>
      <c r="K184" s="46">
        <f ca="1">Membres!K191</f>
        <v>45</v>
      </c>
      <c r="L184" s="47">
        <f>Membres!H191</f>
        <v>0</v>
      </c>
      <c r="M184" s="46">
        <f ca="1">Membres!L191</f>
        <v>180</v>
      </c>
      <c r="N184" s="47" t="str">
        <f>Membres!M191</f>
        <v>Loisir-1</v>
      </c>
      <c r="O184" s="46">
        <f>Membres!N191</f>
        <v>16.600000000000001</v>
      </c>
      <c r="P184" s="46">
        <f ca="1">Membres!O191</f>
        <v>196.5</v>
      </c>
    </row>
    <row r="185" spans="7:16" x14ac:dyDescent="0.2">
      <c r="G185" s="45" t="str">
        <f>Membres!B192</f>
        <v>Schmid</v>
      </c>
      <c r="H185" s="45" t="str">
        <f>Membres!C192</f>
        <v>Daniela</v>
      </c>
      <c r="I185" s="45" t="str">
        <f>Membres!D192</f>
        <v>Suisse allemande</v>
      </c>
      <c r="J185" s="45" t="str">
        <f>Membres!F192</f>
        <v>Bergdietikon</v>
      </c>
      <c r="K185" s="46">
        <f ca="1">Membres!K192</f>
        <v>27</v>
      </c>
      <c r="L185" s="47">
        <f>Membres!H192</f>
        <v>0</v>
      </c>
      <c r="M185" s="46">
        <f ca="1">Membres!L192</f>
        <v>180</v>
      </c>
      <c r="N185" s="47" t="str">
        <f>Membres!M192</f>
        <v>Loisir-1</v>
      </c>
      <c r="O185" s="46">
        <f>Membres!N192</f>
        <v>16.600000000000001</v>
      </c>
      <c r="P185" s="46">
        <f ca="1">Membres!O192</f>
        <v>196.5</v>
      </c>
    </row>
    <row r="186" spans="7:16" x14ac:dyDescent="0.2">
      <c r="G186" s="45" t="str">
        <f>Membres!B193</f>
        <v>Schmied</v>
      </c>
      <c r="H186" s="45" t="str">
        <f>Membres!C193</f>
        <v>Adrian</v>
      </c>
      <c r="I186" s="45" t="str">
        <f>Membres!D193</f>
        <v>Valais</v>
      </c>
      <c r="J186" s="45" t="str">
        <f>Membres!F193</f>
        <v>Zürich</v>
      </c>
      <c r="K186" s="46">
        <f ca="1">Membres!K193</f>
        <v>27</v>
      </c>
      <c r="L186" s="47">
        <f>Membres!H193</f>
        <v>0</v>
      </c>
      <c r="M186" s="46">
        <f ca="1">Membres!L193</f>
        <v>180</v>
      </c>
      <c r="N186" s="47" t="str">
        <f>Membres!M193</f>
        <v>Loisir-1</v>
      </c>
      <c r="O186" s="46">
        <f>Membres!N193</f>
        <v>16.600000000000001</v>
      </c>
      <c r="P186" s="46">
        <f ca="1">Membres!O193</f>
        <v>196.5</v>
      </c>
    </row>
    <row r="187" spans="7:16" x14ac:dyDescent="0.2">
      <c r="G187" s="45" t="str">
        <f>Membres!B194</f>
        <v>Schneider</v>
      </c>
      <c r="H187" s="45" t="str">
        <f>Membres!C194</f>
        <v>Andreas</v>
      </c>
      <c r="I187" s="45" t="str">
        <f>Membres!D194</f>
        <v>Valais</v>
      </c>
      <c r="J187" s="45" t="str">
        <f>Membres!F194</f>
        <v>Martigny</v>
      </c>
      <c r="K187" s="46">
        <f ca="1">Membres!K194</f>
        <v>46</v>
      </c>
      <c r="L187" s="47">
        <f>Membres!H194</f>
        <v>0</v>
      </c>
      <c r="M187" s="46">
        <f ca="1">Membres!L194</f>
        <v>180</v>
      </c>
      <c r="N187" s="47" t="str">
        <f>Membres!M194</f>
        <v>Loisir-1</v>
      </c>
      <c r="O187" s="46">
        <f>Membres!N194</f>
        <v>16.600000000000001</v>
      </c>
      <c r="P187" s="46">
        <f ca="1">Membres!O194</f>
        <v>196.5</v>
      </c>
    </row>
    <row r="188" spans="7:16" x14ac:dyDescent="0.2">
      <c r="G188" s="45" t="str">
        <f>Membres!B195</f>
        <v>Schneider</v>
      </c>
      <c r="H188" s="45" t="str">
        <f>Membres!C195</f>
        <v>Hans-J.</v>
      </c>
      <c r="I188" s="45" t="str">
        <f>Membres!D195</f>
        <v>Suisse allemande</v>
      </c>
      <c r="J188" s="45" t="str">
        <f>Membres!F195</f>
        <v>Dübendorf</v>
      </c>
      <c r="K188" s="46">
        <f ca="1">Membres!K195</f>
        <v>26</v>
      </c>
      <c r="L188" s="47">
        <f>Membres!H195</f>
        <v>0</v>
      </c>
      <c r="M188" s="46">
        <f ca="1">Membres!L195</f>
        <v>180</v>
      </c>
      <c r="N188" s="47" t="str">
        <f>Membres!M195</f>
        <v>Loisir-2</v>
      </c>
      <c r="O188" s="46">
        <f>Membres!N195</f>
        <v>26.8</v>
      </c>
      <c r="P188" s="46">
        <f ca="1">Membres!O195</f>
        <v>207</v>
      </c>
    </row>
    <row r="189" spans="7:16" x14ac:dyDescent="0.2">
      <c r="G189" s="45" t="str">
        <f>Membres!B196</f>
        <v>Schneider</v>
      </c>
      <c r="H189" s="45" t="str">
        <f>Membres!C196</f>
        <v>Michael</v>
      </c>
      <c r="I189" s="45" t="str">
        <f>Membres!D196</f>
        <v>Valais</v>
      </c>
      <c r="J189" s="45" t="str">
        <f>Membres!F196</f>
        <v>Martigny</v>
      </c>
      <c r="K189" s="46">
        <f ca="1">Membres!K196</f>
        <v>39</v>
      </c>
      <c r="L189" s="47">
        <f>Membres!H196</f>
        <v>0</v>
      </c>
      <c r="M189" s="46">
        <f ca="1">Membres!L196</f>
        <v>180</v>
      </c>
      <c r="N189" s="47" t="str">
        <f>Membres!M196</f>
        <v>Loisir-2</v>
      </c>
      <c r="O189" s="46">
        <f>Membres!N196</f>
        <v>26.8</v>
      </c>
      <c r="P189" s="46">
        <f ca="1">Membres!O196</f>
        <v>207</v>
      </c>
    </row>
    <row r="190" spans="7:16" x14ac:dyDescent="0.2">
      <c r="G190" s="45" t="str">
        <f>Membres!B197</f>
        <v>Schneider</v>
      </c>
      <c r="H190" s="45" t="str">
        <f>Membres!C197</f>
        <v>Teresa</v>
      </c>
      <c r="I190" s="45" t="str">
        <f>Membres!D197</f>
        <v>Valais</v>
      </c>
      <c r="J190" s="45" t="str">
        <f>Membres!F197</f>
        <v>Martigny</v>
      </c>
      <c r="K190" s="46">
        <f ca="1">Membres!K197</f>
        <v>41</v>
      </c>
      <c r="L190" s="47">
        <f>Membres!H197</f>
        <v>0</v>
      </c>
      <c r="M190" s="46">
        <f ca="1">Membres!L197</f>
        <v>180</v>
      </c>
      <c r="N190" s="47" t="str">
        <f>Membres!M197</f>
        <v>Loisir-3</v>
      </c>
      <c r="O190" s="46">
        <f>Membres!N197</f>
        <v>43.9</v>
      </c>
      <c r="P190" s="46">
        <f ca="1">Membres!O197</f>
        <v>224</v>
      </c>
    </row>
    <row r="191" spans="7:16" x14ac:dyDescent="0.2">
      <c r="G191" s="45" t="str">
        <f>Membres!B198</f>
        <v>Schoch</v>
      </c>
      <c r="H191" s="45" t="str">
        <f>Membres!C198</f>
        <v>Fabienne</v>
      </c>
      <c r="I191" s="45" t="str">
        <f>Membres!D198</f>
        <v>Valais</v>
      </c>
      <c r="J191" s="45" t="str">
        <f>Membres!F198</f>
        <v>Sion</v>
      </c>
      <c r="K191" s="46">
        <f ca="1">Membres!K198</f>
        <v>54</v>
      </c>
      <c r="L191" s="47">
        <f>Membres!H198</f>
        <v>0</v>
      </c>
      <c r="M191" s="46">
        <f ca="1">Membres!L198</f>
        <v>180</v>
      </c>
      <c r="N191" s="47" t="str">
        <f>Membres!M198</f>
        <v>Loisir-2</v>
      </c>
      <c r="O191" s="46">
        <f>Membres!N198</f>
        <v>26.8</v>
      </c>
      <c r="P191" s="46">
        <f ca="1">Membres!O198</f>
        <v>207</v>
      </c>
    </row>
    <row r="192" spans="7:16" x14ac:dyDescent="0.2">
      <c r="G192" s="45" t="str">
        <f>Membres!B199</f>
        <v>Schwarz</v>
      </c>
      <c r="H192" s="45" t="str">
        <f>Membres!C199</f>
        <v>Roger</v>
      </c>
      <c r="I192" s="45" t="str">
        <f>Membres!D199</f>
        <v>Suisse allemande</v>
      </c>
      <c r="J192" s="45" t="str">
        <f>Membres!F199</f>
        <v>Kilchberg</v>
      </c>
      <c r="K192" s="46">
        <f ca="1">Membres!K199</f>
        <v>36</v>
      </c>
      <c r="L192" s="47">
        <f>Membres!H199</f>
        <v>0</v>
      </c>
      <c r="M192" s="46">
        <f ca="1">Membres!L199</f>
        <v>180</v>
      </c>
      <c r="N192" s="47" t="str">
        <f>Membres!M199</f>
        <v>Loisir-3</v>
      </c>
      <c r="O192" s="46">
        <f>Membres!N199</f>
        <v>43.9</v>
      </c>
      <c r="P192" s="46">
        <f ca="1">Membres!O199</f>
        <v>224</v>
      </c>
    </row>
    <row r="193" spans="7:16" x14ac:dyDescent="0.2">
      <c r="G193" s="45" t="str">
        <f>Membres!B200</f>
        <v>Schwärzel</v>
      </c>
      <c r="H193" s="45" t="str">
        <f>Membres!C200</f>
        <v>Klaus</v>
      </c>
      <c r="I193" s="45" t="str">
        <f>Membres!D200</f>
        <v>Valais</v>
      </c>
      <c r="J193" s="45" t="str">
        <f>Membres!F200</f>
        <v>Sion</v>
      </c>
      <c r="K193" s="46">
        <f ca="1">Membres!K200</f>
        <v>26</v>
      </c>
      <c r="L193" s="47">
        <f>Membres!H200</f>
        <v>0</v>
      </c>
      <c r="M193" s="46">
        <f ca="1">Membres!L200</f>
        <v>180</v>
      </c>
      <c r="N193" s="47" t="str">
        <f>Membres!M200</f>
        <v>Loisir-2</v>
      </c>
      <c r="O193" s="46">
        <f>Membres!N200</f>
        <v>26.8</v>
      </c>
      <c r="P193" s="46">
        <f ca="1">Membres!O200</f>
        <v>207</v>
      </c>
    </row>
    <row r="194" spans="7:16" x14ac:dyDescent="0.2">
      <c r="G194" s="45" t="str">
        <f>Membres!B201</f>
        <v>Schweingruber</v>
      </c>
      <c r="H194" s="45" t="str">
        <f>Membres!C201</f>
        <v>Fredi</v>
      </c>
      <c r="I194" s="45" t="str">
        <f>Membres!D201</f>
        <v>Valais</v>
      </c>
      <c r="J194" s="45" t="str">
        <f>Membres!F201</f>
        <v>Martigny</v>
      </c>
      <c r="K194" s="46">
        <f ca="1">Membres!K201</f>
        <v>26</v>
      </c>
      <c r="L194" s="47">
        <f>Membres!H201</f>
        <v>0</v>
      </c>
      <c r="M194" s="46">
        <f ca="1">Membres!L201</f>
        <v>180</v>
      </c>
      <c r="N194" s="47" t="str">
        <f>Membres!M201</f>
        <v>Loisir-2</v>
      </c>
      <c r="O194" s="46">
        <f>Membres!N201</f>
        <v>26.8</v>
      </c>
      <c r="P194" s="46">
        <f ca="1">Membres!O201</f>
        <v>207</v>
      </c>
    </row>
    <row r="195" spans="7:16" x14ac:dyDescent="0.2">
      <c r="G195" s="45" t="str">
        <f>Membres!B202</f>
        <v>Seben</v>
      </c>
      <c r="H195" s="45" t="str">
        <f>Membres!C202</f>
        <v>Irma</v>
      </c>
      <c r="I195" s="45" t="str">
        <f>Membres!D202</f>
        <v>Valais</v>
      </c>
      <c r="J195" s="45" t="str">
        <f>Membres!F202</f>
        <v>Sierre</v>
      </c>
      <c r="K195" s="46">
        <f ca="1">Membres!K202</f>
        <v>34</v>
      </c>
      <c r="L195" s="47">
        <f>Membres!H202</f>
        <v>0</v>
      </c>
      <c r="M195" s="46">
        <f ca="1">Membres!L202</f>
        <v>180</v>
      </c>
      <c r="N195" s="47" t="str">
        <f>Membres!M202</f>
        <v>Loisir-2</v>
      </c>
      <c r="O195" s="46">
        <f>Membres!N202</f>
        <v>26.8</v>
      </c>
      <c r="P195" s="46">
        <f ca="1">Membres!O202</f>
        <v>207</v>
      </c>
    </row>
    <row r="196" spans="7:16" x14ac:dyDescent="0.2">
      <c r="G196" s="45" t="str">
        <f>Membres!B203</f>
        <v>Seidenberg</v>
      </c>
      <c r="H196" s="45" t="str">
        <f>Membres!C203</f>
        <v>Christian</v>
      </c>
      <c r="I196" s="45" t="str">
        <f>Membres!D203</f>
        <v>Suisse allemande</v>
      </c>
      <c r="J196" s="45" t="str">
        <f>Membres!F203</f>
        <v>Zürich</v>
      </c>
      <c r="K196" s="46">
        <f ca="1">Membres!K203</f>
        <v>27</v>
      </c>
      <c r="L196" s="47">
        <f>Membres!H203</f>
        <v>0</v>
      </c>
      <c r="M196" s="46">
        <f ca="1">Membres!L203</f>
        <v>180</v>
      </c>
      <c r="N196" s="47" t="str">
        <f>Membres!M203</f>
        <v>Loisir-1</v>
      </c>
      <c r="O196" s="46">
        <f>Membres!N203</f>
        <v>16.600000000000001</v>
      </c>
      <c r="P196" s="46">
        <f ca="1">Membres!O203</f>
        <v>196.5</v>
      </c>
    </row>
    <row r="197" spans="7:16" x14ac:dyDescent="0.2">
      <c r="G197" s="45" t="str">
        <f>Membres!B204</f>
        <v>Siebold</v>
      </c>
      <c r="H197" s="45" t="str">
        <f>Membres!C204</f>
        <v>Melanie</v>
      </c>
      <c r="I197" s="45" t="str">
        <f>Membres!D204</f>
        <v>Valais</v>
      </c>
      <c r="J197" s="45" t="str">
        <f>Membres!F204</f>
        <v>Sion</v>
      </c>
      <c r="K197" s="46">
        <f ca="1">Membres!K204</f>
        <v>31</v>
      </c>
      <c r="L197" s="47">
        <f>Membres!H204</f>
        <v>0</v>
      </c>
      <c r="M197" s="46">
        <f ca="1">Membres!L204</f>
        <v>180</v>
      </c>
      <c r="N197" s="47" t="str">
        <f>Membres!M204</f>
        <v>Loisir-2</v>
      </c>
      <c r="O197" s="46">
        <f>Membres!N204</f>
        <v>26.8</v>
      </c>
      <c r="P197" s="46">
        <f ca="1">Membres!O204</f>
        <v>207</v>
      </c>
    </row>
    <row r="198" spans="7:16" x14ac:dyDescent="0.2">
      <c r="G198" s="45" t="str">
        <f>Membres!B205</f>
        <v>Siebold</v>
      </c>
      <c r="H198" s="45" t="str">
        <f>Membres!C205</f>
        <v>Simon</v>
      </c>
      <c r="I198" s="45" t="str">
        <f>Membres!D205</f>
        <v>Valais</v>
      </c>
      <c r="J198" s="45" t="str">
        <f>Membres!F205</f>
        <v>Sion</v>
      </c>
      <c r="K198" s="46">
        <f ca="1">Membres!K205</f>
        <v>26</v>
      </c>
      <c r="L198" s="47">
        <f>Membres!H205</f>
        <v>0</v>
      </c>
      <c r="M198" s="46">
        <f ca="1">Membres!L205</f>
        <v>180</v>
      </c>
      <c r="N198" s="47" t="str">
        <f>Membres!M205</f>
        <v>Loisir-3</v>
      </c>
      <c r="O198" s="46">
        <f>Membres!N205</f>
        <v>43.9</v>
      </c>
      <c r="P198" s="46">
        <f ca="1">Membres!O205</f>
        <v>224</v>
      </c>
    </row>
    <row r="199" spans="7:16" x14ac:dyDescent="0.2">
      <c r="G199" s="45" t="str">
        <f>Membres!B206</f>
        <v>Siewert</v>
      </c>
      <c r="H199" s="45" t="str">
        <f>Membres!C206</f>
        <v>Hans</v>
      </c>
      <c r="I199" s="45" t="str">
        <f>Membres!D206</f>
        <v>Suisse allemande</v>
      </c>
      <c r="J199" s="45" t="str">
        <f>Membres!F206</f>
        <v>Baden</v>
      </c>
      <c r="K199" s="46">
        <f ca="1">Membres!K206</f>
        <v>38</v>
      </c>
      <c r="L199" s="47">
        <f>Membres!H206</f>
        <v>0</v>
      </c>
      <c r="M199" s="46">
        <f ca="1">Membres!L206</f>
        <v>180</v>
      </c>
      <c r="N199" s="47" t="str">
        <f>Membres!M206</f>
        <v>Loisir-2</v>
      </c>
      <c r="O199" s="46">
        <f>Membres!N206</f>
        <v>26.8</v>
      </c>
      <c r="P199" s="46">
        <f ca="1">Membres!O206</f>
        <v>207</v>
      </c>
    </row>
    <row r="200" spans="7:16" x14ac:dyDescent="0.2">
      <c r="G200" s="45" t="str">
        <f>Membres!B207</f>
        <v>Siewert</v>
      </c>
      <c r="H200" s="45" t="str">
        <f>Membres!C207</f>
        <v>Judith</v>
      </c>
      <c r="I200" s="45" t="str">
        <f>Membres!D207</f>
        <v>Suisse allemande</v>
      </c>
      <c r="J200" s="45" t="str">
        <f>Membres!F207</f>
        <v>Zürich</v>
      </c>
      <c r="K200" s="46">
        <f ca="1">Membres!K207</f>
        <v>35</v>
      </c>
      <c r="L200" s="47">
        <f>Membres!H207</f>
        <v>0</v>
      </c>
      <c r="M200" s="46">
        <f ca="1">Membres!L207</f>
        <v>180</v>
      </c>
      <c r="N200" s="47" t="str">
        <f>Membres!M207</f>
        <v>Loisir-2</v>
      </c>
      <c r="O200" s="46">
        <f>Membres!N207</f>
        <v>26.8</v>
      </c>
      <c r="P200" s="46">
        <f ca="1">Membres!O207</f>
        <v>207</v>
      </c>
    </row>
    <row r="201" spans="7:16" x14ac:dyDescent="0.2">
      <c r="G201" s="45" t="str">
        <f>Membres!B208</f>
        <v>Siewert</v>
      </c>
      <c r="H201" s="45" t="str">
        <f>Membres!C208</f>
        <v>Kurt</v>
      </c>
      <c r="I201" s="45" t="str">
        <f>Membres!D208</f>
        <v>Valais</v>
      </c>
      <c r="J201" s="45" t="str">
        <f>Membres!F208</f>
        <v>Sion</v>
      </c>
      <c r="K201" s="46">
        <f ca="1">Membres!K208</f>
        <v>23</v>
      </c>
      <c r="L201" s="47">
        <f>Membres!H208</f>
        <v>0</v>
      </c>
      <c r="M201" s="46">
        <f ca="1">Membres!L208</f>
        <v>180</v>
      </c>
      <c r="N201" s="47" t="str">
        <f>Membres!M208</f>
        <v>Loisir-2</v>
      </c>
      <c r="O201" s="46">
        <f>Membres!N208</f>
        <v>26.8</v>
      </c>
      <c r="P201" s="46">
        <f ca="1">Membres!O208</f>
        <v>207</v>
      </c>
    </row>
    <row r="202" spans="7:16" x14ac:dyDescent="0.2">
      <c r="G202" s="45" t="str">
        <f>Membres!B209</f>
        <v>Siller</v>
      </c>
      <c r="H202" s="45" t="str">
        <f>Membres!C209</f>
        <v>Verena</v>
      </c>
      <c r="I202" s="45" t="str">
        <f>Membres!D209</f>
        <v>Suisse allemande</v>
      </c>
      <c r="J202" s="45" t="str">
        <f>Membres!F209</f>
        <v>Baden</v>
      </c>
      <c r="K202" s="46">
        <f ca="1">Membres!K209</f>
        <v>34</v>
      </c>
      <c r="L202" s="47">
        <f>Membres!H209</f>
        <v>0</v>
      </c>
      <c r="M202" s="46">
        <f ca="1">Membres!L209</f>
        <v>180</v>
      </c>
      <c r="N202" s="47" t="str">
        <f>Membres!M209</f>
        <v>Loisir-3</v>
      </c>
      <c r="O202" s="46">
        <f>Membres!N209</f>
        <v>43.9</v>
      </c>
      <c r="P202" s="46">
        <f ca="1">Membres!O209</f>
        <v>224</v>
      </c>
    </row>
    <row r="203" spans="7:16" x14ac:dyDescent="0.2">
      <c r="G203" s="45" t="str">
        <f>Membres!B210</f>
        <v>Smyrek</v>
      </c>
      <c r="H203" s="45" t="str">
        <f>Membres!C210</f>
        <v>Corinna</v>
      </c>
      <c r="I203" s="45" t="str">
        <f>Membres!D210</f>
        <v>Valais</v>
      </c>
      <c r="J203" s="45" t="str">
        <f>Membres!F210</f>
        <v>Martigny</v>
      </c>
      <c r="K203" s="46">
        <f ca="1">Membres!K210</f>
        <v>29</v>
      </c>
      <c r="L203" s="47">
        <f>Membres!H210</f>
        <v>0</v>
      </c>
      <c r="M203" s="46">
        <f ca="1">Membres!L210</f>
        <v>180</v>
      </c>
      <c r="N203" s="47" t="str">
        <f>Membres!M210</f>
        <v>Loisir-1</v>
      </c>
      <c r="O203" s="46">
        <f>Membres!N210</f>
        <v>16.600000000000001</v>
      </c>
      <c r="P203" s="46">
        <f ca="1">Membres!O210</f>
        <v>196.5</v>
      </c>
    </row>
    <row r="204" spans="7:16" x14ac:dyDescent="0.2">
      <c r="G204" s="45" t="str">
        <f>Membres!B211</f>
        <v>Spiess</v>
      </c>
      <c r="H204" s="45" t="str">
        <f>Membres!C211</f>
        <v>Ruedi</v>
      </c>
      <c r="I204" s="45" t="str">
        <f>Membres!D211</f>
        <v>Valais</v>
      </c>
      <c r="J204" s="45" t="str">
        <f>Membres!F211</f>
        <v>Sion</v>
      </c>
      <c r="K204" s="46">
        <f ca="1">Membres!K211</f>
        <v>27</v>
      </c>
      <c r="L204" s="47">
        <f>Membres!H211</f>
        <v>0</v>
      </c>
      <c r="M204" s="46">
        <f ca="1">Membres!L211</f>
        <v>180</v>
      </c>
      <c r="N204" s="47" t="str">
        <f>Membres!M211</f>
        <v>Loisir-3</v>
      </c>
      <c r="O204" s="46">
        <f>Membres!N211</f>
        <v>43.9</v>
      </c>
      <c r="P204" s="46">
        <f ca="1">Membres!O211</f>
        <v>224</v>
      </c>
    </row>
    <row r="205" spans="7:16" x14ac:dyDescent="0.2">
      <c r="G205" s="45" t="str">
        <f>Membres!B212</f>
        <v>Spiri</v>
      </c>
      <c r="H205" s="45" t="str">
        <f>Membres!C212</f>
        <v>Priska</v>
      </c>
      <c r="I205" s="45" t="str">
        <f>Membres!D212</f>
        <v>Autre</v>
      </c>
      <c r="J205" s="45" t="str">
        <f>Membres!F212</f>
        <v>Lausanne</v>
      </c>
      <c r="K205" s="46">
        <f ca="1">Membres!K212</f>
        <v>39</v>
      </c>
      <c r="L205" s="47">
        <f>Membres!H212</f>
        <v>0</v>
      </c>
      <c r="M205" s="46">
        <f ca="1">Membres!L212</f>
        <v>180</v>
      </c>
      <c r="N205" s="47" t="str">
        <f>Membres!M212</f>
        <v>Loisir-3</v>
      </c>
      <c r="O205" s="46">
        <f>Membres!N212</f>
        <v>43.9</v>
      </c>
      <c r="P205" s="46">
        <f ca="1">Membres!O212</f>
        <v>224</v>
      </c>
    </row>
    <row r="206" spans="7:16" x14ac:dyDescent="0.2">
      <c r="G206" s="45" t="str">
        <f>Membres!B213</f>
        <v>Spiro</v>
      </c>
      <c r="H206" s="45" t="str">
        <f>Membres!C213</f>
        <v>Hans</v>
      </c>
      <c r="I206" s="45" t="str">
        <f>Membres!D213</f>
        <v>Valais</v>
      </c>
      <c r="J206" s="45" t="str">
        <f>Membres!F213</f>
        <v>Sierre</v>
      </c>
      <c r="K206" s="46">
        <f ca="1">Membres!K213</f>
        <v>35</v>
      </c>
      <c r="L206" s="47">
        <f>Membres!H213</f>
        <v>0</v>
      </c>
      <c r="M206" s="46">
        <f ca="1">Membres!L213</f>
        <v>180</v>
      </c>
      <c r="N206" s="47" t="str">
        <f>Membres!M213</f>
        <v>Loisir-2</v>
      </c>
      <c r="O206" s="46">
        <f>Membres!N213</f>
        <v>26.8</v>
      </c>
      <c r="P206" s="46">
        <f ca="1">Membres!O213</f>
        <v>207</v>
      </c>
    </row>
    <row r="207" spans="7:16" x14ac:dyDescent="0.2">
      <c r="G207" s="45" t="str">
        <f>Membres!B214</f>
        <v>Steffen</v>
      </c>
      <c r="H207" s="45" t="str">
        <f>Membres!C214</f>
        <v>Björn</v>
      </c>
      <c r="I207" s="45" t="str">
        <f>Membres!D214</f>
        <v>Valais</v>
      </c>
      <c r="J207" s="45" t="str">
        <f>Membres!F214</f>
        <v>Martigny</v>
      </c>
      <c r="K207" s="46">
        <f ca="1">Membres!K214</f>
        <v>24</v>
      </c>
      <c r="L207" s="47">
        <f>Membres!H214</f>
        <v>0</v>
      </c>
      <c r="M207" s="46">
        <f ca="1">Membres!L214</f>
        <v>180</v>
      </c>
      <c r="N207" s="47" t="str">
        <f>Membres!M214</f>
        <v>Loisir-1</v>
      </c>
      <c r="O207" s="46">
        <f>Membres!N214</f>
        <v>16.600000000000001</v>
      </c>
      <c r="P207" s="46">
        <f ca="1">Membres!O214</f>
        <v>196.5</v>
      </c>
    </row>
    <row r="208" spans="7:16" x14ac:dyDescent="0.2">
      <c r="G208" s="45" t="str">
        <f>Membres!B215</f>
        <v>Steiner</v>
      </c>
      <c r="H208" s="45" t="str">
        <f>Membres!C215</f>
        <v>Karl</v>
      </c>
      <c r="I208" s="45" t="str">
        <f>Membres!D215</f>
        <v>Suisse allemande</v>
      </c>
      <c r="J208" s="45" t="str">
        <f>Membres!F215</f>
        <v>Uster</v>
      </c>
      <c r="K208" s="46">
        <f ca="1">Membres!K215</f>
        <v>34</v>
      </c>
      <c r="L208" s="47">
        <f>Membres!H215</f>
        <v>0</v>
      </c>
      <c r="M208" s="46">
        <f ca="1">Membres!L215</f>
        <v>180</v>
      </c>
      <c r="N208" s="47" t="str">
        <f>Membres!M215</f>
        <v>Loisir-2</v>
      </c>
      <c r="O208" s="46">
        <f>Membres!N215</f>
        <v>26.8</v>
      </c>
      <c r="P208" s="46">
        <f ca="1">Membres!O215</f>
        <v>207</v>
      </c>
    </row>
    <row r="209" spans="7:16" x14ac:dyDescent="0.2">
      <c r="G209" s="45" t="str">
        <f>Membres!B216</f>
        <v>Steiner</v>
      </c>
      <c r="H209" s="45" t="str">
        <f>Membres!C216</f>
        <v>Peter</v>
      </c>
      <c r="I209" s="45" t="str">
        <f>Membres!D216</f>
        <v>Valais</v>
      </c>
      <c r="J209" s="45" t="str">
        <f>Membres!F216</f>
        <v>Sion</v>
      </c>
      <c r="K209" s="46">
        <f ca="1">Membres!K216</f>
        <v>39</v>
      </c>
      <c r="L209" s="47">
        <f>Membres!H216</f>
        <v>0</v>
      </c>
      <c r="M209" s="46">
        <f ca="1">Membres!L216</f>
        <v>180</v>
      </c>
      <c r="N209" s="47" t="str">
        <f>Membres!M216</f>
        <v>Loisir-2</v>
      </c>
      <c r="O209" s="46">
        <f>Membres!N216</f>
        <v>26.8</v>
      </c>
      <c r="P209" s="46">
        <f ca="1">Membres!O216</f>
        <v>207</v>
      </c>
    </row>
    <row r="210" spans="7:16" x14ac:dyDescent="0.2">
      <c r="G210" s="45" t="str">
        <f>Membres!B217</f>
        <v>Steinimaa</v>
      </c>
      <c r="H210" s="45" t="str">
        <f>Membres!C217</f>
        <v>Jakob</v>
      </c>
      <c r="I210" s="45" t="str">
        <f>Membres!D217</f>
        <v>Valais</v>
      </c>
      <c r="J210" s="45" t="str">
        <f>Membres!F217</f>
        <v>Martigny</v>
      </c>
      <c r="K210" s="46">
        <f ca="1">Membres!K217</f>
        <v>33</v>
      </c>
      <c r="L210" s="47">
        <f>Membres!H217</f>
        <v>0</v>
      </c>
      <c r="M210" s="46">
        <f ca="1">Membres!L217</f>
        <v>180</v>
      </c>
      <c r="N210" s="47" t="str">
        <f>Membres!M217</f>
        <v>Loisir-2</v>
      </c>
      <c r="O210" s="46">
        <f>Membres!N217</f>
        <v>26.8</v>
      </c>
      <c r="P210" s="46">
        <f ca="1">Membres!O217</f>
        <v>207</v>
      </c>
    </row>
    <row r="211" spans="7:16" x14ac:dyDescent="0.2">
      <c r="G211" s="45" t="str">
        <f>Membres!B218</f>
        <v>Stern</v>
      </c>
      <c r="H211" s="45" t="str">
        <f>Membres!C218</f>
        <v>Celine</v>
      </c>
      <c r="I211" s="45" t="str">
        <f>Membres!D218</f>
        <v>Valais</v>
      </c>
      <c r="J211" s="45" t="str">
        <f>Membres!F218</f>
        <v>Martigny</v>
      </c>
      <c r="K211" s="46">
        <f ca="1">Membres!K218</f>
        <v>35</v>
      </c>
      <c r="L211" s="47">
        <f>Membres!H218</f>
        <v>0</v>
      </c>
      <c r="M211" s="46">
        <f ca="1">Membres!L218</f>
        <v>180</v>
      </c>
      <c r="N211" s="47" t="str">
        <f>Membres!M218</f>
        <v>Loisir-1</v>
      </c>
      <c r="O211" s="46">
        <f>Membres!N218</f>
        <v>16.600000000000001</v>
      </c>
      <c r="P211" s="46">
        <f ca="1">Membres!O218</f>
        <v>196.5</v>
      </c>
    </row>
    <row r="212" spans="7:16" x14ac:dyDescent="0.2">
      <c r="G212" s="45" t="str">
        <f>Membres!B219</f>
        <v>Sulz</v>
      </c>
      <c r="H212" s="45" t="str">
        <f>Membres!C219</f>
        <v>Katrin</v>
      </c>
      <c r="I212" s="45" t="str">
        <f>Membres!D219</f>
        <v>Valais</v>
      </c>
      <c r="J212" s="45" t="str">
        <f>Membres!F219</f>
        <v>Sion</v>
      </c>
      <c r="K212" s="46">
        <f ca="1">Membres!K219</f>
        <v>27</v>
      </c>
      <c r="L212" s="47">
        <f>Membres!H219</f>
        <v>0</v>
      </c>
      <c r="M212" s="46">
        <f ca="1">Membres!L219</f>
        <v>180</v>
      </c>
      <c r="N212" s="47" t="str">
        <f>Membres!M219</f>
        <v>Loisir-2</v>
      </c>
      <c r="O212" s="46">
        <f>Membres!N219</f>
        <v>26.8</v>
      </c>
      <c r="P212" s="46">
        <f ca="1">Membres!O219</f>
        <v>207</v>
      </c>
    </row>
    <row r="213" spans="7:16" x14ac:dyDescent="0.2">
      <c r="G213" s="45" t="str">
        <f>Membres!B220</f>
        <v>Sussinger</v>
      </c>
      <c r="H213" s="45" t="str">
        <f>Membres!C220</f>
        <v>Hanna</v>
      </c>
      <c r="I213" s="45" t="str">
        <f>Membres!D220</f>
        <v>Suisse allemande</v>
      </c>
      <c r="J213" s="45" t="str">
        <f>Membres!F220</f>
        <v>Küsnacht</v>
      </c>
      <c r="K213" s="46">
        <f ca="1">Membres!K220</f>
        <v>34</v>
      </c>
      <c r="L213" s="47">
        <f>Membres!H220</f>
        <v>0</v>
      </c>
      <c r="M213" s="46">
        <f ca="1">Membres!L220</f>
        <v>180</v>
      </c>
      <c r="N213" s="47" t="str">
        <f>Membres!M220</f>
        <v>Loisir-2</v>
      </c>
      <c r="O213" s="46">
        <f>Membres!N220</f>
        <v>26.8</v>
      </c>
      <c r="P213" s="46">
        <f ca="1">Membres!O220</f>
        <v>207</v>
      </c>
    </row>
    <row r="214" spans="7:16" x14ac:dyDescent="0.2">
      <c r="G214" s="45" t="str">
        <f>Membres!B221</f>
        <v>Suva</v>
      </c>
      <c r="H214" s="45" t="str">
        <f>Membres!C221</f>
        <v>Veronika</v>
      </c>
      <c r="I214" s="45" t="str">
        <f>Membres!D221</f>
        <v>Valais</v>
      </c>
      <c r="J214" s="45" t="str">
        <f>Membres!F221</f>
        <v>Sion</v>
      </c>
      <c r="K214" s="46">
        <f ca="1">Membres!K221</f>
        <v>53</v>
      </c>
      <c r="L214" s="47">
        <f>Membres!H221</f>
        <v>0</v>
      </c>
      <c r="M214" s="46">
        <f ca="1">Membres!L221</f>
        <v>180</v>
      </c>
      <c r="N214" s="47" t="str">
        <f>Membres!M221</f>
        <v>Loisir-3</v>
      </c>
      <c r="O214" s="46">
        <f>Membres!N221</f>
        <v>43.9</v>
      </c>
      <c r="P214" s="46">
        <f ca="1">Membres!O221</f>
        <v>224</v>
      </c>
    </row>
    <row r="215" spans="7:16" x14ac:dyDescent="0.2">
      <c r="G215" s="45" t="str">
        <f>Membres!B222</f>
        <v>Thoma</v>
      </c>
      <c r="H215" s="45" t="str">
        <f>Membres!C222</f>
        <v>Dieter</v>
      </c>
      <c r="I215" s="45" t="str">
        <f>Membres!D222</f>
        <v>Valais</v>
      </c>
      <c r="J215" s="45" t="str">
        <f>Membres!F222</f>
        <v>Sion</v>
      </c>
      <c r="K215" s="46">
        <f ca="1">Membres!K222</f>
        <v>28</v>
      </c>
      <c r="L215" s="47">
        <f>Membres!H222</f>
        <v>0</v>
      </c>
      <c r="M215" s="46">
        <f ca="1">Membres!L222</f>
        <v>180</v>
      </c>
      <c r="N215" s="47" t="str">
        <f>Membres!M222</f>
        <v>Loisir-1</v>
      </c>
      <c r="O215" s="46">
        <f>Membres!N222</f>
        <v>16.600000000000001</v>
      </c>
      <c r="P215" s="46">
        <f ca="1">Membres!O222</f>
        <v>196.5</v>
      </c>
    </row>
    <row r="216" spans="7:16" x14ac:dyDescent="0.2">
      <c r="G216" s="45" t="str">
        <f>Membres!B223</f>
        <v>Titan</v>
      </c>
      <c r="H216" s="45" t="str">
        <f>Membres!C223</f>
        <v>Rudolf</v>
      </c>
      <c r="I216" s="45" t="str">
        <f>Membres!D223</f>
        <v>Suisse allemande</v>
      </c>
      <c r="J216" s="45" t="str">
        <f>Membres!F223</f>
        <v>Zürich</v>
      </c>
      <c r="K216" s="46">
        <f ca="1">Membres!K223</f>
        <v>25</v>
      </c>
      <c r="L216" s="47">
        <f>Membres!H223</f>
        <v>0</v>
      </c>
      <c r="M216" s="46">
        <f ca="1">Membres!L223</f>
        <v>180</v>
      </c>
      <c r="N216" s="47" t="str">
        <f>Membres!M223</f>
        <v>Loisir-3</v>
      </c>
      <c r="O216" s="46">
        <f>Membres!N223</f>
        <v>43.9</v>
      </c>
      <c r="P216" s="46">
        <f ca="1">Membres!O223</f>
        <v>224</v>
      </c>
    </row>
    <row r="217" spans="7:16" x14ac:dyDescent="0.2">
      <c r="G217" s="45" t="str">
        <f>Membres!B224</f>
        <v>Tosio</v>
      </c>
      <c r="H217" s="45" t="str">
        <f>Membres!C224</f>
        <v>Renata</v>
      </c>
      <c r="I217" s="45" t="str">
        <f>Membres!D224</f>
        <v>Suisse allemande</v>
      </c>
      <c r="J217" s="45" t="str">
        <f>Membres!F224</f>
        <v>Zürich</v>
      </c>
      <c r="K217" s="46">
        <f ca="1">Membres!K224</f>
        <v>27</v>
      </c>
      <c r="L217" s="47">
        <f>Membres!H224</f>
        <v>0</v>
      </c>
      <c r="M217" s="46">
        <f ca="1">Membres!L224</f>
        <v>180</v>
      </c>
      <c r="N217" s="47" t="str">
        <f>Membres!M224</f>
        <v>Loisir-3</v>
      </c>
      <c r="O217" s="46">
        <f>Membres!N224</f>
        <v>43.9</v>
      </c>
      <c r="P217" s="46">
        <f ca="1">Membres!O224</f>
        <v>224</v>
      </c>
    </row>
    <row r="218" spans="7:16" x14ac:dyDescent="0.2">
      <c r="G218" s="45" t="str">
        <f>Membres!B225</f>
        <v>Triantafillou</v>
      </c>
      <c r="H218" s="45" t="str">
        <f>Membres!C225</f>
        <v>Taki</v>
      </c>
      <c r="I218" s="45" t="str">
        <f>Membres!D225</f>
        <v>Suisse allemande</v>
      </c>
      <c r="J218" s="45" t="str">
        <f>Membres!F225</f>
        <v>Baden</v>
      </c>
      <c r="K218" s="46">
        <f ca="1">Membres!K225</f>
        <v>26</v>
      </c>
      <c r="L218" s="47">
        <f>Membres!H225</f>
        <v>0</v>
      </c>
      <c r="M218" s="46">
        <f ca="1">Membres!L225</f>
        <v>180</v>
      </c>
      <c r="N218" s="47" t="str">
        <f>Membres!M225</f>
        <v>Loisir-3</v>
      </c>
      <c r="O218" s="46">
        <f>Membres!N225</f>
        <v>43.9</v>
      </c>
      <c r="P218" s="46">
        <f ca="1">Membres!O225</f>
        <v>224</v>
      </c>
    </row>
    <row r="219" spans="7:16" x14ac:dyDescent="0.2">
      <c r="G219" s="45" t="str">
        <f>Membres!B226</f>
        <v>Tscharner</v>
      </c>
      <c r="H219" s="45" t="str">
        <f>Membres!C226</f>
        <v>Elfi</v>
      </c>
      <c r="I219" s="45" t="str">
        <f>Membres!D226</f>
        <v>Suisse allemande</v>
      </c>
      <c r="J219" s="45" t="str">
        <f>Membres!F226</f>
        <v>Bergdietikon</v>
      </c>
      <c r="K219" s="46">
        <f ca="1">Membres!K226</f>
        <v>35</v>
      </c>
      <c r="L219" s="47">
        <f>Membres!H226</f>
        <v>0</v>
      </c>
      <c r="M219" s="46">
        <f ca="1">Membres!L226</f>
        <v>180</v>
      </c>
      <c r="N219" s="47" t="str">
        <f>Membres!M226</f>
        <v>Loisir-1</v>
      </c>
      <c r="O219" s="46">
        <f>Membres!N226</f>
        <v>16.600000000000001</v>
      </c>
      <c r="P219" s="46">
        <f ca="1">Membres!O226</f>
        <v>196.5</v>
      </c>
    </row>
    <row r="220" spans="7:16" x14ac:dyDescent="0.2">
      <c r="G220" s="45" t="str">
        <f>Membres!B227</f>
        <v>Violin</v>
      </c>
      <c r="H220" s="45" t="str">
        <f>Membres!C227</f>
        <v>Renata</v>
      </c>
      <c r="I220" s="45" t="str">
        <f>Membres!D227</f>
        <v>Valais</v>
      </c>
      <c r="J220" s="45" t="str">
        <f>Membres!F227</f>
        <v>Sion</v>
      </c>
      <c r="K220" s="46">
        <f ca="1">Membres!K227</f>
        <v>33</v>
      </c>
      <c r="L220" s="47" t="str">
        <f>Membres!H227</f>
        <v>OUI</v>
      </c>
      <c r="M220" s="46">
        <f ca="1">Membres!L227</f>
        <v>75</v>
      </c>
      <c r="N220" s="47" t="str">
        <f>Membres!M227</f>
        <v>Loisir-3</v>
      </c>
      <c r="O220" s="46">
        <f>Membres!N227</f>
        <v>43.9</v>
      </c>
      <c r="P220" s="46">
        <f ca="1">Membres!O227</f>
        <v>119</v>
      </c>
    </row>
    <row r="221" spans="7:16" x14ac:dyDescent="0.2">
      <c r="G221" s="45" t="str">
        <f>Membres!B228</f>
        <v>von Moos</v>
      </c>
      <c r="H221" s="45" t="str">
        <f>Membres!C228</f>
        <v>Pia</v>
      </c>
      <c r="I221" s="45" t="str">
        <f>Membres!D228</f>
        <v>Valais</v>
      </c>
      <c r="J221" s="45" t="str">
        <f>Membres!F228</f>
        <v>Sierre</v>
      </c>
      <c r="K221" s="46">
        <f ca="1">Membres!K228</f>
        <v>24</v>
      </c>
      <c r="L221" s="47">
        <f>Membres!H228</f>
        <v>0</v>
      </c>
      <c r="M221" s="46">
        <f ca="1">Membres!L228</f>
        <v>180</v>
      </c>
      <c r="N221" s="47" t="str">
        <f>Membres!M228</f>
        <v>Loisir-3</v>
      </c>
      <c r="O221" s="46">
        <f>Membres!N228</f>
        <v>43.9</v>
      </c>
      <c r="P221" s="46">
        <f ca="1">Membres!O228</f>
        <v>224</v>
      </c>
    </row>
    <row r="222" spans="7:16" x14ac:dyDescent="0.2">
      <c r="G222" s="45" t="str">
        <f>Membres!B229</f>
        <v>Wälchli</v>
      </c>
      <c r="H222" s="45" t="str">
        <f>Membres!C229</f>
        <v>Paul</v>
      </c>
      <c r="I222" s="45" t="str">
        <f>Membres!D229</f>
        <v>Suisse allemande</v>
      </c>
      <c r="J222" s="45" t="str">
        <f>Membres!F229</f>
        <v>Baden</v>
      </c>
      <c r="K222" s="46">
        <f ca="1">Membres!K229</f>
        <v>40</v>
      </c>
      <c r="L222" s="47">
        <f>Membres!H229</f>
        <v>0</v>
      </c>
      <c r="M222" s="46">
        <f ca="1">Membres!L229</f>
        <v>180</v>
      </c>
      <c r="N222" s="47" t="str">
        <f>Membres!M229</f>
        <v>Loisir-2</v>
      </c>
      <c r="O222" s="46">
        <f>Membres!N229</f>
        <v>26.8</v>
      </c>
      <c r="P222" s="46">
        <f ca="1">Membres!O229</f>
        <v>207</v>
      </c>
    </row>
    <row r="223" spans="7:16" x14ac:dyDescent="0.2">
      <c r="G223" s="45" t="str">
        <f>Membres!B230</f>
        <v>Wälchli</v>
      </c>
      <c r="H223" s="45" t="str">
        <f>Membres!C230</f>
        <v>Renato</v>
      </c>
      <c r="I223" s="45" t="str">
        <f>Membres!D230</f>
        <v>Suisse allemande</v>
      </c>
      <c r="J223" s="45" t="str">
        <f>Membres!F230</f>
        <v>Uster</v>
      </c>
      <c r="K223" s="46">
        <f ca="1">Membres!K230</f>
        <v>39</v>
      </c>
      <c r="L223" s="47">
        <f>Membres!H230</f>
        <v>0</v>
      </c>
      <c r="M223" s="46">
        <f ca="1">Membres!L230</f>
        <v>180</v>
      </c>
      <c r="N223" s="47" t="str">
        <f>Membres!M230</f>
        <v>Loisir-3</v>
      </c>
      <c r="O223" s="46">
        <f>Membres!N230</f>
        <v>43.9</v>
      </c>
      <c r="P223" s="46">
        <f ca="1">Membres!O230</f>
        <v>224</v>
      </c>
    </row>
    <row r="224" spans="7:16" x14ac:dyDescent="0.2">
      <c r="G224" s="45" t="str">
        <f>Membres!B231</f>
        <v>Waldner</v>
      </c>
      <c r="H224" s="45" t="str">
        <f>Membres!C231</f>
        <v>Daniel</v>
      </c>
      <c r="I224" s="45" t="str">
        <f>Membres!D231</f>
        <v>Suisse allemande</v>
      </c>
      <c r="J224" s="45" t="str">
        <f>Membres!F231</f>
        <v>Schlieren</v>
      </c>
      <c r="K224" s="46">
        <f ca="1">Membres!K231</f>
        <v>30</v>
      </c>
      <c r="L224" s="47">
        <f>Membres!H231</f>
        <v>0</v>
      </c>
      <c r="M224" s="46">
        <f ca="1">Membres!L231</f>
        <v>180</v>
      </c>
      <c r="N224" s="47" t="str">
        <f>Membres!M231</f>
        <v>Loisir-1</v>
      </c>
      <c r="O224" s="46">
        <f>Membres!N231</f>
        <v>16.600000000000001</v>
      </c>
      <c r="P224" s="46">
        <f ca="1">Membres!O231</f>
        <v>196.5</v>
      </c>
    </row>
    <row r="225" spans="7:16" x14ac:dyDescent="0.2">
      <c r="G225" s="45" t="str">
        <f>Membres!B232</f>
        <v>Waldner</v>
      </c>
      <c r="H225" s="45" t="str">
        <f>Membres!C232</f>
        <v>Marco</v>
      </c>
      <c r="I225" s="45" t="str">
        <f>Membres!D232</f>
        <v>Valais</v>
      </c>
      <c r="J225" s="45" t="str">
        <f>Membres!F232</f>
        <v>Sion</v>
      </c>
      <c r="K225" s="46">
        <f ca="1">Membres!K232</f>
        <v>37</v>
      </c>
      <c r="L225" s="47">
        <f>Membres!H232</f>
        <v>0</v>
      </c>
      <c r="M225" s="46">
        <f ca="1">Membres!L232</f>
        <v>180</v>
      </c>
      <c r="N225" s="47" t="str">
        <f>Membres!M232</f>
        <v>Loisir-2</v>
      </c>
      <c r="O225" s="46">
        <f>Membres!N232</f>
        <v>26.8</v>
      </c>
      <c r="P225" s="46">
        <f ca="1">Membres!O232</f>
        <v>207</v>
      </c>
    </row>
    <row r="226" spans="7:16" x14ac:dyDescent="0.2">
      <c r="G226" s="45" t="str">
        <f>Membres!B233</f>
        <v>Wallner</v>
      </c>
      <c r="H226" s="45" t="str">
        <f>Membres!C233</f>
        <v>Doris</v>
      </c>
      <c r="I226" s="45" t="str">
        <f>Membres!D233</f>
        <v>Suisse allemande</v>
      </c>
      <c r="J226" s="45" t="str">
        <f>Membres!F233</f>
        <v>Dübendorf</v>
      </c>
      <c r="K226" s="46">
        <f ca="1">Membres!K233</f>
        <v>41</v>
      </c>
      <c r="L226" s="47">
        <f>Membres!H233</f>
        <v>0</v>
      </c>
      <c r="M226" s="46">
        <f ca="1">Membres!L233</f>
        <v>180</v>
      </c>
      <c r="N226" s="47" t="str">
        <f>Membres!M233</f>
        <v>Loisir-1</v>
      </c>
      <c r="O226" s="46">
        <f>Membres!N233</f>
        <v>16.600000000000001</v>
      </c>
      <c r="P226" s="46">
        <f ca="1">Membres!O233</f>
        <v>196.5</v>
      </c>
    </row>
    <row r="227" spans="7:16" x14ac:dyDescent="0.2">
      <c r="G227" s="45" t="str">
        <f>Membres!B234</f>
        <v>Walterli</v>
      </c>
      <c r="H227" s="45" t="str">
        <f>Membres!C234</f>
        <v>Emil</v>
      </c>
      <c r="I227" s="45" t="str">
        <f>Membres!D234</f>
        <v>Suisse allemande</v>
      </c>
      <c r="J227" s="45" t="str">
        <f>Membres!F234</f>
        <v>Baden</v>
      </c>
      <c r="K227" s="46">
        <f ca="1">Membres!K234</f>
        <v>33</v>
      </c>
      <c r="L227" s="47">
        <f>Membres!H234</f>
        <v>0</v>
      </c>
      <c r="M227" s="46">
        <f ca="1">Membres!L234</f>
        <v>180</v>
      </c>
      <c r="N227" s="47" t="str">
        <f>Membres!M234</f>
        <v>Loisir-1</v>
      </c>
      <c r="O227" s="46">
        <f>Membres!N234</f>
        <v>16.600000000000001</v>
      </c>
      <c r="P227" s="46">
        <f ca="1">Membres!O234</f>
        <v>196.5</v>
      </c>
    </row>
    <row r="228" spans="7:16" x14ac:dyDescent="0.2">
      <c r="G228" s="45" t="str">
        <f>Membres!B235</f>
        <v>Weber</v>
      </c>
      <c r="H228" s="45" t="str">
        <f>Membres!C235</f>
        <v>Adrian</v>
      </c>
      <c r="I228" s="45" t="str">
        <f>Membres!D235</f>
        <v>Suisse allemande</v>
      </c>
      <c r="J228" s="45" t="str">
        <f>Membres!F235</f>
        <v>Dübendorf</v>
      </c>
      <c r="K228" s="46">
        <f ca="1">Membres!K235</f>
        <v>33</v>
      </c>
      <c r="L228" s="47">
        <f>Membres!H235</f>
        <v>0</v>
      </c>
      <c r="M228" s="46">
        <f ca="1">Membres!L235</f>
        <v>180</v>
      </c>
      <c r="N228" s="47" t="str">
        <f>Membres!M235</f>
        <v>Loisir-1</v>
      </c>
      <c r="O228" s="46">
        <f>Membres!N235</f>
        <v>16.600000000000001</v>
      </c>
      <c r="P228" s="46">
        <f ca="1">Membres!O235</f>
        <v>196.5</v>
      </c>
    </row>
    <row r="229" spans="7:16" x14ac:dyDescent="0.2">
      <c r="G229" s="45" t="str">
        <f>Membres!B236</f>
        <v>Weber</v>
      </c>
      <c r="H229" s="45" t="str">
        <f>Membres!C236</f>
        <v>Ingrid</v>
      </c>
      <c r="I229" s="45" t="str">
        <f>Membres!D236</f>
        <v>Valais</v>
      </c>
      <c r="J229" s="45" t="str">
        <f>Membres!F236</f>
        <v>Sion</v>
      </c>
      <c r="K229" s="46">
        <f ca="1">Membres!K236</f>
        <v>50</v>
      </c>
      <c r="L229" s="47">
        <f>Membres!H236</f>
        <v>0</v>
      </c>
      <c r="M229" s="46">
        <f ca="1">Membres!L236</f>
        <v>180</v>
      </c>
      <c r="N229" s="47" t="str">
        <f>Membres!M236</f>
        <v>Loisir-2</v>
      </c>
      <c r="O229" s="46">
        <f>Membres!N236</f>
        <v>26.8</v>
      </c>
      <c r="P229" s="46">
        <f ca="1">Membres!O236</f>
        <v>207</v>
      </c>
    </row>
    <row r="230" spans="7:16" x14ac:dyDescent="0.2">
      <c r="G230" s="45" t="str">
        <f>Membres!B237</f>
        <v>Weissmann</v>
      </c>
      <c r="H230" s="45" t="str">
        <f>Membres!C237</f>
        <v>Dorine</v>
      </c>
      <c r="I230" s="45" t="str">
        <f>Membres!D237</f>
        <v>Suisse allemande</v>
      </c>
      <c r="J230" s="45" t="str">
        <f>Membres!F237</f>
        <v>Zürich</v>
      </c>
      <c r="K230" s="46">
        <f ca="1">Membres!K237</f>
        <v>39</v>
      </c>
      <c r="L230" s="47">
        <f>Membres!H237</f>
        <v>0</v>
      </c>
      <c r="M230" s="46">
        <f ca="1">Membres!L237</f>
        <v>180</v>
      </c>
      <c r="N230" s="47" t="str">
        <f>Membres!M237</f>
        <v>Loisir-1</v>
      </c>
      <c r="O230" s="46">
        <f>Membres!N237</f>
        <v>16.600000000000001</v>
      </c>
      <c r="P230" s="46">
        <f ca="1">Membres!O237</f>
        <v>196.5</v>
      </c>
    </row>
    <row r="231" spans="7:16" x14ac:dyDescent="0.2">
      <c r="G231" s="45" t="str">
        <f>Membres!B238</f>
        <v>Wellmann</v>
      </c>
      <c r="H231" s="45" t="str">
        <f>Membres!C238</f>
        <v>Martina</v>
      </c>
      <c r="I231" s="45" t="str">
        <f>Membres!D238</f>
        <v>Valais</v>
      </c>
      <c r="J231" s="45" t="str">
        <f>Membres!F238</f>
        <v>Sierre</v>
      </c>
      <c r="K231" s="46">
        <f ca="1">Membres!K238</f>
        <v>39</v>
      </c>
      <c r="L231" s="47">
        <f>Membres!H238</f>
        <v>0</v>
      </c>
      <c r="M231" s="46">
        <f ca="1">Membres!L238</f>
        <v>180</v>
      </c>
      <c r="N231" s="47" t="str">
        <f>Membres!M238</f>
        <v>Loisir-2</v>
      </c>
      <c r="O231" s="46">
        <f>Membres!N238</f>
        <v>26.8</v>
      </c>
      <c r="P231" s="46">
        <f ca="1">Membres!O238</f>
        <v>207</v>
      </c>
    </row>
    <row r="232" spans="7:16" x14ac:dyDescent="0.2">
      <c r="G232" s="45" t="str">
        <f>Membres!B239</f>
        <v>Werner</v>
      </c>
      <c r="H232" s="45" t="str">
        <f>Membres!C239</f>
        <v>Silvia</v>
      </c>
      <c r="I232" s="45" t="str">
        <f>Membres!D239</f>
        <v>Valais</v>
      </c>
      <c r="J232" s="45" t="str">
        <f>Membres!F239</f>
        <v>Sion</v>
      </c>
      <c r="K232" s="46">
        <f ca="1">Membres!K239</f>
        <v>29</v>
      </c>
      <c r="L232" s="47">
        <f>Membres!H239</f>
        <v>0</v>
      </c>
      <c r="M232" s="46">
        <f ca="1">Membres!L239</f>
        <v>180</v>
      </c>
      <c r="N232" s="47" t="str">
        <f>Membres!M239</f>
        <v>Loisir-3</v>
      </c>
      <c r="O232" s="46">
        <f>Membres!N239</f>
        <v>43.9</v>
      </c>
      <c r="P232" s="46">
        <f ca="1">Membres!O239</f>
        <v>224</v>
      </c>
    </row>
    <row r="233" spans="7:16" x14ac:dyDescent="0.2">
      <c r="G233" s="45" t="str">
        <f>Membres!B240</f>
        <v>Winter</v>
      </c>
      <c r="H233" s="45" t="str">
        <f>Membres!C240</f>
        <v>Claudia</v>
      </c>
      <c r="I233" s="45" t="str">
        <f>Membres!D240</f>
        <v>Suisse allemande</v>
      </c>
      <c r="J233" s="45" t="str">
        <f>Membres!F240</f>
        <v>Birmensdorf</v>
      </c>
      <c r="K233" s="46">
        <f ca="1">Membres!K240</f>
        <v>40</v>
      </c>
      <c r="L233" s="47">
        <f>Membres!H240</f>
        <v>0</v>
      </c>
      <c r="M233" s="46">
        <f ca="1">Membres!L240</f>
        <v>180</v>
      </c>
      <c r="N233" s="47" t="str">
        <f>Membres!M240</f>
        <v>Loisir-1</v>
      </c>
      <c r="O233" s="46">
        <f>Membres!N240</f>
        <v>16.600000000000001</v>
      </c>
      <c r="P233" s="46">
        <f ca="1">Membres!O240</f>
        <v>196.5</v>
      </c>
    </row>
    <row r="234" spans="7:16" x14ac:dyDescent="0.2">
      <c r="G234" s="45" t="str">
        <f>Membres!B241</f>
        <v>Wolf</v>
      </c>
      <c r="H234" s="45" t="str">
        <f>Membres!C241</f>
        <v>Antonio</v>
      </c>
      <c r="I234" s="45" t="str">
        <f>Membres!D241</f>
        <v>Suisse allemande</v>
      </c>
      <c r="J234" s="45" t="str">
        <f>Membres!F241</f>
        <v>Rudolfstetten</v>
      </c>
      <c r="K234" s="46">
        <f ca="1">Membres!K241</f>
        <v>26</v>
      </c>
      <c r="L234" s="47">
        <f>Membres!H241</f>
        <v>0</v>
      </c>
      <c r="M234" s="46">
        <f ca="1">Membres!L241</f>
        <v>180</v>
      </c>
      <c r="N234" s="47" t="str">
        <f>Membres!M241</f>
        <v>Loisir-1</v>
      </c>
      <c r="O234" s="46">
        <f>Membres!N241</f>
        <v>16.600000000000001</v>
      </c>
      <c r="P234" s="46">
        <f ca="1">Membres!O241</f>
        <v>196.5</v>
      </c>
    </row>
    <row r="235" spans="7:16" x14ac:dyDescent="0.2">
      <c r="G235" s="45" t="str">
        <f>Membres!B242</f>
        <v>Wütrich</v>
      </c>
      <c r="H235" s="45" t="str">
        <f>Membres!C242</f>
        <v>Claude</v>
      </c>
      <c r="I235" s="45" t="str">
        <f>Membres!D242</f>
        <v>Valais</v>
      </c>
      <c r="J235" s="45" t="str">
        <f>Membres!F242</f>
        <v>Sion</v>
      </c>
      <c r="K235" s="46">
        <f ca="1">Membres!K242</f>
        <v>15</v>
      </c>
      <c r="L235" s="47">
        <f>Membres!H242</f>
        <v>0</v>
      </c>
      <c r="M235" s="46">
        <f ca="1">Membres!L242</f>
        <v>75</v>
      </c>
      <c r="N235" s="47" t="str">
        <f>Membres!M242</f>
        <v>Loisir-1</v>
      </c>
      <c r="O235" s="46">
        <f>Membres!N242</f>
        <v>16.600000000000001</v>
      </c>
      <c r="P235" s="46">
        <f ca="1">Membres!O242</f>
        <v>91.5</v>
      </c>
    </row>
    <row r="236" spans="7:16" x14ac:dyDescent="0.2">
      <c r="G236" s="45" t="str">
        <f>Membres!B243</f>
        <v>Yap</v>
      </c>
      <c r="H236" s="45" t="str">
        <f>Membres!C243</f>
        <v>Nicole</v>
      </c>
      <c r="I236" s="45" t="str">
        <f>Membres!D243</f>
        <v>Suisse allemande</v>
      </c>
      <c r="J236" s="45" t="str">
        <f>Membres!F243</f>
        <v>Glattbrugg</v>
      </c>
      <c r="K236" s="46">
        <f ca="1">Membres!K243</f>
        <v>31</v>
      </c>
      <c r="L236" s="47">
        <f>Membres!H243</f>
        <v>0</v>
      </c>
      <c r="M236" s="46">
        <f ca="1">Membres!L243</f>
        <v>180</v>
      </c>
      <c r="N236" s="47" t="str">
        <f>Membres!M243</f>
        <v>Loisir-2</v>
      </c>
      <c r="O236" s="46">
        <f>Membres!N243</f>
        <v>26.8</v>
      </c>
      <c r="P236" s="46">
        <f ca="1">Membres!O243</f>
        <v>207</v>
      </c>
    </row>
    <row r="237" spans="7:16" x14ac:dyDescent="0.2">
      <c r="G237" s="45" t="str">
        <f>Membres!B244</f>
        <v>Zamboni</v>
      </c>
      <c r="H237" s="45" t="str">
        <f>Membres!C244</f>
        <v>Rico</v>
      </c>
      <c r="I237" s="45" t="str">
        <f>Membres!D244</f>
        <v>Suisse allemande</v>
      </c>
      <c r="J237" s="45" t="str">
        <f>Membres!F244</f>
        <v>Kloten</v>
      </c>
      <c r="K237" s="46">
        <f ca="1">Membres!K244</f>
        <v>69</v>
      </c>
      <c r="L237" s="47">
        <f>Membres!H244</f>
        <v>0</v>
      </c>
      <c r="M237" s="46">
        <f ca="1">Membres!L244</f>
        <v>180</v>
      </c>
      <c r="N237" s="47" t="str">
        <f>Membres!M244</f>
        <v>Loisir-3</v>
      </c>
      <c r="O237" s="46">
        <f>Membres!N244</f>
        <v>43.9</v>
      </c>
      <c r="P237" s="46">
        <f ca="1">Membres!O244</f>
        <v>224</v>
      </c>
    </row>
    <row r="238" spans="7:16" x14ac:dyDescent="0.2">
      <c r="G238" s="45" t="str">
        <f>Membres!B245</f>
        <v>Ziegler</v>
      </c>
      <c r="H238" s="45" t="str">
        <f>Membres!C245</f>
        <v>Peter</v>
      </c>
      <c r="I238" s="45" t="str">
        <f>Membres!D245</f>
        <v>Suisse allemande</v>
      </c>
      <c r="J238" s="45" t="str">
        <f>Membres!F245</f>
        <v>Zürich</v>
      </c>
      <c r="K238" s="46">
        <f ca="1">Membres!K245</f>
        <v>27</v>
      </c>
      <c r="L238" s="47">
        <f>Membres!H245</f>
        <v>0</v>
      </c>
      <c r="M238" s="46">
        <f ca="1">Membres!L245</f>
        <v>180</v>
      </c>
      <c r="N238" s="47" t="str">
        <f>Membres!M245</f>
        <v>Loisir-2</v>
      </c>
      <c r="O238" s="46">
        <f>Membres!N245</f>
        <v>26.8</v>
      </c>
      <c r="P238" s="46">
        <f ca="1">Membres!O245</f>
        <v>207</v>
      </c>
    </row>
    <row r="239" spans="7:16" x14ac:dyDescent="0.2">
      <c r="G239" s="45" t="str">
        <f>Membres!B246</f>
        <v>Zimmen</v>
      </c>
      <c r="H239" s="45" t="str">
        <f>Membres!C246</f>
        <v>Arnold</v>
      </c>
      <c r="I239" s="45" t="str">
        <f>Membres!D246</f>
        <v>Suisse allemande</v>
      </c>
      <c r="J239" s="45" t="str">
        <f>Membres!F246</f>
        <v>Gossau</v>
      </c>
      <c r="K239" s="46">
        <f ca="1">Membres!K246</f>
        <v>31</v>
      </c>
      <c r="L239" s="47">
        <f>Membres!H246</f>
        <v>0</v>
      </c>
      <c r="M239" s="46">
        <f ca="1">Membres!L246</f>
        <v>180</v>
      </c>
      <c r="N239" s="47" t="str">
        <f>Membres!M246</f>
        <v>Loisir-1</v>
      </c>
      <c r="O239" s="46">
        <f>Membres!N246</f>
        <v>16.600000000000001</v>
      </c>
      <c r="P239" s="46">
        <f ca="1">Membres!O246</f>
        <v>196.5</v>
      </c>
    </row>
    <row r="240" spans="7:16" x14ac:dyDescent="0.2">
      <c r="G240" s="45" t="str">
        <f>Membres!B247</f>
        <v>Zimmermann</v>
      </c>
      <c r="H240" s="45" t="str">
        <f>Membres!C247</f>
        <v>Andreas</v>
      </c>
      <c r="I240" s="45" t="str">
        <f>Membres!D247</f>
        <v>Valais</v>
      </c>
      <c r="J240" s="45" t="str">
        <f>Membres!F247</f>
        <v>Sion</v>
      </c>
      <c r="K240" s="46">
        <f ca="1">Membres!K247</f>
        <v>28</v>
      </c>
      <c r="L240" s="47">
        <f>Membres!H247</f>
        <v>0</v>
      </c>
      <c r="M240" s="46">
        <f ca="1">Membres!L247</f>
        <v>180</v>
      </c>
      <c r="N240" s="47" t="str">
        <f>Membres!M247</f>
        <v>Loisir-1</v>
      </c>
      <c r="O240" s="46">
        <f>Membres!N247</f>
        <v>16.600000000000001</v>
      </c>
      <c r="P240" s="46">
        <f ca="1">Membres!O247</f>
        <v>196.5</v>
      </c>
    </row>
    <row r="241" spans="7:16" x14ac:dyDescent="0.2">
      <c r="G241" s="45" t="str">
        <f>Membres!B248</f>
        <v>Zimmermann</v>
      </c>
      <c r="H241" s="45" t="str">
        <f>Membres!C248</f>
        <v>Eduard</v>
      </c>
      <c r="I241" s="45" t="str">
        <f>Membres!D248</f>
        <v>Suisse allemande</v>
      </c>
      <c r="J241" s="45" t="str">
        <f>Membres!F248</f>
        <v>Bassersdorf</v>
      </c>
      <c r="K241" s="46">
        <f ca="1">Membres!K248</f>
        <v>28</v>
      </c>
      <c r="L241" s="47">
        <f>Membres!H248</f>
        <v>0</v>
      </c>
      <c r="M241" s="46">
        <f ca="1">Membres!L248</f>
        <v>180</v>
      </c>
      <c r="N241" s="47" t="str">
        <f>Membres!M248</f>
        <v>Loisir-1</v>
      </c>
      <c r="O241" s="46">
        <f>Membres!N248</f>
        <v>16.600000000000001</v>
      </c>
      <c r="P241" s="46">
        <f ca="1">Membres!O248</f>
        <v>196.5</v>
      </c>
    </row>
    <row r="242" spans="7:16" x14ac:dyDescent="0.2">
      <c r="G242" s="45" t="str">
        <f>Membres!B249</f>
        <v>Zink</v>
      </c>
      <c r="H242" s="45" t="str">
        <f>Membres!C249</f>
        <v>Eduard</v>
      </c>
      <c r="I242" s="45" t="str">
        <f>Membres!D249</f>
        <v>Suisse allemande</v>
      </c>
      <c r="J242" s="45" t="str">
        <f>Membres!F249</f>
        <v>Bergdietikon</v>
      </c>
      <c r="K242" s="46">
        <f ca="1">Membres!K249</f>
        <v>35</v>
      </c>
      <c r="L242" s="47">
        <f>Membres!H249</f>
        <v>0</v>
      </c>
      <c r="M242" s="46">
        <f ca="1">Membres!L249</f>
        <v>180</v>
      </c>
      <c r="N242" s="47" t="str">
        <f>Membres!M249</f>
        <v>Loisir-1</v>
      </c>
      <c r="O242" s="46">
        <f>Membres!N249</f>
        <v>16.600000000000001</v>
      </c>
      <c r="P242" s="46">
        <f ca="1">Membres!O249</f>
        <v>196.5</v>
      </c>
    </row>
    <row r="243" spans="7:16" x14ac:dyDescent="0.2">
      <c r="G243" s="45" t="str">
        <f>Membres!B250</f>
        <v>Zolliker</v>
      </c>
      <c r="H243" s="45" t="str">
        <f>Membres!C250</f>
        <v>René</v>
      </c>
      <c r="I243" s="45" t="str">
        <f>Membres!D250</f>
        <v>Autre</v>
      </c>
      <c r="J243" s="45" t="str">
        <f>Membres!F250</f>
        <v>Lugano</v>
      </c>
      <c r="K243" s="46">
        <f ca="1">Membres!K250</f>
        <v>25</v>
      </c>
      <c r="L243" s="47">
        <f>Membres!H250</f>
        <v>0</v>
      </c>
      <c r="M243" s="46">
        <f ca="1">Membres!L250</f>
        <v>180</v>
      </c>
      <c r="N243" s="47" t="str">
        <f>Membres!M250</f>
        <v>Loisir-3</v>
      </c>
      <c r="O243" s="46">
        <f>Membres!N250</f>
        <v>43.9</v>
      </c>
      <c r="P243" s="46">
        <f ca="1">Membres!O250</f>
        <v>224</v>
      </c>
    </row>
    <row r="244" spans="7:16" x14ac:dyDescent="0.2">
      <c r="G244" s="45" t="str">
        <f>Membres!B251</f>
        <v>Zuber</v>
      </c>
      <c r="H244" s="45" t="str">
        <f>Membres!C251</f>
        <v>Christa</v>
      </c>
      <c r="I244" s="45" t="str">
        <f>Membres!D251</f>
        <v>Suisse allemande</v>
      </c>
      <c r="J244" s="45" t="str">
        <f>Membres!F251</f>
        <v>Uster</v>
      </c>
      <c r="K244" s="46">
        <f ca="1">Membres!K251</f>
        <v>28</v>
      </c>
      <c r="L244" s="47">
        <f>Membres!H251</f>
        <v>0</v>
      </c>
      <c r="M244" s="46">
        <f ca="1">Membres!L251</f>
        <v>180</v>
      </c>
      <c r="N244" s="47" t="str">
        <f>Membres!M251</f>
        <v>Loisir-1</v>
      </c>
      <c r="O244" s="46">
        <f>Membres!N251</f>
        <v>16.600000000000001</v>
      </c>
      <c r="P244" s="46">
        <f ca="1">Membres!O251</f>
        <v>196.5</v>
      </c>
    </row>
    <row r="245" spans="7:16" x14ac:dyDescent="0.2">
      <c r="G245" s="45" t="str">
        <f>Membres!B252</f>
        <v>Zuber</v>
      </c>
      <c r="H245" s="45" t="str">
        <f>Membres!C252</f>
        <v>Christian</v>
      </c>
      <c r="I245" s="45" t="str">
        <f>Membres!D252</f>
        <v>Suisse allemande</v>
      </c>
      <c r="J245" s="45" t="str">
        <f>Membres!F252</f>
        <v>Kilchberg</v>
      </c>
      <c r="K245" s="46">
        <f ca="1">Membres!K252</f>
        <v>62</v>
      </c>
      <c r="L245" s="47" t="str">
        <f>Membres!H252</f>
        <v>OUI</v>
      </c>
      <c r="M245" s="46">
        <f ca="1">Membres!L252</f>
        <v>75</v>
      </c>
      <c r="N245" s="47" t="str">
        <f>Membres!M252</f>
        <v>Loisir-1</v>
      </c>
      <c r="O245" s="46">
        <f>Membres!N252</f>
        <v>16.600000000000001</v>
      </c>
      <c r="P245" s="46">
        <f ca="1">Membres!O252</f>
        <v>91.5</v>
      </c>
    </row>
    <row r="246" spans="7:16" ht="13.5" thickBot="1" x14ac:dyDescent="0.25">
      <c r="G246" s="48" t="str">
        <f>Membres!B253</f>
        <v>Zweifler</v>
      </c>
      <c r="H246" s="48" t="str">
        <f>Membres!C253</f>
        <v>Otto</v>
      </c>
      <c r="I246" s="48" t="str">
        <f>Membres!D253</f>
        <v>Suisse allemande</v>
      </c>
      <c r="J246" s="48" t="str">
        <f>Membres!F253</f>
        <v>Zürich</v>
      </c>
      <c r="K246" s="49">
        <f ca="1">Membres!K253</f>
        <v>34</v>
      </c>
      <c r="L246" s="50">
        <f>Membres!H253</f>
        <v>0</v>
      </c>
      <c r="M246" s="49">
        <f ca="1">Membres!L253</f>
        <v>180</v>
      </c>
      <c r="N246" s="50" t="str">
        <f>Membres!M253</f>
        <v>Loisir-2</v>
      </c>
      <c r="O246" s="49">
        <f>Membres!N253</f>
        <v>26.8</v>
      </c>
      <c r="P246" s="49">
        <f ca="1">Membres!O253</f>
        <v>207</v>
      </c>
    </row>
    <row r="247" spans="7:16" ht="13.5" thickTop="1" x14ac:dyDescent="0.2">
      <c r="J247" s="6"/>
      <c r="K247" s="6"/>
      <c r="L247" s="6"/>
    </row>
    <row r="248" spans="7:16" x14ac:dyDescent="0.2">
      <c r="J248" s="6"/>
      <c r="K248" s="6"/>
      <c r="L248" s="6"/>
    </row>
    <row r="249" spans="7:16" x14ac:dyDescent="0.2">
      <c r="J249" s="6"/>
      <c r="K249" s="6"/>
      <c r="L249" s="6"/>
    </row>
    <row r="250" spans="7:16" x14ac:dyDescent="0.2">
      <c r="J250" s="6"/>
      <c r="K250" s="6"/>
      <c r="L250" s="6"/>
    </row>
    <row r="251" spans="7:16" x14ac:dyDescent="0.2">
      <c r="J251" s="6"/>
      <c r="K251" s="6"/>
      <c r="L251" s="6"/>
    </row>
    <row r="252" spans="7:16" x14ac:dyDescent="0.2">
      <c r="J252" s="6"/>
      <c r="K252" s="6"/>
      <c r="L252" s="6"/>
    </row>
    <row r="253" spans="7:16" x14ac:dyDescent="0.2">
      <c r="J253" s="6"/>
      <c r="K253" s="6"/>
      <c r="L253" s="6"/>
    </row>
    <row r="254" spans="7:16" x14ac:dyDescent="0.2">
      <c r="J254" s="6"/>
      <c r="K254" s="6"/>
      <c r="L254" s="6"/>
    </row>
    <row r="255" spans="7:16" x14ac:dyDescent="0.2">
      <c r="J255" s="6"/>
      <c r="K255" s="6"/>
      <c r="L255" s="6"/>
    </row>
    <row r="256" spans="7:16" x14ac:dyDescent="0.2">
      <c r="J256" s="6"/>
      <c r="K256" s="6"/>
      <c r="L256" s="6"/>
    </row>
    <row r="257" spans="10:12" x14ac:dyDescent="0.2">
      <c r="J257" s="6"/>
      <c r="K257" s="6"/>
      <c r="L257" s="6"/>
    </row>
    <row r="258" spans="10:12" x14ac:dyDescent="0.2">
      <c r="J258" s="6"/>
      <c r="K258" s="6"/>
      <c r="L258" s="6"/>
    </row>
    <row r="259" spans="10:12" x14ac:dyDescent="0.2">
      <c r="J259" s="6"/>
      <c r="K259" s="6"/>
      <c r="L259" s="6"/>
    </row>
    <row r="260" spans="10:12" x14ac:dyDescent="0.2">
      <c r="J260" s="6"/>
      <c r="K260" s="6"/>
      <c r="L260" s="6"/>
    </row>
    <row r="261" spans="10:12" x14ac:dyDescent="0.2">
      <c r="J261" s="6"/>
      <c r="K261" s="6"/>
      <c r="L261" s="6"/>
    </row>
    <row r="262" spans="10:12" x14ac:dyDescent="0.2">
      <c r="J262" s="6"/>
      <c r="K262" s="6"/>
      <c r="L262" s="6"/>
    </row>
    <row r="263" spans="10:12" x14ac:dyDescent="0.2">
      <c r="J263" s="6"/>
      <c r="K263" s="6"/>
      <c r="L263" s="6"/>
    </row>
    <row r="264" spans="10:12" x14ac:dyDescent="0.2">
      <c r="J264" s="6"/>
      <c r="K264" s="6"/>
      <c r="L264" s="6"/>
    </row>
    <row r="265" spans="10:12" x14ac:dyDescent="0.2">
      <c r="J265" s="6"/>
      <c r="K265" s="6"/>
      <c r="L265" s="6"/>
    </row>
    <row r="266" spans="10:12" x14ac:dyDescent="0.2">
      <c r="J266" s="6"/>
      <c r="K266" s="6"/>
      <c r="L266" s="6"/>
    </row>
    <row r="267" spans="10:12" x14ac:dyDescent="0.2">
      <c r="J267" s="6"/>
      <c r="K267" s="6"/>
      <c r="L267" s="6"/>
    </row>
    <row r="268" spans="10:12" x14ac:dyDescent="0.2">
      <c r="J268" s="6"/>
      <c r="K268" s="6"/>
      <c r="L268" s="6"/>
    </row>
    <row r="269" spans="10:12" x14ac:dyDescent="0.2">
      <c r="J269" s="6"/>
      <c r="K269" s="6"/>
      <c r="L269" s="6"/>
    </row>
    <row r="270" spans="10:12" x14ac:dyDescent="0.2">
      <c r="J270" s="6"/>
      <c r="K270" s="6"/>
      <c r="L270" s="6"/>
    </row>
  </sheetData>
  <phoneticPr fontId="0" type="noConversion"/>
  <conditionalFormatting sqref="N13:N246 L13:L246">
    <cfRule type="cellIs" dxfId="0" priority="1" stopIfTrue="1" operator="equal">
      <formula>0</formula>
    </cfRule>
  </conditionalFormatting>
  <printOptions gridLines="1" gridLinesSet="0"/>
  <pageMargins left="0.19685039370078741" right="0.23622047244094491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Seite &amp;P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 enableFormatConditionsCalculation="0">
    <tabColor indexed="24"/>
    <pageSetUpPr fitToPage="1"/>
  </sheetPr>
  <dimension ref="A8:E44"/>
  <sheetViews>
    <sheetView zoomScale="80" zoomScaleNormal="100" workbookViewId="0">
      <selection activeCell="I28" sqref="I28"/>
    </sheetView>
  </sheetViews>
  <sheetFormatPr baseColWidth="10" defaultRowHeight="12.75" x14ac:dyDescent="0.2"/>
  <cols>
    <col min="1" max="1" width="5.7109375" customWidth="1"/>
    <col min="2" max="2" width="71" customWidth="1"/>
    <col min="3" max="3" width="22.140625" style="52" customWidth="1"/>
    <col min="4" max="4" width="12.140625" customWidth="1"/>
    <col min="5" max="5" width="17.28515625" customWidth="1"/>
  </cols>
  <sheetData>
    <row r="8" spans="1:5" x14ac:dyDescent="0.2">
      <c r="A8" s="76" t="s">
        <v>458</v>
      </c>
      <c r="B8" s="76" t="s">
        <v>640</v>
      </c>
      <c r="C8" s="76" t="s">
        <v>641</v>
      </c>
      <c r="D8" s="76" t="s">
        <v>642</v>
      </c>
      <c r="E8" s="76" t="s">
        <v>719</v>
      </c>
    </row>
    <row r="9" spans="1:5" x14ac:dyDescent="0.2">
      <c r="A9" s="69">
        <v>1</v>
      </c>
      <c r="B9" s="71" t="s">
        <v>644</v>
      </c>
      <c r="C9" s="71" t="s">
        <v>645</v>
      </c>
      <c r="D9" s="69">
        <v>1</v>
      </c>
      <c r="E9" s="72">
        <v>29</v>
      </c>
    </row>
    <row r="10" spans="1:5" x14ac:dyDescent="0.2">
      <c r="A10" s="69">
        <v>2</v>
      </c>
      <c r="B10" s="70" t="s">
        <v>646</v>
      </c>
      <c r="C10" s="71" t="s">
        <v>645</v>
      </c>
      <c r="D10" s="69">
        <v>2</v>
      </c>
      <c r="E10" s="72">
        <v>27</v>
      </c>
    </row>
    <row r="11" spans="1:5" x14ac:dyDescent="0.2">
      <c r="A11" s="69">
        <v>3</v>
      </c>
      <c r="B11" s="70" t="s">
        <v>647</v>
      </c>
      <c r="C11" s="71" t="s">
        <v>648</v>
      </c>
      <c r="D11" s="69">
        <v>2</v>
      </c>
      <c r="E11" s="72">
        <v>23</v>
      </c>
    </row>
    <row r="12" spans="1:5" x14ac:dyDescent="0.2">
      <c r="A12" s="69">
        <v>4</v>
      </c>
      <c r="B12" s="70" t="s">
        <v>649</v>
      </c>
      <c r="C12" s="71" t="s">
        <v>648</v>
      </c>
      <c r="D12" s="69">
        <v>4</v>
      </c>
      <c r="E12" s="72">
        <v>30</v>
      </c>
    </row>
    <row r="13" spans="1:5" x14ac:dyDescent="0.2">
      <c r="A13" s="69">
        <v>5</v>
      </c>
      <c r="B13" s="70" t="s">
        <v>650</v>
      </c>
      <c r="C13" s="71" t="s">
        <v>648</v>
      </c>
      <c r="D13" s="69">
        <v>3</v>
      </c>
      <c r="E13" s="72">
        <v>9</v>
      </c>
    </row>
    <row r="14" spans="1:5" x14ac:dyDescent="0.2">
      <c r="A14" s="69">
        <v>6</v>
      </c>
      <c r="B14" s="70" t="s">
        <v>651</v>
      </c>
      <c r="C14" s="71" t="s">
        <v>648</v>
      </c>
      <c r="D14" s="69">
        <v>1</v>
      </c>
      <c r="E14" s="72">
        <v>13.5</v>
      </c>
    </row>
    <row r="15" spans="1:5" x14ac:dyDescent="0.2">
      <c r="A15" s="69">
        <v>7</v>
      </c>
      <c r="B15" s="70" t="s">
        <v>652</v>
      </c>
      <c r="C15" s="71" t="s">
        <v>653</v>
      </c>
      <c r="D15" s="69">
        <v>1</v>
      </c>
      <c r="E15" s="72">
        <v>27</v>
      </c>
    </row>
    <row r="16" spans="1:5" x14ac:dyDescent="0.2">
      <c r="A16" s="69">
        <v>8</v>
      </c>
      <c r="B16" s="70" t="s">
        <v>654</v>
      </c>
      <c r="C16" s="71" t="s">
        <v>648</v>
      </c>
      <c r="D16" s="69">
        <v>2</v>
      </c>
      <c r="E16" s="72">
        <v>21</v>
      </c>
    </row>
    <row r="17" spans="1:5" x14ac:dyDescent="0.2">
      <c r="A17" s="69">
        <v>9</v>
      </c>
      <c r="B17" s="70" t="s">
        <v>655</v>
      </c>
      <c r="C17" s="71" t="s">
        <v>656</v>
      </c>
      <c r="D17" s="69">
        <v>1</v>
      </c>
      <c r="E17" s="72">
        <v>14.5</v>
      </c>
    </row>
    <row r="18" spans="1:5" x14ac:dyDescent="0.2">
      <c r="A18" s="69">
        <v>10</v>
      </c>
      <c r="B18" s="70" t="s">
        <v>657</v>
      </c>
      <c r="C18" s="71" t="s">
        <v>656</v>
      </c>
      <c r="D18" s="69">
        <v>2</v>
      </c>
      <c r="E18" s="72">
        <v>15.5</v>
      </c>
    </row>
    <row r="19" spans="1:5" x14ac:dyDescent="0.2">
      <c r="A19" s="69">
        <v>11</v>
      </c>
      <c r="B19" s="70" t="s">
        <v>658</v>
      </c>
      <c r="C19" s="71" t="s">
        <v>656</v>
      </c>
      <c r="D19" s="69">
        <v>1</v>
      </c>
      <c r="E19" s="72">
        <v>13.5</v>
      </c>
    </row>
    <row r="20" spans="1:5" x14ac:dyDescent="0.2">
      <c r="A20" s="69">
        <v>12</v>
      </c>
      <c r="B20" s="70" t="s">
        <v>659</v>
      </c>
      <c r="C20" s="71" t="s">
        <v>656</v>
      </c>
      <c r="D20" s="69">
        <v>1</v>
      </c>
      <c r="E20" s="72">
        <v>14.5</v>
      </c>
    </row>
    <row r="21" spans="1:5" x14ac:dyDescent="0.2">
      <c r="A21" s="69">
        <v>13</v>
      </c>
      <c r="B21" s="70" t="s">
        <v>660</v>
      </c>
      <c r="C21" s="71" t="s">
        <v>656</v>
      </c>
      <c r="D21" s="69">
        <v>2</v>
      </c>
      <c r="E21" s="72">
        <v>14.5</v>
      </c>
    </row>
    <row r="22" spans="1:5" x14ac:dyDescent="0.2">
      <c r="A22" s="69">
        <v>14</v>
      </c>
      <c r="B22" s="70" t="s">
        <v>661</v>
      </c>
      <c r="C22" s="71" t="s">
        <v>653</v>
      </c>
      <c r="D22" s="69">
        <v>1</v>
      </c>
      <c r="E22" s="72">
        <v>25</v>
      </c>
    </row>
    <row r="23" spans="1:5" x14ac:dyDescent="0.2">
      <c r="A23" s="69">
        <v>15</v>
      </c>
      <c r="B23" s="70" t="s">
        <v>662</v>
      </c>
      <c r="C23" s="71" t="s">
        <v>653</v>
      </c>
      <c r="D23" s="69">
        <v>1</v>
      </c>
      <c r="E23" s="72">
        <v>20</v>
      </c>
    </row>
    <row r="24" spans="1:5" x14ac:dyDescent="0.2">
      <c r="A24" s="69">
        <v>16</v>
      </c>
      <c r="B24" s="70" t="s">
        <v>663</v>
      </c>
      <c r="C24" s="71" t="s">
        <v>664</v>
      </c>
      <c r="D24" s="69">
        <v>1</v>
      </c>
      <c r="E24" s="72">
        <v>20</v>
      </c>
    </row>
    <row r="25" spans="1:5" x14ac:dyDescent="0.2">
      <c r="A25" s="69">
        <v>17</v>
      </c>
      <c r="B25" s="70" t="s">
        <v>665</v>
      </c>
      <c r="C25" s="71" t="s">
        <v>648</v>
      </c>
      <c r="D25" s="69">
        <v>1</v>
      </c>
      <c r="E25" s="72">
        <v>26</v>
      </c>
    </row>
    <row r="26" spans="1:5" x14ac:dyDescent="0.2">
      <c r="A26" s="69">
        <v>18</v>
      </c>
      <c r="B26" s="70" t="s">
        <v>666</v>
      </c>
      <c r="C26" s="71" t="s">
        <v>664</v>
      </c>
      <c r="D26" s="69">
        <v>1</v>
      </c>
      <c r="E26" s="72">
        <v>18</v>
      </c>
    </row>
    <row r="27" spans="1:5" x14ac:dyDescent="0.2">
      <c r="A27" s="69">
        <v>19</v>
      </c>
      <c r="B27" s="70" t="s">
        <v>667</v>
      </c>
      <c r="C27" s="73" t="s">
        <v>648</v>
      </c>
      <c r="D27" s="69">
        <v>1</v>
      </c>
      <c r="E27" s="72">
        <v>30</v>
      </c>
    </row>
    <row r="28" spans="1:5" x14ac:dyDescent="0.2">
      <c r="A28" s="69">
        <v>20</v>
      </c>
      <c r="B28" s="70" t="s">
        <v>668</v>
      </c>
      <c r="C28" s="71" t="s">
        <v>664</v>
      </c>
      <c r="D28" s="69">
        <v>1</v>
      </c>
      <c r="E28" s="72">
        <v>9.5</v>
      </c>
    </row>
    <row r="29" spans="1:5" x14ac:dyDescent="0.2">
      <c r="A29" s="69">
        <v>21</v>
      </c>
      <c r="B29" s="71" t="s">
        <v>669</v>
      </c>
      <c r="C29" s="73" t="s">
        <v>648</v>
      </c>
      <c r="D29" s="69">
        <v>2</v>
      </c>
      <c r="E29" s="72">
        <v>19.5</v>
      </c>
    </row>
    <row r="30" spans="1:5" x14ac:dyDescent="0.2">
      <c r="A30" s="69">
        <v>22</v>
      </c>
      <c r="B30" s="70" t="s">
        <v>670</v>
      </c>
      <c r="C30" s="71" t="s">
        <v>671</v>
      </c>
      <c r="D30" s="69">
        <v>1</v>
      </c>
      <c r="E30" s="72">
        <v>12.5</v>
      </c>
    </row>
    <row r="31" spans="1:5" x14ac:dyDescent="0.2">
      <c r="A31" s="69">
        <v>23</v>
      </c>
      <c r="B31" s="70" t="s">
        <v>672</v>
      </c>
      <c r="C31" s="71" t="s">
        <v>653</v>
      </c>
      <c r="D31" s="69">
        <v>2</v>
      </c>
      <c r="E31" s="72">
        <v>30</v>
      </c>
    </row>
    <row r="32" spans="1:5" x14ac:dyDescent="0.2">
      <c r="A32" s="69">
        <v>24</v>
      </c>
      <c r="B32" s="70" t="s">
        <v>673</v>
      </c>
      <c r="C32" s="71" t="s">
        <v>674</v>
      </c>
      <c r="D32" s="69">
        <v>4</v>
      </c>
      <c r="E32" s="72">
        <v>10</v>
      </c>
    </row>
    <row r="33" spans="1:5" x14ac:dyDescent="0.2">
      <c r="A33" s="69">
        <v>25</v>
      </c>
      <c r="B33" s="71" t="s">
        <v>675</v>
      </c>
      <c r="C33" s="71" t="s">
        <v>674</v>
      </c>
      <c r="D33" s="69">
        <v>3</v>
      </c>
      <c r="E33" s="72">
        <v>5</v>
      </c>
    </row>
    <row r="34" spans="1:5" x14ac:dyDescent="0.2">
      <c r="A34" s="69">
        <v>26</v>
      </c>
      <c r="B34" s="70" t="s">
        <v>676</v>
      </c>
      <c r="C34" s="71" t="s">
        <v>648</v>
      </c>
      <c r="D34" s="69">
        <v>1</v>
      </c>
      <c r="E34" s="72">
        <v>22.5</v>
      </c>
    </row>
    <row r="35" spans="1:5" x14ac:dyDescent="0.2">
      <c r="A35" s="69">
        <v>27</v>
      </c>
      <c r="B35" s="70" t="s">
        <v>677</v>
      </c>
      <c r="C35" s="71" t="s">
        <v>674</v>
      </c>
      <c r="D35" s="69">
        <v>1</v>
      </c>
      <c r="E35" s="72">
        <v>22.5</v>
      </c>
    </row>
    <row r="36" spans="1:5" x14ac:dyDescent="0.2">
      <c r="A36" s="69">
        <v>28</v>
      </c>
      <c r="B36" s="70" t="s">
        <v>678</v>
      </c>
      <c r="C36" s="71" t="s">
        <v>648</v>
      </c>
      <c r="D36" s="69">
        <v>3</v>
      </c>
      <c r="E36" s="72">
        <v>18.5</v>
      </c>
    </row>
    <row r="37" spans="1:5" x14ac:dyDescent="0.2">
      <c r="A37" s="69">
        <v>29</v>
      </c>
      <c r="B37" s="70" t="s">
        <v>679</v>
      </c>
      <c r="C37" s="71" t="s">
        <v>680</v>
      </c>
      <c r="D37" s="69">
        <v>2</v>
      </c>
      <c r="E37" s="72">
        <v>19.8</v>
      </c>
    </row>
    <row r="38" spans="1:5" x14ac:dyDescent="0.2">
      <c r="A38" s="69">
        <v>30</v>
      </c>
      <c r="B38" s="70" t="s">
        <v>681</v>
      </c>
      <c r="C38" s="71" t="s">
        <v>648</v>
      </c>
      <c r="D38" s="69">
        <v>1</v>
      </c>
      <c r="E38" s="72">
        <v>12.8</v>
      </c>
    </row>
    <row r="39" spans="1:5" x14ac:dyDescent="0.2">
      <c r="A39" s="69">
        <v>31</v>
      </c>
      <c r="B39" s="71" t="s">
        <v>682</v>
      </c>
      <c r="C39" s="71" t="s">
        <v>648</v>
      </c>
      <c r="D39" s="69">
        <v>1</v>
      </c>
      <c r="E39" s="72">
        <v>19.5</v>
      </c>
    </row>
    <row r="40" spans="1:5" x14ac:dyDescent="0.2">
      <c r="A40" s="69">
        <v>32</v>
      </c>
      <c r="B40" s="71" t="s">
        <v>683</v>
      </c>
      <c r="C40" s="71" t="s">
        <v>648</v>
      </c>
      <c r="D40" s="69">
        <v>1</v>
      </c>
      <c r="E40" s="72">
        <v>23.95</v>
      </c>
    </row>
    <row r="41" spans="1:5" x14ac:dyDescent="0.2">
      <c r="A41" s="69">
        <v>33</v>
      </c>
      <c r="B41" s="71" t="s">
        <v>684</v>
      </c>
      <c r="C41" s="71" t="s">
        <v>648</v>
      </c>
      <c r="D41" s="69">
        <v>1</v>
      </c>
      <c r="E41" s="72">
        <v>41.5</v>
      </c>
    </row>
    <row r="42" spans="1:5" x14ac:dyDescent="0.2">
      <c r="A42" s="69">
        <v>34</v>
      </c>
      <c r="B42" s="70" t="s">
        <v>685</v>
      </c>
      <c r="C42" s="71" t="s">
        <v>645</v>
      </c>
      <c r="D42" s="69">
        <v>1</v>
      </c>
      <c r="E42" s="72">
        <v>32</v>
      </c>
    </row>
    <row r="43" spans="1:5" x14ac:dyDescent="0.2">
      <c r="A43" s="69">
        <v>35</v>
      </c>
      <c r="B43" s="70" t="s">
        <v>859</v>
      </c>
      <c r="C43" s="71" t="s">
        <v>645</v>
      </c>
      <c r="D43" s="69">
        <v>1</v>
      </c>
      <c r="E43" s="72">
        <v>17.3</v>
      </c>
    </row>
    <row r="44" spans="1:5" x14ac:dyDescent="0.2">
      <c r="A44" s="69">
        <v>36</v>
      </c>
      <c r="B44" s="71" t="s">
        <v>686</v>
      </c>
      <c r="C44" s="71" t="s">
        <v>645</v>
      </c>
      <c r="D44" s="69">
        <v>1</v>
      </c>
      <c r="E44" s="72">
        <v>55.8</v>
      </c>
    </row>
  </sheetData>
  <phoneticPr fontId="0" type="noConversion"/>
  <hyperlinks>
    <hyperlink ref="B9" location="'livres (2)'!A1" display="Découvrir la mer des caraïbes et l'atlantique tropical"/>
  </hyperlinks>
  <pageMargins left="0.78740157480314965" right="0.78740157480314965" top="0.98425196850393704" bottom="0.98425196850393704" header="0.51181102362204722" footer="0.51181102362204722"/>
  <pageSetup paperSize="9" scale="80" orientation="landscape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2" r:id="rId4" name="Button 4">
              <controlPr defaultSize="0" print="0" autoFill="0" autoPict="0" macro="[0]!Macro6">
                <anchor moveWithCells="1" sizeWithCells="1">
                  <from>
                    <xdr:col>5</xdr:col>
                    <xdr:colOff>457200</xdr:colOff>
                    <xdr:row>14</xdr:row>
                    <xdr:rowOff>85725</xdr:rowOff>
                  </from>
                  <to>
                    <xdr:col>8</xdr:col>
                    <xdr:colOff>28575</xdr:colOff>
                    <xdr:row>18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5" name="Button 5">
              <controlPr defaultSize="0" print="0" autoFill="0" autoPict="0" macro="[0]!Tousleslivres">
                <anchor moveWithCells="1" sizeWithCells="1">
                  <from>
                    <xdr:col>8</xdr:col>
                    <xdr:colOff>114300</xdr:colOff>
                    <xdr:row>14</xdr:row>
                    <xdr:rowOff>85725</xdr:rowOff>
                  </from>
                  <to>
                    <xdr:col>10</xdr:col>
                    <xdr:colOff>419100</xdr:colOff>
                    <xdr:row>18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indexed="24"/>
  </sheetPr>
  <dimension ref="A3:B9"/>
  <sheetViews>
    <sheetView workbookViewId="0">
      <selection activeCell="G4" sqref="G4"/>
    </sheetView>
  </sheetViews>
  <sheetFormatPr baseColWidth="10" defaultRowHeight="12.75" x14ac:dyDescent="0.2"/>
  <cols>
    <col min="1" max="1" width="16.7109375" customWidth="1"/>
    <col min="2" max="2" width="16.5703125" customWidth="1"/>
  </cols>
  <sheetData>
    <row r="3" spans="1:2" x14ac:dyDescent="0.2">
      <c r="A3" s="90" t="s">
        <v>967</v>
      </c>
      <c r="B3" t="s">
        <v>968</v>
      </c>
    </row>
    <row r="4" spans="1:2" x14ac:dyDescent="0.2">
      <c r="A4" s="91" t="s">
        <v>688</v>
      </c>
      <c r="B4" s="3">
        <v>2</v>
      </c>
    </row>
    <row r="5" spans="1:2" x14ac:dyDescent="0.2">
      <c r="A5" s="91" t="s">
        <v>691</v>
      </c>
      <c r="B5" s="3">
        <v>6</v>
      </c>
    </row>
    <row r="6" spans="1:2" x14ac:dyDescent="0.2">
      <c r="A6" s="91" t="s">
        <v>697</v>
      </c>
      <c r="B6" s="3">
        <v>5</v>
      </c>
    </row>
    <row r="7" spans="1:2" x14ac:dyDescent="0.2">
      <c r="A7" s="91" t="s">
        <v>702</v>
      </c>
      <c r="B7" s="3">
        <v>10</v>
      </c>
    </row>
    <row r="8" spans="1:2" x14ac:dyDescent="0.2">
      <c r="A8" s="91" t="s">
        <v>712</v>
      </c>
      <c r="B8" s="3">
        <v>7</v>
      </c>
    </row>
    <row r="9" spans="1:2" x14ac:dyDescent="0.2">
      <c r="A9" s="91" t="s">
        <v>966</v>
      </c>
      <c r="B9" s="3">
        <v>30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indexed="24"/>
  </sheetPr>
  <dimension ref="A2:C38"/>
  <sheetViews>
    <sheetView zoomScale="80" workbookViewId="0">
      <selection activeCell="C38" sqref="A8:C38"/>
    </sheetView>
  </sheetViews>
  <sheetFormatPr baseColWidth="10" defaultColWidth="12" defaultRowHeight="12.75" x14ac:dyDescent="0.2"/>
  <cols>
    <col min="1" max="1" width="16.140625" customWidth="1"/>
    <col min="2" max="2" width="58.140625" customWidth="1"/>
    <col min="3" max="3" width="23.7109375" customWidth="1"/>
  </cols>
  <sheetData>
    <row r="2" spans="1:3" ht="14.1" customHeight="1" x14ac:dyDescent="0.2"/>
    <row r="3" spans="1:3" ht="14.1" customHeight="1" x14ac:dyDescent="0.2"/>
    <row r="4" spans="1:3" ht="14.1" customHeight="1" x14ac:dyDescent="0.2"/>
    <row r="5" spans="1:3" ht="14.1" customHeight="1" x14ac:dyDescent="0.2"/>
    <row r="6" spans="1:3" ht="14.1" customHeight="1" x14ac:dyDescent="0.2"/>
    <row r="7" spans="1:3" ht="14.1" customHeight="1" x14ac:dyDescent="0.2"/>
    <row r="8" spans="1:3" ht="14.1" customHeight="1" x14ac:dyDescent="0.2">
      <c r="A8" s="81" t="s">
        <v>852</v>
      </c>
      <c r="B8" s="80" t="s">
        <v>853</v>
      </c>
      <c r="C8" s="80" t="s">
        <v>854</v>
      </c>
    </row>
    <row r="9" spans="1:3" ht="14.1" customHeight="1" x14ac:dyDescent="0.2">
      <c r="A9" s="82">
        <v>1</v>
      </c>
      <c r="B9" s="83" t="s">
        <v>687</v>
      </c>
      <c r="C9" s="84" t="s">
        <v>688</v>
      </c>
    </row>
    <row r="10" spans="1:3" ht="14.1" customHeight="1" x14ac:dyDescent="0.2">
      <c r="A10" s="82">
        <v>2</v>
      </c>
      <c r="B10" s="83" t="s">
        <v>689</v>
      </c>
      <c r="C10" s="84" t="s">
        <v>688</v>
      </c>
    </row>
    <row r="11" spans="1:3" ht="14.1" customHeight="1" x14ac:dyDescent="0.2">
      <c r="A11" s="82">
        <v>3</v>
      </c>
      <c r="B11" s="83" t="s">
        <v>690</v>
      </c>
      <c r="C11" s="84" t="s">
        <v>691</v>
      </c>
    </row>
    <row r="12" spans="1:3" ht="14.1" customHeight="1" x14ac:dyDescent="0.2">
      <c r="A12" s="82">
        <v>4</v>
      </c>
      <c r="B12" s="83" t="s">
        <v>692</v>
      </c>
      <c r="C12" s="84" t="s">
        <v>691</v>
      </c>
    </row>
    <row r="13" spans="1:3" ht="14.1" customHeight="1" x14ac:dyDescent="0.2">
      <c r="A13" s="82">
        <v>5</v>
      </c>
      <c r="B13" s="83" t="s">
        <v>693</v>
      </c>
      <c r="C13" s="84" t="s">
        <v>691</v>
      </c>
    </row>
    <row r="14" spans="1:3" ht="14.1" customHeight="1" x14ac:dyDescent="0.2">
      <c r="A14" s="82">
        <v>6</v>
      </c>
      <c r="B14" s="83" t="s">
        <v>694</v>
      </c>
      <c r="C14" s="84" t="s">
        <v>691</v>
      </c>
    </row>
    <row r="15" spans="1:3" ht="14.1" customHeight="1" x14ac:dyDescent="0.2">
      <c r="A15" s="82">
        <v>7</v>
      </c>
      <c r="B15" s="83" t="s">
        <v>695</v>
      </c>
      <c r="C15" s="84" t="s">
        <v>691</v>
      </c>
    </row>
    <row r="16" spans="1:3" ht="14.1" customHeight="1" x14ac:dyDescent="0.2">
      <c r="A16" s="82">
        <v>8</v>
      </c>
      <c r="B16" s="83" t="s">
        <v>696</v>
      </c>
      <c r="C16" s="84" t="s">
        <v>691</v>
      </c>
    </row>
    <row r="17" spans="1:3" ht="14.1" customHeight="1" x14ac:dyDescent="0.2">
      <c r="A17" s="82">
        <v>9</v>
      </c>
      <c r="B17" s="83" t="s">
        <v>690</v>
      </c>
      <c r="C17" s="85" t="s">
        <v>697</v>
      </c>
    </row>
    <row r="18" spans="1:3" ht="14.1" customHeight="1" x14ac:dyDescent="0.2">
      <c r="A18" s="82">
        <v>10</v>
      </c>
      <c r="B18" s="83" t="s">
        <v>692</v>
      </c>
      <c r="C18" s="85" t="s">
        <v>697</v>
      </c>
    </row>
    <row r="19" spans="1:3" ht="14.1" customHeight="1" x14ac:dyDescent="0.2">
      <c r="A19" s="82">
        <v>11</v>
      </c>
      <c r="B19" s="83" t="s">
        <v>698</v>
      </c>
      <c r="C19" s="84" t="s">
        <v>697</v>
      </c>
    </row>
    <row r="20" spans="1:3" ht="14.1" customHeight="1" x14ac:dyDescent="0.2">
      <c r="A20" s="82">
        <v>12</v>
      </c>
      <c r="B20" s="83" t="s">
        <v>699</v>
      </c>
      <c r="C20" s="84" t="s">
        <v>697</v>
      </c>
    </row>
    <row r="21" spans="1:3" ht="14.1" customHeight="1" x14ac:dyDescent="0.2">
      <c r="A21" s="82">
        <v>13</v>
      </c>
      <c r="B21" s="83" t="s">
        <v>700</v>
      </c>
      <c r="C21" s="84" t="s">
        <v>697</v>
      </c>
    </row>
    <row r="22" spans="1:3" ht="14.1" customHeight="1" x14ac:dyDescent="0.2">
      <c r="A22" s="82">
        <v>14</v>
      </c>
      <c r="B22" s="83" t="s">
        <v>701</v>
      </c>
      <c r="C22" s="84" t="s">
        <v>702</v>
      </c>
    </row>
    <row r="23" spans="1:3" ht="14.1" customHeight="1" x14ac:dyDescent="0.2">
      <c r="A23" s="82">
        <v>15</v>
      </c>
      <c r="B23" s="83" t="s">
        <v>703</v>
      </c>
      <c r="C23" s="84" t="s">
        <v>702</v>
      </c>
    </row>
    <row r="24" spans="1:3" ht="14.1" customHeight="1" x14ac:dyDescent="0.2">
      <c r="A24" s="82">
        <v>16</v>
      </c>
      <c r="B24" s="83" t="s">
        <v>704</v>
      </c>
      <c r="C24" s="84" t="s">
        <v>702</v>
      </c>
    </row>
    <row r="25" spans="1:3" ht="14.1" customHeight="1" x14ac:dyDescent="0.2">
      <c r="A25" s="82">
        <v>17</v>
      </c>
      <c r="B25" s="83" t="s">
        <v>705</v>
      </c>
      <c r="C25" s="84" t="s">
        <v>702</v>
      </c>
    </row>
    <row r="26" spans="1:3" ht="14.1" customHeight="1" x14ac:dyDescent="0.2">
      <c r="A26" s="82">
        <v>18</v>
      </c>
      <c r="B26" s="83" t="s">
        <v>706</v>
      </c>
      <c r="C26" s="84" t="s">
        <v>702</v>
      </c>
    </row>
    <row r="27" spans="1:3" ht="14.1" customHeight="1" x14ac:dyDescent="0.2">
      <c r="A27" s="82">
        <v>19</v>
      </c>
      <c r="B27" s="83" t="s">
        <v>707</v>
      </c>
      <c r="C27" s="84" t="s">
        <v>702</v>
      </c>
    </row>
    <row r="28" spans="1:3" ht="14.1" customHeight="1" x14ac:dyDescent="0.2">
      <c r="A28" s="82">
        <v>20</v>
      </c>
      <c r="B28" s="83" t="s">
        <v>708</v>
      </c>
      <c r="C28" s="84" t="s">
        <v>702</v>
      </c>
    </row>
    <row r="29" spans="1:3" ht="14.1" customHeight="1" x14ac:dyDescent="0.2">
      <c r="A29" s="82">
        <v>21</v>
      </c>
      <c r="B29" s="83" t="s">
        <v>709</v>
      </c>
      <c r="C29" s="84" t="s">
        <v>702</v>
      </c>
    </row>
    <row r="30" spans="1:3" ht="14.1" customHeight="1" x14ac:dyDescent="0.2">
      <c r="A30" s="82">
        <v>22</v>
      </c>
      <c r="B30" s="83" t="s">
        <v>710</v>
      </c>
      <c r="C30" s="84" t="s">
        <v>702</v>
      </c>
    </row>
    <row r="31" spans="1:3" ht="14.1" customHeight="1" x14ac:dyDescent="0.2">
      <c r="A31" s="82">
        <v>23</v>
      </c>
      <c r="B31" s="83" t="s">
        <v>700</v>
      </c>
      <c r="C31" s="84" t="s">
        <v>702</v>
      </c>
    </row>
    <row r="32" spans="1:3" x14ac:dyDescent="0.2">
      <c r="A32" s="82">
        <v>24</v>
      </c>
      <c r="B32" s="83" t="s">
        <v>711</v>
      </c>
      <c r="C32" s="86" t="s">
        <v>712</v>
      </c>
    </row>
    <row r="33" spans="1:3" x14ac:dyDescent="0.2">
      <c r="A33" s="82">
        <v>25</v>
      </c>
      <c r="B33" s="83" t="s">
        <v>713</v>
      </c>
      <c r="C33" s="86" t="s">
        <v>712</v>
      </c>
    </row>
    <row r="34" spans="1:3" x14ac:dyDescent="0.2">
      <c r="A34" s="82">
        <v>26</v>
      </c>
      <c r="B34" s="83" t="s">
        <v>714</v>
      </c>
      <c r="C34" s="86" t="s">
        <v>712</v>
      </c>
    </row>
    <row r="35" spans="1:3" x14ac:dyDescent="0.2">
      <c r="A35" s="82">
        <v>27</v>
      </c>
      <c r="B35" s="83" t="s">
        <v>715</v>
      </c>
      <c r="C35" s="86" t="s">
        <v>712</v>
      </c>
    </row>
    <row r="36" spans="1:3" x14ac:dyDescent="0.2">
      <c r="A36" s="82">
        <v>28</v>
      </c>
      <c r="B36" s="83" t="s">
        <v>716</v>
      </c>
      <c r="C36" s="86" t="s">
        <v>712</v>
      </c>
    </row>
    <row r="37" spans="1:3" x14ac:dyDescent="0.2">
      <c r="A37" s="82">
        <v>29</v>
      </c>
      <c r="B37" s="83" t="s">
        <v>717</v>
      </c>
      <c r="C37" s="86" t="s">
        <v>712</v>
      </c>
    </row>
    <row r="38" spans="1:3" x14ac:dyDescent="0.2">
      <c r="A38" s="82">
        <v>30</v>
      </c>
      <c r="B38" s="83" t="s">
        <v>718</v>
      </c>
      <c r="C38" s="86" t="s">
        <v>712</v>
      </c>
    </row>
  </sheetData>
  <phoneticPr fontId="0" type="noConversion"/>
  <pageMargins left="0.39" right="0.31" top="0.37" bottom="0.4" header="0.28000000000000003" footer="0.28000000000000003"/>
  <pageSetup paperSize="9" orientation="portrait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indexed="24"/>
    <pageSetUpPr fitToPage="1"/>
  </sheetPr>
  <dimension ref="A1:O54"/>
  <sheetViews>
    <sheetView topLeftCell="A19" zoomScaleNormal="100" workbookViewId="0">
      <selection activeCell="Q24" sqref="Q24"/>
    </sheetView>
  </sheetViews>
  <sheetFormatPr baseColWidth="10" defaultRowHeight="12.75" x14ac:dyDescent="0.2"/>
  <cols>
    <col min="1" max="16" width="5.7109375" customWidth="1"/>
  </cols>
  <sheetData>
    <row r="1" spans="1:15" ht="22.5" x14ac:dyDescent="0.3">
      <c r="A1" s="101" t="s">
        <v>635</v>
      </c>
      <c r="B1" s="100"/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</row>
    <row r="2" spans="1:15" ht="22.5" x14ac:dyDescent="0.3">
      <c r="A2" s="10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</row>
    <row r="3" spans="1:15" ht="22.5" x14ac:dyDescent="0.3">
      <c r="A3" s="10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</row>
    <row r="4" spans="1:15" ht="22.5" x14ac:dyDescent="0.3">
      <c r="A4" s="10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</row>
    <row r="5" spans="1:15" ht="15.75" customHeight="1" thickBot="1" x14ac:dyDescent="0.35">
      <c r="A5" s="10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</row>
    <row r="6" spans="1:15" ht="6" customHeight="1" thickTop="1" x14ac:dyDescent="0.2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3"/>
    </row>
    <row r="7" spans="1:15" ht="15.75" x14ac:dyDescent="0.25">
      <c r="A7" s="14" t="s">
        <v>607</v>
      </c>
      <c r="B7" s="15"/>
      <c r="C7" s="99"/>
      <c r="D7" s="99"/>
      <c r="E7" s="99"/>
      <c r="F7" s="99"/>
      <c r="G7" s="99"/>
      <c r="H7" s="16" t="s">
        <v>608</v>
      </c>
      <c r="I7" s="15"/>
      <c r="J7" s="15"/>
      <c r="K7" s="17"/>
      <c r="L7" s="17"/>
      <c r="M7" s="17"/>
      <c r="N7" s="17"/>
      <c r="O7" s="18"/>
    </row>
    <row r="8" spans="1:15" s="19" customFormat="1" ht="15.75" x14ac:dyDescent="0.25">
      <c r="A8" s="14" t="s">
        <v>609</v>
      </c>
      <c r="B8" s="16"/>
      <c r="C8" s="102"/>
      <c r="D8" s="102"/>
      <c r="E8" s="102"/>
      <c r="F8" s="102"/>
      <c r="G8" s="102"/>
      <c r="H8" s="16" t="s">
        <v>610</v>
      </c>
      <c r="I8" s="16"/>
      <c r="J8" s="16"/>
      <c r="K8" s="16"/>
      <c r="L8" s="102"/>
      <c r="M8" s="102"/>
      <c r="N8" s="102"/>
      <c r="O8" s="103"/>
    </row>
    <row r="9" spans="1:15" ht="15.75" x14ac:dyDescent="0.25">
      <c r="A9" s="14" t="s">
        <v>611</v>
      </c>
      <c r="B9" s="15"/>
      <c r="C9" s="99"/>
      <c r="D9" s="99"/>
      <c r="E9" s="99"/>
      <c r="F9" s="99"/>
      <c r="G9" s="99"/>
      <c r="H9" s="16" t="s">
        <v>612</v>
      </c>
      <c r="I9" s="15"/>
      <c r="J9" s="15"/>
      <c r="K9" s="15"/>
      <c r="L9" s="99"/>
      <c r="M9" s="99"/>
      <c r="N9" s="99"/>
      <c r="O9" s="104"/>
    </row>
    <row r="10" spans="1:15" ht="15.75" x14ac:dyDescent="0.25">
      <c r="A10" s="14" t="s">
        <v>613</v>
      </c>
      <c r="B10" s="15"/>
      <c r="C10" s="99"/>
      <c r="D10" s="99"/>
      <c r="E10" s="99"/>
      <c r="F10" s="99"/>
      <c r="G10" s="99"/>
      <c r="H10" s="16" t="s">
        <v>614</v>
      </c>
      <c r="I10" s="15"/>
      <c r="J10" s="15"/>
      <c r="K10" s="15"/>
      <c r="L10" s="99"/>
      <c r="M10" s="99"/>
      <c r="N10" s="99"/>
      <c r="O10" s="104"/>
    </row>
    <row r="11" spans="1:15" ht="9" customHeight="1" x14ac:dyDescent="0.2">
      <c r="A11" s="20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21"/>
    </row>
    <row r="12" spans="1:15" ht="15.75" x14ac:dyDescent="0.25">
      <c r="A12" s="14" t="s">
        <v>615</v>
      </c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21"/>
    </row>
    <row r="13" spans="1:15" ht="15.75" customHeight="1" x14ac:dyDescent="0.2">
      <c r="A13" s="22"/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/>
      <c r="N13" s="23"/>
      <c r="O13" s="24"/>
    </row>
    <row r="14" spans="1:15" ht="6" customHeight="1" thickBot="1" x14ac:dyDescent="0.25">
      <c r="A14" s="25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7"/>
    </row>
    <row r="15" spans="1:15" ht="9" customHeight="1" thickTop="1" x14ac:dyDescent="0.2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</row>
    <row r="16" spans="1:15" ht="6" customHeight="1" x14ac:dyDescent="0.2">
      <c r="A16" s="28"/>
      <c r="B16" s="29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30"/>
    </row>
    <row r="17" spans="1:15" x14ac:dyDescent="0.2">
      <c r="A17" s="31" t="s">
        <v>616</v>
      </c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32"/>
    </row>
    <row r="18" spans="1:15" x14ac:dyDescent="0.2">
      <c r="A18" s="33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32"/>
    </row>
    <row r="19" spans="1:15" x14ac:dyDescent="0.2">
      <c r="A19" s="34"/>
      <c r="B19" s="15" t="s">
        <v>857</v>
      </c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32"/>
    </row>
    <row r="20" spans="1:15" x14ac:dyDescent="0.2">
      <c r="A20" s="34"/>
      <c r="B20" s="15" t="s">
        <v>856</v>
      </c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32"/>
    </row>
    <row r="21" spans="1:15" x14ac:dyDescent="0.2">
      <c r="A21" s="34"/>
      <c r="B21" s="15" t="s">
        <v>960</v>
      </c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32"/>
    </row>
    <row r="22" spans="1:15" ht="6" customHeight="1" x14ac:dyDescent="0.2">
      <c r="A22" s="35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7"/>
    </row>
    <row r="23" spans="1:15" ht="9" customHeight="1" x14ac:dyDescent="0.2"/>
    <row r="24" spans="1:15" x14ac:dyDescent="0.2">
      <c r="A24" s="28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30"/>
    </row>
    <row r="25" spans="1:15" x14ac:dyDescent="0.2">
      <c r="A25" s="31" t="s">
        <v>617</v>
      </c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32"/>
    </row>
    <row r="26" spans="1:15" x14ac:dyDescent="0.2">
      <c r="A26" s="33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32"/>
    </row>
    <row r="27" spans="1:15" x14ac:dyDescent="0.2">
      <c r="A27" s="38" t="s">
        <v>618</v>
      </c>
      <c r="B27" s="39"/>
      <c r="C27" s="39"/>
      <c r="D27" s="39"/>
      <c r="E27" s="40"/>
      <c r="F27" s="99"/>
      <c r="G27" s="99"/>
      <c r="H27" s="99"/>
      <c r="I27" s="99"/>
      <c r="J27" s="99"/>
      <c r="K27" s="99"/>
      <c r="L27" s="99"/>
      <c r="M27" s="99"/>
      <c r="N27" s="99"/>
      <c r="O27" s="32"/>
    </row>
    <row r="28" spans="1:15" x14ac:dyDescent="0.2">
      <c r="A28" s="38"/>
      <c r="B28" s="39"/>
      <c r="C28" s="39"/>
      <c r="D28" s="39"/>
      <c r="E28" s="39"/>
      <c r="F28" s="39"/>
      <c r="G28" s="39"/>
      <c r="H28" s="39"/>
      <c r="I28" s="39"/>
      <c r="J28" s="15"/>
      <c r="K28" s="15"/>
      <c r="L28" s="15"/>
      <c r="M28" s="15"/>
      <c r="N28" s="15"/>
      <c r="O28" s="32"/>
    </row>
    <row r="29" spans="1:15" s="1" customFormat="1" x14ac:dyDescent="0.2">
      <c r="A29" s="38" t="s">
        <v>618</v>
      </c>
      <c r="B29" s="39"/>
      <c r="C29" s="39"/>
      <c r="D29" s="39"/>
      <c r="E29" s="40"/>
      <c r="F29" s="99"/>
      <c r="G29" s="99"/>
      <c r="H29" s="99"/>
      <c r="I29" s="99"/>
      <c r="J29" s="99"/>
      <c r="K29" s="99"/>
      <c r="L29" s="99"/>
      <c r="M29" s="99"/>
      <c r="N29" s="99"/>
      <c r="O29" s="41"/>
    </row>
    <row r="30" spans="1:15" x14ac:dyDescent="0.2">
      <c r="A30" s="38"/>
      <c r="B30" s="39"/>
      <c r="C30" s="39"/>
      <c r="D30" s="39"/>
      <c r="E30" s="39"/>
      <c r="F30" s="39"/>
      <c r="G30" s="39"/>
      <c r="H30" s="39"/>
      <c r="I30" s="39"/>
      <c r="J30" s="15"/>
      <c r="K30" s="15"/>
      <c r="L30" s="15"/>
      <c r="M30" s="15"/>
      <c r="N30" s="15"/>
      <c r="O30" s="32"/>
    </row>
    <row r="31" spans="1:15" x14ac:dyDescent="0.2">
      <c r="A31" s="38" t="s">
        <v>619</v>
      </c>
      <c r="B31" s="39"/>
      <c r="C31" s="39"/>
      <c r="D31" s="39"/>
      <c r="E31" s="42"/>
      <c r="F31" s="39" t="s">
        <v>620</v>
      </c>
      <c r="G31" s="39"/>
      <c r="H31" s="39"/>
      <c r="I31" s="42"/>
      <c r="J31" s="15" t="s">
        <v>621</v>
      </c>
      <c r="K31" s="15"/>
      <c r="L31" s="15"/>
      <c r="M31" s="99"/>
      <c r="N31" s="99"/>
      <c r="O31" s="105"/>
    </row>
    <row r="32" spans="1:15" x14ac:dyDescent="0.2">
      <c r="A32" s="33"/>
      <c r="B32" s="15"/>
      <c r="C32" s="15"/>
      <c r="D32" s="15"/>
      <c r="E32" s="15"/>
      <c r="F32" s="15" t="s">
        <v>622</v>
      </c>
      <c r="G32" s="15"/>
      <c r="H32" s="15"/>
      <c r="I32" s="15"/>
      <c r="J32" s="15" t="s">
        <v>623</v>
      </c>
      <c r="K32" s="15"/>
      <c r="L32" s="15"/>
      <c r="M32" s="15"/>
      <c r="N32" s="15"/>
      <c r="O32" s="32"/>
    </row>
    <row r="33" spans="1:15" x14ac:dyDescent="0.2">
      <c r="A33" s="33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32"/>
    </row>
    <row r="34" spans="1:15" x14ac:dyDescent="0.2">
      <c r="A34" s="33" t="s">
        <v>624</v>
      </c>
      <c r="B34" s="15"/>
      <c r="C34" s="15"/>
      <c r="D34" s="15"/>
      <c r="E34" s="15"/>
      <c r="F34" s="15" t="s">
        <v>625</v>
      </c>
      <c r="G34" s="15"/>
      <c r="H34" s="15" t="s">
        <v>626</v>
      </c>
      <c r="I34" s="15"/>
      <c r="J34" s="15"/>
      <c r="K34" s="15"/>
      <c r="L34" s="15"/>
      <c r="M34" s="15"/>
      <c r="N34" s="15"/>
      <c r="O34" s="32"/>
    </row>
    <row r="35" spans="1:15" x14ac:dyDescent="0.2">
      <c r="A35" s="35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7"/>
    </row>
    <row r="38" spans="1:15" x14ac:dyDescent="0.2">
      <c r="A38" t="s">
        <v>627</v>
      </c>
      <c r="J38" t="s">
        <v>625</v>
      </c>
      <c r="L38" t="s">
        <v>626</v>
      </c>
    </row>
    <row r="39" spans="1:15" x14ac:dyDescent="0.2">
      <c r="A39" t="s">
        <v>628</v>
      </c>
    </row>
    <row r="41" spans="1:15" x14ac:dyDescent="0.2">
      <c r="A41" t="s">
        <v>629</v>
      </c>
      <c r="J41" t="s">
        <v>625</v>
      </c>
      <c r="L41" t="s">
        <v>626</v>
      </c>
    </row>
    <row r="42" spans="1:15" x14ac:dyDescent="0.2">
      <c r="A42" t="s">
        <v>630</v>
      </c>
      <c r="D42" s="99"/>
      <c r="E42" s="99"/>
      <c r="F42" s="99"/>
      <c r="G42" s="99"/>
      <c r="H42" s="99"/>
    </row>
    <row r="44" spans="1:15" x14ac:dyDescent="0.2">
      <c r="A44" t="s">
        <v>631</v>
      </c>
      <c r="I44" s="99"/>
      <c r="J44" s="99"/>
      <c r="K44" s="99"/>
      <c r="L44" s="99"/>
      <c r="M44" s="99"/>
    </row>
    <row r="46" spans="1:15" x14ac:dyDescent="0.2">
      <c r="A46" t="s">
        <v>632</v>
      </c>
      <c r="D46" s="23"/>
      <c r="E46" s="99"/>
      <c r="F46" s="99"/>
      <c r="G46" s="99"/>
      <c r="H46" s="99"/>
      <c r="I46" s="99"/>
      <c r="J46" s="99"/>
      <c r="K46" s="99"/>
      <c r="L46" s="99"/>
      <c r="M46" s="99"/>
      <c r="N46" s="23"/>
    </row>
    <row r="48" spans="1:15" x14ac:dyDescent="0.2">
      <c r="A48" t="s">
        <v>633</v>
      </c>
      <c r="E48" s="99"/>
      <c r="F48" s="99"/>
      <c r="G48" s="99"/>
      <c r="H48" s="99"/>
      <c r="I48" s="99"/>
      <c r="J48" s="99"/>
      <c r="K48" s="99"/>
      <c r="L48" s="99"/>
      <c r="M48" s="99"/>
    </row>
    <row r="49" spans="1:14" x14ac:dyDescent="0.2">
      <c r="A49" t="s">
        <v>634</v>
      </c>
    </row>
    <row r="52" spans="1:14" x14ac:dyDescent="0.2">
      <c r="B52" s="100" t="s">
        <v>636</v>
      </c>
      <c r="C52" s="100"/>
      <c r="D52" s="100"/>
      <c r="E52" s="100"/>
      <c r="F52" s="100"/>
      <c r="G52" s="100"/>
      <c r="H52" s="100"/>
      <c r="I52" s="100"/>
      <c r="J52" s="100"/>
      <c r="K52" s="100"/>
      <c r="L52" s="100"/>
      <c r="M52" s="100"/>
      <c r="N52" s="100"/>
    </row>
    <row r="53" spans="1:14" x14ac:dyDescent="0.2">
      <c r="B53" s="100" t="s">
        <v>637</v>
      </c>
      <c r="C53" s="100"/>
      <c r="D53" s="100"/>
      <c r="E53" s="100"/>
      <c r="F53" s="100"/>
      <c r="G53" s="100"/>
      <c r="H53" s="100"/>
      <c r="I53" s="100"/>
      <c r="J53" s="100"/>
      <c r="K53" s="100"/>
      <c r="L53" s="100"/>
      <c r="M53" s="100"/>
      <c r="N53" s="100"/>
    </row>
    <row r="54" spans="1:14" x14ac:dyDescent="0.2">
      <c r="B54" s="100" t="s">
        <v>638</v>
      </c>
      <c r="C54" s="100"/>
      <c r="D54" s="100"/>
      <c r="E54" s="100"/>
      <c r="F54" s="100"/>
      <c r="G54" s="100"/>
      <c r="H54" s="100"/>
      <c r="I54" s="100"/>
      <c r="J54" s="100"/>
      <c r="K54" s="100"/>
      <c r="L54" s="100"/>
      <c r="M54" s="100"/>
      <c r="N54" s="100"/>
    </row>
  </sheetData>
  <mergeCells count="19">
    <mergeCell ref="A1:O1"/>
    <mergeCell ref="C7:G7"/>
    <mergeCell ref="C8:G8"/>
    <mergeCell ref="C9:G9"/>
    <mergeCell ref="C10:G10"/>
    <mergeCell ref="L8:O8"/>
    <mergeCell ref="L9:O9"/>
    <mergeCell ref="L10:O10"/>
    <mergeCell ref="B13:M13"/>
    <mergeCell ref="I44:M44"/>
    <mergeCell ref="B52:N52"/>
    <mergeCell ref="B53:N53"/>
    <mergeCell ref="B54:N54"/>
    <mergeCell ref="D42:H42"/>
    <mergeCell ref="E46:M46"/>
    <mergeCell ref="E48:M48"/>
    <mergeCell ref="M31:O31"/>
    <mergeCell ref="F27:N27"/>
    <mergeCell ref="F29:N29"/>
  </mergeCells>
  <phoneticPr fontId="0" type="noConversion"/>
  <printOptions horizontalCentered="1"/>
  <pageMargins left="1.1811023622047245" right="1.1811023622047245" top="0.98425196850393704" bottom="0.98425196850393704" header="0.51181102362204722" footer="0.51181102362204722"/>
  <pageSetup paperSize="9" scale="89" orientation="portrait" horizontalDpi="4294967294" verticalDpi="4294967294" r:id="rId1"/>
  <headerFooter alignWithMargins="0">
    <oddHeader>&amp;C&amp;F</oddHeader>
    <oddFooter>&amp;C&amp;P</oddFooter>
  </headerFooter>
  <drawing r:id="rId2"/>
  <legacyDrawing r:id="rId3"/>
  <controls>
    <mc:AlternateContent xmlns:mc="http://schemas.openxmlformats.org/markup-compatibility/2006">
      <mc:Choice Requires="x14">
        <control shapeId="1025" r:id="rId4" name="CheckBox1">
          <controlPr defaultSize="0" autoLine="0" r:id="rId5">
            <anchor moveWithCells="1">
              <from>
                <xdr:col>0</xdr:col>
                <xdr:colOff>104775</xdr:colOff>
                <xdr:row>18</xdr:row>
                <xdr:rowOff>9525</xdr:rowOff>
              </from>
              <to>
                <xdr:col>0</xdr:col>
                <xdr:colOff>285750</xdr:colOff>
                <xdr:row>19</xdr:row>
                <xdr:rowOff>19050</xdr:rowOff>
              </to>
            </anchor>
          </controlPr>
        </control>
      </mc:Choice>
      <mc:Fallback>
        <control shapeId="1025" r:id="rId4" name="CheckBox1"/>
      </mc:Fallback>
    </mc:AlternateContent>
    <mc:AlternateContent xmlns:mc="http://schemas.openxmlformats.org/markup-compatibility/2006">
      <mc:Choice Requires="x14">
        <control shapeId="1026" r:id="rId6" name="CheckBox2">
          <controlPr defaultSize="0" autoLine="0" r:id="rId7">
            <anchor moveWithCells="1">
              <from>
                <xdr:col>0</xdr:col>
                <xdr:colOff>104775</xdr:colOff>
                <xdr:row>19</xdr:row>
                <xdr:rowOff>0</xdr:rowOff>
              </from>
              <to>
                <xdr:col>0</xdr:col>
                <xdr:colOff>285750</xdr:colOff>
                <xdr:row>20</xdr:row>
                <xdr:rowOff>9525</xdr:rowOff>
              </to>
            </anchor>
          </controlPr>
        </control>
      </mc:Choice>
      <mc:Fallback>
        <control shapeId="1026" r:id="rId6" name="CheckBox2"/>
      </mc:Fallback>
    </mc:AlternateContent>
    <mc:AlternateContent xmlns:mc="http://schemas.openxmlformats.org/markup-compatibility/2006">
      <mc:Choice Requires="x14">
        <control shapeId="1027" r:id="rId8" name="CheckBox3">
          <controlPr defaultSize="0" autoLine="0" r:id="rId9">
            <anchor moveWithCells="1">
              <from>
                <xdr:col>0</xdr:col>
                <xdr:colOff>104775</xdr:colOff>
                <xdr:row>20</xdr:row>
                <xdr:rowOff>9525</xdr:rowOff>
              </from>
              <to>
                <xdr:col>0</xdr:col>
                <xdr:colOff>285750</xdr:colOff>
                <xdr:row>21</xdr:row>
                <xdr:rowOff>19050</xdr:rowOff>
              </to>
            </anchor>
          </controlPr>
        </control>
      </mc:Choice>
      <mc:Fallback>
        <control shapeId="1027" r:id="rId8" name="CheckBox3"/>
      </mc:Fallback>
    </mc:AlternateContent>
    <mc:AlternateContent xmlns:mc="http://schemas.openxmlformats.org/markup-compatibility/2006">
      <mc:Choice Requires="x14">
        <control shapeId="1028" r:id="rId10" name="CheckBox4">
          <controlPr defaultSize="0" autoLine="0" r:id="rId11">
            <anchor moveWithCells="1">
              <from>
                <xdr:col>8</xdr:col>
                <xdr:colOff>104775</xdr:colOff>
                <xdr:row>37</xdr:row>
                <xdr:rowOff>9525</xdr:rowOff>
              </from>
              <to>
                <xdr:col>8</xdr:col>
                <xdr:colOff>285750</xdr:colOff>
                <xdr:row>38</xdr:row>
                <xdr:rowOff>19050</xdr:rowOff>
              </to>
            </anchor>
          </controlPr>
        </control>
      </mc:Choice>
      <mc:Fallback>
        <control shapeId="1028" r:id="rId10" name="CheckBox4"/>
      </mc:Fallback>
    </mc:AlternateContent>
    <mc:AlternateContent xmlns:mc="http://schemas.openxmlformats.org/markup-compatibility/2006">
      <mc:Choice Requires="x14">
        <control shapeId="1029" r:id="rId12" name="CheckBox5">
          <controlPr defaultSize="0" autoLine="0" r:id="rId13">
            <anchor moveWithCells="1">
              <from>
                <xdr:col>10</xdr:col>
                <xdr:colOff>104775</xdr:colOff>
                <xdr:row>37</xdr:row>
                <xdr:rowOff>9525</xdr:rowOff>
              </from>
              <to>
                <xdr:col>10</xdr:col>
                <xdr:colOff>285750</xdr:colOff>
                <xdr:row>38</xdr:row>
                <xdr:rowOff>19050</xdr:rowOff>
              </to>
            </anchor>
          </controlPr>
        </control>
      </mc:Choice>
      <mc:Fallback>
        <control shapeId="1029" r:id="rId12" name="CheckBox5"/>
      </mc:Fallback>
    </mc:AlternateContent>
    <mc:AlternateContent xmlns:mc="http://schemas.openxmlformats.org/markup-compatibility/2006">
      <mc:Choice Requires="x14">
        <control shapeId="1030" r:id="rId14" name="CheckBox6">
          <controlPr defaultSize="0" autoLine="0" r:id="rId15">
            <anchor moveWithCells="1">
              <from>
                <xdr:col>8</xdr:col>
                <xdr:colOff>104775</xdr:colOff>
                <xdr:row>40</xdr:row>
                <xdr:rowOff>9525</xdr:rowOff>
              </from>
              <to>
                <xdr:col>8</xdr:col>
                <xdr:colOff>285750</xdr:colOff>
                <xdr:row>41</xdr:row>
                <xdr:rowOff>19050</xdr:rowOff>
              </to>
            </anchor>
          </controlPr>
        </control>
      </mc:Choice>
      <mc:Fallback>
        <control shapeId="1030" r:id="rId14" name="CheckBox6"/>
      </mc:Fallback>
    </mc:AlternateContent>
    <mc:AlternateContent xmlns:mc="http://schemas.openxmlformats.org/markup-compatibility/2006">
      <mc:Choice Requires="x14">
        <control shapeId="1031" r:id="rId16" name="CheckBox7">
          <controlPr defaultSize="0" autoLine="0" r:id="rId17">
            <anchor moveWithCells="1">
              <from>
                <xdr:col>10</xdr:col>
                <xdr:colOff>104775</xdr:colOff>
                <xdr:row>40</xdr:row>
                <xdr:rowOff>9525</xdr:rowOff>
              </from>
              <to>
                <xdr:col>10</xdr:col>
                <xdr:colOff>285750</xdr:colOff>
                <xdr:row>41</xdr:row>
                <xdr:rowOff>19050</xdr:rowOff>
              </to>
            </anchor>
          </controlPr>
        </control>
      </mc:Choice>
      <mc:Fallback>
        <control shapeId="1031" r:id="rId16" name="CheckBox7"/>
      </mc:Fallback>
    </mc:AlternateContent>
    <mc:AlternateContent xmlns:mc="http://schemas.openxmlformats.org/markup-compatibility/2006">
      <mc:Choice Requires="x14">
        <control shapeId="1032" r:id="rId18" name="CheckBox8">
          <controlPr defaultSize="0" autoLine="0" r:id="rId19">
            <anchor moveWithCells="1">
              <from>
                <xdr:col>4</xdr:col>
                <xdr:colOff>104775</xdr:colOff>
                <xdr:row>33</xdr:row>
                <xdr:rowOff>9525</xdr:rowOff>
              </from>
              <to>
                <xdr:col>4</xdr:col>
                <xdr:colOff>285750</xdr:colOff>
                <xdr:row>34</xdr:row>
                <xdr:rowOff>19050</xdr:rowOff>
              </to>
            </anchor>
          </controlPr>
        </control>
      </mc:Choice>
      <mc:Fallback>
        <control shapeId="1032" r:id="rId18" name="CheckBox8"/>
      </mc:Fallback>
    </mc:AlternateContent>
    <mc:AlternateContent xmlns:mc="http://schemas.openxmlformats.org/markup-compatibility/2006">
      <mc:Choice Requires="x14">
        <control shapeId="1033" r:id="rId20" name="CheckBox9">
          <controlPr defaultSize="0" autoLine="0" r:id="rId21">
            <anchor moveWithCells="1">
              <from>
                <xdr:col>6</xdr:col>
                <xdr:colOff>104775</xdr:colOff>
                <xdr:row>33</xdr:row>
                <xdr:rowOff>9525</xdr:rowOff>
              </from>
              <to>
                <xdr:col>6</xdr:col>
                <xdr:colOff>285750</xdr:colOff>
                <xdr:row>34</xdr:row>
                <xdr:rowOff>19050</xdr:rowOff>
              </to>
            </anchor>
          </controlPr>
        </control>
      </mc:Choice>
      <mc:Fallback>
        <control shapeId="1033" r:id="rId20" name="CheckBox9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Accueil</vt:lpstr>
      <vt:lpstr>Membres</vt:lpstr>
      <vt:lpstr>Matériel</vt:lpstr>
      <vt:lpstr>Statistiques</vt:lpstr>
      <vt:lpstr>Livres</vt:lpstr>
      <vt:lpstr>GRAPH</vt:lpstr>
      <vt:lpstr>Cours</vt:lpstr>
      <vt:lpstr>Inscription</vt:lpstr>
      <vt:lpstr>ASSURANCE</vt:lpstr>
      <vt:lpstr>Membres!Base_de_donnees</vt:lpstr>
      <vt:lpstr>BDD</vt:lpstr>
      <vt:lpstr>LEGENDE</vt:lpstr>
      <vt:lpstr>MEMBRES</vt:lpstr>
      <vt:lpstr>Livres!Zone_d_impression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WHT</dc:creator>
  <cp:lastModifiedBy>LEFEZ Romain</cp:lastModifiedBy>
  <cp:lastPrinted>2014-04-08T12:27:43Z</cp:lastPrinted>
  <dcterms:created xsi:type="dcterms:W3CDTF">1998-12-05T16:49:44Z</dcterms:created>
  <dcterms:modified xsi:type="dcterms:W3CDTF">2014-04-08T13:44:57Z</dcterms:modified>
</cp:coreProperties>
</file>