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9815" windowHeight="7560"/>
  </bookViews>
  <sheets>
    <sheet name="Comparateur" sheetId="9" r:id="rId1"/>
    <sheet name="Hector" sheetId="2" r:id="rId2"/>
    <sheet name="Adventure" sheetId="6" r:id="rId3"/>
    <sheet name="Macedon" sheetId="5" r:id="rId4"/>
    <sheet name="Modèle (2)" sheetId="7" r:id="rId5"/>
    <sheet name="Modèle" sheetId="1" r:id="rId6"/>
    <sheet name="Fichier Config" sheetId="10" r:id="rId7"/>
  </sheets>
  <definedNames>
    <definedName name="Adventure">Adventure!$A$2:$H$27</definedName>
    <definedName name="Hector">Hector!$A$2:$H$27</definedName>
    <definedName name="Macédon">Macedon!$A$2:$H$28</definedName>
  </definedNames>
  <calcPr calcId="145621"/>
  <fileRecoveryPr repairLoad="1"/>
</workbook>
</file>

<file path=xl/calcChain.xml><?xml version="1.0" encoding="utf-8"?>
<calcChain xmlns="http://schemas.openxmlformats.org/spreadsheetml/2006/main">
  <c r="L28" i="9" l="1"/>
  <c r="K28" i="9"/>
  <c r="O27" i="9"/>
  <c r="O26" i="9"/>
  <c r="O25" i="9"/>
  <c r="O24" i="9"/>
  <c r="O23" i="9"/>
  <c r="O22" i="9"/>
  <c r="C28" i="9"/>
  <c r="B28" i="9"/>
  <c r="F27" i="9"/>
  <c r="F26" i="9"/>
  <c r="F25" i="9"/>
  <c r="F24" i="9"/>
  <c r="F23" i="9"/>
  <c r="F22" i="9"/>
  <c r="C28" i="7"/>
  <c r="B28" i="7"/>
  <c r="F27" i="7"/>
  <c r="F26" i="7"/>
  <c r="F25" i="7"/>
  <c r="F24" i="7"/>
  <c r="F23" i="7"/>
  <c r="F22" i="7"/>
  <c r="F28" i="7" s="1"/>
  <c r="C28" i="5"/>
  <c r="B28" i="5"/>
  <c r="F27" i="5"/>
  <c r="F26" i="5"/>
  <c r="F25" i="5"/>
  <c r="F24" i="5"/>
  <c r="F23" i="5"/>
  <c r="F22" i="5"/>
  <c r="C27" i="6"/>
  <c r="B27" i="6"/>
  <c r="F26" i="6"/>
  <c r="F25" i="6"/>
  <c r="F24" i="6"/>
  <c r="F23" i="6"/>
  <c r="F22" i="6"/>
  <c r="C27" i="1"/>
  <c r="B27" i="1"/>
  <c r="F26" i="1"/>
  <c r="F25" i="1"/>
  <c r="F24" i="1"/>
  <c r="F23" i="1"/>
  <c r="F22" i="1"/>
  <c r="F27" i="1" s="1"/>
  <c r="C27" i="2"/>
  <c r="B27" i="2"/>
  <c r="F26" i="2"/>
  <c r="F25" i="2"/>
  <c r="F24" i="2"/>
  <c r="F23" i="2"/>
  <c r="F22" i="2"/>
  <c r="F27" i="2" s="1"/>
  <c r="O28" i="9" l="1"/>
  <c r="F28" i="9"/>
  <c r="F28" i="5"/>
  <c r="F27" i="6"/>
</calcChain>
</file>

<file path=xl/sharedStrings.xml><?xml version="1.0" encoding="utf-8"?>
<sst xmlns="http://schemas.openxmlformats.org/spreadsheetml/2006/main" count="552" uniqueCount="76">
  <si>
    <t>NOM NAVIRE</t>
  </si>
  <si>
    <t>Niveau (TAILLE)</t>
  </si>
  <si>
    <t>Longévité</t>
  </si>
  <si>
    <t>Assur</t>
  </si>
  <si>
    <t>NAVIGUER</t>
  </si>
  <si>
    <t>SANTE</t>
  </si>
  <si>
    <t>Intég</t>
  </si>
  <si>
    <t>DR</t>
  </si>
  <si>
    <t>Vitesse max</t>
  </si>
  <si>
    <t>Coque</t>
  </si>
  <si>
    <t>Accélération</t>
  </si>
  <si>
    <t>Bâbord</t>
  </si>
  <si>
    <t>Décélération</t>
  </si>
  <si>
    <t>Tribord</t>
  </si>
  <si>
    <t>Rotation (Rapide)</t>
  </si>
  <si>
    <t>Proue</t>
  </si>
  <si>
    <t>Rotation (Lente)</t>
  </si>
  <si>
    <t>Poupe</t>
  </si>
  <si>
    <t>Rotation Accél</t>
  </si>
  <si>
    <t>Voiles</t>
  </si>
  <si>
    <t>Rotation décél</t>
  </si>
  <si>
    <t>MODIFICATEURS</t>
  </si>
  <si>
    <t>OFF</t>
  </si>
  <si>
    <t>DEF</t>
  </si>
  <si>
    <t>RES</t>
  </si>
  <si>
    <t>Meilleur point</t>
  </si>
  <si>
    <t>NAVIRE</t>
  </si>
  <si>
    <t>Equipage</t>
  </si>
  <si>
    <t>Niveau de combat</t>
  </si>
  <si>
    <t>Capacité</t>
  </si>
  <si>
    <t>Visibilité O.S</t>
  </si>
  <si>
    <t>Côtes</t>
  </si>
  <si>
    <t>Repérage O.S</t>
  </si>
  <si>
    <t>Grappin</t>
  </si>
  <si>
    <t>Suivi de visée</t>
  </si>
  <si>
    <t>BATTERIES</t>
  </si>
  <si>
    <t>NB</t>
  </si>
  <si>
    <t>Type (lb canons)</t>
  </si>
  <si>
    <t>Recharger</t>
  </si>
  <si>
    <t>Dégats</t>
  </si>
  <si>
    <t>DPS</t>
  </si>
  <si>
    <t>Portée</t>
  </si>
  <si>
    <t>Acc 200/400</t>
  </si>
  <si>
    <t>Pivots</t>
  </si>
  <si>
    <t>125y</t>
  </si>
  <si>
    <t>Pont Supérieur</t>
  </si>
  <si>
    <t>750y</t>
  </si>
  <si>
    <t>153/227</t>
  </si>
  <si>
    <t>Pont-Batterie</t>
  </si>
  <si>
    <t>Canons avant</t>
  </si>
  <si>
    <t>Canon arrière</t>
  </si>
  <si>
    <t>TOTAL</t>
  </si>
  <si>
    <t>17.25</t>
  </si>
  <si>
    <t>1.89</t>
  </si>
  <si>
    <t>2.83</t>
  </si>
  <si>
    <t>8.30</t>
  </si>
  <si>
    <t>4.80</t>
  </si>
  <si>
    <t>6.81</t>
  </si>
  <si>
    <t>8.45</t>
  </si>
  <si>
    <t>0.0</t>
  </si>
  <si>
    <t>22.0</t>
  </si>
  <si>
    <t>21.0</t>
  </si>
  <si>
    <t>79.8mi</t>
  </si>
  <si>
    <t>0.0mi</t>
  </si>
  <si>
    <t>Adventure</t>
  </si>
  <si>
    <t>79,8mi</t>
  </si>
  <si>
    <t>0,0mi</t>
  </si>
  <si>
    <t>69mi</t>
  </si>
  <si>
    <t>Pont Supérieur 1</t>
  </si>
  <si>
    <t>Pont Supérieur 2</t>
  </si>
  <si>
    <t>Choissisez votre navire</t>
  </si>
  <si>
    <t>Hector</t>
  </si>
  <si>
    <t>Macédon</t>
  </si>
  <si>
    <t>Choisisez votre navire -&gt;</t>
  </si>
  <si>
    <t>153/228</t>
  </si>
  <si>
    <t>////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</si>
</sst>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0.0"/>
  </numFmts>
  <fonts count="13" x14ac:knownFonts="1">
    <font>
      <sz val="10"/>
      <color rgb="FF000000"/>
      <name val="Arial"/>
    </font>
    <font>
      <b/>
      <sz val="10"/>
      <color rgb="FF000000"/>
      <name val="Arial"/>
    </font>
    <font>
      <b/>
      <sz val="10"/>
      <color rgb="FF000000"/>
      <name val="Arial"/>
    </font>
    <font>
      <b/>
      <sz val="12"/>
      <color rgb="FF000000"/>
      <name val="Arial"/>
    </font>
    <font>
      <b/>
      <sz val="10"/>
      <color rgb="FF000000"/>
      <name val="Arial"/>
    </font>
    <font>
      <b/>
      <sz val="10"/>
      <color rgb="FF000000"/>
      <name val="Arial"/>
    </font>
    <font>
      <b/>
      <sz val="10"/>
      <color rgb="FF000000"/>
      <name val="Arial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sz val="10"/>
      <color rgb="FF000000"/>
      <name val="Arial"/>
      <family val="2"/>
    </font>
    <font>
      <b/>
      <sz val="12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B7B7B7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 tint="0.49998474074526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 applyAlignment="1">
      <alignment wrapText="1"/>
    </xf>
    <xf numFmtId="0" fontId="1" fillId="2" borderId="0" xfId="0" applyFont="1" applyFill="1" applyAlignment="1">
      <alignment wrapText="1"/>
    </xf>
    <xf numFmtId="0" fontId="0" fillId="3" borderId="0" xfId="0" applyFill="1" applyAlignment="1">
      <alignment horizontal="center" wrapText="1"/>
    </xf>
    <xf numFmtId="0" fontId="0" fillId="4" borderId="0" xfId="0" applyFill="1" applyAlignment="1">
      <alignment wrapText="1"/>
    </xf>
    <xf numFmtId="0" fontId="2" fillId="0" borderId="0" xfId="0" applyNumberFormat="1" applyFont="1" applyAlignment="1">
      <alignment horizontal="center" wrapText="1"/>
    </xf>
    <xf numFmtId="0" fontId="0" fillId="5" borderId="0" xfId="0" applyFill="1" applyAlignment="1">
      <alignment horizontal="center" wrapText="1"/>
    </xf>
    <xf numFmtId="0" fontId="0" fillId="6" borderId="0" xfId="0" applyFill="1" applyAlignment="1">
      <alignment wrapText="1"/>
    </xf>
    <xf numFmtId="0" fontId="0" fillId="0" borderId="0" xfId="0" applyAlignment="1">
      <alignment horizontal="center" wrapText="1"/>
    </xf>
    <xf numFmtId="0" fontId="4" fillId="0" borderId="0" xfId="0" applyFont="1" applyAlignment="1">
      <alignment horizontal="left" wrapText="1"/>
    </xf>
    <xf numFmtId="0" fontId="5" fillId="0" borderId="0" xfId="0" applyFont="1" applyAlignment="1">
      <alignment horizontal="center" wrapText="1"/>
    </xf>
    <xf numFmtId="0" fontId="0" fillId="0" borderId="0" xfId="0" applyNumberFormat="1" applyAlignment="1">
      <alignment horizontal="center" wrapText="1"/>
    </xf>
    <xf numFmtId="0" fontId="6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69" fontId="0" fillId="0" borderId="0" xfId="0" applyNumberFormat="1" applyAlignment="1">
      <alignment horizontal="center" wrapText="1"/>
    </xf>
    <xf numFmtId="169" fontId="7" fillId="0" borderId="0" xfId="0" applyNumberFormat="1" applyFont="1" applyAlignment="1">
      <alignment horizontal="center" wrapText="1"/>
    </xf>
    <xf numFmtId="0" fontId="0" fillId="7" borderId="0" xfId="0" applyFill="1" applyAlignment="1">
      <alignment wrapText="1"/>
    </xf>
    <xf numFmtId="0" fontId="0" fillId="0" borderId="0" xfId="0"/>
    <xf numFmtId="0" fontId="8" fillId="0" borderId="0" xfId="0" applyFont="1" applyAlignment="1">
      <alignment wrapText="1"/>
    </xf>
    <xf numFmtId="0" fontId="9" fillId="0" borderId="0" xfId="0" applyFont="1" applyAlignment="1">
      <alignment horizontal="center" wrapText="1"/>
    </xf>
    <xf numFmtId="0" fontId="9" fillId="0" borderId="0" xfId="0" applyFont="1" applyAlignment="1">
      <alignment wrapText="1"/>
    </xf>
    <xf numFmtId="0" fontId="11" fillId="0" borderId="1" xfId="0" applyFont="1" applyBorder="1" applyAlignment="1">
      <alignment wrapText="1"/>
    </xf>
    <xf numFmtId="0" fontId="12" fillId="0" borderId="1" xfId="0" applyFont="1" applyBorder="1" applyAlignment="1">
      <alignment wrapText="1"/>
    </xf>
    <xf numFmtId="0" fontId="11" fillId="0" borderId="1" xfId="0" applyFont="1" applyBorder="1" applyAlignment="1">
      <alignment horizontal="center" wrapText="1"/>
    </xf>
    <xf numFmtId="0" fontId="11" fillId="0" borderId="1" xfId="0" applyNumberFormat="1" applyFont="1" applyBorder="1" applyAlignment="1">
      <alignment horizontal="center" wrapText="1"/>
    </xf>
    <xf numFmtId="169" fontId="11" fillId="0" borderId="1" xfId="0" applyNumberFormat="1" applyFont="1" applyBorder="1" applyAlignment="1">
      <alignment horizontal="center" wrapText="1"/>
    </xf>
    <xf numFmtId="0" fontId="10" fillId="0" borderId="2" xfId="0" applyFont="1" applyBorder="1" applyAlignment="1">
      <alignment horizontal="center" wrapText="1"/>
    </xf>
    <xf numFmtId="0" fontId="6" fillId="0" borderId="3" xfId="0" applyFont="1" applyBorder="1" applyAlignment="1">
      <alignment wrapText="1"/>
    </xf>
    <xf numFmtId="0" fontId="0" fillId="0" borderId="3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4" borderId="3" xfId="0" applyFill="1" applyBorder="1" applyAlignment="1">
      <alignment wrapText="1"/>
    </xf>
    <xf numFmtId="0" fontId="0" fillId="3" borderId="3" xfId="0" applyFill="1" applyBorder="1" applyAlignment="1">
      <alignment horizontal="center" wrapText="1"/>
    </xf>
    <xf numFmtId="0" fontId="0" fillId="7" borderId="3" xfId="0" applyFill="1" applyBorder="1" applyAlignment="1">
      <alignment wrapText="1"/>
    </xf>
    <xf numFmtId="0" fontId="5" fillId="0" borderId="3" xfId="0" applyFont="1" applyBorder="1" applyAlignment="1">
      <alignment horizontal="center" wrapText="1"/>
    </xf>
    <xf numFmtId="0" fontId="9" fillId="0" borderId="3" xfId="0" applyFont="1" applyBorder="1" applyAlignment="1">
      <alignment horizontal="center" wrapText="1"/>
    </xf>
    <xf numFmtId="0" fontId="0" fillId="0" borderId="3" xfId="0" applyBorder="1"/>
    <xf numFmtId="0" fontId="1" fillId="2" borderId="3" xfId="0" applyFont="1" applyFill="1" applyBorder="1" applyAlignment="1">
      <alignment wrapText="1"/>
    </xf>
    <xf numFmtId="0" fontId="11" fillId="0" borderId="3" xfId="0" applyFont="1" applyBorder="1" applyAlignment="1">
      <alignment wrapText="1"/>
    </xf>
    <xf numFmtId="0" fontId="11" fillId="0" borderId="3" xfId="0" applyFont="1" applyBorder="1" applyAlignment="1">
      <alignment horizontal="left" wrapText="1"/>
    </xf>
    <xf numFmtId="0" fontId="12" fillId="0" borderId="3" xfId="0" applyFont="1" applyBorder="1" applyAlignment="1">
      <alignment wrapText="1"/>
    </xf>
    <xf numFmtId="0" fontId="12" fillId="0" borderId="3" xfId="0" applyFont="1" applyBorder="1" applyAlignment="1">
      <alignment horizontal="center" wrapText="1"/>
    </xf>
    <xf numFmtId="0" fontId="12" fillId="0" borderId="3" xfId="0" applyNumberFormat="1" applyFont="1" applyBorder="1" applyAlignment="1">
      <alignment horizontal="center" wrapText="1"/>
    </xf>
    <xf numFmtId="169" fontId="12" fillId="0" borderId="3" xfId="0" applyNumberFormat="1" applyFont="1" applyBorder="1" applyAlignment="1">
      <alignment horizontal="center" wrapText="1"/>
    </xf>
    <xf numFmtId="0" fontId="6" fillId="0" borderId="4" xfId="0" applyFont="1" applyBorder="1" applyAlignment="1">
      <alignment wrapText="1"/>
    </xf>
    <xf numFmtId="0" fontId="0" fillId="0" borderId="4" xfId="0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0" fillId="0" borderId="4" xfId="0" applyBorder="1" applyAlignment="1">
      <alignment wrapText="1"/>
    </xf>
    <xf numFmtId="0" fontId="9" fillId="8" borderId="2" xfId="0" applyFont="1" applyFill="1" applyBorder="1" applyAlignment="1">
      <alignment horizontal="center" wrapText="1"/>
    </xf>
    <xf numFmtId="0" fontId="0" fillId="8" borderId="2" xfId="0" applyFill="1" applyBorder="1" applyAlignment="1">
      <alignment horizontal="center" wrapText="1"/>
    </xf>
    <xf numFmtId="0" fontId="0" fillId="9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8"/>
  <sheetViews>
    <sheetView tabSelected="1" workbookViewId="0">
      <selection activeCell="D1" sqref="D1:H1"/>
    </sheetView>
  </sheetViews>
  <sheetFormatPr baseColWidth="10" defaultColWidth="17.140625" defaultRowHeight="12.75" customHeight="1" outlineLevelRow="1" x14ac:dyDescent="0.2"/>
  <cols>
    <col min="2" max="2" width="5.5703125" customWidth="1"/>
    <col min="3" max="3" width="16" customWidth="1"/>
    <col min="4" max="4" width="11.85546875" customWidth="1"/>
    <col min="5" max="5" width="8.42578125" customWidth="1"/>
    <col min="6" max="6" width="11.42578125" customWidth="1"/>
    <col min="7" max="7" width="10.7109375" customWidth="1"/>
    <col min="8" max="8" width="12.28515625" customWidth="1"/>
    <col min="9" max="9" width="6" customWidth="1"/>
    <col min="11" max="11" width="7.7109375" customWidth="1"/>
    <col min="13" max="13" width="13.42578125" customWidth="1"/>
    <col min="14" max="14" width="12.140625" customWidth="1"/>
    <col min="16" max="16" width="11.42578125" customWidth="1"/>
    <col min="17" max="17" width="12.140625" customWidth="1"/>
  </cols>
  <sheetData>
    <row r="1" spans="1:17" ht="13.5" customHeight="1" x14ac:dyDescent="0.25">
      <c r="A1" s="26" t="s">
        <v>73</v>
      </c>
      <c r="B1" s="26"/>
      <c r="C1" s="26"/>
      <c r="D1" s="47" t="s">
        <v>71</v>
      </c>
      <c r="E1" s="48"/>
      <c r="F1" s="48"/>
      <c r="G1" s="48"/>
      <c r="H1" s="48"/>
      <c r="I1" s="49"/>
      <c r="J1" s="26" t="s">
        <v>73</v>
      </c>
      <c r="K1" s="26"/>
      <c r="L1" s="26"/>
      <c r="M1" s="47" t="s">
        <v>71</v>
      </c>
      <c r="N1" s="48"/>
      <c r="O1" s="48"/>
      <c r="P1" s="48"/>
      <c r="Q1" s="48"/>
    </row>
    <row r="2" spans="1:17" x14ac:dyDescent="0.2">
      <c r="A2" s="27" t="s">
        <v>1</v>
      </c>
      <c r="B2" s="28"/>
      <c r="C2" s="27" t="s">
        <v>2</v>
      </c>
      <c r="D2" s="28"/>
      <c r="E2" s="27" t="s">
        <v>3</v>
      </c>
      <c r="F2" s="28"/>
      <c r="G2" s="29"/>
      <c r="H2" s="29"/>
      <c r="I2" s="49"/>
      <c r="J2" s="27" t="s">
        <v>1</v>
      </c>
      <c r="K2" s="28"/>
      <c r="L2" s="27" t="s">
        <v>2</v>
      </c>
      <c r="M2" s="28"/>
      <c r="N2" s="27" t="s">
        <v>3</v>
      </c>
      <c r="O2" s="28"/>
      <c r="P2" s="29"/>
      <c r="Q2" s="29"/>
    </row>
    <row r="3" spans="1:17" ht="4.5" customHeight="1" x14ac:dyDescent="0.2">
      <c r="A3" s="30"/>
      <c r="B3" s="31"/>
      <c r="C3" s="30"/>
      <c r="D3" s="31"/>
      <c r="E3" s="30"/>
      <c r="F3" s="31"/>
      <c r="G3" s="32"/>
      <c r="H3" s="32"/>
      <c r="I3" s="49"/>
      <c r="J3" s="30"/>
      <c r="K3" s="31"/>
      <c r="L3" s="30"/>
      <c r="M3" s="31"/>
      <c r="N3" s="30"/>
      <c r="O3" s="31"/>
      <c r="P3" s="32"/>
      <c r="Q3" s="32"/>
    </row>
    <row r="4" spans="1:17" x14ac:dyDescent="0.2">
      <c r="A4" s="43" t="s">
        <v>4</v>
      </c>
      <c r="B4" s="44"/>
      <c r="C4" s="43" t="s">
        <v>5</v>
      </c>
      <c r="D4" s="45" t="s">
        <v>6</v>
      </c>
      <c r="E4" s="45" t="s">
        <v>7</v>
      </c>
      <c r="F4" s="44"/>
      <c r="G4" s="46"/>
      <c r="H4" s="46"/>
      <c r="I4" s="49"/>
      <c r="J4" s="43" t="s">
        <v>4</v>
      </c>
      <c r="K4" s="44"/>
      <c r="L4" s="43" t="s">
        <v>5</v>
      </c>
      <c r="M4" s="45" t="s">
        <v>6</v>
      </c>
      <c r="N4" s="45" t="s">
        <v>7</v>
      </c>
      <c r="O4" s="44"/>
      <c r="P4" s="46"/>
      <c r="Q4" s="46"/>
    </row>
    <row r="5" spans="1:17" x14ac:dyDescent="0.2">
      <c r="A5" s="29" t="s">
        <v>8</v>
      </c>
      <c r="B5" s="28"/>
      <c r="C5" s="29" t="s">
        <v>9</v>
      </c>
      <c r="D5" s="28"/>
      <c r="E5" s="28"/>
      <c r="F5" s="28"/>
      <c r="G5" s="29"/>
      <c r="H5" s="29"/>
      <c r="I5" s="49"/>
      <c r="J5" s="29" t="s">
        <v>8</v>
      </c>
      <c r="K5" s="28"/>
      <c r="L5" s="29" t="s">
        <v>9</v>
      </c>
      <c r="M5" s="28"/>
      <c r="N5" s="28"/>
      <c r="O5" s="28"/>
      <c r="P5" s="29"/>
      <c r="Q5" s="29"/>
    </row>
    <row r="6" spans="1:17" x14ac:dyDescent="0.2">
      <c r="A6" s="29" t="s">
        <v>10</v>
      </c>
      <c r="B6" s="28"/>
      <c r="C6" s="29" t="s">
        <v>11</v>
      </c>
      <c r="D6" s="28"/>
      <c r="E6" s="28"/>
      <c r="F6" s="28"/>
      <c r="G6" s="29"/>
      <c r="H6" s="29"/>
      <c r="I6" s="49"/>
      <c r="J6" s="29" t="s">
        <v>10</v>
      </c>
      <c r="K6" s="28"/>
      <c r="L6" s="29" t="s">
        <v>11</v>
      </c>
      <c r="M6" s="28"/>
      <c r="N6" s="28"/>
      <c r="O6" s="28"/>
      <c r="P6" s="29"/>
      <c r="Q6" s="29"/>
    </row>
    <row r="7" spans="1:17" x14ac:dyDescent="0.2">
      <c r="A7" s="29" t="s">
        <v>12</v>
      </c>
      <c r="B7" s="28"/>
      <c r="C7" s="29" t="s">
        <v>13</v>
      </c>
      <c r="D7" s="28"/>
      <c r="E7" s="28"/>
      <c r="F7" s="28"/>
      <c r="G7" s="29"/>
      <c r="H7" s="29"/>
      <c r="I7" s="49"/>
      <c r="J7" s="29" t="s">
        <v>12</v>
      </c>
      <c r="K7" s="28"/>
      <c r="L7" s="29" t="s">
        <v>13</v>
      </c>
      <c r="M7" s="28"/>
      <c r="N7" s="28"/>
      <c r="O7" s="28"/>
      <c r="P7" s="29"/>
      <c r="Q7" s="29"/>
    </row>
    <row r="8" spans="1:17" x14ac:dyDescent="0.2">
      <c r="A8" s="29" t="s">
        <v>14</v>
      </c>
      <c r="B8" s="28"/>
      <c r="C8" s="29" t="s">
        <v>15</v>
      </c>
      <c r="D8" s="28"/>
      <c r="E8" s="28"/>
      <c r="F8" s="28"/>
      <c r="G8" s="29"/>
      <c r="H8" s="29"/>
      <c r="I8" s="49"/>
      <c r="J8" s="29" t="s">
        <v>14</v>
      </c>
      <c r="K8" s="28"/>
      <c r="L8" s="29" t="s">
        <v>15</v>
      </c>
      <c r="M8" s="28"/>
      <c r="N8" s="28"/>
      <c r="O8" s="28"/>
      <c r="P8" s="29"/>
      <c r="Q8" s="29"/>
    </row>
    <row r="9" spans="1:17" x14ac:dyDescent="0.2">
      <c r="A9" s="29" t="s">
        <v>16</v>
      </c>
      <c r="B9" s="28"/>
      <c r="C9" s="29" t="s">
        <v>17</v>
      </c>
      <c r="D9" s="28"/>
      <c r="E9" s="28"/>
      <c r="F9" s="28"/>
      <c r="G9" s="29"/>
      <c r="H9" s="29"/>
      <c r="I9" s="49"/>
      <c r="J9" s="29" t="s">
        <v>16</v>
      </c>
      <c r="K9" s="28"/>
      <c r="L9" s="29" t="s">
        <v>17</v>
      </c>
      <c r="M9" s="28"/>
      <c r="N9" s="28"/>
      <c r="O9" s="28"/>
      <c r="P9" s="29"/>
      <c r="Q9" s="29"/>
    </row>
    <row r="10" spans="1:17" x14ac:dyDescent="0.2">
      <c r="A10" s="29" t="s">
        <v>18</v>
      </c>
      <c r="B10" s="28"/>
      <c r="C10" s="29" t="s">
        <v>19</v>
      </c>
      <c r="D10" s="28"/>
      <c r="E10" s="28"/>
      <c r="F10" s="28"/>
      <c r="G10" s="29"/>
      <c r="H10" s="29"/>
      <c r="I10" s="49"/>
      <c r="J10" s="29" t="s">
        <v>18</v>
      </c>
      <c r="K10" s="28"/>
      <c r="L10" s="29" t="s">
        <v>19</v>
      </c>
      <c r="M10" s="28"/>
      <c r="N10" s="28"/>
      <c r="O10" s="28"/>
      <c r="P10" s="29"/>
      <c r="Q10" s="29"/>
    </row>
    <row r="11" spans="1:17" x14ac:dyDescent="0.2">
      <c r="A11" s="29" t="s">
        <v>20</v>
      </c>
      <c r="B11" s="28"/>
      <c r="C11" s="27" t="s">
        <v>21</v>
      </c>
      <c r="D11" s="33" t="s">
        <v>22</v>
      </c>
      <c r="E11" s="33" t="s">
        <v>23</v>
      </c>
      <c r="F11" s="33" t="s">
        <v>24</v>
      </c>
      <c r="G11" s="29"/>
      <c r="H11" s="29"/>
      <c r="I11" s="49"/>
      <c r="J11" s="29" t="s">
        <v>20</v>
      </c>
      <c r="K11" s="28"/>
      <c r="L11" s="27" t="s">
        <v>21</v>
      </c>
      <c r="M11" s="33" t="s">
        <v>22</v>
      </c>
      <c r="N11" s="33" t="s">
        <v>23</v>
      </c>
      <c r="O11" s="33" t="s">
        <v>24</v>
      </c>
      <c r="P11" s="29"/>
      <c r="Q11" s="29"/>
    </row>
    <row r="12" spans="1:17" x14ac:dyDescent="0.2">
      <c r="A12" s="29" t="s">
        <v>25</v>
      </c>
      <c r="B12" s="28"/>
      <c r="C12" s="29" t="s">
        <v>19</v>
      </c>
      <c r="D12" s="28" t="s">
        <v>59</v>
      </c>
      <c r="E12" s="28"/>
      <c r="F12" s="28" t="s">
        <v>59</v>
      </c>
      <c r="G12" s="29"/>
      <c r="H12" s="29"/>
      <c r="I12" s="49"/>
      <c r="J12" s="29" t="s">
        <v>25</v>
      </c>
      <c r="K12" s="28"/>
      <c r="L12" s="29" t="s">
        <v>19</v>
      </c>
      <c r="M12" s="28" t="s">
        <v>59</v>
      </c>
      <c r="N12" s="28"/>
      <c r="O12" s="28" t="s">
        <v>59</v>
      </c>
      <c r="P12" s="29"/>
      <c r="Q12" s="29"/>
    </row>
    <row r="13" spans="1:17" x14ac:dyDescent="0.2">
      <c r="A13" s="27" t="s">
        <v>26</v>
      </c>
      <c r="B13" s="28"/>
      <c r="C13" s="29" t="s">
        <v>27</v>
      </c>
      <c r="D13" s="28" t="s">
        <v>59</v>
      </c>
      <c r="E13" s="28"/>
      <c r="F13" s="28" t="s">
        <v>59</v>
      </c>
      <c r="G13" s="29"/>
      <c r="H13" s="29"/>
      <c r="I13" s="49"/>
      <c r="J13" s="27" t="s">
        <v>26</v>
      </c>
      <c r="K13" s="28"/>
      <c r="L13" s="29" t="s">
        <v>27</v>
      </c>
      <c r="M13" s="28" t="s">
        <v>59</v>
      </c>
      <c r="N13" s="28"/>
      <c r="O13" s="28" t="s">
        <v>59</v>
      </c>
      <c r="P13" s="29"/>
      <c r="Q13" s="29"/>
    </row>
    <row r="14" spans="1:17" x14ac:dyDescent="0.2">
      <c r="A14" s="29" t="s">
        <v>28</v>
      </c>
      <c r="B14" s="28"/>
      <c r="C14" s="29" t="s">
        <v>15</v>
      </c>
      <c r="D14" s="28" t="s">
        <v>59</v>
      </c>
      <c r="E14" s="28"/>
      <c r="F14" s="28" t="s">
        <v>59</v>
      </c>
      <c r="G14" s="29"/>
      <c r="H14" s="29"/>
      <c r="I14" s="49"/>
      <c r="J14" s="29" t="s">
        <v>28</v>
      </c>
      <c r="K14" s="28"/>
      <c r="L14" s="29" t="s">
        <v>15</v>
      </c>
      <c r="M14" s="28" t="s">
        <v>59</v>
      </c>
      <c r="N14" s="28"/>
      <c r="O14" s="28" t="s">
        <v>59</v>
      </c>
      <c r="P14" s="29"/>
      <c r="Q14" s="29"/>
    </row>
    <row r="15" spans="1:17" x14ac:dyDescent="0.2">
      <c r="A15" s="29" t="s">
        <v>29</v>
      </c>
      <c r="B15" s="28"/>
      <c r="C15" s="29" t="s">
        <v>17</v>
      </c>
      <c r="D15" s="28" t="s">
        <v>59</v>
      </c>
      <c r="E15" s="28"/>
      <c r="F15" s="28" t="s">
        <v>59</v>
      </c>
      <c r="G15" s="29"/>
      <c r="H15" s="29"/>
      <c r="I15" s="49"/>
      <c r="J15" s="29" t="s">
        <v>29</v>
      </c>
      <c r="K15" s="28"/>
      <c r="L15" s="29" t="s">
        <v>17</v>
      </c>
      <c r="M15" s="28" t="s">
        <v>59</v>
      </c>
      <c r="N15" s="28"/>
      <c r="O15" s="28" t="s">
        <v>59</v>
      </c>
      <c r="P15" s="29"/>
      <c r="Q15" s="29"/>
    </row>
    <row r="16" spans="1:17" x14ac:dyDescent="0.2">
      <c r="A16" s="29" t="s">
        <v>30</v>
      </c>
      <c r="B16" s="34"/>
      <c r="C16" s="29" t="s">
        <v>31</v>
      </c>
      <c r="D16" s="28" t="s">
        <v>59</v>
      </c>
      <c r="E16" s="28"/>
      <c r="F16" s="28" t="s">
        <v>59</v>
      </c>
      <c r="G16" s="29"/>
      <c r="H16" s="29"/>
      <c r="I16" s="49"/>
      <c r="J16" s="29" t="s">
        <v>30</v>
      </c>
      <c r="K16" s="34"/>
      <c r="L16" s="29" t="s">
        <v>31</v>
      </c>
      <c r="M16" s="28" t="s">
        <v>59</v>
      </c>
      <c r="N16" s="28"/>
      <c r="O16" s="28" t="s">
        <v>59</v>
      </c>
      <c r="P16" s="29"/>
      <c r="Q16" s="29"/>
    </row>
    <row r="17" spans="1:17" x14ac:dyDescent="0.2">
      <c r="A17" s="29" t="s">
        <v>32</v>
      </c>
      <c r="B17" s="34"/>
      <c r="C17" s="29" t="s">
        <v>33</v>
      </c>
      <c r="D17" s="28" t="s">
        <v>59</v>
      </c>
      <c r="E17" s="28"/>
      <c r="F17" s="28" t="s">
        <v>59</v>
      </c>
      <c r="G17" s="29"/>
      <c r="H17" s="29"/>
      <c r="I17" s="49"/>
      <c r="J17" s="29" t="s">
        <v>32</v>
      </c>
      <c r="K17" s="34"/>
      <c r="L17" s="29" t="s">
        <v>33</v>
      </c>
      <c r="M17" s="28" t="s">
        <v>59</v>
      </c>
      <c r="N17" s="28"/>
      <c r="O17" s="28" t="s">
        <v>59</v>
      </c>
      <c r="P17" s="29"/>
      <c r="Q17" s="29"/>
    </row>
    <row r="18" spans="1:17" x14ac:dyDescent="0.2">
      <c r="A18" s="29" t="s">
        <v>27</v>
      </c>
      <c r="B18" s="28"/>
      <c r="C18" s="29"/>
      <c r="D18" s="28"/>
      <c r="E18" s="28"/>
      <c r="F18" s="28"/>
      <c r="G18" s="29"/>
      <c r="H18" s="29"/>
      <c r="I18" s="49"/>
      <c r="J18" s="29" t="s">
        <v>27</v>
      </c>
      <c r="K18" s="28"/>
      <c r="L18" s="29"/>
      <c r="M18" s="28"/>
      <c r="N18" s="28"/>
      <c r="O18" s="28"/>
      <c r="P18" s="29"/>
      <c r="Q18" s="29"/>
    </row>
    <row r="19" spans="1:17" ht="13.5" customHeight="1" x14ac:dyDescent="0.2">
      <c r="A19" s="35" t="s">
        <v>34</v>
      </c>
      <c r="B19" s="28"/>
      <c r="C19" s="35"/>
      <c r="D19" s="35"/>
      <c r="E19" s="35"/>
      <c r="F19" s="35"/>
      <c r="G19" s="29"/>
      <c r="H19" s="29"/>
      <c r="I19" s="49"/>
      <c r="J19" s="35" t="s">
        <v>34</v>
      </c>
      <c r="K19" s="28"/>
      <c r="L19" s="35"/>
      <c r="M19" s="35"/>
      <c r="N19" s="35"/>
      <c r="O19" s="35"/>
      <c r="P19" s="29"/>
      <c r="Q19" s="29"/>
    </row>
    <row r="20" spans="1:17" ht="5.25" customHeight="1" x14ac:dyDescent="0.2">
      <c r="A20" s="36"/>
      <c r="B20" s="36"/>
      <c r="C20" s="36"/>
      <c r="D20" s="36"/>
      <c r="E20" s="36"/>
      <c r="F20" s="36"/>
      <c r="G20" s="32"/>
      <c r="H20" s="32"/>
      <c r="I20" s="49"/>
      <c r="J20" s="36"/>
      <c r="K20" s="36"/>
      <c r="L20" s="36"/>
      <c r="M20" s="36"/>
      <c r="N20" s="36"/>
      <c r="O20" s="36"/>
      <c r="P20" s="32"/>
      <c r="Q20" s="32"/>
    </row>
    <row r="21" spans="1:17" ht="18.75" customHeight="1" x14ac:dyDescent="0.2">
      <c r="A21" s="37" t="s">
        <v>35</v>
      </c>
      <c r="B21" s="38" t="s">
        <v>36</v>
      </c>
      <c r="C21" s="38" t="s">
        <v>37</v>
      </c>
      <c r="D21" s="38" t="s">
        <v>38</v>
      </c>
      <c r="E21" s="38" t="s">
        <v>39</v>
      </c>
      <c r="F21" s="37" t="s">
        <v>40</v>
      </c>
      <c r="G21" s="38" t="s">
        <v>41</v>
      </c>
      <c r="H21" s="38" t="s">
        <v>42</v>
      </c>
      <c r="I21" s="49"/>
      <c r="J21" s="37" t="s">
        <v>35</v>
      </c>
      <c r="K21" s="38" t="s">
        <v>36</v>
      </c>
      <c r="L21" s="38" t="s">
        <v>37</v>
      </c>
      <c r="M21" s="38" t="s">
        <v>38</v>
      </c>
      <c r="N21" s="38" t="s">
        <v>39</v>
      </c>
      <c r="O21" s="37" t="s">
        <v>40</v>
      </c>
      <c r="P21" s="38" t="s">
        <v>41</v>
      </c>
      <c r="Q21" s="38" t="s">
        <v>42</v>
      </c>
    </row>
    <row r="22" spans="1:17" outlineLevel="1" x14ac:dyDescent="0.2">
      <c r="A22" s="39" t="s">
        <v>43</v>
      </c>
      <c r="B22" s="40"/>
      <c r="C22" s="41"/>
      <c r="D22" s="40"/>
      <c r="E22" s="40"/>
      <c r="F22" s="42" t="e">
        <f>(60/D22)*(E22)*(B22)/60</f>
        <v>#DIV/0!</v>
      </c>
      <c r="G22" s="40" t="s">
        <v>75</v>
      </c>
      <c r="H22" s="40" t="s">
        <v>75</v>
      </c>
      <c r="I22" s="49"/>
      <c r="J22" s="39" t="s">
        <v>43</v>
      </c>
      <c r="K22" s="40"/>
      <c r="L22" s="41"/>
      <c r="M22" s="40"/>
      <c r="N22" s="40"/>
      <c r="O22" s="42" t="e">
        <f>(60/M22)*(N22)*(K22)/60</f>
        <v>#DIV/0!</v>
      </c>
      <c r="P22" s="40" t="s">
        <v>75</v>
      </c>
      <c r="Q22" s="40" t="s">
        <v>75</v>
      </c>
    </row>
    <row r="23" spans="1:17" outlineLevel="1" x14ac:dyDescent="0.2">
      <c r="A23" s="39" t="s">
        <v>68</v>
      </c>
      <c r="B23" s="40"/>
      <c r="C23" s="41"/>
      <c r="D23" s="40"/>
      <c r="E23" s="40"/>
      <c r="F23" s="42" t="e">
        <f>(60/D23)*(E23)*(B23)/60</f>
        <v>#DIV/0!</v>
      </c>
      <c r="G23" s="40" t="s">
        <v>46</v>
      </c>
      <c r="H23" s="40" t="s">
        <v>47</v>
      </c>
      <c r="I23" s="49"/>
      <c r="J23" s="39" t="s">
        <v>68</v>
      </c>
      <c r="K23" s="40"/>
      <c r="L23" s="41"/>
      <c r="M23" s="40"/>
      <c r="N23" s="40"/>
      <c r="O23" s="42" t="e">
        <f>(60/M23)*(N23)*(K23)/60</f>
        <v>#DIV/0!</v>
      </c>
      <c r="P23" s="40" t="s">
        <v>46</v>
      </c>
      <c r="Q23" s="40" t="s">
        <v>47</v>
      </c>
    </row>
    <row r="24" spans="1:17" outlineLevel="1" x14ac:dyDescent="0.2">
      <c r="A24" s="39" t="s">
        <v>69</v>
      </c>
      <c r="B24" s="40"/>
      <c r="C24" s="41"/>
      <c r="D24" s="40"/>
      <c r="E24" s="40"/>
      <c r="F24" s="42" t="e">
        <f>(60/D24)*(E24)*(B24)/60</f>
        <v>#DIV/0!</v>
      </c>
      <c r="G24" s="40" t="s">
        <v>46</v>
      </c>
      <c r="H24" s="40" t="s">
        <v>47</v>
      </c>
      <c r="I24" s="49"/>
      <c r="J24" s="39" t="s">
        <v>69</v>
      </c>
      <c r="K24" s="40"/>
      <c r="L24" s="41"/>
      <c r="M24" s="40"/>
      <c r="N24" s="40"/>
      <c r="O24" s="42" t="e">
        <f>(60/M24)*(N24)*(K24)/60</f>
        <v>#DIV/0!</v>
      </c>
      <c r="P24" s="40" t="s">
        <v>46</v>
      </c>
      <c r="Q24" s="40" t="s">
        <v>47</v>
      </c>
    </row>
    <row r="25" spans="1:17" outlineLevel="1" x14ac:dyDescent="0.2">
      <c r="A25" s="39" t="s">
        <v>48</v>
      </c>
      <c r="B25" s="40"/>
      <c r="C25" s="41"/>
      <c r="D25" s="40"/>
      <c r="E25" s="40"/>
      <c r="F25" s="42" t="e">
        <f>(60/D25)*(E25)*(B25)/60</f>
        <v>#DIV/0!</v>
      </c>
      <c r="G25" s="40" t="s">
        <v>46</v>
      </c>
      <c r="H25" s="40" t="s">
        <v>47</v>
      </c>
      <c r="I25" s="49"/>
      <c r="J25" s="39" t="s">
        <v>48</v>
      </c>
      <c r="K25" s="40"/>
      <c r="L25" s="41"/>
      <c r="M25" s="40"/>
      <c r="N25" s="40"/>
      <c r="O25" s="42" t="e">
        <f>(60/M25)*(N25)*(K25)/60</f>
        <v>#DIV/0!</v>
      </c>
      <c r="P25" s="40" t="s">
        <v>46</v>
      </c>
      <c r="Q25" s="40" t="s">
        <v>47</v>
      </c>
    </row>
    <row r="26" spans="1:17" outlineLevel="1" x14ac:dyDescent="0.2">
      <c r="A26" s="39" t="s">
        <v>49</v>
      </c>
      <c r="B26" s="40"/>
      <c r="C26" s="41"/>
      <c r="D26" s="40"/>
      <c r="E26" s="40"/>
      <c r="F26" s="42" t="e">
        <f>(60/D26)*(E26)*(B26)/60</f>
        <v>#DIV/0!</v>
      </c>
      <c r="G26" s="40" t="s">
        <v>46</v>
      </c>
      <c r="H26" s="40" t="s">
        <v>47</v>
      </c>
      <c r="I26" s="49"/>
      <c r="J26" s="39" t="s">
        <v>49</v>
      </c>
      <c r="K26" s="40"/>
      <c r="L26" s="41"/>
      <c r="M26" s="40"/>
      <c r="N26" s="40"/>
      <c r="O26" s="42" t="e">
        <f>(60/M26)*(N26)*(K26)/60</f>
        <v>#DIV/0!</v>
      </c>
      <c r="P26" s="40" t="s">
        <v>46</v>
      </c>
      <c r="Q26" s="40" t="s">
        <v>47</v>
      </c>
    </row>
    <row r="27" spans="1:17" outlineLevel="1" x14ac:dyDescent="0.2">
      <c r="A27" s="39" t="s">
        <v>50</v>
      </c>
      <c r="B27" s="39"/>
      <c r="C27" s="39"/>
      <c r="D27" s="40"/>
      <c r="E27" s="40"/>
      <c r="F27" s="42" t="e">
        <f>(60/D27)*(E27)*(B27)/60</f>
        <v>#DIV/0!</v>
      </c>
      <c r="G27" s="40" t="s">
        <v>46</v>
      </c>
      <c r="H27" s="40" t="s">
        <v>74</v>
      </c>
      <c r="I27" s="49"/>
      <c r="J27" s="39" t="s">
        <v>50</v>
      </c>
      <c r="K27" s="39"/>
      <c r="L27" s="39"/>
      <c r="M27" s="40"/>
      <c r="N27" s="40"/>
      <c r="O27" s="42" t="e">
        <f>(60/M27)*(N27)*(K27)/60</f>
        <v>#DIV/0!</v>
      </c>
      <c r="P27" s="40" t="s">
        <v>46</v>
      </c>
      <c r="Q27" s="40" t="s">
        <v>74</v>
      </c>
    </row>
    <row r="28" spans="1:17" ht="12.75" customHeight="1" x14ac:dyDescent="0.2">
      <c r="A28" s="21" t="s">
        <v>51</v>
      </c>
      <c r="B28" s="23">
        <f>(((B22+B23)+B24)+B25)+B26+B27</f>
        <v>0</v>
      </c>
      <c r="C28" s="24">
        <f>(B22*C22)+(B23*C23)+(B24*C24)+(B25*C25)+(B26*C26)+(B27*C27)</f>
        <v>0</v>
      </c>
      <c r="D28" s="22"/>
      <c r="E28" s="22"/>
      <c r="F28" s="25" t="e">
        <f>F22+F23+F24+F25+F26+F27</f>
        <v>#DIV/0!</v>
      </c>
      <c r="G28" s="22"/>
      <c r="H28" s="22"/>
      <c r="I28" s="49"/>
      <c r="J28" s="21" t="s">
        <v>51</v>
      </c>
      <c r="K28" s="23">
        <f>(((K22+K23)+K24)+K25)+K26+K27</f>
        <v>0</v>
      </c>
      <c r="L28" s="24">
        <f>(K22*L22)+(K23*L23)+(K24*L24)+(K25*L25)+(K26*L26)+(K27*L27)</f>
        <v>0</v>
      </c>
      <c r="M28" s="22"/>
      <c r="N28" s="22"/>
      <c r="O28" s="25" t="e">
        <f>O22+O23+O24+O25+O26+O27</f>
        <v>#DIV/0!</v>
      </c>
      <c r="P28" s="22"/>
      <c r="Q28" s="22"/>
    </row>
  </sheetData>
  <mergeCells count="4">
    <mergeCell ref="J1:L1"/>
    <mergeCell ref="M1:Q1"/>
    <mergeCell ref="A1:C1"/>
    <mergeCell ref="D1:H1"/>
  </mergeCells>
  <pageMargins left="0.7" right="0.7" top="0.75" bottom="0.75" header="0.3" footer="0.3"/>
  <pageSetup paperSize="0" orientation="portrait" horizontalDpi="0" verticalDpi="0" copie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Config'!$A$2:$A$4</xm:f>
          </x14:formula1>
          <xm:sqref>D1:H1 M1:Q1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"/>
  <sheetViews>
    <sheetView workbookViewId="0">
      <selection activeCell="A2" sqref="A2:H27"/>
    </sheetView>
  </sheetViews>
  <sheetFormatPr baseColWidth="10" defaultColWidth="17.140625" defaultRowHeight="12.75" customHeight="1" x14ac:dyDescent="0.2"/>
  <cols>
    <col min="2" max="2" width="5.42578125" customWidth="1"/>
    <col min="4" max="4" width="7.140625" customWidth="1"/>
    <col min="5" max="5" width="7.7109375" customWidth="1"/>
    <col min="6" max="6" width="12.42578125" customWidth="1"/>
  </cols>
  <sheetData>
    <row r="1" spans="1:6" ht="13.5" x14ac:dyDescent="0.25">
      <c r="A1" s="18" t="s">
        <v>71</v>
      </c>
      <c r="B1" s="13"/>
      <c r="C1" s="13"/>
      <c r="D1" s="13"/>
    </row>
    <row r="2" spans="1:6" ht="12.75" customHeight="1" x14ac:dyDescent="0.2">
      <c r="A2" s="11" t="s">
        <v>1</v>
      </c>
      <c r="B2" s="7">
        <v>50</v>
      </c>
      <c r="C2" s="11" t="s">
        <v>2</v>
      </c>
      <c r="D2" s="7">
        <v>3</v>
      </c>
      <c r="E2" s="11" t="s">
        <v>3</v>
      </c>
      <c r="F2" s="7">
        <v>49227</v>
      </c>
    </row>
    <row r="3" spans="1:6" ht="12.75" customHeight="1" x14ac:dyDescent="0.2">
      <c r="A3" s="3"/>
      <c r="B3" s="2"/>
      <c r="C3" s="3"/>
      <c r="D3" s="2"/>
      <c r="E3" s="3"/>
      <c r="F3" s="2"/>
    </row>
    <row r="4" spans="1:6" ht="12.75" customHeight="1" x14ac:dyDescent="0.2">
      <c r="A4" s="11" t="s">
        <v>4</v>
      </c>
      <c r="B4" s="7"/>
      <c r="C4" s="11" t="s">
        <v>5</v>
      </c>
      <c r="D4" s="9" t="s">
        <v>6</v>
      </c>
      <c r="E4" s="9" t="s">
        <v>7</v>
      </c>
      <c r="F4" s="7"/>
    </row>
    <row r="5" spans="1:6" ht="12.75" customHeight="1" x14ac:dyDescent="0.2">
      <c r="A5" t="s">
        <v>8</v>
      </c>
      <c r="B5" s="7" t="s">
        <v>52</v>
      </c>
      <c r="C5" t="s">
        <v>9</v>
      </c>
      <c r="D5" s="7">
        <v>2100</v>
      </c>
      <c r="E5" s="7"/>
      <c r="F5" s="7"/>
    </row>
    <row r="6" spans="1:6" ht="12.75" customHeight="1" x14ac:dyDescent="0.2">
      <c r="A6" t="s">
        <v>10</v>
      </c>
      <c r="B6" s="7" t="s">
        <v>53</v>
      </c>
      <c r="C6" t="s">
        <v>11</v>
      </c>
      <c r="D6" s="7">
        <v>1425</v>
      </c>
      <c r="E6" s="7">
        <v>7</v>
      </c>
      <c r="F6" s="7"/>
    </row>
    <row r="7" spans="1:6" ht="12.75" customHeight="1" x14ac:dyDescent="0.2">
      <c r="A7" t="s">
        <v>12</v>
      </c>
      <c r="B7" s="7" t="s">
        <v>54</v>
      </c>
      <c r="C7" t="s">
        <v>13</v>
      </c>
      <c r="D7" s="7">
        <v>1425</v>
      </c>
      <c r="E7" s="7">
        <v>7</v>
      </c>
      <c r="F7" s="7"/>
    </row>
    <row r="8" spans="1:6" ht="12.75" customHeight="1" x14ac:dyDescent="0.2">
      <c r="A8" t="s">
        <v>14</v>
      </c>
      <c r="B8" s="7" t="s">
        <v>55</v>
      </c>
      <c r="C8" t="s">
        <v>15</v>
      </c>
      <c r="D8" s="7">
        <v>790</v>
      </c>
      <c r="E8" s="7">
        <v>6</v>
      </c>
      <c r="F8" s="7"/>
    </row>
    <row r="9" spans="1:6" ht="12.75" customHeight="1" x14ac:dyDescent="0.2">
      <c r="A9" t="s">
        <v>16</v>
      </c>
      <c r="B9" s="7" t="s">
        <v>56</v>
      </c>
      <c r="C9" t="s">
        <v>17</v>
      </c>
      <c r="D9" s="7">
        <v>390</v>
      </c>
      <c r="E9" s="7">
        <v>5</v>
      </c>
      <c r="F9" s="7"/>
    </row>
    <row r="10" spans="1:6" ht="12.75" customHeight="1" x14ac:dyDescent="0.2">
      <c r="A10" t="s">
        <v>18</v>
      </c>
      <c r="B10" s="7" t="s">
        <v>57</v>
      </c>
      <c r="C10" t="s">
        <v>19</v>
      </c>
      <c r="D10" s="7">
        <v>3100</v>
      </c>
      <c r="E10" s="7">
        <v>5</v>
      </c>
      <c r="F10" s="7"/>
    </row>
    <row r="11" spans="1:6" ht="12.75" customHeight="1" x14ac:dyDescent="0.2">
      <c r="A11" t="s">
        <v>20</v>
      </c>
      <c r="B11" s="7" t="s">
        <v>58</v>
      </c>
      <c r="C11" s="11" t="s">
        <v>21</v>
      </c>
      <c r="D11" s="9" t="s">
        <v>22</v>
      </c>
      <c r="E11" s="9" t="s">
        <v>23</v>
      </c>
      <c r="F11" s="9" t="s">
        <v>24</v>
      </c>
    </row>
    <row r="12" spans="1:6" ht="12.75" customHeight="1" x14ac:dyDescent="0.2">
      <c r="A12" t="s">
        <v>25</v>
      </c>
      <c r="B12" s="7">
        <v>135</v>
      </c>
      <c r="C12" t="s">
        <v>19</v>
      </c>
      <c r="D12" s="7" t="s">
        <v>59</v>
      </c>
      <c r="E12" s="7" t="s">
        <v>60</v>
      </c>
      <c r="F12" s="7" t="s">
        <v>59</v>
      </c>
    </row>
    <row r="13" spans="1:6" ht="12.75" customHeight="1" x14ac:dyDescent="0.2">
      <c r="A13" s="11" t="s">
        <v>26</v>
      </c>
      <c r="B13" s="7"/>
      <c r="C13" t="s">
        <v>27</v>
      </c>
      <c r="D13" s="7" t="s">
        <v>59</v>
      </c>
      <c r="E13" s="7" t="s">
        <v>60</v>
      </c>
      <c r="F13" s="7" t="s">
        <v>59</v>
      </c>
    </row>
    <row r="14" spans="1:6" ht="12.75" customHeight="1" x14ac:dyDescent="0.2">
      <c r="A14" t="s">
        <v>28</v>
      </c>
      <c r="B14" s="7">
        <v>50</v>
      </c>
      <c r="C14" t="s">
        <v>15</v>
      </c>
      <c r="D14" s="7" t="s">
        <v>59</v>
      </c>
      <c r="E14" s="7" t="s">
        <v>61</v>
      </c>
      <c r="F14" s="7" t="s">
        <v>59</v>
      </c>
    </row>
    <row r="15" spans="1:6" ht="12.75" customHeight="1" x14ac:dyDescent="0.2">
      <c r="A15" t="s">
        <v>29</v>
      </c>
      <c r="B15" s="7">
        <v>155</v>
      </c>
      <c r="C15" t="s">
        <v>17</v>
      </c>
      <c r="D15" s="7" t="s">
        <v>59</v>
      </c>
      <c r="E15" s="7" t="s">
        <v>61</v>
      </c>
      <c r="F15" s="7" t="s">
        <v>59</v>
      </c>
    </row>
    <row r="16" spans="1:6" ht="12.75" customHeight="1" x14ac:dyDescent="0.2">
      <c r="A16" t="s">
        <v>30</v>
      </c>
      <c r="B16" s="7" t="s">
        <v>62</v>
      </c>
      <c r="C16" t="s">
        <v>31</v>
      </c>
      <c r="D16" s="7" t="s">
        <v>59</v>
      </c>
      <c r="E16" s="7" t="s">
        <v>61</v>
      </c>
      <c r="F16" s="7" t="s">
        <v>59</v>
      </c>
    </row>
    <row r="17" spans="1:8" ht="12.75" customHeight="1" x14ac:dyDescent="0.2">
      <c r="A17" t="s">
        <v>32</v>
      </c>
      <c r="B17" s="7" t="s">
        <v>63</v>
      </c>
      <c r="C17" t="s">
        <v>33</v>
      </c>
      <c r="D17" s="7" t="s">
        <v>59</v>
      </c>
      <c r="E17" s="7" t="s">
        <v>59</v>
      </c>
      <c r="F17" s="7" t="s">
        <v>59</v>
      </c>
    </row>
    <row r="18" spans="1:8" ht="12.75" customHeight="1" x14ac:dyDescent="0.2">
      <c r="A18" t="s">
        <v>27</v>
      </c>
      <c r="B18" s="7">
        <v>185</v>
      </c>
      <c r="D18" s="7"/>
      <c r="E18" s="7"/>
      <c r="F18" s="7"/>
    </row>
    <row r="19" spans="1:8" ht="12.75" customHeight="1" x14ac:dyDescent="0.2">
      <c r="A19" s="6" t="s">
        <v>34</v>
      </c>
      <c r="B19" s="5">
        <v>14</v>
      </c>
      <c r="C19" s="6"/>
      <c r="D19" s="5"/>
      <c r="E19" s="6"/>
      <c r="F19" s="5"/>
    </row>
    <row r="20" spans="1:8" ht="12.75" customHeight="1" x14ac:dyDescent="0.2">
      <c r="A20" s="1"/>
      <c r="B20" s="1"/>
      <c r="C20" s="1"/>
      <c r="D20" s="1"/>
      <c r="E20" s="1"/>
      <c r="F20" s="1"/>
    </row>
    <row r="21" spans="1:8" ht="12.75" customHeight="1" x14ac:dyDescent="0.2">
      <c r="A21" s="11" t="s">
        <v>35</v>
      </c>
      <c r="B21" s="8" t="s">
        <v>36</v>
      </c>
      <c r="C21" s="8" t="s">
        <v>37</v>
      </c>
      <c r="D21" s="8" t="s">
        <v>38</v>
      </c>
      <c r="E21" s="8" t="s">
        <v>39</v>
      </c>
      <c r="F21" s="11" t="s">
        <v>40</v>
      </c>
      <c r="G21" s="8" t="s">
        <v>41</v>
      </c>
      <c r="H21" s="8" t="s">
        <v>42</v>
      </c>
    </row>
    <row r="22" spans="1:8" ht="12.75" customHeight="1" x14ac:dyDescent="0.2">
      <c r="A22" t="s">
        <v>43</v>
      </c>
      <c r="B22" s="7">
        <v>8</v>
      </c>
      <c r="C22" s="10">
        <v>2</v>
      </c>
      <c r="D22" s="7">
        <v>5.2</v>
      </c>
      <c r="E22" s="7">
        <v>8.1999999999999993</v>
      </c>
      <c r="F22" s="14">
        <f>(60/D22)*(E22)*(B22)/60</f>
        <v>12.615384615384613</v>
      </c>
      <c r="G22" s="7" t="s">
        <v>44</v>
      </c>
      <c r="H22" s="7"/>
    </row>
    <row r="23" spans="1:8" ht="12.75" customHeight="1" x14ac:dyDescent="0.2">
      <c r="A23" t="s">
        <v>45</v>
      </c>
      <c r="B23" s="7">
        <v>12</v>
      </c>
      <c r="C23" s="10">
        <v>9</v>
      </c>
      <c r="D23" s="7">
        <v>23.3</v>
      </c>
      <c r="E23" s="7">
        <v>30</v>
      </c>
      <c r="F23" s="14">
        <f t="shared" ref="F23:F26" si="0">(60/D23)*(E23)*(B23)/60</f>
        <v>15.450643776824034</v>
      </c>
      <c r="G23" s="7" t="s">
        <v>46</v>
      </c>
      <c r="H23" s="7" t="s">
        <v>47</v>
      </c>
    </row>
    <row r="24" spans="1:8" ht="12.75" customHeight="1" x14ac:dyDescent="0.2">
      <c r="A24" t="s">
        <v>48</v>
      </c>
      <c r="B24" s="7">
        <v>24</v>
      </c>
      <c r="C24" s="10">
        <v>12</v>
      </c>
      <c r="D24" s="7">
        <v>31</v>
      </c>
      <c r="E24" s="7">
        <v>33</v>
      </c>
      <c r="F24" s="14">
        <f t="shared" si="0"/>
        <v>25.548387096774196</v>
      </c>
      <c r="G24" s="7" t="s">
        <v>46</v>
      </c>
      <c r="H24" s="7" t="s">
        <v>47</v>
      </c>
    </row>
    <row r="25" spans="1:8" ht="12.75" customHeight="1" x14ac:dyDescent="0.2">
      <c r="A25" t="s">
        <v>49</v>
      </c>
      <c r="B25" s="7">
        <v>2</v>
      </c>
      <c r="C25" s="10">
        <v>9</v>
      </c>
      <c r="D25" s="7">
        <v>23.3</v>
      </c>
      <c r="E25" s="7">
        <v>30</v>
      </c>
      <c r="F25" s="14">
        <f t="shared" si="0"/>
        <v>2.5751072961373391</v>
      </c>
      <c r="G25" s="7" t="s">
        <v>46</v>
      </c>
      <c r="H25" s="7" t="s">
        <v>47</v>
      </c>
    </row>
    <row r="26" spans="1:8" ht="12.75" customHeight="1" x14ac:dyDescent="0.2">
      <c r="A26" t="s">
        <v>50</v>
      </c>
      <c r="B26" s="7">
        <v>2</v>
      </c>
      <c r="C26" s="10">
        <v>12</v>
      </c>
      <c r="D26" s="7">
        <v>31</v>
      </c>
      <c r="E26" s="7">
        <v>33</v>
      </c>
      <c r="F26" s="14">
        <f t="shared" si="0"/>
        <v>2.1290322580645165</v>
      </c>
      <c r="G26" s="7" t="s">
        <v>46</v>
      </c>
      <c r="H26" s="7" t="s">
        <v>47</v>
      </c>
    </row>
    <row r="27" spans="1:8" ht="12.75" customHeight="1" x14ac:dyDescent="0.2">
      <c r="A27" s="11" t="s">
        <v>51</v>
      </c>
      <c r="B27" s="9">
        <f>(((B22+B23)+B24)+B25)+B26</f>
        <v>48</v>
      </c>
      <c r="C27" s="4">
        <f>(B22*C22)+(B23*C23)+(B24*C24)+(B25*C25)+(B26*C26)</f>
        <v>454</v>
      </c>
      <c r="D27" s="7"/>
      <c r="E27" s="7"/>
      <c r="F27" s="15">
        <f>F22+F23+F24+F25+F26</f>
        <v>58.318555043184702</v>
      </c>
      <c r="G27" s="7"/>
    </row>
    <row r="28" spans="1:8" ht="12.75" customHeight="1" x14ac:dyDescent="0.2">
      <c r="B28" s="7"/>
      <c r="C28" s="7"/>
      <c r="D28" s="7"/>
      <c r="E28" s="7"/>
      <c r="F28" s="7"/>
    </row>
    <row r="29" spans="1:8" ht="12.75" customHeight="1" x14ac:dyDescent="0.2">
      <c r="B29" s="7"/>
      <c r="C29" s="7"/>
      <c r="D29" s="7"/>
      <c r="E29" s="7"/>
      <c r="F29" s="7"/>
    </row>
    <row r="30" spans="1:8" ht="12.75" customHeight="1" x14ac:dyDescent="0.2">
      <c r="B30" s="7"/>
      <c r="C30" s="7"/>
      <c r="D30" s="7"/>
      <c r="E30" s="7"/>
      <c r="F30" s="7"/>
    </row>
    <row r="31" spans="1:8" ht="12.75" customHeight="1" x14ac:dyDescent="0.2">
      <c r="B31" s="7"/>
      <c r="C31" s="7"/>
      <c r="D31" s="7"/>
      <c r="E31" s="7"/>
      <c r="F31" s="7"/>
    </row>
    <row r="32" spans="1:8" ht="12.75" customHeight="1" x14ac:dyDescent="0.2">
      <c r="B32" s="7"/>
      <c r="C32" s="7"/>
      <c r="D32" s="7"/>
      <c r="E32" s="7"/>
      <c r="F32" s="7"/>
    </row>
  </sheetData>
  <mergeCells count="1">
    <mergeCell ref="A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workbookViewId="0">
      <selection activeCell="A2" sqref="A2:H27"/>
    </sheetView>
  </sheetViews>
  <sheetFormatPr baseColWidth="10" defaultColWidth="17.140625" defaultRowHeight="12.75" customHeight="1" x14ac:dyDescent="0.2"/>
  <cols>
    <col min="2" max="2" width="6.85546875" customWidth="1"/>
    <col min="4" max="4" width="11.85546875" customWidth="1"/>
    <col min="5" max="5" width="8.42578125" customWidth="1"/>
    <col min="6" max="6" width="11.42578125" customWidth="1"/>
  </cols>
  <sheetData>
    <row r="1" spans="1:8" ht="13.5" customHeight="1" x14ac:dyDescent="0.25">
      <c r="A1" s="18" t="s">
        <v>64</v>
      </c>
      <c r="B1" s="13"/>
      <c r="C1" s="13"/>
      <c r="D1" s="13"/>
    </row>
    <row r="2" spans="1:8" x14ac:dyDescent="0.2">
      <c r="A2" s="11" t="s">
        <v>1</v>
      </c>
      <c r="B2" s="7">
        <v>50</v>
      </c>
      <c r="C2" s="11" t="s">
        <v>2</v>
      </c>
      <c r="D2" s="7">
        <v>3</v>
      </c>
      <c r="E2" s="11" t="s">
        <v>3</v>
      </c>
      <c r="F2" s="7">
        <v>49227</v>
      </c>
    </row>
    <row r="3" spans="1:8" ht="4.5" customHeight="1" x14ac:dyDescent="0.2">
      <c r="A3" s="3"/>
      <c r="B3" s="2"/>
      <c r="C3" s="3"/>
      <c r="D3" s="2"/>
      <c r="E3" s="3"/>
      <c r="F3" s="2"/>
      <c r="G3" s="16"/>
      <c r="H3" s="16"/>
    </row>
    <row r="4" spans="1:8" x14ac:dyDescent="0.2">
      <c r="A4" s="11" t="s">
        <v>4</v>
      </c>
      <c r="B4" s="7"/>
      <c r="C4" s="11" t="s">
        <v>5</v>
      </c>
      <c r="D4" s="9" t="s">
        <v>6</v>
      </c>
      <c r="E4" s="9" t="s">
        <v>7</v>
      </c>
      <c r="F4" s="7"/>
    </row>
    <row r="5" spans="1:8" x14ac:dyDescent="0.2">
      <c r="A5" t="s">
        <v>8</v>
      </c>
      <c r="B5" s="7">
        <v>17.149999999999999</v>
      </c>
      <c r="C5" t="s">
        <v>9</v>
      </c>
      <c r="D5" s="7">
        <v>2270</v>
      </c>
      <c r="E5" s="7"/>
      <c r="F5" s="7"/>
    </row>
    <row r="6" spans="1:8" x14ac:dyDescent="0.2">
      <c r="A6" t="s">
        <v>10</v>
      </c>
      <c r="B6" s="7">
        <v>1.61</v>
      </c>
      <c r="C6" t="s">
        <v>11</v>
      </c>
      <c r="D6" s="7">
        <v>1615</v>
      </c>
      <c r="E6" s="7">
        <v>8</v>
      </c>
      <c r="F6" s="7"/>
    </row>
    <row r="7" spans="1:8" x14ac:dyDescent="0.2">
      <c r="A7" t="s">
        <v>12</v>
      </c>
      <c r="B7" s="7">
        <v>2.21</v>
      </c>
      <c r="C7" t="s">
        <v>13</v>
      </c>
      <c r="D7" s="7">
        <v>1615</v>
      </c>
      <c r="E7" s="7">
        <v>8</v>
      </c>
      <c r="F7" s="7"/>
    </row>
    <row r="8" spans="1:8" x14ac:dyDescent="0.2">
      <c r="A8" t="s">
        <v>14</v>
      </c>
      <c r="B8" s="7">
        <v>7.8</v>
      </c>
      <c r="C8" t="s">
        <v>15</v>
      </c>
      <c r="D8" s="7">
        <v>805</v>
      </c>
      <c r="E8" s="7">
        <v>7</v>
      </c>
      <c r="F8" s="7"/>
    </row>
    <row r="9" spans="1:8" x14ac:dyDescent="0.2">
      <c r="A9" t="s">
        <v>16</v>
      </c>
      <c r="B9" s="7">
        <v>4.78</v>
      </c>
      <c r="C9" t="s">
        <v>17</v>
      </c>
      <c r="D9" s="7">
        <v>400</v>
      </c>
      <c r="E9" s="7">
        <v>6</v>
      </c>
      <c r="F9" s="7"/>
    </row>
    <row r="10" spans="1:8" x14ac:dyDescent="0.2">
      <c r="A10" t="s">
        <v>18</v>
      </c>
      <c r="B10" s="7">
        <v>6.52</v>
      </c>
      <c r="C10" t="s">
        <v>19</v>
      </c>
      <c r="D10" s="7">
        <v>3325</v>
      </c>
      <c r="E10" s="7">
        <v>6</v>
      </c>
      <c r="F10" s="7"/>
    </row>
    <row r="11" spans="1:8" x14ac:dyDescent="0.2">
      <c r="A11" t="s">
        <v>20</v>
      </c>
      <c r="B11" s="7">
        <v>7.65</v>
      </c>
      <c r="C11" s="11" t="s">
        <v>21</v>
      </c>
      <c r="D11" s="9" t="s">
        <v>22</v>
      </c>
      <c r="E11" s="9" t="s">
        <v>23</v>
      </c>
      <c r="F11" s="9" t="s">
        <v>24</v>
      </c>
    </row>
    <row r="12" spans="1:8" x14ac:dyDescent="0.2">
      <c r="A12" t="s">
        <v>25</v>
      </c>
      <c r="B12" s="7">
        <v>135</v>
      </c>
      <c r="C12" t="s">
        <v>19</v>
      </c>
      <c r="D12" s="7" t="s">
        <v>59</v>
      </c>
      <c r="E12" s="7">
        <v>23</v>
      </c>
      <c r="F12" s="7" t="s">
        <v>59</v>
      </c>
    </row>
    <row r="13" spans="1:8" x14ac:dyDescent="0.2">
      <c r="A13" s="11" t="s">
        <v>26</v>
      </c>
      <c r="B13" s="7"/>
      <c r="C13" t="s">
        <v>27</v>
      </c>
      <c r="D13" s="7" t="s">
        <v>59</v>
      </c>
      <c r="E13" s="7">
        <v>22</v>
      </c>
      <c r="F13" s="7" t="s">
        <v>59</v>
      </c>
    </row>
    <row r="14" spans="1:8" x14ac:dyDescent="0.2">
      <c r="A14" t="s">
        <v>28</v>
      </c>
      <c r="B14" s="7">
        <v>55</v>
      </c>
      <c r="C14" t="s">
        <v>15</v>
      </c>
      <c r="D14" s="7" t="s">
        <v>59</v>
      </c>
      <c r="E14" s="7">
        <v>22</v>
      </c>
      <c r="F14" s="7" t="s">
        <v>59</v>
      </c>
    </row>
    <row r="15" spans="1:8" x14ac:dyDescent="0.2">
      <c r="A15" t="s">
        <v>29</v>
      </c>
      <c r="B15" s="7">
        <v>165</v>
      </c>
      <c r="C15" t="s">
        <v>17</v>
      </c>
      <c r="D15" s="7" t="s">
        <v>59</v>
      </c>
      <c r="E15" s="7">
        <v>21</v>
      </c>
      <c r="F15" s="7" t="s">
        <v>59</v>
      </c>
    </row>
    <row r="16" spans="1:8" x14ac:dyDescent="0.2">
      <c r="A16" t="s">
        <v>30</v>
      </c>
      <c r="B16" s="19" t="s">
        <v>65</v>
      </c>
      <c r="C16" t="s">
        <v>31</v>
      </c>
      <c r="D16" s="7" t="s">
        <v>59</v>
      </c>
      <c r="E16" s="7">
        <v>23</v>
      </c>
      <c r="F16" s="7" t="s">
        <v>59</v>
      </c>
    </row>
    <row r="17" spans="1:8" x14ac:dyDescent="0.2">
      <c r="A17" t="s">
        <v>32</v>
      </c>
      <c r="B17" s="19" t="s">
        <v>66</v>
      </c>
      <c r="C17" t="s">
        <v>33</v>
      </c>
      <c r="D17" s="7" t="s">
        <v>59</v>
      </c>
      <c r="E17" s="7" t="s">
        <v>59</v>
      </c>
      <c r="F17" s="7" t="s">
        <v>59</v>
      </c>
    </row>
    <row r="18" spans="1:8" x14ac:dyDescent="0.2">
      <c r="A18" t="s">
        <v>27</v>
      </c>
      <c r="B18" s="7">
        <v>190</v>
      </c>
      <c r="D18" s="7"/>
      <c r="E18" s="7"/>
      <c r="F18" s="7"/>
    </row>
    <row r="19" spans="1:8" ht="13.5" customHeight="1" x14ac:dyDescent="0.2">
      <c r="A19" s="17" t="s">
        <v>34</v>
      </c>
      <c r="B19" s="7">
        <v>18</v>
      </c>
      <c r="C19" s="17"/>
      <c r="D19" s="17"/>
      <c r="E19" s="17"/>
      <c r="F19" s="17"/>
    </row>
    <row r="20" spans="1:8" ht="5.25" customHeight="1" x14ac:dyDescent="0.2">
      <c r="A20" s="1"/>
      <c r="B20" s="1"/>
      <c r="C20" s="1"/>
      <c r="D20" s="1"/>
      <c r="E20" s="1"/>
      <c r="F20" s="1"/>
      <c r="G20" s="16"/>
      <c r="H20" s="16"/>
    </row>
    <row r="21" spans="1:8" ht="18.75" customHeight="1" x14ac:dyDescent="0.2">
      <c r="A21" s="11" t="s">
        <v>35</v>
      </c>
      <c r="B21" s="8" t="s">
        <v>36</v>
      </c>
      <c r="C21" s="8" t="s">
        <v>37</v>
      </c>
      <c r="D21" s="8" t="s">
        <v>38</v>
      </c>
      <c r="E21" s="8" t="s">
        <v>39</v>
      </c>
      <c r="F21" s="11" t="s">
        <v>40</v>
      </c>
      <c r="G21" s="8" t="s">
        <v>41</v>
      </c>
      <c r="H21" s="8" t="s">
        <v>42</v>
      </c>
    </row>
    <row r="22" spans="1:8" x14ac:dyDescent="0.2">
      <c r="A22" t="s">
        <v>43</v>
      </c>
      <c r="B22" s="7">
        <v>8</v>
      </c>
      <c r="C22" s="10">
        <v>2</v>
      </c>
      <c r="D22" s="7">
        <v>7.3</v>
      </c>
      <c r="E22" s="7">
        <v>7</v>
      </c>
      <c r="F22" s="14">
        <f>(60/D22)*(E22)*(B22)/60</f>
        <v>7.6712328767123292</v>
      </c>
      <c r="G22" s="7"/>
      <c r="H22" s="7"/>
    </row>
    <row r="23" spans="1:8" x14ac:dyDescent="0.2">
      <c r="A23" t="s">
        <v>45</v>
      </c>
      <c r="B23" s="7">
        <v>12</v>
      </c>
      <c r="C23" s="10">
        <v>9</v>
      </c>
      <c r="D23" s="7">
        <v>24.5</v>
      </c>
      <c r="E23" s="7">
        <v>29</v>
      </c>
      <c r="F23" s="14">
        <f t="shared" ref="F23:F26" si="0">(60/D23)*(E23)*(B23)/60</f>
        <v>14.204081632653061</v>
      </c>
      <c r="G23" s="7" t="s">
        <v>46</v>
      </c>
      <c r="H23" s="7" t="s">
        <v>47</v>
      </c>
    </row>
    <row r="24" spans="1:8" x14ac:dyDescent="0.2">
      <c r="A24" t="s">
        <v>48</v>
      </c>
      <c r="B24" s="7">
        <v>24</v>
      </c>
      <c r="C24" s="10">
        <v>16</v>
      </c>
      <c r="D24" s="7">
        <v>39.1</v>
      </c>
      <c r="E24" s="7">
        <v>36</v>
      </c>
      <c r="F24" s="14">
        <f t="shared" si="0"/>
        <v>22.097186700767264</v>
      </c>
      <c r="G24" s="7" t="s">
        <v>46</v>
      </c>
      <c r="H24" s="7" t="s">
        <v>47</v>
      </c>
    </row>
    <row r="25" spans="1:8" x14ac:dyDescent="0.2">
      <c r="A25" t="s">
        <v>49</v>
      </c>
      <c r="B25" s="7">
        <v>2</v>
      </c>
      <c r="C25" s="10">
        <v>9</v>
      </c>
      <c r="D25" s="7">
        <v>24.5</v>
      </c>
      <c r="E25" s="7">
        <v>29</v>
      </c>
      <c r="F25" s="14">
        <f t="shared" si="0"/>
        <v>2.3673469387755102</v>
      </c>
      <c r="G25" s="7" t="s">
        <v>46</v>
      </c>
      <c r="H25" s="7" t="s">
        <v>47</v>
      </c>
    </row>
    <row r="26" spans="1:8" x14ac:dyDescent="0.2">
      <c r="A26" t="s">
        <v>50</v>
      </c>
      <c r="B26" s="7">
        <v>2</v>
      </c>
      <c r="C26" s="10">
        <v>16</v>
      </c>
      <c r="D26" s="7">
        <v>39.1</v>
      </c>
      <c r="E26" s="7">
        <v>36</v>
      </c>
      <c r="F26" s="14">
        <f t="shared" si="0"/>
        <v>1.8414322250639388</v>
      </c>
      <c r="G26" s="7" t="s">
        <v>46</v>
      </c>
      <c r="H26" s="7" t="s">
        <v>47</v>
      </c>
    </row>
    <row r="27" spans="1:8" x14ac:dyDescent="0.2">
      <c r="A27" s="11" t="s">
        <v>51</v>
      </c>
      <c r="B27" s="9">
        <f>(((B22+B23)+B24)+B25)+B26</f>
        <v>48</v>
      </c>
      <c r="C27" s="4">
        <f>(B22*C22)+(B23*C23)+(B24*C24)+(B25*C25)+(B26*C26)</f>
        <v>558</v>
      </c>
      <c r="D27" s="7"/>
      <c r="E27" s="7"/>
      <c r="F27" s="15">
        <f>F22+F23+F24+F25+F26</f>
        <v>48.181280373972101</v>
      </c>
      <c r="G27" s="7"/>
    </row>
  </sheetData>
  <mergeCells count="1">
    <mergeCell ref="A1:D1"/>
  </mergeCell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workbookViewId="0">
      <selection activeCell="A2" sqref="A2:H28"/>
    </sheetView>
  </sheetViews>
  <sheetFormatPr baseColWidth="10" defaultColWidth="17.140625" defaultRowHeight="12.75" customHeight="1" x14ac:dyDescent="0.2"/>
  <cols>
    <col min="2" max="2" width="5.5703125" customWidth="1"/>
    <col min="4" max="4" width="11.85546875" customWidth="1"/>
    <col min="5" max="5" width="8.42578125" customWidth="1"/>
    <col min="6" max="6" width="11.42578125" customWidth="1"/>
  </cols>
  <sheetData>
    <row r="1" spans="1:8" ht="13.5" customHeight="1" x14ac:dyDescent="0.25">
      <c r="A1" s="18" t="s">
        <v>64</v>
      </c>
      <c r="B1" s="13"/>
      <c r="C1" s="13"/>
      <c r="D1" s="13"/>
    </row>
    <row r="2" spans="1:8" x14ac:dyDescent="0.2">
      <c r="A2" s="11" t="s">
        <v>1</v>
      </c>
      <c r="B2" s="7">
        <v>50</v>
      </c>
      <c r="C2" s="11" t="s">
        <v>2</v>
      </c>
      <c r="D2" s="7"/>
      <c r="E2" s="11" t="s">
        <v>3</v>
      </c>
      <c r="F2" s="7"/>
    </row>
    <row r="3" spans="1:8" ht="4.5" customHeight="1" x14ac:dyDescent="0.2">
      <c r="A3" s="3"/>
      <c r="B3" s="2"/>
      <c r="C3" s="3"/>
      <c r="D3" s="2"/>
      <c r="E3" s="3"/>
      <c r="F3" s="2"/>
      <c r="G3" s="16"/>
      <c r="H3" s="16"/>
    </row>
    <row r="4" spans="1:8" x14ac:dyDescent="0.2">
      <c r="A4" s="11" t="s">
        <v>4</v>
      </c>
      <c r="B4" s="7"/>
      <c r="C4" s="11" t="s">
        <v>5</v>
      </c>
      <c r="D4" s="9" t="s">
        <v>6</v>
      </c>
      <c r="E4" s="9" t="s">
        <v>7</v>
      </c>
      <c r="F4" s="7"/>
    </row>
    <row r="5" spans="1:8" x14ac:dyDescent="0.2">
      <c r="A5" t="s">
        <v>8</v>
      </c>
      <c r="B5" s="7">
        <v>15.45</v>
      </c>
      <c r="C5" t="s">
        <v>9</v>
      </c>
      <c r="D5" s="7">
        <v>2640</v>
      </c>
      <c r="E5" s="7"/>
      <c r="F5" s="7"/>
    </row>
    <row r="6" spans="1:8" x14ac:dyDescent="0.2">
      <c r="A6" t="s">
        <v>10</v>
      </c>
      <c r="B6" s="7">
        <v>0.56000000000000005</v>
      </c>
      <c r="C6" t="s">
        <v>11</v>
      </c>
      <c r="D6" s="7">
        <v>1850</v>
      </c>
      <c r="E6" s="7">
        <v>9</v>
      </c>
      <c r="F6" s="7"/>
    </row>
    <row r="7" spans="1:8" x14ac:dyDescent="0.2">
      <c r="A7" t="s">
        <v>12</v>
      </c>
      <c r="B7" s="7">
        <v>1.64</v>
      </c>
      <c r="C7" t="s">
        <v>13</v>
      </c>
      <c r="D7" s="7">
        <v>1850</v>
      </c>
      <c r="E7" s="7">
        <v>9</v>
      </c>
      <c r="F7" s="7"/>
    </row>
    <row r="8" spans="1:8" x14ac:dyDescent="0.2">
      <c r="A8" t="s">
        <v>14</v>
      </c>
      <c r="B8" s="7">
        <v>5.25</v>
      </c>
      <c r="C8" t="s">
        <v>15</v>
      </c>
      <c r="D8" s="7">
        <v>935</v>
      </c>
      <c r="E8" s="7">
        <v>8</v>
      </c>
      <c r="F8" s="7"/>
    </row>
    <row r="9" spans="1:8" x14ac:dyDescent="0.2">
      <c r="A9" t="s">
        <v>16</v>
      </c>
      <c r="B9" s="7">
        <v>2.88</v>
      </c>
      <c r="C9" t="s">
        <v>17</v>
      </c>
      <c r="D9" s="7">
        <v>475</v>
      </c>
      <c r="E9" s="7">
        <v>7</v>
      </c>
      <c r="F9" s="7"/>
    </row>
    <row r="10" spans="1:8" x14ac:dyDescent="0.2">
      <c r="A10" t="s">
        <v>18</v>
      </c>
      <c r="B10" s="7">
        <v>5</v>
      </c>
      <c r="C10" t="s">
        <v>19</v>
      </c>
      <c r="D10" s="7">
        <v>3050</v>
      </c>
      <c r="E10" s="7">
        <v>6</v>
      </c>
      <c r="F10" s="7"/>
    </row>
    <row r="11" spans="1:8" x14ac:dyDescent="0.2">
      <c r="A11" t="s">
        <v>20</v>
      </c>
      <c r="B11" s="7">
        <v>5.6</v>
      </c>
      <c r="C11" s="11" t="s">
        <v>21</v>
      </c>
      <c r="D11" s="9" t="s">
        <v>22</v>
      </c>
      <c r="E11" s="9" t="s">
        <v>23</v>
      </c>
      <c r="F11" s="9" t="s">
        <v>24</v>
      </c>
    </row>
    <row r="12" spans="1:8" x14ac:dyDescent="0.2">
      <c r="A12" t="s">
        <v>25</v>
      </c>
      <c r="B12" s="7">
        <v>135</v>
      </c>
      <c r="C12" t="s">
        <v>19</v>
      </c>
      <c r="D12" s="7" t="s">
        <v>59</v>
      </c>
      <c r="E12" s="7">
        <v>23</v>
      </c>
      <c r="F12" s="7" t="s">
        <v>59</v>
      </c>
    </row>
    <row r="13" spans="1:8" x14ac:dyDescent="0.2">
      <c r="A13" s="11" t="s">
        <v>26</v>
      </c>
      <c r="B13" s="7"/>
      <c r="C13" t="s">
        <v>27</v>
      </c>
      <c r="D13" s="7" t="s">
        <v>59</v>
      </c>
      <c r="E13" s="7">
        <v>20</v>
      </c>
      <c r="F13" s="7" t="s">
        <v>59</v>
      </c>
    </row>
    <row r="14" spans="1:8" x14ac:dyDescent="0.2">
      <c r="A14" t="s">
        <v>28</v>
      </c>
      <c r="B14" s="7">
        <v>60</v>
      </c>
      <c r="C14" t="s">
        <v>15</v>
      </c>
      <c r="D14" s="7" t="s">
        <v>59</v>
      </c>
      <c r="E14" s="7">
        <v>18</v>
      </c>
      <c r="F14" s="7" t="s">
        <v>59</v>
      </c>
    </row>
    <row r="15" spans="1:8" x14ac:dyDescent="0.2">
      <c r="A15" t="s">
        <v>29</v>
      </c>
      <c r="B15" s="7">
        <v>160</v>
      </c>
      <c r="C15" t="s">
        <v>17</v>
      </c>
      <c r="D15" s="7" t="s">
        <v>59</v>
      </c>
      <c r="E15" s="7">
        <v>18</v>
      </c>
      <c r="F15" s="7" t="s">
        <v>59</v>
      </c>
    </row>
    <row r="16" spans="1:8" x14ac:dyDescent="0.2">
      <c r="A16" t="s">
        <v>30</v>
      </c>
      <c r="B16" s="19" t="s">
        <v>67</v>
      </c>
      <c r="C16" t="s">
        <v>31</v>
      </c>
      <c r="D16" s="7" t="s">
        <v>59</v>
      </c>
      <c r="E16" s="7">
        <v>18</v>
      </c>
      <c r="F16" s="7" t="s">
        <v>59</v>
      </c>
    </row>
    <row r="17" spans="1:8" x14ac:dyDescent="0.2">
      <c r="A17" t="s">
        <v>32</v>
      </c>
      <c r="B17" s="19" t="s">
        <v>66</v>
      </c>
      <c r="C17" t="s">
        <v>33</v>
      </c>
      <c r="D17" s="7" t="s">
        <v>59</v>
      </c>
      <c r="E17" s="7" t="s">
        <v>59</v>
      </c>
      <c r="F17" s="7" t="s">
        <v>59</v>
      </c>
    </row>
    <row r="18" spans="1:8" x14ac:dyDescent="0.2">
      <c r="A18" t="s">
        <v>27</v>
      </c>
      <c r="B18" s="7">
        <v>350</v>
      </c>
      <c r="D18" s="7"/>
      <c r="E18" s="7"/>
      <c r="F18" s="7"/>
    </row>
    <row r="19" spans="1:8" ht="13.5" customHeight="1" x14ac:dyDescent="0.2">
      <c r="A19" s="17" t="s">
        <v>34</v>
      </c>
      <c r="B19" s="7">
        <v>13</v>
      </c>
      <c r="C19" s="17"/>
      <c r="D19" s="17"/>
      <c r="E19" s="17"/>
      <c r="F19" s="17"/>
    </row>
    <row r="20" spans="1:8" ht="5.25" customHeight="1" x14ac:dyDescent="0.2">
      <c r="A20" s="1"/>
      <c r="B20" s="1"/>
      <c r="C20" s="1"/>
      <c r="D20" s="1"/>
      <c r="E20" s="1"/>
      <c r="F20" s="1"/>
      <c r="G20" s="16"/>
      <c r="H20" s="16"/>
    </row>
    <row r="21" spans="1:8" ht="18.75" customHeight="1" x14ac:dyDescent="0.2">
      <c r="A21" s="11" t="s">
        <v>35</v>
      </c>
      <c r="B21" s="8" t="s">
        <v>36</v>
      </c>
      <c r="C21" s="8" t="s">
        <v>37</v>
      </c>
      <c r="D21" s="8" t="s">
        <v>38</v>
      </c>
      <c r="E21" s="8" t="s">
        <v>39</v>
      </c>
      <c r="F21" s="11" t="s">
        <v>40</v>
      </c>
      <c r="G21" s="8" t="s">
        <v>41</v>
      </c>
      <c r="H21" s="8" t="s">
        <v>42</v>
      </c>
    </row>
    <row r="22" spans="1:8" x14ac:dyDescent="0.2">
      <c r="A22" t="s">
        <v>43</v>
      </c>
      <c r="B22" s="7">
        <v>3</v>
      </c>
      <c r="C22" s="10">
        <v>2</v>
      </c>
      <c r="D22" s="19">
        <v>7.3</v>
      </c>
      <c r="E22" s="7">
        <v>7</v>
      </c>
      <c r="F22" s="14">
        <f>(60/D22)*(E22)*(B22)/60</f>
        <v>2.8767123287671237</v>
      </c>
      <c r="G22" s="7"/>
      <c r="H22" s="7"/>
    </row>
    <row r="23" spans="1:8" x14ac:dyDescent="0.2">
      <c r="A23" s="20" t="s">
        <v>68</v>
      </c>
      <c r="B23" s="7">
        <v>14</v>
      </c>
      <c r="C23" s="10">
        <v>6</v>
      </c>
      <c r="D23" s="7">
        <v>18.2</v>
      </c>
      <c r="E23" s="7">
        <v>26</v>
      </c>
      <c r="F23" s="14">
        <f>(60/D23)*(E23)*(B23)/60</f>
        <v>20</v>
      </c>
      <c r="G23" s="7" t="s">
        <v>46</v>
      </c>
      <c r="H23" s="7" t="s">
        <v>47</v>
      </c>
    </row>
    <row r="24" spans="1:8" x14ac:dyDescent="0.2">
      <c r="A24" s="20" t="s">
        <v>69</v>
      </c>
      <c r="B24" s="7">
        <v>18</v>
      </c>
      <c r="C24" s="10">
        <v>9</v>
      </c>
      <c r="D24" s="7">
        <v>24.5</v>
      </c>
      <c r="E24" s="7">
        <v>29</v>
      </c>
      <c r="F24" s="14">
        <f>(60/D24)*(E24)*(B24)/60</f>
        <v>21.30612244897959</v>
      </c>
      <c r="G24" s="7" t="s">
        <v>46</v>
      </c>
      <c r="H24" s="7" t="s">
        <v>47</v>
      </c>
    </row>
    <row r="25" spans="1:8" x14ac:dyDescent="0.2">
      <c r="A25" t="s">
        <v>48</v>
      </c>
      <c r="B25" s="7">
        <v>22</v>
      </c>
      <c r="C25" s="10">
        <v>18</v>
      </c>
      <c r="D25" s="7">
        <v>40.9</v>
      </c>
      <c r="E25" s="7">
        <v>38</v>
      </c>
      <c r="F25" s="14">
        <f>(60/D25)*(E25)*(B25)/60</f>
        <v>20.440097799511005</v>
      </c>
      <c r="G25" s="7" t="s">
        <v>46</v>
      </c>
      <c r="H25" s="7" t="s">
        <v>47</v>
      </c>
    </row>
    <row r="26" spans="1:8" x14ac:dyDescent="0.2">
      <c r="A26" t="s">
        <v>49</v>
      </c>
      <c r="B26" s="7">
        <v>2</v>
      </c>
      <c r="C26" s="10">
        <v>6</v>
      </c>
      <c r="D26" s="7">
        <v>18.2</v>
      </c>
      <c r="E26" s="7">
        <v>26</v>
      </c>
      <c r="F26" s="14">
        <f>(60/D26)*(E26)*(B26)/60</f>
        <v>2.8571428571428572</v>
      </c>
      <c r="G26" s="7" t="s">
        <v>46</v>
      </c>
      <c r="H26" s="7" t="s">
        <v>47</v>
      </c>
    </row>
    <row r="27" spans="1:8" x14ac:dyDescent="0.2">
      <c r="A27" t="s">
        <v>50</v>
      </c>
      <c r="B27" s="7">
        <v>2</v>
      </c>
      <c r="C27" s="7">
        <v>18</v>
      </c>
      <c r="D27" s="7">
        <v>40.9</v>
      </c>
      <c r="E27" s="7">
        <v>38</v>
      </c>
      <c r="F27" s="14">
        <f>(60/D27)*(E27)*(B27)/60</f>
        <v>1.8581907090464549</v>
      </c>
      <c r="G27" s="7"/>
    </row>
    <row r="28" spans="1:8" ht="12.75" customHeight="1" x14ac:dyDescent="0.2">
      <c r="A28" s="11" t="s">
        <v>51</v>
      </c>
      <c r="B28" s="9">
        <f>(((B22+B23)+B24)+B25)+B26+B27</f>
        <v>61</v>
      </c>
      <c r="C28" s="4">
        <f>(B22*C22)+(B23*C23)+(B24*C24)+(B25*C25)+(B26*C26)+(B27*C27)</f>
        <v>696</v>
      </c>
      <c r="F28" s="15">
        <f>F22+F23+F24+F25+F26+F27</f>
        <v>69.338266143447029</v>
      </c>
    </row>
  </sheetData>
  <mergeCells count="1">
    <mergeCell ref="A1:D1"/>
  </mergeCells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workbookViewId="0">
      <selection sqref="A1:H28"/>
    </sheetView>
  </sheetViews>
  <sheetFormatPr baseColWidth="10" defaultColWidth="17.140625" defaultRowHeight="12.75" customHeight="1" x14ac:dyDescent="0.2"/>
  <cols>
    <col min="2" max="2" width="5.5703125" customWidth="1"/>
    <col min="4" max="4" width="11.85546875" customWidth="1"/>
    <col min="5" max="5" width="8.42578125" customWidth="1"/>
    <col min="6" max="6" width="11.42578125" customWidth="1"/>
  </cols>
  <sheetData>
    <row r="1" spans="1:8" ht="13.5" customHeight="1" x14ac:dyDescent="0.25">
      <c r="A1" s="18" t="s">
        <v>0</v>
      </c>
      <c r="B1" s="13"/>
      <c r="C1" s="13"/>
      <c r="D1" s="13"/>
    </row>
    <row r="2" spans="1:8" x14ac:dyDescent="0.2">
      <c r="A2" s="11" t="s">
        <v>1</v>
      </c>
      <c r="B2" s="7">
        <v>50</v>
      </c>
      <c r="C2" s="11" t="s">
        <v>2</v>
      </c>
      <c r="D2" s="7"/>
      <c r="E2" s="11" t="s">
        <v>3</v>
      </c>
      <c r="F2" s="7"/>
    </row>
    <row r="3" spans="1:8" ht="4.5" customHeight="1" x14ac:dyDescent="0.2">
      <c r="A3" s="3"/>
      <c r="B3" s="2"/>
      <c r="C3" s="3"/>
      <c r="D3" s="2"/>
      <c r="E3" s="3"/>
      <c r="F3" s="2"/>
      <c r="G3" s="16"/>
      <c r="H3" s="16"/>
    </row>
    <row r="4" spans="1:8" x14ac:dyDescent="0.2">
      <c r="A4" s="11" t="s">
        <v>4</v>
      </c>
      <c r="B4" s="7"/>
      <c r="C4" s="11" t="s">
        <v>5</v>
      </c>
      <c r="D4" s="9" t="s">
        <v>6</v>
      </c>
      <c r="E4" s="9" t="s">
        <v>7</v>
      </c>
      <c r="F4" s="7"/>
    </row>
    <row r="5" spans="1:8" x14ac:dyDescent="0.2">
      <c r="A5" t="s">
        <v>8</v>
      </c>
      <c r="B5" s="7"/>
      <c r="C5" t="s">
        <v>9</v>
      </c>
      <c r="D5" s="7"/>
      <c r="E5" s="7"/>
      <c r="F5" s="7"/>
    </row>
    <row r="6" spans="1:8" x14ac:dyDescent="0.2">
      <c r="A6" t="s">
        <v>10</v>
      </c>
      <c r="B6" s="7"/>
      <c r="C6" t="s">
        <v>11</v>
      </c>
      <c r="D6" s="7"/>
      <c r="E6" s="7"/>
      <c r="F6" s="7"/>
    </row>
    <row r="7" spans="1:8" x14ac:dyDescent="0.2">
      <c r="A7" t="s">
        <v>12</v>
      </c>
      <c r="B7" s="7"/>
      <c r="C7" t="s">
        <v>13</v>
      </c>
      <c r="D7" s="7"/>
      <c r="E7" s="7"/>
      <c r="F7" s="7"/>
    </row>
    <row r="8" spans="1:8" x14ac:dyDescent="0.2">
      <c r="A8" t="s">
        <v>14</v>
      </c>
      <c r="B8" s="7"/>
      <c r="C8" t="s">
        <v>15</v>
      </c>
      <c r="D8" s="7"/>
      <c r="E8" s="7"/>
      <c r="F8" s="7"/>
    </row>
    <row r="9" spans="1:8" x14ac:dyDescent="0.2">
      <c r="A9" t="s">
        <v>16</v>
      </c>
      <c r="B9" s="7"/>
      <c r="C9" t="s">
        <v>17</v>
      </c>
      <c r="D9" s="7"/>
      <c r="E9" s="7"/>
      <c r="F9" s="7"/>
    </row>
    <row r="10" spans="1:8" x14ac:dyDescent="0.2">
      <c r="A10" t="s">
        <v>18</v>
      </c>
      <c r="B10" s="7"/>
      <c r="C10" t="s">
        <v>19</v>
      </c>
      <c r="D10" s="7"/>
      <c r="E10" s="7"/>
      <c r="F10" s="7"/>
    </row>
    <row r="11" spans="1:8" x14ac:dyDescent="0.2">
      <c r="A11" t="s">
        <v>20</v>
      </c>
      <c r="B11" s="7"/>
      <c r="C11" s="11" t="s">
        <v>21</v>
      </c>
      <c r="D11" s="9" t="s">
        <v>22</v>
      </c>
      <c r="E11" s="9" t="s">
        <v>23</v>
      </c>
      <c r="F11" s="9" t="s">
        <v>24</v>
      </c>
    </row>
    <row r="12" spans="1:8" x14ac:dyDescent="0.2">
      <c r="A12" t="s">
        <v>25</v>
      </c>
      <c r="B12" s="7"/>
      <c r="C12" t="s">
        <v>19</v>
      </c>
      <c r="D12" s="7" t="s">
        <v>59</v>
      </c>
      <c r="E12" s="7"/>
      <c r="F12" s="7" t="s">
        <v>59</v>
      </c>
    </row>
    <row r="13" spans="1:8" x14ac:dyDescent="0.2">
      <c r="A13" s="11" t="s">
        <v>26</v>
      </c>
      <c r="B13" s="7"/>
      <c r="C13" t="s">
        <v>27</v>
      </c>
      <c r="D13" s="7" t="s">
        <v>59</v>
      </c>
      <c r="E13" s="7"/>
      <c r="F13" s="7" t="s">
        <v>59</v>
      </c>
    </row>
    <row r="14" spans="1:8" x14ac:dyDescent="0.2">
      <c r="A14" t="s">
        <v>28</v>
      </c>
      <c r="B14" s="7"/>
      <c r="C14" t="s">
        <v>15</v>
      </c>
      <c r="D14" s="7" t="s">
        <v>59</v>
      </c>
      <c r="E14" s="7"/>
      <c r="F14" s="7" t="s">
        <v>59</v>
      </c>
    </row>
    <row r="15" spans="1:8" x14ac:dyDescent="0.2">
      <c r="A15" t="s">
        <v>29</v>
      </c>
      <c r="B15" s="7"/>
      <c r="C15" t="s">
        <v>17</v>
      </c>
      <c r="D15" s="7" t="s">
        <v>59</v>
      </c>
      <c r="E15" s="7"/>
      <c r="F15" s="7" t="s">
        <v>59</v>
      </c>
    </row>
    <row r="16" spans="1:8" x14ac:dyDescent="0.2">
      <c r="A16" t="s">
        <v>30</v>
      </c>
      <c r="B16" s="19"/>
      <c r="C16" t="s">
        <v>31</v>
      </c>
      <c r="D16" s="7" t="s">
        <v>59</v>
      </c>
      <c r="E16" s="7"/>
      <c r="F16" s="7" t="s">
        <v>59</v>
      </c>
    </row>
    <row r="17" spans="1:8" x14ac:dyDescent="0.2">
      <c r="A17" t="s">
        <v>32</v>
      </c>
      <c r="B17" s="19"/>
      <c r="C17" t="s">
        <v>33</v>
      </c>
      <c r="D17" s="7" t="s">
        <v>59</v>
      </c>
      <c r="E17" s="7"/>
      <c r="F17" s="7" t="s">
        <v>59</v>
      </c>
    </row>
    <row r="18" spans="1:8" x14ac:dyDescent="0.2">
      <c r="A18" t="s">
        <v>27</v>
      </c>
      <c r="B18" s="7"/>
      <c r="D18" s="7"/>
      <c r="E18" s="7"/>
      <c r="F18" s="7"/>
    </row>
    <row r="19" spans="1:8" ht="13.5" customHeight="1" x14ac:dyDescent="0.2">
      <c r="A19" s="17" t="s">
        <v>34</v>
      </c>
      <c r="B19" s="7"/>
      <c r="C19" s="17"/>
      <c r="D19" s="17"/>
      <c r="E19" s="17"/>
      <c r="F19" s="17"/>
    </row>
    <row r="20" spans="1:8" ht="5.25" customHeight="1" x14ac:dyDescent="0.2">
      <c r="A20" s="1"/>
      <c r="B20" s="1"/>
      <c r="C20" s="1"/>
      <c r="D20" s="1"/>
      <c r="E20" s="1"/>
      <c r="F20" s="1"/>
      <c r="G20" s="16"/>
      <c r="H20" s="16"/>
    </row>
    <row r="21" spans="1:8" ht="18.75" customHeight="1" x14ac:dyDescent="0.2">
      <c r="A21" s="11" t="s">
        <v>35</v>
      </c>
      <c r="B21" s="8" t="s">
        <v>36</v>
      </c>
      <c r="C21" s="8" t="s">
        <v>37</v>
      </c>
      <c r="D21" s="8" t="s">
        <v>38</v>
      </c>
      <c r="E21" s="8" t="s">
        <v>39</v>
      </c>
      <c r="F21" s="11" t="s">
        <v>40</v>
      </c>
      <c r="G21" s="8" t="s">
        <v>41</v>
      </c>
      <c r="H21" s="8" t="s">
        <v>42</v>
      </c>
    </row>
    <row r="22" spans="1:8" x14ac:dyDescent="0.2">
      <c r="A22" t="s">
        <v>43</v>
      </c>
      <c r="B22" s="7"/>
      <c r="C22" s="10"/>
      <c r="D22" s="7"/>
      <c r="E22" s="7"/>
      <c r="F22" s="14" t="e">
        <f>(60/D22)*(E22)*(B22)/60</f>
        <v>#DIV/0!</v>
      </c>
      <c r="G22" s="7"/>
      <c r="H22" s="7"/>
    </row>
    <row r="23" spans="1:8" x14ac:dyDescent="0.2">
      <c r="A23" s="20" t="s">
        <v>68</v>
      </c>
      <c r="B23" s="7"/>
      <c r="C23" s="10"/>
      <c r="D23" s="7"/>
      <c r="E23" s="7"/>
      <c r="F23" s="14" t="e">
        <f>(60/D23)*(E23)*(B23)/60</f>
        <v>#DIV/0!</v>
      </c>
      <c r="G23" s="7" t="s">
        <v>46</v>
      </c>
      <c r="H23" s="7" t="s">
        <v>47</v>
      </c>
    </row>
    <row r="24" spans="1:8" x14ac:dyDescent="0.2">
      <c r="A24" s="20" t="s">
        <v>69</v>
      </c>
      <c r="B24" s="7"/>
      <c r="C24" s="10"/>
      <c r="D24" s="7"/>
      <c r="E24" s="7"/>
      <c r="F24" s="14" t="e">
        <f>(60/D24)*(E24)*(B24)/60</f>
        <v>#DIV/0!</v>
      </c>
      <c r="G24" s="7" t="s">
        <v>46</v>
      </c>
      <c r="H24" s="7" t="s">
        <v>47</v>
      </c>
    </row>
    <row r="25" spans="1:8" x14ac:dyDescent="0.2">
      <c r="A25" t="s">
        <v>48</v>
      </c>
      <c r="B25" s="7"/>
      <c r="C25" s="10"/>
      <c r="D25" s="7"/>
      <c r="E25" s="7"/>
      <c r="F25" s="14" t="e">
        <f>(60/D25)*(E25)*(B25)/60</f>
        <v>#DIV/0!</v>
      </c>
      <c r="G25" s="7" t="s">
        <v>46</v>
      </c>
      <c r="H25" s="7" t="s">
        <v>47</v>
      </c>
    </row>
    <row r="26" spans="1:8" x14ac:dyDescent="0.2">
      <c r="A26" t="s">
        <v>49</v>
      </c>
      <c r="B26" s="7"/>
      <c r="C26" s="10"/>
      <c r="D26" s="7"/>
      <c r="E26" s="7"/>
      <c r="F26" s="14" t="e">
        <f>(60/D26)*(E26)*(B26)/60</f>
        <v>#DIV/0!</v>
      </c>
      <c r="G26" s="7" t="s">
        <v>46</v>
      </c>
      <c r="H26" s="7" t="s">
        <v>47</v>
      </c>
    </row>
    <row r="27" spans="1:8" x14ac:dyDescent="0.2">
      <c r="A27" t="s">
        <v>50</v>
      </c>
      <c r="D27" s="7"/>
      <c r="E27" s="7"/>
      <c r="F27" s="14" t="e">
        <f>(60/D27)*(E27)*(B27)/60</f>
        <v>#DIV/0!</v>
      </c>
      <c r="G27" s="7"/>
    </row>
    <row r="28" spans="1:8" ht="12.75" customHeight="1" x14ac:dyDescent="0.2">
      <c r="A28" s="11" t="s">
        <v>51</v>
      </c>
      <c r="B28" s="9">
        <f>(((B22+B23)+B24)+B25)+B26+B27</f>
        <v>0</v>
      </c>
      <c r="C28" s="4">
        <f>(B22*C22)+(B23*C23)+(B24*C24)+(B25*C25)+(B26*C26)+(B27*C27)</f>
        <v>0</v>
      </c>
      <c r="F28" s="15" t="e">
        <f>F22+F23+F24+F25+F26+F27</f>
        <v>#DIV/0!</v>
      </c>
    </row>
  </sheetData>
  <mergeCells count="1">
    <mergeCell ref="A1:D1"/>
  </mergeCells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workbookViewId="0">
      <selection sqref="A1:D1"/>
    </sheetView>
  </sheetViews>
  <sheetFormatPr baseColWidth="10" defaultColWidth="17.140625" defaultRowHeight="12.75" customHeight="1" x14ac:dyDescent="0.2"/>
  <cols>
    <col min="2" max="2" width="4.5703125" customWidth="1"/>
    <col min="4" max="4" width="11.85546875" customWidth="1"/>
    <col min="5" max="5" width="8.42578125" customWidth="1"/>
    <col min="6" max="6" width="11.42578125" customWidth="1"/>
  </cols>
  <sheetData>
    <row r="1" spans="1:8" ht="13.5" customHeight="1" x14ac:dyDescent="0.25">
      <c r="A1" s="12" t="s">
        <v>0</v>
      </c>
      <c r="B1" s="13"/>
      <c r="C1" s="13"/>
      <c r="D1" s="13"/>
    </row>
    <row r="2" spans="1:8" x14ac:dyDescent="0.2">
      <c r="A2" s="11" t="s">
        <v>1</v>
      </c>
      <c r="B2" s="7">
        <v>50</v>
      </c>
      <c r="C2" s="11" t="s">
        <v>2</v>
      </c>
      <c r="D2" s="7"/>
      <c r="E2" s="11" t="s">
        <v>3</v>
      </c>
      <c r="F2" s="7"/>
    </row>
    <row r="3" spans="1:8" ht="4.5" customHeight="1" x14ac:dyDescent="0.2">
      <c r="A3" s="3"/>
      <c r="B3" s="2"/>
      <c r="C3" s="3"/>
      <c r="D3" s="2"/>
      <c r="E3" s="3"/>
      <c r="F3" s="2"/>
      <c r="G3" s="16"/>
      <c r="H3" s="16"/>
    </row>
    <row r="4" spans="1:8" x14ac:dyDescent="0.2">
      <c r="A4" s="11" t="s">
        <v>4</v>
      </c>
      <c r="B4" s="7"/>
      <c r="C4" s="11" t="s">
        <v>5</v>
      </c>
      <c r="D4" s="9" t="s">
        <v>6</v>
      </c>
      <c r="E4" s="9" t="s">
        <v>7</v>
      </c>
      <c r="F4" s="7"/>
    </row>
    <row r="5" spans="1:8" x14ac:dyDescent="0.2">
      <c r="A5" t="s">
        <v>8</v>
      </c>
      <c r="B5" s="7"/>
      <c r="C5" t="s">
        <v>9</v>
      </c>
      <c r="D5" s="7"/>
      <c r="E5" s="7"/>
      <c r="F5" s="7"/>
    </row>
    <row r="6" spans="1:8" x14ac:dyDescent="0.2">
      <c r="A6" t="s">
        <v>10</v>
      </c>
      <c r="B6" s="7"/>
      <c r="C6" t="s">
        <v>11</v>
      </c>
      <c r="D6" s="7"/>
      <c r="E6" s="7"/>
      <c r="F6" s="7"/>
    </row>
    <row r="7" spans="1:8" x14ac:dyDescent="0.2">
      <c r="A7" t="s">
        <v>12</v>
      </c>
      <c r="B7" s="7"/>
      <c r="C7" t="s">
        <v>13</v>
      </c>
      <c r="D7" s="7"/>
      <c r="E7" s="7"/>
      <c r="F7" s="7"/>
    </row>
    <row r="8" spans="1:8" x14ac:dyDescent="0.2">
      <c r="A8" t="s">
        <v>14</v>
      </c>
      <c r="B8" s="7"/>
      <c r="C8" t="s">
        <v>15</v>
      </c>
      <c r="D8" s="7"/>
      <c r="E8" s="7"/>
      <c r="F8" s="7"/>
    </row>
    <row r="9" spans="1:8" x14ac:dyDescent="0.2">
      <c r="A9" t="s">
        <v>16</v>
      </c>
      <c r="B9" s="7"/>
      <c r="C9" t="s">
        <v>17</v>
      </c>
      <c r="D9" s="7"/>
      <c r="E9" s="7"/>
      <c r="F9" s="7"/>
    </row>
    <row r="10" spans="1:8" x14ac:dyDescent="0.2">
      <c r="A10" t="s">
        <v>18</v>
      </c>
      <c r="B10" s="7"/>
      <c r="C10" t="s">
        <v>19</v>
      </c>
      <c r="D10" s="7"/>
      <c r="E10" s="7"/>
      <c r="F10" s="7"/>
    </row>
    <row r="11" spans="1:8" x14ac:dyDescent="0.2">
      <c r="A11" t="s">
        <v>20</v>
      </c>
      <c r="B11" s="7"/>
      <c r="C11" s="11" t="s">
        <v>21</v>
      </c>
      <c r="D11" s="9" t="s">
        <v>22</v>
      </c>
      <c r="E11" s="9" t="s">
        <v>23</v>
      </c>
      <c r="F11" s="9" t="s">
        <v>24</v>
      </c>
    </row>
    <row r="12" spans="1:8" x14ac:dyDescent="0.2">
      <c r="A12" t="s">
        <v>25</v>
      </c>
      <c r="B12" s="7"/>
      <c r="C12" t="s">
        <v>19</v>
      </c>
      <c r="D12" s="7" t="s">
        <v>59</v>
      </c>
      <c r="E12" s="7"/>
      <c r="F12" s="7" t="s">
        <v>59</v>
      </c>
    </row>
    <row r="13" spans="1:8" x14ac:dyDescent="0.2">
      <c r="A13" s="11" t="s">
        <v>26</v>
      </c>
      <c r="B13" s="7"/>
      <c r="C13" t="s">
        <v>27</v>
      </c>
      <c r="D13" s="7" t="s">
        <v>59</v>
      </c>
      <c r="E13" s="7"/>
      <c r="F13" s="7" t="s">
        <v>59</v>
      </c>
    </row>
    <row r="14" spans="1:8" x14ac:dyDescent="0.2">
      <c r="A14" t="s">
        <v>28</v>
      </c>
      <c r="B14" s="7"/>
      <c r="C14" t="s">
        <v>15</v>
      </c>
      <c r="D14" s="7" t="s">
        <v>59</v>
      </c>
      <c r="E14" s="7"/>
      <c r="F14" s="7" t="s">
        <v>59</v>
      </c>
    </row>
    <row r="15" spans="1:8" x14ac:dyDescent="0.2">
      <c r="A15" t="s">
        <v>29</v>
      </c>
      <c r="B15" s="7"/>
      <c r="C15" t="s">
        <v>17</v>
      </c>
      <c r="D15" s="7" t="s">
        <v>59</v>
      </c>
      <c r="E15" s="7"/>
      <c r="F15" s="7" t="s">
        <v>59</v>
      </c>
    </row>
    <row r="16" spans="1:8" x14ac:dyDescent="0.2">
      <c r="A16" t="s">
        <v>30</v>
      </c>
      <c r="B16" s="7"/>
      <c r="C16" t="s">
        <v>31</v>
      </c>
      <c r="D16" s="7" t="s">
        <v>59</v>
      </c>
      <c r="E16" s="7"/>
      <c r="F16" s="7" t="s">
        <v>59</v>
      </c>
    </row>
    <row r="17" spans="1:8" x14ac:dyDescent="0.2">
      <c r="A17" t="s">
        <v>32</v>
      </c>
      <c r="B17" s="7"/>
      <c r="C17" t="s">
        <v>33</v>
      </c>
      <c r="D17" s="7" t="s">
        <v>59</v>
      </c>
      <c r="E17" s="7" t="s">
        <v>59</v>
      </c>
      <c r="F17" s="7" t="s">
        <v>59</v>
      </c>
    </row>
    <row r="18" spans="1:8" x14ac:dyDescent="0.2">
      <c r="A18" t="s">
        <v>27</v>
      </c>
      <c r="B18" s="7"/>
      <c r="D18" s="7"/>
      <c r="E18" s="7"/>
      <c r="F18" s="7"/>
    </row>
    <row r="19" spans="1:8" ht="13.5" customHeight="1" x14ac:dyDescent="0.2">
      <c r="A19" s="17" t="s">
        <v>34</v>
      </c>
      <c r="B19" s="17"/>
      <c r="C19" s="17"/>
      <c r="D19" s="17"/>
      <c r="E19" s="17"/>
      <c r="F19" s="17"/>
    </row>
    <row r="20" spans="1:8" ht="5.25" customHeight="1" x14ac:dyDescent="0.2">
      <c r="A20" s="1"/>
      <c r="B20" s="1"/>
      <c r="C20" s="1"/>
      <c r="D20" s="1"/>
      <c r="E20" s="1"/>
      <c r="F20" s="1"/>
      <c r="G20" s="16"/>
      <c r="H20" s="16"/>
    </row>
    <row r="21" spans="1:8" ht="18.75" customHeight="1" x14ac:dyDescent="0.2">
      <c r="A21" s="11" t="s">
        <v>35</v>
      </c>
      <c r="B21" s="8" t="s">
        <v>36</v>
      </c>
      <c r="C21" s="8" t="s">
        <v>37</v>
      </c>
      <c r="D21" s="8" t="s">
        <v>38</v>
      </c>
      <c r="E21" s="8" t="s">
        <v>39</v>
      </c>
      <c r="F21" s="11" t="s">
        <v>40</v>
      </c>
      <c r="G21" s="8" t="s">
        <v>41</v>
      </c>
      <c r="H21" s="8" t="s">
        <v>42</v>
      </c>
    </row>
    <row r="22" spans="1:8" x14ac:dyDescent="0.2">
      <c r="A22" t="s">
        <v>43</v>
      </c>
      <c r="B22" s="7"/>
      <c r="C22" s="10"/>
      <c r="D22" s="7"/>
      <c r="E22" s="7"/>
      <c r="F22" s="14" t="e">
        <f>(60/D22)*(E22)*(B22)/60</f>
        <v>#DIV/0!</v>
      </c>
      <c r="G22" s="7"/>
      <c r="H22" s="7"/>
    </row>
    <row r="23" spans="1:8" x14ac:dyDescent="0.2">
      <c r="A23" t="s">
        <v>45</v>
      </c>
      <c r="B23" s="7"/>
      <c r="C23" s="10"/>
      <c r="D23" s="7"/>
      <c r="E23" s="7"/>
      <c r="F23" s="14" t="e">
        <f t="shared" ref="F23:F26" si="0">(60/D23)*(E23)*(B23)/60</f>
        <v>#DIV/0!</v>
      </c>
      <c r="G23" s="7" t="s">
        <v>46</v>
      </c>
      <c r="H23" s="7" t="s">
        <v>47</v>
      </c>
    </row>
    <row r="24" spans="1:8" x14ac:dyDescent="0.2">
      <c r="A24" t="s">
        <v>48</v>
      </c>
      <c r="B24" s="7"/>
      <c r="C24" s="10"/>
      <c r="D24" s="7"/>
      <c r="E24" s="7"/>
      <c r="F24" s="14" t="e">
        <f t="shared" si="0"/>
        <v>#DIV/0!</v>
      </c>
      <c r="G24" s="7" t="s">
        <v>46</v>
      </c>
      <c r="H24" s="7" t="s">
        <v>47</v>
      </c>
    </row>
    <row r="25" spans="1:8" x14ac:dyDescent="0.2">
      <c r="A25" t="s">
        <v>49</v>
      </c>
      <c r="B25" s="7"/>
      <c r="C25" s="10"/>
      <c r="D25" s="7"/>
      <c r="E25" s="7"/>
      <c r="F25" s="14" t="e">
        <f t="shared" si="0"/>
        <v>#DIV/0!</v>
      </c>
      <c r="G25" s="7" t="s">
        <v>46</v>
      </c>
      <c r="H25" s="7" t="s">
        <v>47</v>
      </c>
    </row>
    <row r="26" spans="1:8" x14ac:dyDescent="0.2">
      <c r="A26" t="s">
        <v>50</v>
      </c>
      <c r="B26" s="7"/>
      <c r="C26" s="10"/>
      <c r="D26" s="7"/>
      <c r="E26" s="7"/>
      <c r="F26" s="14" t="e">
        <f t="shared" si="0"/>
        <v>#DIV/0!</v>
      </c>
      <c r="G26" s="7" t="s">
        <v>46</v>
      </c>
      <c r="H26" s="7" t="s">
        <v>47</v>
      </c>
    </row>
    <row r="27" spans="1:8" x14ac:dyDescent="0.2">
      <c r="A27" s="11" t="s">
        <v>51</v>
      </c>
      <c r="B27" s="9">
        <f>(((B22+B23)+B24)+B25)+B26</f>
        <v>0</v>
      </c>
      <c r="C27" s="4">
        <f>(B22*C22)+(B23*C23)+(B24*C24)+(B25*C25)+(B26*C26)</f>
        <v>0</v>
      </c>
      <c r="D27" s="7"/>
      <c r="E27" s="7"/>
      <c r="F27" s="15" t="e">
        <f>F22+F23+F24+F25+F26</f>
        <v>#DIV/0!</v>
      </c>
      <c r="G27" s="7"/>
    </row>
  </sheetData>
  <mergeCells count="1">
    <mergeCell ref="A1:D1"/>
  </mergeCells>
  <pageMargins left="0.7" right="0.7" top="0.75" bottom="0.75" header="0.3" footer="0.3"/>
  <pageSetup paperSize="0" orientation="portrait" horizontalDpi="0" verticalDpi="0" copie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RowHeight="12.75" x14ac:dyDescent="0.2"/>
  <cols>
    <col min="1" max="1" width="26.5703125" customWidth="1"/>
  </cols>
  <sheetData>
    <row r="1" spans="1:1" x14ac:dyDescent="0.2">
      <c r="A1" s="20" t="s">
        <v>70</v>
      </c>
    </row>
    <row r="2" spans="1:1" x14ac:dyDescent="0.2">
      <c r="A2" s="20" t="s">
        <v>71</v>
      </c>
    </row>
    <row r="3" spans="1:1" x14ac:dyDescent="0.2">
      <c r="A3" s="20" t="s">
        <v>64</v>
      </c>
    </row>
    <row r="4" spans="1:1" x14ac:dyDescent="0.2">
      <c r="A4" s="20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Comparateur</vt:lpstr>
      <vt:lpstr>Hector</vt:lpstr>
      <vt:lpstr>Adventure</vt:lpstr>
      <vt:lpstr>Macedon</vt:lpstr>
      <vt:lpstr>Modèle (2)</vt:lpstr>
      <vt:lpstr>Modèle</vt:lpstr>
      <vt:lpstr>Fichier Config</vt:lpstr>
      <vt:lpstr>Adventure</vt:lpstr>
      <vt:lpstr>Hector</vt:lpstr>
      <vt:lpstr>Macédon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Exodiuss</dc:creator>
  <cp:lastModifiedBy>Exodiuss</cp:lastModifiedBy>
  <dcterms:created xsi:type="dcterms:W3CDTF">2014-03-26T18:57:41Z</dcterms:created>
  <dcterms:modified xsi:type="dcterms:W3CDTF">2014-03-26T18:57:42Z</dcterms:modified>
</cp:coreProperties>
</file>