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laid\Desktop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5" i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3" i="1"/>
  <c r="P2" i="1"/>
  <c r="O4" i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3" i="1"/>
  <c r="F9" i="1"/>
  <c r="C5" i="1"/>
</calcChain>
</file>

<file path=xl/sharedStrings.xml><?xml version="1.0" encoding="utf-8"?>
<sst xmlns="http://schemas.openxmlformats.org/spreadsheetml/2006/main" count="7" uniqueCount="7">
  <si>
    <t>cumul</t>
  </si>
  <si>
    <t>classe protégée</t>
  </si>
  <si>
    <t>=SI(C4&gt;48;"Full";"")</t>
  </si>
  <si>
    <t>=SI(C5=20%;INDEX(C8;EQUIV(C7;M18:M23));SI(C5&gt;20%;INDEX(M12:M17;EQUIV(C8;M12:M17));SI(C5&gt;60%;INDEX(M7:M11;EQUIV(C7;M7:M11));SI(C5&gt;90%;INDEX(M2:M6;EQUIV(C7;M2:M6));230))))</t>
  </si>
  <si>
    <t>Résultat</t>
  </si>
  <si>
    <t>=SI(C7=0;"full";"")</t>
  </si>
  <si>
    <t>=SI(C8=0;INDEX(M7:M11;EQUIV(C9;M7:M11));"")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</si>
</sst>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9" fontId="0" fillId="0" borderId="1" xfId="0" applyNumberFormat="1" applyBorder="1" applyAlignment="1">
      <alignment horizontal="center" vertical="center"/>
    </xf>
    <xf numFmtId="0" fontId="0" fillId="0" borderId="1" xfId="0" applyBorder="1"/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quotePrefix="1"/>
    <xf numFmtId="9" fontId="0" fillId="0" borderId="0" xfId="1" applyFont="1"/>
    <xf numFmtId="9" fontId="0" fillId="0" borderId="0" xfId="0" applyNumberFormat="1"/>
    <xf numFmtId="1" fontId="0" fillId="0" borderId="0" xfId="0" applyNumberFormat="1"/>
    <xf numFmtId="0" fontId="0" fillId="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ercy/Analyse%20BercyMBV31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y_forecast2012"/>
      <sheetName val="history_forecast2013"/>
      <sheetName val="CATCD"/>
      <sheetName val="Indicateurs "/>
      <sheetName val="PMTO"/>
      <sheetName val="Dashboard"/>
      <sheetName val="GRAPH PM TO"/>
      <sheetName val="PM TO AN"/>
      <sheetName val="LOS"/>
      <sheetName val="grill "/>
      <sheetName val="Calendrier "/>
      <sheetName val="BCY-GDL"/>
      <sheetName val="res_detail544857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C4">
            <v>219</v>
          </cell>
        </row>
        <row r="5">
          <cell r="C5">
            <v>208</v>
          </cell>
        </row>
        <row r="6">
          <cell r="C6">
            <v>198</v>
          </cell>
        </row>
        <row r="7">
          <cell r="C7">
            <v>188</v>
          </cell>
        </row>
        <row r="8">
          <cell r="C8">
            <v>179</v>
          </cell>
        </row>
        <row r="9">
          <cell r="C9">
            <v>170</v>
          </cell>
        </row>
        <row r="10">
          <cell r="C10">
            <v>162</v>
          </cell>
        </row>
        <row r="11">
          <cell r="C11">
            <v>154</v>
          </cell>
        </row>
        <row r="12">
          <cell r="C12">
            <v>146</v>
          </cell>
        </row>
        <row r="13">
          <cell r="C13">
            <v>139</v>
          </cell>
        </row>
        <row r="14">
          <cell r="C14">
            <v>132</v>
          </cell>
        </row>
        <row r="15">
          <cell r="C15">
            <v>125</v>
          </cell>
        </row>
        <row r="16">
          <cell r="C16">
            <v>119</v>
          </cell>
        </row>
        <row r="17">
          <cell r="C17">
            <v>113</v>
          </cell>
        </row>
        <row r="18">
          <cell r="C18">
            <v>107</v>
          </cell>
        </row>
        <row r="19">
          <cell r="C19">
            <v>102</v>
          </cell>
        </row>
        <row r="20">
          <cell r="C20">
            <v>97</v>
          </cell>
        </row>
        <row r="21">
          <cell r="C21">
            <v>92</v>
          </cell>
        </row>
        <row r="22">
          <cell r="C22">
            <v>87</v>
          </cell>
        </row>
        <row r="23">
          <cell r="C23">
            <v>83</v>
          </cell>
        </row>
        <row r="24">
          <cell r="C24">
            <v>79</v>
          </cell>
        </row>
        <row r="25">
          <cell r="C25">
            <v>75</v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D12" sqref="D12"/>
    </sheetView>
  </sheetViews>
  <sheetFormatPr baseColWidth="10" defaultRowHeight="15" x14ac:dyDescent="0.25"/>
  <sheetData>
    <row r="1" spans="1:16" x14ac:dyDescent="0.25">
      <c r="A1">
        <v>48</v>
      </c>
      <c r="L1" t="s">
        <v>0</v>
      </c>
      <c r="N1" t="s">
        <v>1</v>
      </c>
    </row>
    <row r="2" spans="1:16" x14ac:dyDescent="0.25">
      <c r="L2" s="1">
        <v>1</v>
      </c>
      <c r="M2" s="2">
        <v>219</v>
      </c>
      <c r="N2" s="3">
        <v>0.1</v>
      </c>
      <c r="O2" s="8">
        <v>1</v>
      </c>
      <c r="P2">
        <f>M2</f>
        <v>219</v>
      </c>
    </row>
    <row r="3" spans="1:16" x14ac:dyDescent="0.25">
      <c r="L3" s="4"/>
      <c r="M3" s="2">
        <v>208</v>
      </c>
      <c r="N3" s="5"/>
      <c r="O3" s="8">
        <f>O2-4.5%</f>
        <v>0.95499999999999996</v>
      </c>
      <c r="P3" s="9">
        <f>P2-(P2*7%)</f>
        <v>203.67</v>
      </c>
    </row>
    <row r="4" spans="1:16" x14ac:dyDescent="0.25">
      <c r="C4">
        <v>35</v>
      </c>
      <c r="F4" s="6" t="s">
        <v>2</v>
      </c>
      <c r="L4" s="4"/>
      <c r="M4" s="2">
        <v>198</v>
      </c>
      <c r="N4" s="5"/>
      <c r="O4" s="8">
        <f t="shared" ref="O4:O23" si="0">O3-4.5%</f>
        <v>0.90999999999999992</v>
      </c>
      <c r="P4" s="9">
        <f t="shared" ref="P4:P23" si="1">P3-(P3*7%)</f>
        <v>189.41309999999999</v>
      </c>
    </row>
    <row r="5" spans="1:16" x14ac:dyDescent="0.25">
      <c r="C5" s="7">
        <f>35/A1</f>
        <v>0.72916666666666663</v>
      </c>
      <c r="F5" s="6" t="s">
        <v>3</v>
      </c>
      <c r="L5" s="4"/>
      <c r="M5" s="2">
        <v>188</v>
      </c>
      <c r="N5" s="5"/>
      <c r="O5" s="8">
        <f t="shared" si="0"/>
        <v>0.86499999999999988</v>
      </c>
      <c r="P5" s="9">
        <f t="shared" si="1"/>
        <v>176.15418299999999</v>
      </c>
    </row>
    <row r="6" spans="1:16" x14ac:dyDescent="0.25">
      <c r="B6" t="s">
        <v>4</v>
      </c>
      <c r="C6" s="10"/>
      <c r="F6" s="6" t="s">
        <v>5</v>
      </c>
      <c r="L6" s="4"/>
      <c r="M6" s="2">
        <v>179</v>
      </c>
      <c r="N6" s="5"/>
      <c r="O6" s="8">
        <f t="shared" si="0"/>
        <v>0.81999999999999984</v>
      </c>
      <c r="P6" s="9">
        <f t="shared" si="1"/>
        <v>163.82339019</v>
      </c>
    </row>
    <row r="7" spans="1:16" x14ac:dyDescent="0.25">
      <c r="C7">
        <v>143</v>
      </c>
      <c r="F7" s="6" t="s">
        <v>6</v>
      </c>
      <c r="L7" s="1">
        <v>0.9</v>
      </c>
      <c r="M7" s="2">
        <v>170</v>
      </c>
      <c r="N7" s="1">
        <v>0.3</v>
      </c>
      <c r="O7" s="8">
        <f t="shared" si="0"/>
        <v>0.7749999999999998</v>
      </c>
      <c r="P7" s="9">
        <f t="shared" si="1"/>
        <v>152.3557528767</v>
      </c>
    </row>
    <row r="8" spans="1:16" x14ac:dyDescent="0.25">
      <c r="C8">
        <v>115</v>
      </c>
      <c r="L8" s="4"/>
      <c r="M8" s="2">
        <v>162</v>
      </c>
      <c r="N8" s="4"/>
      <c r="O8" s="8">
        <f t="shared" si="0"/>
        <v>0.72999999999999976</v>
      </c>
      <c r="P8" s="9">
        <f t="shared" si="1"/>
        <v>141.69085017533101</v>
      </c>
    </row>
    <row r="9" spans="1:16" x14ac:dyDescent="0.25">
      <c r="C9">
        <v>145</v>
      </c>
      <c r="F9" t="str">
        <f>IF(C5&gt;=48,"Full",IF(C7=0,"full",IF(C5&gt;40,179,IF(C8=0,INDEX('[1]grill '!$C$4:$C$25,MATCH(C9,'[1]grill '!$C$4:$C$25,-1)),""))))</f>
        <v/>
      </c>
      <c r="L9" s="4"/>
      <c r="M9" s="2">
        <v>154</v>
      </c>
      <c r="N9" s="4"/>
      <c r="O9" s="8">
        <f t="shared" si="0"/>
        <v>0.68499999999999972</v>
      </c>
      <c r="P9" s="9">
        <f t="shared" si="1"/>
        <v>131.77249066305782</v>
      </c>
    </row>
    <row r="10" spans="1:16" x14ac:dyDescent="0.25">
      <c r="L10" s="4"/>
      <c r="M10" s="2">
        <v>146</v>
      </c>
      <c r="N10" s="4"/>
      <c r="O10" s="8">
        <f t="shared" si="0"/>
        <v>0.63999999999999968</v>
      </c>
      <c r="P10" s="9">
        <f t="shared" si="1"/>
        <v>122.54841631664377</v>
      </c>
    </row>
    <row r="11" spans="1:16" x14ac:dyDescent="0.25">
      <c r="L11" s="4"/>
      <c r="M11" s="2">
        <v>139</v>
      </c>
      <c r="N11" s="4"/>
      <c r="O11" s="8">
        <f t="shared" si="0"/>
        <v>0.59499999999999964</v>
      </c>
      <c r="P11" s="9">
        <f t="shared" si="1"/>
        <v>113.9700271744787</v>
      </c>
    </row>
    <row r="12" spans="1:16" x14ac:dyDescent="0.25">
      <c r="L12" s="1">
        <v>0.6</v>
      </c>
      <c r="M12" s="2">
        <v>132</v>
      </c>
      <c r="N12" s="1">
        <v>0.4</v>
      </c>
      <c r="O12" s="8">
        <f t="shared" si="0"/>
        <v>0.5499999999999996</v>
      </c>
      <c r="P12" s="9">
        <f t="shared" si="1"/>
        <v>105.99212527226518</v>
      </c>
    </row>
    <row r="13" spans="1:16" x14ac:dyDescent="0.25">
      <c r="L13" s="4"/>
      <c r="M13" s="2">
        <v>125</v>
      </c>
      <c r="N13" s="4"/>
      <c r="O13" s="8">
        <f t="shared" si="0"/>
        <v>0.50499999999999956</v>
      </c>
      <c r="P13" s="9">
        <f t="shared" si="1"/>
        <v>98.572676503206623</v>
      </c>
    </row>
    <row r="14" spans="1:16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4"/>
      <c r="M14" s="2">
        <v>119</v>
      </c>
      <c r="N14" s="4"/>
      <c r="O14" s="8">
        <f t="shared" si="0"/>
        <v>0.45999999999999958</v>
      </c>
      <c r="P14" s="9">
        <f t="shared" si="1"/>
        <v>91.672589147982166</v>
      </c>
    </row>
    <row r="15" spans="1:16" x14ac:dyDescent="0.25">
      <c r="L15" s="4"/>
      <c r="M15" s="2">
        <v>113</v>
      </c>
      <c r="N15" s="4"/>
      <c r="O15" s="8">
        <f t="shared" si="0"/>
        <v>0.41499999999999959</v>
      </c>
      <c r="P15" s="9">
        <f t="shared" si="1"/>
        <v>85.255507907623411</v>
      </c>
    </row>
    <row r="16" spans="1:16" x14ac:dyDescent="0.25">
      <c r="L16" s="4"/>
      <c r="M16" s="2">
        <v>107</v>
      </c>
      <c r="N16" s="4"/>
      <c r="O16" s="8">
        <f t="shared" si="0"/>
        <v>0.36999999999999961</v>
      </c>
      <c r="P16" s="9">
        <f t="shared" si="1"/>
        <v>79.287622354089777</v>
      </c>
    </row>
    <row r="17" spans="12:16" x14ac:dyDescent="0.25">
      <c r="L17" s="4"/>
      <c r="M17" s="2">
        <v>102</v>
      </c>
      <c r="N17" s="4"/>
      <c r="O17" s="8">
        <f t="shared" si="0"/>
        <v>0.32499999999999962</v>
      </c>
      <c r="P17" s="9">
        <f t="shared" si="1"/>
        <v>73.737488789303498</v>
      </c>
    </row>
    <row r="18" spans="12:16" x14ac:dyDescent="0.25">
      <c r="L18" s="1">
        <v>0.2</v>
      </c>
      <c r="M18" s="2">
        <v>97</v>
      </c>
      <c r="N18" s="1">
        <v>0.2</v>
      </c>
      <c r="O18" s="8">
        <f t="shared" si="0"/>
        <v>0.27999999999999964</v>
      </c>
      <c r="P18" s="9">
        <v>70</v>
      </c>
    </row>
    <row r="19" spans="12:16" x14ac:dyDescent="0.25">
      <c r="L19" s="4"/>
      <c r="M19" s="2">
        <v>92</v>
      </c>
      <c r="N19" s="4"/>
      <c r="O19" s="8">
        <f t="shared" si="0"/>
        <v>0.23499999999999965</v>
      </c>
      <c r="P19" s="9">
        <v>70</v>
      </c>
    </row>
    <row r="20" spans="12:16" x14ac:dyDescent="0.25">
      <c r="L20" s="4"/>
      <c r="M20" s="2">
        <v>87</v>
      </c>
      <c r="N20" s="4"/>
      <c r="O20" s="8">
        <f t="shared" si="0"/>
        <v>0.18999999999999967</v>
      </c>
      <c r="P20" s="9">
        <v>70</v>
      </c>
    </row>
    <row r="21" spans="12:16" x14ac:dyDescent="0.25">
      <c r="L21" s="4"/>
      <c r="M21" s="2">
        <v>83</v>
      </c>
      <c r="N21" s="4"/>
      <c r="O21" s="8">
        <f t="shared" si="0"/>
        <v>0.14499999999999968</v>
      </c>
      <c r="P21" s="9">
        <v>70</v>
      </c>
    </row>
    <row r="22" spans="12:16" x14ac:dyDescent="0.25">
      <c r="L22" s="4"/>
      <c r="M22" s="2">
        <v>79</v>
      </c>
      <c r="N22" s="4"/>
      <c r="O22" s="8">
        <f t="shared" si="0"/>
        <v>9.9999999999999686E-2</v>
      </c>
      <c r="P22" s="9">
        <v>70</v>
      </c>
    </row>
    <row r="23" spans="12:16" x14ac:dyDescent="0.25">
      <c r="L23" s="4"/>
      <c r="M23" s="2">
        <v>75</v>
      </c>
      <c r="N23" s="4"/>
      <c r="O23" s="8">
        <f t="shared" si="0"/>
        <v>5.4999999999999688E-2</v>
      </c>
      <c r="P23" s="9">
        <v>70</v>
      </c>
    </row>
  </sheetData>
  <mergeCells count="8">
    <mergeCell ref="L18:L23"/>
    <mergeCell ref="N18:N23"/>
    <mergeCell ref="L2:L6"/>
    <mergeCell ref="N2:N6"/>
    <mergeCell ref="L7:L11"/>
    <mergeCell ref="N7:N11"/>
    <mergeCell ref="L12:L17"/>
    <mergeCell ref="N12:N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Belaid</dc:creator>
  <cp:lastModifiedBy>Belaid</cp:lastModifiedBy>
  <dcterms:created xsi:type="dcterms:W3CDTF">2014-04-05T15:20:27Z</dcterms:created>
  <dcterms:modified xsi:type="dcterms:W3CDTF">2014-04-05T22:52:04Z</dcterms:modified>
</cp:coreProperties>
</file>