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defaultThemeVersion="124226"/>
  <bookViews>
    <workbookView xWindow="9795" yWindow="1545" windowWidth="6525" windowHeight="7350" tabRatio="578" firstSheet="1" activeTab="1"/>
  </bookViews>
  <sheets>
    <sheet name="Feuil1" sheetId="191" state="hidden" r:id="rId1"/>
    <sheet name="PROBLEME" sheetId="235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CAL03">#REF!</definedName>
    <definedName name="_CAL1">#REF!</definedName>
    <definedName name="_NOM1">#REF!</definedName>
    <definedName name="AFAIRE">#REF!</definedName>
    <definedName name="ANN">#REF!</definedName>
    <definedName name="ANNEE">#REF!</definedName>
    <definedName name="AVANCE">'[1]EMPLOYEE LISTE'!$H$23:$H$94</definedName>
    <definedName name="BON">#REF!</definedName>
    <definedName name="C_POST">#REF!</definedName>
    <definedName name="CALEND">#REF!</definedName>
    <definedName name="CALEND1">#REF!</definedName>
    <definedName name="CHARGEM">#REF!</definedName>
    <definedName name="CONCLU">#REF!</definedName>
    <definedName name="CONCLURE">#REF!</definedName>
    <definedName name="CONCLUSION">#REF!</definedName>
    <definedName name="CONCLUT">#REF!</definedName>
    <definedName name="COUTASS">#REF!</definedName>
    <definedName name="DA">#REF!</definedName>
    <definedName name="DAT">#REF!</definedName>
    <definedName name="DATE">#REF!</definedName>
    <definedName name="DATESPRIX">'[2]DATE-TAUX'!$B$2:$B$64</definedName>
    <definedName name="DEP">#REF!</definedName>
    <definedName name="DEPR">#REF!</definedName>
    <definedName name="DEPRI">#REF!</definedName>
    <definedName name="DEPRIM">#REF!</definedName>
    <definedName name="DESTI">#REF!</definedName>
    <definedName name="DESTIN">#REF!</definedName>
    <definedName name="DESTINAT">#REF!</definedName>
    <definedName name="DIP">#REF!</definedName>
    <definedName name="DISTVIL">#REF!</definedName>
    <definedName name="DISVIL">#REF!</definedName>
    <definedName name="DIVERS">#REF!</definedName>
    <definedName name="efsad">#REF!</definedName>
    <definedName name="EGA">#REF!</definedName>
    <definedName name="EM">'[3]EMPLOYEE LISTE'!$B$5:$B$55</definedName>
    <definedName name="EMOLOYEE">#REF!</definedName>
    <definedName name="EMPL">#REF!</definedName>
    <definedName name="EMPLE">#REF!</definedName>
    <definedName name="EMPLOIE">#REF!</definedName>
    <definedName name="emploier">#REF!</definedName>
    <definedName name="EMPLOTEE">'[1]EMPLOYEE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'[4]EMPLOYEE LISTE'!$B$4:$B$47</definedName>
    <definedName name="EMPLOYERR">#REF!</definedName>
    <definedName name="EMPLOYEUR">#REF!</definedName>
    <definedName name="EMPNOM">#REF!</definedName>
    <definedName name="EMPNOMS">#REF!</definedName>
    <definedName name="ENTREPOT">#REF!</definedName>
    <definedName name="EPLOYE">#REF!</definedName>
    <definedName name="ESGAR">#REF!</definedName>
    <definedName name="ESTGAR">#REF!</definedName>
    <definedName name="ETATC">#REF!</definedName>
    <definedName name="ETATCOMP">#REF!</definedName>
    <definedName name="EVALUATION">#REF!</definedName>
    <definedName name="FAIRE">#REF!</definedName>
    <definedName name="FOURNIS">#REF!</definedName>
    <definedName name="FOURNISEUR">#REF!</definedName>
    <definedName name="FOURNISSEUR">#REF!</definedName>
    <definedName name="FOURNISSEURS">#REF!</definedName>
    <definedName name="GOSS">#REF!</definedName>
    <definedName name="GOSSE">#REF!</definedName>
    <definedName name="HER">#REF!</definedName>
    <definedName name="HERES">#REF!</definedName>
    <definedName name="HEUR">'[1]EMPLOYEE LISTE'!$L$3:$L$113</definedName>
    <definedName name="HEURE">#REF!</definedName>
    <definedName name="HJHJK">#REF!</definedName>
    <definedName name="HR">#REF!</definedName>
    <definedName name="HRS">#REF!</definedName>
    <definedName name="HRSARR">#REF!</definedName>
    <definedName name="HRSE">#REF!</definedName>
    <definedName name="JO">#REF!</definedName>
    <definedName name="JOOUR">#REF!</definedName>
    <definedName name="JOOURS">#REF!</definedName>
    <definedName name="JOU">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>#REF!</definedName>
    <definedName name="JOURNEE1">#REF!</definedName>
    <definedName name="JOURNEEEEE">#REF!</definedName>
    <definedName name="JOURNEEEEEE">#REF!</definedName>
    <definedName name="JOURNEES">'[5]EMPLOYEE LISTE'!$H$6:$H$14</definedName>
    <definedName name="JOURS">#REF!</definedName>
    <definedName name="JOUTNAL">#REF!</definedName>
    <definedName name="JRS">#REF!</definedName>
    <definedName name="LISTE">#REF!</definedName>
    <definedName name="LISTEEMPL">'[5]EMPLOYEE LISTE'!$B$5:$B$52</definedName>
    <definedName name="LISTES">#REF!</definedName>
    <definedName name="MA">#REF!</definedName>
    <definedName name="MAN">#REF!</definedName>
    <definedName name="MANUT">#REF!</definedName>
    <definedName name="MANUTE">#REF!</definedName>
    <definedName name="MO">#REF!</definedName>
    <definedName name="MOIS">#REF!</definedName>
    <definedName name="NBR">#REF!</definedName>
    <definedName name="NBRHO">#REF!</definedName>
    <definedName name="NBRJRS">#REF!</definedName>
    <definedName name="NOEL">#REF!</definedName>
    <definedName name="NOM">#REF!</definedName>
    <definedName name="NOMMER">#REF!</definedName>
    <definedName name="NOMMER1">#REF!</definedName>
    <definedName name="NOMMERE">#REF!</definedName>
    <definedName name="NOMS">'[5]EMPLOYEE LISTE'!$B$5:$B$52</definedName>
    <definedName name="NOTEPADS">#REF!</definedName>
    <definedName name="ORIG">#REF!</definedName>
    <definedName name="ORIGINE">#REF!</definedName>
    <definedName name="PLAGE">#REF!</definedName>
    <definedName name="PLAGEV">#REF!</definedName>
    <definedName name="POIDS">#REF!</definedName>
    <definedName name="PPOIDS">#REF!</definedName>
    <definedName name="PRODUIT">#REF!</definedName>
    <definedName name="QUOI">#REF!</definedName>
    <definedName name="QWXSQ">#REF!</definedName>
    <definedName name="RECH.ADRES">#REF!</definedName>
    <definedName name="RECH.RES">#REF!</definedName>
    <definedName name="RMPLOYEES">#REF!</definedName>
    <definedName name="SERV">#REF!</definedName>
    <definedName name="SERVI">#REF!</definedName>
    <definedName name="SERVICE">#REF!</definedName>
    <definedName name="TARRIF">#REF!</definedName>
    <definedName name="TAUX">#REF!</definedName>
    <definedName name="TAXE">#REF!</definedName>
    <definedName name="TAXES">#REF!</definedName>
    <definedName name="TEMPSH">#REF!</definedName>
    <definedName name="TEMPSHH">#REF!</definedName>
    <definedName name="TEMPSLV">#REF!</definedName>
    <definedName name="TEMPSR">#REF!</definedName>
    <definedName name="TEMPSRP">#REF!</definedName>
    <definedName name="TEMPSSRR">#REF!</definedName>
    <definedName name="TEST">#REF!</definedName>
    <definedName name="TEST1">#REF!</definedName>
    <definedName name="TESTEE">#REF!</definedName>
    <definedName name="TESTES">'[5]EMPLOYEE LISTE'!$B$5:$B$52</definedName>
    <definedName name="TPESTIME">#REF!</definedName>
    <definedName name="VEH">#REF!</definedName>
    <definedName name="VEHICUL">#REF!</definedName>
    <definedName name="VEHICULE">#REF!</definedName>
    <definedName name="VICBMJKJ">#REF!</definedName>
    <definedName name="VICTOR">#REF!</definedName>
    <definedName name="VIL">#REF!</definedName>
    <definedName name="VILLE">#REF!</definedName>
    <definedName name="VILLES">#REF!</definedName>
    <definedName name="VILLLE">'[6]EMPLOYEE LISTE'!$J$2:$J$25</definedName>
    <definedName name="VILLLES">'[6]EMPLOYEE LISTE'!#REF!</definedName>
    <definedName name="VILS">#REF!</definedName>
  </definedNames>
  <calcPr calcId="125725"/>
</workbook>
</file>

<file path=xl/calcChain.xml><?xml version="1.0" encoding="utf-8"?>
<calcChain xmlns="http://schemas.openxmlformats.org/spreadsheetml/2006/main">
  <c r="A24" i="235"/>
  <c r="B24" s="1"/>
  <c r="A23"/>
  <c r="E19"/>
  <c r="A19"/>
  <c r="G18"/>
  <c r="D19" s="1"/>
  <c r="A10"/>
  <c r="B10" s="1"/>
  <c r="A9"/>
  <c r="E5"/>
  <c r="A5"/>
  <c r="G4"/>
  <c r="D5" s="1"/>
  <c r="E10" l="1"/>
  <c r="C10"/>
  <c r="C24"/>
  <c r="E24"/>
  <c r="D10" l="1"/>
  <c r="C5" s="1"/>
  <c r="D24"/>
  <c r="C19" s="1"/>
  <c r="F18"/>
  <c r="B19" s="1"/>
  <c r="F4" l="1"/>
  <c r="B5" s="1"/>
  <c r="F24"/>
  <c r="F10"/>
</calcChain>
</file>

<file path=xl/comments1.xml><?xml version="1.0" encoding="utf-8"?>
<comments xmlns="http://schemas.openxmlformats.org/spreadsheetml/2006/main">
  <authors>
    <author>Ronald</author>
    <author>X</author>
  </authors>
  <commentList>
    <comment ref="J4" authorId="0">
      <text>
        <r>
          <rPr>
            <b/>
            <sz val="8"/>
            <color indexed="81"/>
            <rFont val="Tahoma"/>
            <family val="2"/>
          </rPr>
          <t>Ronald: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i/>
            <sz val="12"/>
            <color indexed="10"/>
            <rFont val="Tahoma"/>
            <family val="2"/>
          </rPr>
          <t>TELEPHONE DU CONTACT</t>
        </r>
      </text>
    </comment>
    <comment ref="A10" authorId="1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24" authorId="1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<sst xmlns="http://schemas.openxmlformats.org/spreadsheetml/2006/main" count="42" uniqueCount="28">
  <si>
    <t>ORIGINE</t>
  </si>
  <si>
    <t>TEST</t>
  </si>
  <si>
    <t>PC-MILLER</t>
  </si>
  <si>
    <t>ORIGINE      NOM + CONJOINT</t>
  </si>
  <si>
    <t>CELL-DEST</t>
  </si>
  <si>
    <t>ADRESSE ORIGINE-CHARGEMENT</t>
  </si>
  <si>
    <t>VILLE  ORIGINE -CHARGEMENT</t>
  </si>
  <si>
    <t>J Scott &amp; Jodi Easton</t>
  </si>
  <si>
    <t>AU RESIDENT</t>
  </si>
  <si>
    <t>EMBALLAGE</t>
  </si>
  <si>
    <t>HRS EMBALLAGE</t>
  </si>
  <si>
    <t>ARRIVER CLIENT</t>
  </si>
  <si>
    <t>LIVRAISON LE =</t>
  </si>
  <si>
    <t>HRS LIVRAISON</t>
  </si>
  <si>
    <r>
      <t>(905) 521-0328</t>
    </r>
    <r>
      <rPr>
        <sz val="9"/>
        <color rgb="FF5A5B5D"/>
        <rFont val="Normal Arial"/>
      </rPr>
      <t xml:space="preserve">631 Sandcherry Dr  VICTO QC </t>
    </r>
    <r>
      <rPr>
        <sz val="9"/>
        <color rgb="FF252525"/>
        <rFont val="Normal Arial"/>
      </rPr>
      <t> L7T4L9</t>
    </r>
  </si>
  <si>
    <t>SI J`INSCRIT VICTO QC</t>
  </si>
  <si>
    <t>C-POST</t>
  </si>
  <si>
    <t>TÉLÉPHONE</t>
  </si>
  <si>
    <t>GAUCHE(B12;TROUVE("QC";B12)-2)</t>
  </si>
  <si>
    <t>STXT(B12;TROUVE("QC";B12);20)</t>
  </si>
  <si>
    <t xml:space="preserve">voici mon probleme j`aimerais lorsque la province est autre que VICTO QC   ex: VICTO ON    ou  VICTO NB   ou VICTO NS  que le decorticage se fasse aussi  et je ne sais quoi ecrire  </t>
  </si>
  <si>
    <r>
      <t>(905) 521-0328</t>
    </r>
    <r>
      <rPr>
        <sz val="9"/>
        <color rgb="FF5A5B5D"/>
        <rFont val="Normal Arial"/>
      </rPr>
      <t xml:space="preserve">631 Sandcherry Dr  VICTO ON </t>
    </r>
    <r>
      <rPr>
        <sz val="9"/>
        <color rgb="FF252525"/>
        <rFont val="Normal Arial"/>
      </rPr>
      <t> L7T4L9</t>
    </r>
  </si>
  <si>
    <t>SI J`INSCRIT VICTO NS  OU VICTO NB COMME PROVOINCE  J`AIMERAIS  QU`IL ME DECORTIQUE VEC LA PROVINCE</t>
  </si>
  <si>
    <t>631 Sandcherry Dr Victo</t>
  </si>
  <si>
    <t>VICTO</t>
  </si>
  <si>
    <t>ON L7T4L9</t>
  </si>
  <si>
    <t>GAUCHE(B12;TROUVE("QC";B12)-2) ?? ("ON";B12)-2)?? ("NS";B12)-2)</t>
  </si>
  <si>
    <t>je ne sais quelle formule appliquer</t>
  </si>
</sst>
</file>

<file path=xl/styles.xml><?xml version="1.0" encoding="utf-8"?>
<styleSheet xmlns="http://schemas.openxmlformats.org/spreadsheetml/2006/main">
  <numFmts count="6">
    <numFmt numFmtId="43" formatCode="_ * #,##0.00_)\ _$_ ;_ * \(#,##0.00\)\ _$_ ;_ * &quot;-&quot;??_)\ _$_ ;_ @_ "/>
    <numFmt numFmtId="164" formatCode="_(&quot;$&quot;* #,##0.00_);_(&quot;$&quot;* \(#,##0.00\);_(&quot;$&quot;* &quot;-&quot;??_);_(@_)"/>
    <numFmt numFmtId="165" formatCode="[&lt;=9999999]###\-####;###\-###\-####"/>
    <numFmt numFmtId="166" formatCode="\(000\)\ 000\-0000"/>
    <numFmt numFmtId="167" formatCode="dddd\ dd\ mmmm\ yyyy"/>
    <numFmt numFmtId="168" formatCode="[$-F800]dddd\,\ mmmm\ dd\,\ yyyy"/>
  </numFmts>
  <fonts count="44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9"/>
      <color indexed="12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9"/>
      <color rgb="FF0000FF"/>
      <name val="Arial"/>
      <family val="2"/>
    </font>
    <font>
      <b/>
      <u/>
      <sz val="10"/>
      <color rgb="FFFF000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10"/>
      <color indexed="12"/>
      <name val="Arial"/>
      <family val="2"/>
    </font>
    <font>
      <b/>
      <i/>
      <sz val="12"/>
      <color indexed="10"/>
      <name val="Tahoma"/>
      <family val="2"/>
    </font>
    <font>
      <b/>
      <u/>
      <sz val="10"/>
      <color theme="0"/>
      <name val="Arial"/>
      <family val="2"/>
    </font>
    <font>
      <b/>
      <sz val="10"/>
      <color rgb="FF0000CC"/>
      <name val="Arial"/>
      <family val="2"/>
    </font>
    <font>
      <sz val="10"/>
      <color rgb="FF0000CC"/>
      <name val="Arial"/>
      <family val="2"/>
    </font>
    <font>
      <sz val="9"/>
      <color theme="0"/>
      <name val="Arial"/>
      <family val="2"/>
    </font>
    <font>
      <b/>
      <sz val="11"/>
      <color rgb="FF5A5B5D"/>
      <name val="Normal Arial"/>
    </font>
    <font>
      <sz val="9"/>
      <color rgb="FF252525"/>
      <name val="Normal Arial"/>
    </font>
    <font>
      <b/>
      <sz val="11"/>
      <color rgb="FF252525"/>
      <name val="Normal Arial"/>
    </font>
    <font>
      <sz val="9"/>
      <color rgb="FF5A5B5D"/>
      <name val="Normal Arial"/>
    </font>
    <font>
      <sz val="10"/>
      <color rgb="FFF589CE"/>
      <name val="Arial"/>
      <family val="2"/>
    </font>
    <font>
      <sz val="14"/>
      <color rgb="FF0000CC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b/>
      <sz val="8"/>
      <color theme="0"/>
      <name val="Arial"/>
      <family val="2"/>
    </font>
    <font>
      <b/>
      <sz val="10"/>
      <color rgb="FFFF0000"/>
      <name val="Arial"/>
      <family val="2"/>
    </font>
    <font>
      <sz val="10"/>
      <name val="Arial"/>
    </font>
    <font>
      <b/>
      <sz val="11"/>
      <color theme="0"/>
      <name val="Arial"/>
      <family val="2"/>
    </font>
    <font>
      <sz val="15"/>
      <color theme="0"/>
      <name val="Inherit"/>
    </font>
    <font>
      <b/>
      <sz val="9"/>
      <color rgb="FFFF0000"/>
      <name val="Arial"/>
      <family val="2"/>
    </font>
    <font>
      <b/>
      <u/>
      <sz val="8"/>
      <name val="Arial"/>
      <family val="2"/>
    </font>
    <font>
      <sz val="9"/>
      <color rgb="FF444444"/>
      <name val="Arial"/>
      <family val="2"/>
    </font>
    <font>
      <b/>
      <sz val="10"/>
      <color theme="6" tint="0.59999389629810485"/>
      <name val="Arial"/>
      <family val="2"/>
    </font>
    <font>
      <b/>
      <sz val="12"/>
      <name val="Arial"/>
      <family val="2"/>
    </font>
    <font>
      <b/>
      <sz val="11"/>
      <color theme="6" tint="0.59999389629810485"/>
      <name val="Arial"/>
      <family val="2"/>
    </font>
    <font>
      <sz val="15"/>
      <color theme="6" tint="0.59999389629810485"/>
      <name val="Inherit"/>
    </font>
    <font>
      <b/>
      <sz val="8"/>
      <color theme="6" tint="0.59999389629810485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color theme="6" tint="0.59999389629810485"/>
      <name val="Arial"/>
      <family val="2"/>
    </font>
    <font>
      <b/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589CE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3ED3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164" fontId="10" fillId="0" borderId="0" applyFont="0" applyFill="0" applyBorder="0" applyAlignment="0" applyProtection="0"/>
    <xf numFmtId="0" fontId="2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" fillId="0" borderId="0"/>
    <xf numFmtId="43" fontId="29" fillId="0" borderId="0" applyFont="0" applyFill="0" applyBorder="0" applyAlignment="0" applyProtection="0"/>
  </cellStyleXfs>
  <cellXfs count="82">
    <xf numFmtId="0" fontId="0" fillId="0" borderId="0" xfId="0"/>
    <xf numFmtId="0" fontId="0" fillId="2" borderId="0" xfId="0" applyFill="1"/>
    <xf numFmtId="0" fontId="17" fillId="0" borderId="0" xfId="0" applyFont="1"/>
    <xf numFmtId="0" fontId="7" fillId="2" borderId="0" xfId="0" applyFont="1" applyFill="1" applyBorder="1"/>
    <xf numFmtId="0" fontId="9" fillId="0" borderId="0" xfId="1" applyFont="1" applyAlignment="1" applyProtection="1"/>
    <xf numFmtId="0" fontId="19" fillId="0" borderId="0" xfId="0" applyFont="1" applyAlignment="1">
      <alignment wrapText="1"/>
    </xf>
    <xf numFmtId="0" fontId="21" fillId="0" borderId="0" xfId="0" applyFont="1"/>
    <xf numFmtId="0" fontId="23" fillId="0" borderId="0" xfId="0" applyFont="1"/>
    <xf numFmtId="0" fontId="27" fillId="2" borderId="0" xfId="0" applyFont="1" applyFill="1" applyBorder="1" applyAlignment="1">
      <alignment horizontal="center"/>
    </xf>
    <xf numFmtId="0" fontId="0" fillId="0" borderId="0" xfId="0"/>
    <xf numFmtId="0" fontId="27" fillId="2" borderId="0" xfId="0" applyFont="1" applyFill="1" applyBorder="1" applyAlignment="1">
      <alignment horizontal="center" shrinkToFit="1"/>
    </xf>
    <xf numFmtId="0" fontId="15" fillId="2" borderId="0" xfId="1" applyFont="1" applyFill="1" applyBorder="1" applyAlignment="1" applyProtection="1">
      <alignment horizontal="center"/>
    </xf>
    <xf numFmtId="166" fontId="6" fillId="2" borderId="0" xfId="0" applyNumberFormat="1" applyFont="1" applyFill="1" applyBorder="1" applyAlignment="1">
      <alignment horizontal="center"/>
    </xf>
    <xf numFmtId="0" fontId="18" fillId="2" borderId="0" xfId="0" applyFont="1" applyFill="1" applyBorder="1"/>
    <xf numFmtId="0" fontId="30" fillId="2" borderId="0" xfId="0" applyFont="1" applyFill="1" applyBorder="1" applyAlignment="1">
      <alignment horizontal="center"/>
    </xf>
    <xf numFmtId="0" fontId="31" fillId="2" borderId="0" xfId="0" applyFont="1" applyFill="1" applyBorder="1" applyAlignment="1">
      <alignment wrapText="1"/>
    </xf>
    <xf numFmtId="14" fontId="27" fillId="2" borderId="0" xfId="0" applyNumberFormat="1" applyFont="1" applyFill="1" applyBorder="1" applyAlignment="1">
      <alignment horizontal="center"/>
    </xf>
    <xf numFmtId="0" fontId="32" fillId="2" borderId="0" xfId="0" applyFont="1" applyFill="1" applyBorder="1"/>
    <xf numFmtId="0" fontId="18" fillId="2" borderId="0" xfId="0" applyFont="1" applyFill="1" applyBorder="1" applyAlignment="1"/>
    <xf numFmtId="0" fontId="7" fillId="2" borderId="0" xfId="0" applyFont="1" applyFill="1" applyBorder="1" applyAlignment="1"/>
    <xf numFmtId="167" fontId="6" fillId="2" borderId="0" xfId="1" applyNumberFormat="1" applyFont="1" applyFill="1" applyBorder="1" applyAlignment="1" applyProtection="1">
      <alignment horizontal="center" shrinkToFit="1"/>
    </xf>
    <xf numFmtId="2" fontId="6" fillId="2" borderId="0" xfId="0" applyNumberFormat="1" applyFont="1" applyFill="1" applyBorder="1" applyAlignment="1">
      <alignment horizontal="center"/>
    </xf>
    <xf numFmtId="167" fontId="6" fillId="2" borderId="0" xfId="0" applyNumberFormat="1" applyFont="1" applyFill="1" applyBorder="1" applyAlignment="1">
      <alignment horizontal="center" shrinkToFit="1"/>
    </xf>
    <xf numFmtId="168" fontId="28" fillId="2" borderId="0" xfId="0" applyNumberFormat="1" applyFont="1" applyFill="1" applyBorder="1" applyAlignment="1">
      <alignment horizontal="left"/>
    </xf>
    <xf numFmtId="0" fontId="28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33" fillId="2" borderId="0" xfId="1" applyFont="1" applyFill="1" applyBorder="1" applyAlignment="1" applyProtection="1">
      <alignment horizontal="center"/>
    </xf>
    <xf numFmtId="0" fontId="27" fillId="2" borderId="0" xfId="0" applyFont="1" applyFill="1"/>
    <xf numFmtId="0" fontId="7" fillId="2" borderId="0" xfId="0" applyFont="1" applyFill="1"/>
    <xf numFmtId="0" fontId="16" fillId="3" borderId="1" xfId="0" applyFont="1" applyFill="1" applyBorder="1" applyAlignment="1">
      <alignment horizontal="center"/>
    </xf>
    <xf numFmtId="165" fontId="4" fillId="3" borderId="1" xfId="0" applyNumberFormat="1" applyFont="1" applyFill="1" applyBorder="1" applyAlignment="1">
      <alignment horizontal="center" shrinkToFit="1"/>
    </xf>
    <xf numFmtId="0" fontId="8" fillId="3" borderId="1" xfId="0" applyNumberFormat="1" applyFont="1" applyFill="1" applyBorder="1" applyAlignment="1">
      <alignment horizontal="center" shrinkToFit="1"/>
    </xf>
    <xf numFmtId="0" fontId="16" fillId="3" borderId="0" xfId="0" applyFont="1" applyFill="1" applyAlignment="1">
      <alignment horizontal="center"/>
    </xf>
    <xf numFmtId="0" fontId="16" fillId="3" borderId="0" xfId="0" applyFont="1" applyFill="1" applyBorder="1" applyAlignment="1">
      <alignment horizontal="center"/>
    </xf>
    <xf numFmtId="0" fontId="6" fillId="2" borderId="0" xfId="0" applyFont="1" applyFill="1"/>
    <xf numFmtId="0" fontId="34" fillId="0" borderId="0" xfId="0" applyFont="1"/>
    <xf numFmtId="0" fontId="25" fillId="4" borderId="0" xfId="0" applyFont="1" applyFill="1" applyAlignment="1">
      <alignment horizontal="center" wrapText="1"/>
    </xf>
    <xf numFmtId="0" fontId="17" fillId="5" borderId="0" xfId="0" applyFont="1" applyFill="1"/>
    <xf numFmtId="0" fontId="26" fillId="5" borderId="0" xfId="0" applyFont="1" applyFill="1"/>
    <xf numFmtId="0" fontId="24" fillId="5" borderId="0" xfId="0" applyFont="1" applyFill="1"/>
    <xf numFmtId="0" fontId="24" fillId="5" borderId="0" xfId="0" applyFont="1" applyFill="1" applyAlignment="1">
      <alignment shrinkToFit="1"/>
    </xf>
    <xf numFmtId="0" fontId="35" fillId="0" borderId="0" xfId="0" applyFont="1"/>
    <xf numFmtId="0" fontId="0" fillId="7" borderId="0" xfId="0" applyFill="1"/>
    <xf numFmtId="0" fontId="18" fillId="7" borderId="0" xfId="0" applyFont="1" applyFill="1" applyBorder="1"/>
    <xf numFmtId="0" fontId="37" fillId="7" borderId="0" xfId="0" applyFont="1" applyFill="1" applyBorder="1" applyAlignment="1">
      <alignment horizontal="center"/>
    </xf>
    <xf numFmtId="0" fontId="38" fillId="7" borderId="0" xfId="0" applyFont="1" applyFill="1" applyBorder="1" applyAlignment="1">
      <alignment wrapText="1"/>
    </xf>
    <xf numFmtId="14" fontId="39" fillId="7" borderId="0" xfId="0" applyNumberFormat="1" applyFont="1" applyFill="1" applyBorder="1" applyAlignment="1">
      <alignment horizontal="center"/>
    </xf>
    <xf numFmtId="0" fontId="39" fillId="7" borderId="0" xfId="0" applyFont="1" applyFill="1" applyBorder="1" applyAlignment="1">
      <alignment horizontal="center" shrinkToFit="1"/>
    </xf>
    <xf numFmtId="0" fontId="40" fillId="6" borderId="0" xfId="0" applyFont="1" applyFill="1" applyBorder="1"/>
    <xf numFmtId="0" fontId="41" fillId="6" borderId="0" xfId="0" applyFont="1" applyFill="1" applyBorder="1" applyAlignment="1"/>
    <xf numFmtId="0" fontId="2" fillId="6" borderId="0" xfId="0" applyFont="1" applyFill="1" applyBorder="1" applyAlignment="1"/>
    <xf numFmtId="167" fontId="35" fillId="7" borderId="0" xfId="1" applyNumberFormat="1" applyFont="1" applyFill="1" applyBorder="1" applyAlignment="1" applyProtection="1">
      <alignment horizontal="center" shrinkToFit="1"/>
    </xf>
    <xf numFmtId="2" fontId="35" fillId="7" borderId="0" xfId="0" applyNumberFormat="1" applyFont="1" applyFill="1" applyBorder="1" applyAlignment="1">
      <alignment horizontal="center"/>
    </xf>
    <xf numFmtId="168" fontId="28" fillId="7" borderId="0" xfId="0" applyNumberFormat="1" applyFont="1" applyFill="1" applyBorder="1" applyAlignment="1">
      <alignment horizontal="left"/>
    </xf>
    <xf numFmtId="0" fontId="28" fillId="7" borderId="0" xfId="0" applyFont="1" applyFill="1" applyAlignment="1">
      <alignment horizontal="left"/>
    </xf>
    <xf numFmtId="0" fontId="42" fillId="7" borderId="0" xfId="0" applyFont="1" applyFill="1" applyBorder="1"/>
    <xf numFmtId="0" fontId="5" fillId="7" borderId="0" xfId="0" applyFont="1" applyFill="1" applyAlignment="1">
      <alignment horizontal="center"/>
    </xf>
    <xf numFmtId="0" fontId="33" fillId="7" borderId="0" xfId="1" applyFont="1" applyFill="1" applyBorder="1" applyAlignment="1" applyProtection="1">
      <alignment horizontal="center"/>
    </xf>
    <xf numFmtId="0" fontId="39" fillId="7" borderId="0" xfId="0" applyFont="1" applyFill="1"/>
    <xf numFmtId="167" fontId="35" fillId="7" borderId="0" xfId="0" applyNumberFormat="1" applyFont="1" applyFill="1" applyBorder="1" applyAlignment="1">
      <alignment horizontal="center" shrinkToFit="1"/>
    </xf>
    <xf numFmtId="0" fontId="16" fillId="7" borderId="1" xfId="0" applyFont="1" applyFill="1" applyBorder="1" applyAlignment="1">
      <alignment horizontal="center"/>
    </xf>
    <xf numFmtId="165" fontId="4" fillId="7" borderId="1" xfId="0" applyNumberFormat="1" applyFont="1" applyFill="1" applyBorder="1" applyAlignment="1">
      <alignment horizontal="center" shrinkToFit="1"/>
    </xf>
    <xf numFmtId="0" fontId="8" fillId="7" borderId="1" xfId="0" applyNumberFormat="1" applyFont="1" applyFill="1" applyBorder="1" applyAlignment="1">
      <alignment horizontal="center" shrinkToFit="1"/>
    </xf>
    <xf numFmtId="0" fontId="16" fillId="7" borderId="0" xfId="0" applyFont="1" applyFill="1" applyAlignment="1">
      <alignment horizontal="center"/>
    </xf>
    <xf numFmtId="0" fontId="16" fillId="7" borderId="0" xfId="0" applyFont="1" applyFill="1" applyBorder="1" applyAlignment="1">
      <alignment horizontal="center"/>
    </xf>
    <xf numFmtId="0" fontId="6" fillId="7" borderId="0" xfId="0" applyFont="1" applyFill="1"/>
    <xf numFmtId="167" fontId="6" fillId="7" borderId="0" xfId="0" applyNumberFormat="1" applyFont="1" applyFill="1" applyBorder="1" applyAlignment="1">
      <alignment horizontal="center" shrinkToFit="1"/>
    </xf>
    <xf numFmtId="0" fontId="34" fillId="7" borderId="0" xfId="0" applyFont="1" applyFill="1"/>
    <xf numFmtId="0" fontId="25" fillId="7" borderId="0" xfId="0" applyFont="1" applyFill="1" applyAlignment="1">
      <alignment horizontal="center" wrapText="1"/>
    </xf>
    <xf numFmtId="0" fontId="17" fillId="7" borderId="0" xfId="0" applyFont="1" applyFill="1"/>
    <xf numFmtId="0" fontId="24" fillId="7" borderId="0" xfId="0" applyFont="1" applyFill="1" applyAlignment="1">
      <alignment shrinkToFit="1"/>
    </xf>
    <xf numFmtId="0" fontId="26" fillId="7" borderId="0" xfId="0" applyFont="1" applyFill="1"/>
    <xf numFmtId="0" fontId="24" fillId="7" borderId="0" xfId="0" applyFont="1" applyFill="1"/>
    <xf numFmtId="0" fontId="16" fillId="7" borderId="0" xfId="0" applyFont="1" applyFill="1"/>
    <xf numFmtId="43" fontId="0" fillId="7" borderId="0" xfId="6" applyFont="1" applyFill="1" applyAlignment="1"/>
    <xf numFmtId="0" fontId="43" fillId="6" borderId="0" xfId="0" applyFont="1" applyFill="1"/>
    <xf numFmtId="43" fontId="43" fillId="6" borderId="0" xfId="6" applyFont="1" applyFill="1" applyAlignment="1"/>
    <xf numFmtId="0" fontId="36" fillId="6" borderId="2" xfId="0" applyFont="1" applyFill="1" applyBorder="1" applyAlignment="1"/>
    <xf numFmtId="0" fontId="36" fillId="6" borderId="3" xfId="0" applyFont="1" applyFill="1" applyBorder="1" applyAlignment="1"/>
    <xf numFmtId="0" fontId="36" fillId="6" borderId="4" xfId="0" applyFont="1" applyFill="1" applyBorder="1" applyAlignment="1"/>
    <xf numFmtId="0" fontId="0" fillId="0" borderId="0" xfId="0" applyAlignment="1"/>
    <xf numFmtId="0" fontId="0" fillId="8" borderId="0" xfId="0" applyFill="1"/>
  </cellXfs>
  <cellStyles count="7">
    <cellStyle name="Lien hypertexte" xfId="1" builtinId="8"/>
    <cellStyle name="Lien hypertexte 2" xfId="4"/>
    <cellStyle name="Milliers" xfId="6" builtinId="3"/>
    <cellStyle name="Monétaire 2" xfId="2"/>
    <cellStyle name="Normal" xfId="0" builtinId="0"/>
    <cellStyle name="Normal 2" xfId="3"/>
    <cellStyle name="Normal 3" xfId="5"/>
  </cellStyles>
  <dxfs count="0"/>
  <tableStyles count="0" defaultTableStyle="TableStyleMedium9" defaultPivotStyle="PivotStyleLight16"/>
  <colors>
    <mruColors>
      <color rgb="FF03ED30"/>
      <color rgb="FF0000CC"/>
      <color rgb="FF00FFFF"/>
      <color rgb="FFD7A7C9"/>
      <color rgb="FF00FF00"/>
      <color rgb="FFFF00FF"/>
      <color rgb="FFFFFF99"/>
      <color rgb="FF12FA3E"/>
      <color rgb="FFF589CE"/>
      <color rgb="FF1F1FED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1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820400" y="14382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6</xdr:row>
      <xdr:rowOff>0</xdr:rowOff>
    </xdr:from>
    <xdr:to>
      <xdr:col>8</xdr:col>
      <xdr:colOff>42421</xdr:colOff>
      <xdr:row>7</xdr:row>
      <xdr:rowOff>14874</xdr:rowOff>
    </xdr:to>
    <xdr:pic>
      <xdr:nvPicPr>
        <xdr:cNvPr id="31" name="Image 30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277975" y="3143250"/>
          <a:ext cx="1499746" cy="176799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5" name="Picture 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6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7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8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29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0" name="Picture 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1" name="Picture 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2" name="Picture 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3" name="Picture 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4" name="Picture 1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7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3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3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33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34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35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3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37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38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3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4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4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4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43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44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45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4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47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48" name="Picture 2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4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5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5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5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53" name="Picture 3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54" name="Picture 3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55" name="Picture 3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5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5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58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5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3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4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5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7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8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6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7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7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7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73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7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7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7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7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7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7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80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81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82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83" name="Picture 2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8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8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8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8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88" name="Picture 3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89" name="Picture 3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90" name="Picture 3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9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190500</xdr:colOff>
      <xdr:row>28</xdr:row>
      <xdr:rowOff>142875</xdr:rowOff>
    </xdr:to>
    <xdr:pic>
      <xdr:nvPicPr>
        <xdr:cNvPr id="9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57531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93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9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9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9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9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9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9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00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01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02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03" name="Picture 2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0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0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0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0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08" name="Picture 3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09" name="Picture 3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10" name="Picture 3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1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1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13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1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1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1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1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1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1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20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21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22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23" name="Picture 2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24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25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26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27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28" name="Picture 3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29" name="Picture 3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190500</xdr:colOff>
      <xdr:row>11</xdr:row>
      <xdr:rowOff>142875</xdr:rowOff>
    </xdr:to>
    <xdr:pic>
      <xdr:nvPicPr>
        <xdr:cNvPr id="130" name="Picture 3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8650" y="22955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3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3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3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3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3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3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3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3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3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4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4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4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4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4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4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4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4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4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49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50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51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5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5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5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14</xdr:row>
      <xdr:rowOff>0</xdr:rowOff>
    </xdr:from>
    <xdr:to>
      <xdr:col>6</xdr:col>
      <xdr:colOff>190500</xdr:colOff>
      <xdr:row>14</xdr:row>
      <xdr:rowOff>142875</xdr:rowOff>
    </xdr:to>
    <xdr:pic>
      <xdr:nvPicPr>
        <xdr:cNvPr id="15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897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5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5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5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5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6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61" name="Picture 4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62" name="Picture 4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63" name="Picture 4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14</xdr:row>
      <xdr:rowOff>0</xdr:rowOff>
    </xdr:from>
    <xdr:to>
      <xdr:col>5</xdr:col>
      <xdr:colOff>190500</xdr:colOff>
      <xdr:row>14</xdr:row>
      <xdr:rowOff>142875</xdr:rowOff>
    </xdr:to>
    <xdr:pic>
      <xdr:nvPicPr>
        <xdr:cNvPr id="164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039725" y="29718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0</xdr:col>
      <xdr:colOff>3676650</xdr:colOff>
      <xdr:row>9</xdr:row>
      <xdr:rowOff>219075</xdr:rowOff>
    </xdr:from>
    <xdr:to>
      <xdr:col>1</xdr:col>
      <xdr:colOff>3200399</xdr:colOff>
      <xdr:row>11</xdr:row>
      <xdr:rowOff>19051</xdr:rowOff>
    </xdr:to>
    <xdr:sp macro="" textlink="">
      <xdr:nvSpPr>
        <xdr:cNvPr id="165" name="Flèche droite 164"/>
        <xdr:cNvSpPr/>
      </xdr:nvSpPr>
      <xdr:spPr>
        <a:xfrm>
          <a:off x="3676650" y="2114550"/>
          <a:ext cx="3962399" cy="200026"/>
        </a:xfrm>
        <a:prstGeom prst="rightArrow">
          <a:avLst/>
        </a:prstGeom>
        <a:solidFill>
          <a:srgbClr val="FF0000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3086100</xdr:colOff>
      <xdr:row>1</xdr:row>
      <xdr:rowOff>106681</xdr:rowOff>
    </xdr:from>
    <xdr:to>
      <xdr:col>0</xdr:col>
      <xdr:colOff>4238625</xdr:colOff>
      <xdr:row>1</xdr:row>
      <xdr:rowOff>238125</xdr:rowOff>
    </xdr:to>
    <xdr:sp macro="" textlink="">
      <xdr:nvSpPr>
        <xdr:cNvPr id="166" name="Flèche gauche 165"/>
        <xdr:cNvSpPr/>
      </xdr:nvSpPr>
      <xdr:spPr>
        <a:xfrm>
          <a:off x="3086100" y="354331"/>
          <a:ext cx="1152525" cy="131444"/>
        </a:xfrm>
        <a:prstGeom prst="leftArrow">
          <a:avLst/>
        </a:prstGeom>
        <a:solidFill>
          <a:srgbClr val="FF0000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0</xdr:col>
      <xdr:colOff>3088006</xdr:colOff>
      <xdr:row>2</xdr:row>
      <xdr:rowOff>133350</xdr:rowOff>
    </xdr:from>
    <xdr:to>
      <xdr:col>0</xdr:col>
      <xdr:colOff>3209925</xdr:colOff>
      <xdr:row>8</xdr:row>
      <xdr:rowOff>200025</xdr:rowOff>
    </xdr:to>
    <xdr:sp macro="" textlink="">
      <xdr:nvSpPr>
        <xdr:cNvPr id="167" name="Flèche vers le bas 166"/>
        <xdr:cNvSpPr/>
      </xdr:nvSpPr>
      <xdr:spPr>
        <a:xfrm>
          <a:off x="3088006" y="628650"/>
          <a:ext cx="121919" cy="1228725"/>
        </a:xfrm>
        <a:prstGeom prst="downArrow">
          <a:avLst/>
        </a:prstGeom>
        <a:solidFill>
          <a:srgbClr val="FF0000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142875</xdr:colOff>
      <xdr:row>8</xdr:row>
      <xdr:rowOff>152400</xdr:rowOff>
    </xdr:from>
    <xdr:to>
      <xdr:col>1</xdr:col>
      <xdr:colOff>514350</xdr:colOff>
      <xdr:row>8</xdr:row>
      <xdr:rowOff>200025</xdr:rowOff>
    </xdr:to>
    <xdr:sp macro="" textlink="">
      <xdr:nvSpPr>
        <xdr:cNvPr id="168" name="Flèche droite 167"/>
        <xdr:cNvSpPr/>
      </xdr:nvSpPr>
      <xdr:spPr>
        <a:xfrm>
          <a:off x="4581525" y="1809750"/>
          <a:ext cx="371475" cy="47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0</xdr:col>
      <xdr:colOff>3086100</xdr:colOff>
      <xdr:row>15</xdr:row>
      <xdr:rowOff>106681</xdr:rowOff>
    </xdr:from>
    <xdr:to>
      <xdr:col>0</xdr:col>
      <xdr:colOff>4238625</xdr:colOff>
      <xdr:row>15</xdr:row>
      <xdr:rowOff>238125</xdr:rowOff>
    </xdr:to>
    <xdr:sp macro="" textlink="">
      <xdr:nvSpPr>
        <xdr:cNvPr id="169" name="Flèche gauche 168"/>
        <xdr:cNvSpPr/>
      </xdr:nvSpPr>
      <xdr:spPr>
        <a:xfrm>
          <a:off x="3086100" y="3326131"/>
          <a:ext cx="1152525" cy="131444"/>
        </a:xfrm>
        <a:prstGeom prst="leftArrow">
          <a:avLst/>
        </a:prstGeom>
        <a:solidFill>
          <a:srgbClr val="FF0000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0</xdr:col>
      <xdr:colOff>2343150</xdr:colOff>
      <xdr:row>16</xdr:row>
      <xdr:rowOff>47625</xdr:rowOff>
    </xdr:from>
    <xdr:to>
      <xdr:col>0</xdr:col>
      <xdr:colOff>2465069</xdr:colOff>
      <xdr:row>22</xdr:row>
      <xdr:rowOff>114300</xdr:rowOff>
    </xdr:to>
    <xdr:sp macro="" textlink="">
      <xdr:nvSpPr>
        <xdr:cNvPr id="170" name="Flèche vers le bas 169"/>
        <xdr:cNvSpPr/>
      </xdr:nvSpPr>
      <xdr:spPr>
        <a:xfrm>
          <a:off x="2343150" y="3514725"/>
          <a:ext cx="121919" cy="1228725"/>
        </a:xfrm>
        <a:prstGeom prst="downArrow">
          <a:avLst/>
        </a:prstGeom>
        <a:solidFill>
          <a:srgbClr val="FF0000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4105276</xdr:colOff>
      <xdr:row>22</xdr:row>
      <xdr:rowOff>57149</xdr:rowOff>
    </xdr:from>
    <xdr:to>
      <xdr:col>1</xdr:col>
      <xdr:colOff>3209926</xdr:colOff>
      <xdr:row>22</xdr:row>
      <xdr:rowOff>238124</xdr:rowOff>
    </xdr:to>
    <xdr:sp macro="" textlink="">
      <xdr:nvSpPr>
        <xdr:cNvPr id="171" name="Flèche droite 170"/>
        <xdr:cNvSpPr/>
      </xdr:nvSpPr>
      <xdr:spPr>
        <a:xfrm>
          <a:off x="4105276" y="4686299"/>
          <a:ext cx="3543300" cy="180975"/>
        </a:xfrm>
        <a:prstGeom prst="rightArrow">
          <a:avLst/>
        </a:prstGeom>
        <a:solidFill>
          <a:srgbClr val="FF0000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8" name="Picture 1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91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3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91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4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91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4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91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4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91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43" name="Picture 1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91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44" name="Picture 2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91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45" name="Picture 2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9100" y="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717846" name="Picture 2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9100" y="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2</xdr:col>
      <xdr:colOff>2038350</xdr:colOff>
      <xdr:row>25</xdr:row>
      <xdr:rowOff>38100</xdr:rowOff>
    </xdr:from>
    <xdr:to>
      <xdr:col>2</xdr:col>
      <xdr:colOff>2419349</xdr:colOff>
      <xdr:row>28</xdr:row>
      <xdr:rowOff>133350</xdr:rowOff>
    </xdr:to>
    <xdr:sp macro="" textlink="">
      <xdr:nvSpPr>
        <xdr:cNvPr id="176" name="Flèche vers le haut 175"/>
        <xdr:cNvSpPr/>
      </xdr:nvSpPr>
      <xdr:spPr>
        <a:xfrm>
          <a:off x="9458325" y="4819650"/>
          <a:ext cx="380999" cy="581025"/>
        </a:xfrm>
        <a:prstGeom prst="upArrow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  <xdr:twoCellAnchor>
    <xdr:from>
      <xdr:col>3</xdr:col>
      <xdr:colOff>276225</xdr:colOff>
      <xdr:row>25</xdr:row>
      <xdr:rowOff>76200</xdr:rowOff>
    </xdr:from>
    <xdr:to>
      <xdr:col>3</xdr:col>
      <xdr:colOff>657224</xdr:colOff>
      <xdr:row>29</xdr:row>
      <xdr:rowOff>9525</xdr:rowOff>
    </xdr:to>
    <xdr:sp macro="" textlink="">
      <xdr:nvSpPr>
        <xdr:cNvPr id="177" name="Flèche vers le haut 176"/>
        <xdr:cNvSpPr/>
      </xdr:nvSpPr>
      <xdr:spPr>
        <a:xfrm>
          <a:off x="10429875" y="4857750"/>
          <a:ext cx="380999" cy="581025"/>
        </a:xfrm>
        <a:prstGeom prst="upArrow">
          <a:avLst/>
        </a:prstGeom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0-HEURE%20HOMMES%20SEMAINE\HEURE%20HOMMES%20A%20ENTRER\JANV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FORM%20Z-ESTIMEE%20+%20FACTURE%20A%20FAIRE%20DI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donnees\1-HEURE%20HOMMES%20SEMAINE\HEURE%20HOMMES%20A%20ENTRER\RON%20MODELE%20TOUS%20LES%20MOI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donnees\1-HEURE%20HOMMES%20SEMAINE\HEURE%20HOMMES%20A%20ENTRER\NIL%20AVRIL%2020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donnees\1-HEURE%20HOMMES%20SEMAINE\HEURE%20HOMMES%20A%20ENTRER\JUIN%2020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  <row r="4">
          <cell r="J4" t="str">
            <v>AYLMER,QC</v>
          </cell>
        </row>
        <row r="5">
          <cell r="J5" t="str">
            <v>CAP MADELEINE</v>
          </cell>
        </row>
        <row r="6">
          <cell r="J6" t="str">
            <v>DRUMMONDVILLE, QC</v>
          </cell>
        </row>
        <row r="7">
          <cell r="J7" t="str">
            <v>GATINEAU, QC</v>
          </cell>
        </row>
        <row r="8">
          <cell r="J8" t="str">
            <v>GRAND-MERE, QC</v>
          </cell>
        </row>
        <row r="9">
          <cell r="J9" t="str">
            <v>ILE DES SŒURS, QC</v>
          </cell>
        </row>
        <row r="10">
          <cell r="J10" t="str">
            <v>KINGSEY FALLS</v>
          </cell>
        </row>
        <row r="11">
          <cell r="J11" t="str">
            <v>LÉVIS, QC</v>
          </cell>
        </row>
        <row r="12">
          <cell r="J12" t="str">
            <v>MONTRÉAL, QC</v>
          </cell>
        </row>
        <row r="13">
          <cell r="J13" t="str">
            <v>N-DAME DES PRAIRIE, QC</v>
          </cell>
        </row>
        <row r="14">
          <cell r="J14" t="str">
            <v>N-DAME DU NORD, QC</v>
          </cell>
        </row>
        <row r="15">
          <cell r="J15" t="str">
            <v>PLESSISVILLE, QC</v>
          </cell>
        </row>
        <row r="16">
          <cell r="J16" t="str">
            <v>QUEBEC,  QC</v>
          </cell>
        </row>
        <row r="17">
          <cell r="J17" t="str">
            <v>SHERBROOKE, QC</v>
          </cell>
        </row>
        <row r="18">
          <cell r="J18" t="str">
            <v>STE-JUSTINE BCE,QC</v>
          </cell>
        </row>
        <row r="19">
          <cell r="J19" t="str">
            <v>ST-GEORGES WINDSOR, QC</v>
          </cell>
        </row>
        <row r="20">
          <cell r="J20" t="str">
            <v>ST-ALBERT, QC</v>
          </cell>
        </row>
        <row r="21">
          <cell r="J21" t="str">
            <v>ST-HYACINTE, QC</v>
          </cell>
        </row>
        <row r="22">
          <cell r="J22" t="str">
            <v>ST-SAUVEUR, QC</v>
          </cell>
        </row>
        <row r="23">
          <cell r="J23" t="str">
            <v>ST-THECLE, QC</v>
          </cell>
        </row>
        <row r="24">
          <cell r="J24" t="str">
            <v>THETFORD-MINES, QC</v>
          </cell>
        </row>
        <row r="25">
          <cell r="J25" t="str">
            <v>VICTORIAVILLE, QC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://www.canada411.ca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://www.postescanada.ca/cpo/mc/personal/postalcode/fpc.jsf" TargetMode="External"/><Relationship Id="rId1" Type="http://schemas.openxmlformats.org/officeDocument/2006/relationships/hyperlink" Target="../../../Program%20Files/ALK%20Technologies/PMW200/app/PCMWin32.exe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canada411.ca/" TargetMode="External"/><Relationship Id="rId4" Type="http://schemas.openxmlformats.org/officeDocument/2006/relationships/hyperlink" Target="http://www.postescanada.ca/cpo/mc/personal/postalcode/fpc.jsf" TargetMode="Externa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6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6"/>
  <sheetViews>
    <sheetView tabSelected="1" workbookViewId="0">
      <selection activeCell="D34" sqref="D34"/>
    </sheetView>
  </sheetViews>
  <sheetFormatPr baseColWidth="10" defaultRowHeight="12.75"/>
  <cols>
    <col min="1" max="1" width="64" customWidth="1"/>
    <col min="2" max="2" width="47.28515625" customWidth="1"/>
    <col min="3" max="3" width="41" customWidth="1"/>
    <col min="4" max="4" width="27.42578125" customWidth="1"/>
    <col min="5" max="5" width="16.7109375" customWidth="1"/>
    <col min="6" max="6" width="18.85546875" customWidth="1"/>
  </cols>
  <sheetData>
    <row r="1" spans="1:14" s="9" customFormat="1" ht="20.100000000000001" customHeight="1">
      <c r="A1" s="5" t="s">
        <v>7</v>
      </c>
      <c r="B1" s="13"/>
      <c r="C1" s="14" t="s">
        <v>8</v>
      </c>
      <c r="D1" s="15"/>
      <c r="E1" s="16" t="s">
        <v>9</v>
      </c>
      <c r="F1" s="10" t="s">
        <v>10</v>
      </c>
      <c r="G1" s="10" t="s">
        <v>11</v>
      </c>
      <c r="H1" s="8" t="s">
        <v>12</v>
      </c>
      <c r="I1" s="10" t="s">
        <v>13</v>
      </c>
      <c r="J1" s="11" t="s">
        <v>2</v>
      </c>
      <c r="N1" s="3"/>
    </row>
    <row r="2" spans="1:14" s="9" customFormat="1" ht="20.100000000000001" customHeight="1">
      <c r="A2" s="6" t="s">
        <v>14</v>
      </c>
      <c r="B2" s="17" t="s">
        <v>15</v>
      </c>
      <c r="C2" s="18"/>
      <c r="D2" s="19"/>
      <c r="E2" s="20">
        <v>42062</v>
      </c>
      <c r="F2" s="21">
        <v>8</v>
      </c>
      <c r="G2" s="21">
        <v>8</v>
      </c>
      <c r="H2" s="22">
        <v>42062</v>
      </c>
      <c r="I2" s="21">
        <v>14</v>
      </c>
      <c r="J2" s="3"/>
      <c r="K2" s="4"/>
    </row>
    <row r="3" spans="1:14" s="9" customFormat="1" ht="18" customHeight="1">
      <c r="A3" s="1"/>
      <c r="B3" s="23"/>
      <c r="C3" s="24"/>
      <c r="D3" s="1"/>
      <c r="E3" s="3"/>
      <c r="F3" s="3"/>
      <c r="G3" s="3"/>
      <c r="H3" s="3"/>
      <c r="I3" s="3"/>
      <c r="J3" s="3"/>
    </row>
    <row r="4" spans="1:14" s="9" customFormat="1">
      <c r="A4" s="25" t="s">
        <v>3</v>
      </c>
      <c r="B4" s="25" t="s">
        <v>5</v>
      </c>
      <c r="C4" s="25" t="s">
        <v>6</v>
      </c>
      <c r="D4" s="26" t="s">
        <v>16</v>
      </c>
      <c r="E4" s="26" t="s">
        <v>17</v>
      </c>
      <c r="F4" s="27" t="str">
        <f>LEFT(C10,FIND(D10,C10)-2)</f>
        <v>631 Sandcherry Dr</v>
      </c>
      <c r="G4" s="22" t="str">
        <f>UPPER(RIGHT(A2,7))</f>
        <v> L7T4L9</v>
      </c>
      <c r="H4" s="28"/>
      <c r="I4" s="28"/>
      <c r="J4" s="12"/>
    </row>
    <row r="5" spans="1:14" s="9" customFormat="1">
      <c r="A5" s="29" t="str">
        <f>UPPER(A1)</f>
        <v>J SCOTT &amp; JODI EASTON</v>
      </c>
      <c r="B5" s="30" t="str">
        <f>UPPER(F4)</f>
        <v>631 SANDCHERRY DR</v>
      </c>
      <c r="C5" s="31" t="str">
        <f>UPPER(D10 &amp;", QC")</f>
        <v>VICTO, QC</v>
      </c>
      <c r="D5" s="32" t="str">
        <f>UPPER(LEFT(G4,4))&amp;" "&amp;UPPER(RIGHT(G4,3))</f>
        <v> L7T 4L9</v>
      </c>
      <c r="E5" s="33" t="str">
        <f>UPPER(LEFT(A2,14))</f>
        <v>(905) 521-0328</v>
      </c>
      <c r="F5" s="34"/>
      <c r="G5" s="22"/>
      <c r="H5" s="28"/>
      <c r="I5" s="28"/>
      <c r="J5" s="8" t="s">
        <v>4</v>
      </c>
    </row>
    <row r="6" spans="1:14" s="9" customFormat="1" ht="12.75" customHeight="1">
      <c r="F6" s="35"/>
    </row>
    <row r="7" spans="1:14" s="9" customFormat="1"/>
    <row r="8" spans="1:14" s="9" customFormat="1" ht="18.75" customHeight="1">
      <c r="A8" s="36" t="s">
        <v>0</v>
      </c>
    </row>
    <row r="9" spans="1:14" s="7" customFormat="1">
      <c r="A9" s="37" t="str">
        <f>A1</f>
        <v>J Scott &amp; Jodi Easton</v>
      </c>
      <c r="B9" s="2"/>
      <c r="C9" s="2"/>
      <c r="D9" s="2"/>
      <c r="E9" s="2"/>
      <c r="F9" s="2"/>
      <c r="G9" s="9"/>
      <c r="H9" s="9"/>
      <c r="I9" s="9"/>
    </row>
    <row r="10" spans="1:14" s="9" customFormat="1" ht="18.75">
      <c r="A10" s="38" t="str">
        <f>TRIM(SUBSTITUTE(A2,CHAR(160),CHAR(32)))</f>
        <v>(905) 521-0328631 Sandcherry Dr VICTO QC L7T4L9</v>
      </c>
      <c r="B10" s="39" t="str">
        <f>MID(A10,15,100)</f>
        <v>631 Sandcherry Dr VICTO QC L7T4L9</v>
      </c>
      <c r="C10" s="40" t="str">
        <f>LEFT(B10,FIND("QC",B10)-2)</f>
        <v>631 Sandcherry Dr VICTO</v>
      </c>
      <c r="D10" s="39" t="str">
        <f>MID(C10,FIND("±",SUBSTITUTE(C10," ","±",LEN(C10)-LEN(SUBSTITUTE(C10," ",""))))+1,50)</f>
        <v>VICTO</v>
      </c>
      <c r="E10" s="39" t="str">
        <f>MID(B10,FIND("QC",B10),20)</f>
        <v>QC L7T4L9</v>
      </c>
      <c r="F10" s="39" t="str">
        <f>LEFT(C10,FIND(D10,C10)-2)</f>
        <v>631 Sandcherry Dr</v>
      </c>
      <c r="G10" s="41" t="s">
        <v>1</v>
      </c>
      <c r="H10" s="7"/>
      <c r="I10" s="7"/>
      <c r="J10" s="1"/>
    </row>
    <row r="11" spans="1:14" s="9" customFormat="1">
      <c r="A11" s="2"/>
      <c r="B11" s="2"/>
      <c r="C11" s="2" t="s">
        <v>18</v>
      </c>
      <c r="D11" s="2"/>
      <c r="E11" s="2" t="s">
        <v>19</v>
      </c>
      <c r="F11" s="2"/>
      <c r="J11" s="1"/>
    </row>
    <row r="12" spans="1:14" ht="13.5" thickBot="1">
      <c r="A12" s="9"/>
      <c r="B12" s="9"/>
      <c r="C12" s="9"/>
      <c r="D12" s="9"/>
      <c r="E12" s="9"/>
      <c r="F12" s="9"/>
      <c r="G12" s="9"/>
      <c r="H12" s="9"/>
      <c r="I12" s="9"/>
    </row>
    <row r="13" spans="1:14" ht="16.5" thickBot="1">
      <c r="A13" s="77" t="s">
        <v>20</v>
      </c>
      <c r="B13" s="78"/>
      <c r="C13" s="78"/>
      <c r="D13" s="78"/>
      <c r="E13" s="78"/>
      <c r="F13" s="78"/>
      <c r="G13" s="79"/>
      <c r="H13" s="9"/>
      <c r="I13" s="9"/>
    </row>
    <row r="14" spans="1:14">
      <c r="A14" s="42"/>
      <c r="B14" s="42"/>
      <c r="C14" s="42"/>
      <c r="D14" s="42"/>
      <c r="E14" s="42"/>
      <c r="F14" s="42"/>
      <c r="G14" s="42"/>
      <c r="H14" s="9"/>
      <c r="I14" s="9"/>
    </row>
    <row r="15" spans="1:14" s="9" customFormat="1" ht="18.75">
      <c r="A15" s="5" t="s">
        <v>7</v>
      </c>
      <c r="B15" s="43"/>
      <c r="C15" s="44" t="s">
        <v>8</v>
      </c>
      <c r="D15" s="45"/>
      <c r="E15" s="46" t="s">
        <v>9</v>
      </c>
      <c r="F15" s="47" t="s">
        <v>10</v>
      </c>
      <c r="G15" s="47" t="s">
        <v>11</v>
      </c>
      <c r="H15" s="8" t="s">
        <v>12</v>
      </c>
      <c r="I15" s="10" t="s">
        <v>13</v>
      </c>
    </row>
    <row r="16" spans="1:14" ht="15">
      <c r="A16" s="6" t="s">
        <v>21</v>
      </c>
      <c r="B16" s="48" t="s">
        <v>22</v>
      </c>
      <c r="C16" s="49"/>
      <c r="D16" s="50"/>
      <c r="E16" s="51">
        <v>42062</v>
      </c>
      <c r="F16" s="52">
        <v>8</v>
      </c>
      <c r="G16" s="52">
        <v>8</v>
      </c>
      <c r="H16" s="22">
        <v>42062</v>
      </c>
      <c r="I16" s="21">
        <v>14</v>
      </c>
    </row>
    <row r="17" spans="1:9">
      <c r="A17" s="42"/>
      <c r="B17" s="53"/>
      <c r="C17" s="54"/>
      <c r="D17" s="42"/>
      <c r="E17" s="55"/>
      <c r="F17" s="55"/>
      <c r="G17" s="55"/>
      <c r="H17" s="3"/>
      <c r="I17" s="3"/>
    </row>
    <row r="18" spans="1:9">
      <c r="A18" s="56" t="s">
        <v>3</v>
      </c>
      <c r="B18" s="56" t="s">
        <v>5</v>
      </c>
      <c r="C18" s="56" t="s">
        <v>6</v>
      </c>
      <c r="D18" s="57" t="s">
        <v>16</v>
      </c>
      <c r="E18" s="57" t="s">
        <v>17</v>
      </c>
      <c r="F18" s="58" t="e">
        <f>LEFT(C24,FIND(D24,C24)-2)</f>
        <v>#VALUE!</v>
      </c>
      <c r="G18" s="59" t="str">
        <f>UPPER(RIGHT(A16,7))</f>
        <v> L7T4L9</v>
      </c>
      <c r="H18" s="28"/>
      <c r="I18" s="28"/>
    </row>
    <row r="19" spans="1:9">
      <c r="A19" s="60" t="str">
        <f>UPPER(A15)</f>
        <v>J SCOTT &amp; JODI EASTON</v>
      </c>
      <c r="B19" s="61" t="e">
        <f>UPPER(F18)</f>
        <v>#VALUE!</v>
      </c>
      <c r="C19" s="62" t="e">
        <f>UPPER(D24 &amp;", QC")</f>
        <v>#VALUE!</v>
      </c>
      <c r="D19" s="63" t="str">
        <f>UPPER(LEFT(G18,4))&amp;" "&amp;UPPER(RIGHT(G18,3))</f>
        <v> L7T 4L9</v>
      </c>
      <c r="E19" s="64" t="str">
        <f>UPPER(LEFT(A16,14))</f>
        <v>(905) 521-0328</v>
      </c>
      <c r="F19" s="65"/>
      <c r="G19" s="66"/>
      <c r="H19" s="28"/>
      <c r="I19" s="28"/>
    </row>
    <row r="20" spans="1:9">
      <c r="A20" s="42"/>
      <c r="B20" s="42"/>
      <c r="C20" s="42"/>
      <c r="D20" s="42"/>
      <c r="E20" s="42"/>
      <c r="F20" s="67"/>
      <c r="G20" s="42"/>
      <c r="H20" s="9"/>
      <c r="I20" s="9"/>
    </row>
    <row r="21" spans="1:9">
      <c r="A21" s="42"/>
      <c r="B21" s="42"/>
      <c r="C21" s="42"/>
      <c r="D21" s="42"/>
      <c r="E21" s="42"/>
      <c r="F21" s="42"/>
      <c r="G21" s="42"/>
      <c r="H21" s="9"/>
      <c r="I21" s="9"/>
    </row>
    <row r="22" spans="1:9" ht="15">
      <c r="A22" s="68" t="s">
        <v>0</v>
      </c>
      <c r="B22" s="42"/>
      <c r="C22" s="42"/>
      <c r="D22" s="42"/>
      <c r="E22" s="42"/>
      <c r="F22" s="42"/>
      <c r="G22" s="42"/>
      <c r="H22" s="9"/>
      <c r="I22" s="9"/>
    </row>
    <row r="23" spans="1:9" ht="18.75">
      <c r="A23" s="69" t="str">
        <f>A15</f>
        <v>J Scott &amp; Jodi Easton</v>
      </c>
      <c r="B23" s="69"/>
      <c r="C23" s="70" t="s">
        <v>23</v>
      </c>
      <c r="D23" s="63" t="s">
        <v>24</v>
      </c>
      <c r="E23" s="63" t="s">
        <v>25</v>
      </c>
      <c r="F23" s="69"/>
      <c r="G23" s="42"/>
      <c r="H23" s="9"/>
      <c r="I23" s="9"/>
    </row>
    <row r="24" spans="1:9" ht="18.75">
      <c r="A24" s="71" t="str">
        <f>TRIM(SUBSTITUTE(A16,CHAR(160),CHAR(32)))</f>
        <v>(905) 521-0328631 Sandcherry Dr VICTO ON L7T4L9</v>
      </c>
      <c r="B24" s="72" t="str">
        <f>MID(A24,15,100)</f>
        <v>631 Sandcherry Dr VICTO ON L7T4L9</v>
      </c>
      <c r="C24" s="70" t="e">
        <f>LEFT(B24,FIND("QC",B24)-2)</f>
        <v>#VALUE!</v>
      </c>
      <c r="D24" s="72" t="e">
        <f>MID(C24,FIND("±",SUBSTITUTE(C24," ","±",LEN(C24)-LEN(SUBSTITUTE(C24," ",""))))+1,50)</f>
        <v>#VALUE!</v>
      </c>
      <c r="E24" s="72" t="e">
        <f>MID(B24,FIND("QC",B24),20)</f>
        <v>#VALUE!</v>
      </c>
      <c r="F24" s="72" t="e">
        <f>LEFT(C24,FIND(D24,C24)-2)</f>
        <v>#VALUE!</v>
      </c>
      <c r="G24" s="73" t="s">
        <v>1</v>
      </c>
      <c r="H24" s="7"/>
      <c r="I24" s="7"/>
    </row>
    <row r="25" spans="1:9">
      <c r="A25" s="74"/>
      <c r="B25" s="74"/>
      <c r="C25" s="75" t="s">
        <v>26</v>
      </c>
      <c r="D25" s="76"/>
      <c r="E25" s="76"/>
      <c r="F25" s="74"/>
      <c r="G25" s="74"/>
      <c r="H25" s="9"/>
      <c r="I25" s="9"/>
    </row>
    <row r="26" spans="1:9">
      <c r="A26" s="42"/>
      <c r="B26" s="42"/>
      <c r="C26" s="42"/>
      <c r="D26" s="42"/>
      <c r="E26" s="42"/>
      <c r="F26" s="42"/>
      <c r="G26" s="42"/>
      <c r="H26" s="9"/>
      <c r="I26" s="9"/>
    </row>
    <row r="27" spans="1:9">
      <c r="A27" s="9"/>
      <c r="B27" s="9"/>
      <c r="C27" s="9"/>
      <c r="D27" s="9"/>
      <c r="E27" s="9"/>
      <c r="F27" s="9"/>
      <c r="G27" s="9"/>
      <c r="H27" s="9"/>
      <c r="I27" s="9"/>
    </row>
    <row r="28" spans="1:9">
      <c r="A28" s="80"/>
      <c r="B28" s="80"/>
      <c r="C28" s="80"/>
      <c r="D28" s="80"/>
      <c r="E28" s="80"/>
      <c r="F28" s="80"/>
      <c r="G28" s="80"/>
      <c r="H28" s="9"/>
      <c r="I28" s="9"/>
    </row>
    <row r="29" spans="1:9">
      <c r="A29" s="9"/>
      <c r="B29" s="9"/>
      <c r="C29" s="9"/>
      <c r="D29" s="9"/>
      <c r="E29" s="9"/>
      <c r="F29" s="9"/>
      <c r="G29" s="9"/>
      <c r="H29" s="9"/>
      <c r="I29" s="9"/>
    </row>
    <row r="30" spans="1:9">
      <c r="A30" s="9"/>
      <c r="B30" s="9"/>
      <c r="C30" s="81" t="s">
        <v>27</v>
      </c>
      <c r="D30" s="9"/>
      <c r="E30" s="9"/>
      <c r="F30" s="9"/>
      <c r="G30" s="9"/>
      <c r="H30" s="9"/>
      <c r="I30" s="9"/>
    </row>
    <row r="31" spans="1:9">
      <c r="A31" s="9"/>
      <c r="B31" s="9"/>
      <c r="C31" s="9"/>
      <c r="D31" s="9"/>
      <c r="E31" s="9"/>
      <c r="F31" s="9"/>
      <c r="G31" s="9"/>
      <c r="H31" s="9"/>
      <c r="I31" s="9"/>
    </row>
    <row r="32" spans="1:9">
      <c r="A32" s="9"/>
      <c r="B32" s="9"/>
      <c r="C32" s="9"/>
      <c r="D32" s="9"/>
      <c r="E32" s="9"/>
      <c r="F32" s="9"/>
      <c r="G32" s="9"/>
      <c r="H32" s="9"/>
      <c r="I32" s="9"/>
    </row>
    <row r="33" spans="1:9">
      <c r="A33" s="9"/>
      <c r="B33" s="9"/>
      <c r="C33" s="9"/>
      <c r="D33" s="9"/>
      <c r="E33" s="9"/>
      <c r="F33" s="9"/>
      <c r="G33" s="9"/>
      <c r="H33" s="9"/>
      <c r="I33" s="9"/>
    </row>
    <row r="34" spans="1:9">
      <c r="A34" s="9"/>
      <c r="B34" s="9"/>
      <c r="C34" s="9"/>
      <c r="D34" s="9"/>
      <c r="E34" s="9"/>
      <c r="F34" s="9"/>
      <c r="G34" s="9"/>
      <c r="H34" s="9"/>
      <c r="I34" s="9"/>
    </row>
    <row r="35" spans="1:9">
      <c r="A35" s="9"/>
      <c r="B35" s="9"/>
      <c r="C35" s="9"/>
      <c r="D35" s="9"/>
      <c r="E35" s="9"/>
      <c r="F35" s="9"/>
      <c r="G35" s="9"/>
      <c r="H35" s="9"/>
      <c r="I35" s="9"/>
    </row>
    <row r="36" spans="1:9">
      <c r="A36" s="9"/>
      <c r="B36" s="9"/>
      <c r="C36" s="9"/>
      <c r="D36" s="9"/>
      <c r="E36" s="9"/>
      <c r="F36" s="9"/>
      <c r="G36" s="9"/>
      <c r="H36" s="9"/>
      <c r="I36" s="9"/>
    </row>
  </sheetData>
  <mergeCells count="2">
    <mergeCell ref="A13:G13"/>
    <mergeCell ref="A28:G28"/>
  </mergeCells>
  <dataValidations count="2">
    <dataValidation type="list" allowBlank="1" showInputMessage="1" showErrorMessage="1" sqref="I2 F2 I16 F16">
      <formula1>efsad</formula1>
    </dataValidation>
    <dataValidation type="list" allowBlank="1" showInputMessage="1" sqref="G2 G16">
      <formula1>TEMPSH</formula1>
    </dataValidation>
  </dataValidations>
  <hyperlinks>
    <hyperlink ref="J1" r:id="rId1"/>
    <hyperlink ref="D4" r:id="rId2"/>
    <hyperlink ref="E4" r:id="rId3"/>
    <hyperlink ref="D18" r:id="rId4"/>
    <hyperlink ref="E18" r:id="rId5"/>
  </hyperlinks>
  <pageMargins left="0.7" right="0.7" top="0.75" bottom="0.75" header="0.3" footer="0.3"/>
  <pageSetup orientation="portrait" horizontalDpi="0" verticalDpi="0" r:id="rId6"/>
  <drawing r:id="rId7"/>
  <legacy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PROBLEME</vt:lpstr>
    </vt:vector>
  </TitlesOfParts>
  <Company>RHEAULT DEMENAGEMENT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JOHANNE</dc:creator>
  <cp:lastModifiedBy>X</cp:lastModifiedBy>
  <cp:lastPrinted>2014-11-26T20:32:39Z</cp:lastPrinted>
  <dcterms:created xsi:type="dcterms:W3CDTF">2001-11-07T19:30:56Z</dcterms:created>
  <dcterms:modified xsi:type="dcterms:W3CDTF">2015-02-14T12:55:09Z</dcterms:modified>
</cp:coreProperties>
</file>