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6205" windowHeight="11295"/>
  </bookViews>
  <sheets>
    <sheet name="IMP-BON COM 1 JOURS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CCOMPTE">'[1]EMPLOYEE LISTE NON'!$F$23:$F$25</definedName>
    <definedName name="AJOUTEE">'[1]EMPLOYEE LISTE NON'!$C$1:$C$17</definedName>
    <definedName name="ANN" localSheetId="0">'[1]EMPLOYEE LISTE'!#REF!</definedName>
    <definedName name="ANN">'[1]EMPLOYEE LISTE'!#REF!</definedName>
    <definedName name="APPT">'[1]EMPLOYEE LISTE'!$M$86:$M$104</definedName>
    <definedName name="ASS">'[1]EMPLOYEE LISTE'!$M$61:$M$64</definedName>
    <definedName name="AVANCE">'[2]EMPLOYEE LISTE'!$H$23:$H$94</definedName>
    <definedName name="CALEND">#REF!</definedName>
    <definedName name="CALEND1">#REF!</definedName>
    <definedName name="CASH">'[1]EMPLOYEE LISTE NON'!$F$28:$F$30</definedName>
    <definedName name="CHARGEM">'[1]EMPLOYEE LISTE'!$M$23:$M$54</definedName>
    <definedName name="CONCLU">'[1]EMPLOYEE LISTE'!$K$52:$K$58</definedName>
    <definedName name="CONCLURE">'[1]EMPLOYEE LISTE'!#REF!</definedName>
    <definedName name="CONCLUSION">'[1]EMPLOYEE LISTE'!#REF!</definedName>
    <definedName name="CONCLUT">'[1]EMPLOYEE LISTE'!$K$56:$K$58</definedName>
    <definedName name="COUTASS">'[1]EMPLOYEE LISTE'!$D$16:$D$19</definedName>
    <definedName name="DA" localSheetId="0">'[1]EMPLOYEE LISTE'!#REF!</definedName>
    <definedName name="DA">'[1]EMPLOYEE LISTE'!#REF!</definedName>
    <definedName name="DAT" localSheetId="0">'[1]EMPLOYEE LISTE'!#REF!</definedName>
    <definedName name="DAT">'[1]EMPLOYEE LISTE'!#REF!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N">'[1]EMPLOYEE LISTE'!$P$2:$P$45</definedName>
    <definedName name="DESTINAT">'[1]EMPLOYEE LISTE'!$P$2:$P$45</definedName>
    <definedName name="DIP">'[1]ESTIME-DEVIS'!#REF!</definedName>
    <definedName name="DISTVIL">#REF!</definedName>
    <definedName name="DISVIL">#REF!</definedName>
    <definedName name="DIVERS" localSheetId="0">'[1]EMPLOYEE LISTE'!#REF!</definedName>
    <definedName name="DIVERS">'[1]EMPLOYEE LISTE'!#REF!</definedName>
    <definedName name="efsad">#REF!</definedName>
    <definedName name="EGA">'[1]EMPLOYEE LISTE'!#REF!</definedName>
    <definedName name="EM">'[4]EMPLOYEE LISTE'!$B$5:$B$55</definedName>
    <definedName name="EMOLOYEE" localSheetId="0">'[1]EMPLOYEE LISTE'!#REF!</definedName>
    <definedName name="EMOLOYEE">'[1]EMPLOYEE LISTE'!#REF!</definedName>
    <definedName name="EMPLE">'[1]EMPLOYEE LISTE'!$B$7:$B$132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>'[1]EMPLOYEE LISTE'!$B$2:$B$133</definedName>
    <definedName name="ENTREPOT">'[1]EMPLOYEE LISTE'!$D$50:$D$72</definedName>
    <definedName name="ESGAR">'[1]EMPLOYEE LISTE'!#REF!</definedName>
    <definedName name="ESTGAR">'[1]EMPLOYEE LISTE'!#REF!</definedName>
    <definedName name="ETATC">'[1]EMPLOYEE LISTE'!$K$45:$K$48</definedName>
    <definedName name="EVALUATION">'[1]EMPLOYEE LISTE'!$G$6:$G$21</definedName>
    <definedName name="FAIRE">'[1]EMPLOYEE LISTE'!$P$64:$P$77</definedName>
    <definedName name="FOURNIS">[1]FOURNISSEUR!$A$1:$A$49</definedName>
    <definedName name="FOURNISEUR">[1]FOURNISSEUR!$A$1:$A$55</definedName>
    <definedName name="FOURNISSEUR">#REF!</definedName>
    <definedName name="FOURNISSEURS">[1]FOURNISSEUR!$A$1:$A$54</definedName>
    <definedName name="GOSS">'[1]EMPLOYEE LISTE'!$B$2:$B$133</definedName>
    <definedName name="GOSSE">'[1]EMPLOYEE LISTE'!$B$2:$B$133</definedName>
    <definedName name="HER" localSheetId="0">'[1]EMPLOYEE LISTE'!#REF!</definedName>
    <definedName name="HER">'[1]EMPLOYEE LISTE'!#REF!</definedName>
    <definedName name="HERES" localSheetId="0">'[1]EMPLOYEE LISTE'!#REF!</definedName>
    <definedName name="HERES">'[1]EMPLOYEE LISTE'!#REF!</definedName>
    <definedName name="HEUR">'[2]EMPLOYEE LISTE'!$L$3:$L$113</definedName>
    <definedName name="HEURE">'[1]HEURE+POIDS'!$A$3:$A$44</definedName>
    <definedName name="HJHJK">#REF!</definedName>
    <definedName name="HR" localSheetId="0">'[1]EMPLOYEE LISTE'!#REF!</definedName>
    <definedName name="HRS" localSheetId="0">'[1]EMPLOYEE LISTE'!#REF!</definedName>
    <definedName name="HRS">'[1]EMPLOYEE LISTE'!#REF!</definedName>
    <definedName name="HRSE" localSheetId="0">'[1]EMPLOYEE LISTE'!#REF!</definedName>
    <definedName name="HRSE">'[1]EMPLOYEE LISTE'!#REF!</definedName>
    <definedName name="JO" localSheetId="0">'[1]EMPLOYEE LISTE'!#REF!</definedName>
    <definedName name="JO">'[1]EMPLOYEE LISTE'!#REF!</definedName>
    <definedName name="JOU" localSheetId="0">'[1]EMPLOYEE LISTE'!#REF!</definedName>
    <definedName name="JOU">'[1]EMPLOYEE LISTE'!#REF!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'[1]EMPLOYEE LISTE'!#REF!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'[1]EMPLOYEE LISTE'!#REF!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IN">'[1]EMPLOYEE LISTE'!$M$68:$M$70</definedName>
    <definedName name="MO" localSheetId="0">'[1]EMPLOYEE LISTE'!#REF!</definedName>
    <definedName name="MO">'[1]EMPLOYEE LISTE'!#REF!</definedName>
    <definedName name="NBR">'[1]EMPLOYEE LISTE'!#REF!</definedName>
    <definedName name="NBRHOM">'[1]EMPLOYEE LISTE'!$M$73:$M$82</definedName>
    <definedName name="NBRJRS">'[1]EMPLOYEE LISTE'!$G$50:$G$54</definedName>
    <definedName name="NOEL">'[1]EMPLOYEE LISTE'!$K$28:$K$39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>'[1]EMPLOYEE LISTE'!$K$4:$K$24</definedName>
    <definedName name="ORIG">'[1]EMPLOYEE LISTE'!#REF!</definedName>
    <definedName name="ORIGINE">'[1]EMPLOYEE LISTE'!#REF!</definedName>
    <definedName name="PAR">'[1]EMPLOYEE LISTE NON'!$J$2:$J$5</definedName>
    <definedName name="PLAGE">#REF!</definedName>
    <definedName name="PLAGEV">#REF!</definedName>
    <definedName name="PPOID">'[1]EMPLOYEE LISTE'!$G$84:$G$126</definedName>
    <definedName name="PPOIDS">'[1]EMPLOYEE LISTE'!$G$83:$G$104</definedName>
    <definedName name="PRODUIT">#REF!</definedName>
    <definedName name="QUOI">'[1]EMPLOYEE LISTE'!$D$78:$D$84</definedName>
    <definedName name="RESERVATIONN">'[1]EMPLOYEE LISTE'!$D$88:$D$90</definedName>
    <definedName name="SERV">'[1]EMPLOYEE LISTE'!#REF!</definedName>
    <definedName name="SERVI">#REF!</definedName>
    <definedName name="SERVICE">'[1]EMPLOYEE LISTE'!$P$50:$P$59</definedName>
    <definedName name="sss">#REF!</definedName>
    <definedName name="TAXE">'[1]EMPLOYEE LISTE'!$D$23:$D$26</definedName>
    <definedName name="TAXES" localSheetId="0">'[1]EMPLOYEE LISTE'!#REF!</definedName>
    <definedName name="TAXES">'[1]EMPLOYEE LISTE'!#REF!</definedName>
    <definedName name="TEMPSH">'[1]EMPLOYEE LISTE'!$I$11:$I$99</definedName>
    <definedName name="TEMPSLV">'[1]EMPLOYEE LISTE'!$I$13:$I$69</definedName>
    <definedName name="TEMPSR">'[1]EMPLOYEE LISTE'!$E$84:$E$125</definedName>
    <definedName name="TEMPSSRR">'[1]EMPLOYEE LISTE'!$E$84:$E$184</definedName>
    <definedName name="TEST">#REF!</definedName>
    <definedName name="TEST1">#REF!</definedName>
    <definedName name="TESTEE">#REF!</definedName>
    <definedName name="TESTES">'[6]EMPLOYEE LISTE'!$B$5:$B$52</definedName>
    <definedName name="VEHICUL">'[1]EMPLOYEE LISTE'!$D$76:$D$78</definedName>
    <definedName name="VEHIICUL">'[1]EMPLOYEE LISTE'!$G$24:$G$31</definedName>
    <definedName name="VICBMJKJ">#REF!</definedName>
    <definedName name="VICTOR">'[1]EMPLOYEE LISTE'!$P$82:$P$272</definedName>
    <definedName name="VIL" localSheetId="0">'[1]EMPLOYEE LISTE'!#REF!</definedName>
    <definedName name="VIL">'[1]EMPLOYEE LISTE'!#REF!</definedName>
    <definedName name="VILLE" localSheetId="0">'[1]EMPLOYEE LISTE'!#REF!</definedName>
    <definedName name="VILLE">'[1]EMPLOYEE LISTE'!#REF!</definedName>
    <definedName name="VILLES" localSheetId="0">'[1]EMPLOYEE LISTE'!#REF!</definedName>
    <definedName name="VILLES">'[1]EMPLOYEE LISTE'!#REF!</definedName>
    <definedName name="VILLLE">'[1]ENTESTTRER N-CLIENT+VILLE'!$A$133:$A$594</definedName>
    <definedName name="VILLLES" localSheetId="0">'[7]EMPLOYEE LISTE'!#REF!</definedName>
    <definedName name="VILLLES">'[7]EMPLOYEE LISTE'!#REF!</definedName>
    <definedName name="VILS" localSheetId="0">'[1]EMPLOYEE LISTE'!#REF!</definedName>
    <definedName name="VILS">'[1]EMPLOYEE LISTE'!#REF!</definedName>
    <definedName name="_xlnm.Print_Area" localSheetId="0">'IMP-BON COM 1 JOURS'!$A$1:$R$59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3" i="2" l="1"/>
  <c r="C53" i="2" s="1"/>
  <c r="H53" i="2"/>
  <c r="I50" i="2"/>
  <c r="H45" i="2"/>
  <c r="E45" i="2"/>
  <c r="E44" i="2"/>
  <c r="I44" i="2" s="1"/>
  <c r="E43" i="2"/>
  <c r="I43" i="2" s="1"/>
  <c r="E42" i="2"/>
  <c r="I42" i="2" s="1"/>
  <c r="F39" i="2"/>
  <c r="E39" i="2"/>
  <c r="F37" i="2"/>
  <c r="E37" i="2"/>
  <c r="I37" i="2" s="1"/>
  <c r="F35" i="2"/>
  <c r="E35" i="2"/>
  <c r="H35" i="2" s="1"/>
  <c r="F34" i="2"/>
  <c r="E34" i="2"/>
  <c r="H34" i="2" s="1"/>
  <c r="H32" i="2"/>
  <c r="H31" i="2"/>
  <c r="E28" i="2"/>
  <c r="G28" i="2" s="1"/>
  <c r="I28" i="2" s="1"/>
  <c r="F24" i="2"/>
  <c r="H20" i="2"/>
  <c r="D20" i="2"/>
  <c r="D19" i="2"/>
  <c r="H19" i="2" s="1"/>
  <c r="H18" i="2"/>
  <c r="G18" i="2"/>
  <c r="E18" i="2"/>
  <c r="B16" i="2"/>
  <c r="B15" i="2"/>
  <c r="A14" i="2"/>
  <c r="I13" i="2"/>
  <c r="F13" i="2"/>
  <c r="F12" i="2"/>
  <c r="A12" i="2"/>
  <c r="F11" i="2"/>
  <c r="A11" i="2"/>
  <c r="F10" i="2"/>
  <c r="A10" i="2"/>
  <c r="G9" i="2"/>
  <c r="I8" i="2"/>
  <c r="H8" i="2"/>
  <c r="G8" i="2"/>
  <c r="A8" i="2"/>
  <c r="I7" i="2"/>
  <c r="H7" i="2"/>
  <c r="G7" i="2"/>
  <c r="F7" i="2"/>
  <c r="D7" i="2"/>
  <c r="A7" i="2"/>
  <c r="I4" i="2"/>
  <c r="H4" i="2"/>
  <c r="G4" i="2"/>
  <c r="H39" i="2" l="1"/>
  <c r="I36" i="2"/>
  <c r="B56" i="2" l="1"/>
</calcChain>
</file>

<file path=xl/sharedStrings.xml><?xml version="1.0" encoding="utf-8"?>
<sst xmlns="http://schemas.openxmlformats.org/spreadsheetml/2006/main" count="80" uniqueCount="57">
  <si>
    <t>BON DE COMMANDE</t>
  </si>
  <si>
    <t>UNITÉ:</t>
  </si>
  <si>
    <t>RESP:</t>
  </si>
  <si>
    <t xml:space="preserve"> AIDE:</t>
  </si>
  <si>
    <t>NOUV-TÉL</t>
  </si>
  <si>
    <t>RESIDENCE</t>
  </si>
  <si>
    <t>VIA</t>
  </si>
  <si>
    <t>*************</t>
  </si>
  <si>
    <t xml:space="preserve"> </t>
  </si>
  <si>
    <t>DÉMÉNAGEMENT</t>
  </si>
  <si>
    <t xml:space="preserve">HEURES MINIMUM </t>
  </si>
  <si>
    <t xml:space="preserve">             Hr  à    </t>
  </si>
  <si>
    <t>Hr</t>
  </si>
  <si>
    <t xml:space="preserve"> HOMMES  </t>
  </si>
  <si>
    <t>HRS</t>
  </si>
  <si>
    <t>HOM/SUPP</t>
  </si>
  <si>
    <t xml:space="preserve">   Hr  _____  </t>
  </si>
  <si>
    <t>TOTAL</t>
  </si>
  <si>
    <t>DÉT:____________________</t>
  </si>
  <si>
    <t>%SURCH CARB</t>
  </si>
  <si>
    <t xml:space="preserve">  EXTÉRIEUR DE VICTO  $ 1.00/KM  ( 30 PREMIER KM GRATUIT)        </t>
  </si>
  <si>
    <t>km ARRIVER DEST</t>
  </si>
  <si>
    <t>km au DÉPART VICTO</t>
  </si>
  <si>
    <t>KM-(-30)=</t>
  </si>
  <si>
    <t xml:space="preserve"> A $ 1.00/KM</t>
  </si>
  <si>
    <t xml:space="preserve">   FRAIS EMBALLAGE           </t>
  </si>
  <si>
    <t>EMBALLAGE UTILISÉ  FACTURER LE 1/3</t>
  </si>
  <si>
    <t>MATÉRIEL NON RÉCUPÉRABLE À FACTURER</t>
  </si>
  <si>
    <t xml:space="preserve">   FRAIS SUPPLÉMENTAIRE     </t>
  </si>
  <si>
    <t xml:space="preserve"> EXTRA</t>
  </si>
  <si>
    <t>EXTRA</t>
  </si>
  <si>
    <t>DÉMÉNAGEMENT EXTÉRIEUR  A NEUF</t>
  </si>
  <si>
    <t>ÉVALUATION</t>
  </si>
  <si>
    <t>/ $1,000=</t>
  </si>
  <si>
    <t>INITIAL_0_N</t>
  </si>
  <si>
    <t>(ASSURANCE $2.00/LBS / ARTICLES * LIBÉRÉ)</t>
  </si>
  <si>
    <t>MATÉRIEL À FACTURÉ</t>
  </si>
  <si>
    <t>FOAM POUR  POELE</t>
  </si>
  <si>
    <t xml:space="preserve"> PLASTIC À MATELAS </t>
  </si>
  <si>
    <t xml:space="preserve">   BOITE A GARDE-ROBE</t>
  </si>
  <si>
    <t xml:space="preserve">    *** RISQUE DE BRIS **</t>
  </si>
  <si>
    <t>PAPIER EMBALLAGE</t>
  </si>
  <si>
    <t>LE CLIENT A ÉTÉ AVISER DES RISQUE DE BRIS ET A</t>
  </si>
  <si>
    <t>INITIALER POUR ACCEPTER LA RESPONSABILITÉ____________                                            SOUS-TOTAL</t>
  </si>
  <si>
    <t>ESCOMPTE 3e AGE ENLEVÉ PAR/ HRE -</t>
  </si>
  <si>
    <t>( - 5.00 $)</t>
  </si>
  <si>
    <t>POURBOIRE À LA DISCRÉTION DU CLIENT</t>
  </si>
  <si>
    <t>DATE:</t>
  </si>
  <si>
    <t>ACCOMPTE $</t>
  </si>
  <si>
    <t>PAYABLE A LA LIVRAISON EN ARGENT  ET BALANCE EN CHÈQUE</t>
  </si>
  <si>
    <t>TOTAL $</t>
  </si>
  <si>
    <t>SI(H54="";" "; " BOITES EN CONSIGNATION * FACTURER SI NON-REMISES AJOUTER ")</t>
  </si>
  <si>
    <t xml:space="preserve">COMPLETER   </t>
  </si>
  <si>
    <t xml:space="preserve">                                                  NOUV-TÉLÉPHONE________________   SIGNATURE ______________________________                </t>
  </si>
  <si>
    <t>SI(E228="";" ";"  "&amp;" DÉMÉNAGEMENT EXTÉRIEUR  A NEUF $")</t>
  </si>
  <si>
    <t>QUELLE SERAIT MA DEMANDE SI E28 EST MOINS QUE 30 JE DESIRE QUE A39 SOIS VIDE</t>
  </si>
  <si>
    <t>ET SI SUPERIEUR A 30  ( JE NE SAIS COMMENT FORMULER)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</si>
</sst>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7" formatCode="#,##0.00\ &quot;$&quot;_);\(#,##0.00\ &quot;$&quot;\)"/>
    <numFmt numFmtId="8" formatCode="#,##0.00\ &quot;$&quot;_);[Red]\(#,##0.00\ &quot;$&quot;\)"/>
    <numFmt numFmtId="164" formatCode="000"/>
    <numFmt numFmtId="165" formatCode="[&lt;=9999999]###\-####;###\-###\-####"/>
    <numFmt numFmtId="166" formatCode="dddd\ dd\ mmmm\ yyyy"/>
    <numFmt numFmtId="167" formatCode="#,##0.00\ &quot;$&quot;"/>
    <numFmt numFmtId="168" formatCode="[$-C0C]d\ mmm\ yyyy;@"/>
    <numFmt numFmtId="169" formatCode="_(&quot;$&quot;* #,##0.00_);_(&quot;$&quot;* \(#,##0.00\);_(&quot;$&quot;* &quot;-&quot;??_);_(@_)"/>
    <numFmt numFmtId="170" formatCode="[$-C0C]d\ mmmm\,\ yyyy;@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rgb="FFFF0000"/>
      <name val="Arial"/>
      <family val="2"/>
    </font>
    <font>
      <b/>
      <sz val="10"/>
      <color indexed="12"/>
      <name val="Arial"/>
      <family val="2"/>
    </font>
    <font>
      <b/>
      <sz val="10"/>
      <color rgb="FFFF0000"/>
      <name val="Arial"/>
      <family val="2"/>
    </font>
    <font>
      <b/>
      <i/>
      <sz val="16"/>
      <color indexed="12"/>
      <name val="Arial"/>
      <family val="2"/>
    </font>
    <font>
      <sz val="16"/>
      <color indexed="10"/>
      <name val="Arial"/>
      <family val="2"/>
    </font>
    <font>
      <b/>
      <i/>
      <sz val="12"/>
      <color indexed="12"/>
      <name val="Arial"/>
      <family val="2"/>
    </font>
    <font>
      <sz val="10"/>
      <color rgb="FFFF0000"/>
      <name val="Arial"/>
      <family val="2"/>
    </font>
    <font>
      <b/>
      <sz val="12"/>
      <color indexed="12"/>
      <name val="Arial"/>
      <family val="2"/>
    </font>
    <font>
      <b/>
      <i/>
      <sz val="8"/>
      <color indexed="12"/>
      <name val="Arial"/>
      <family val="2"/>
    </font>
    <font>
      <i/>
      <sz val="9"/>
      <name val="Arial"/>
      <family val="2"/>
    </font>
    <font>
      <b/>
      <i/>
      <sz val="9"/>
      <color rgb="FF0000FF"/>
      <name val="Arial"/>
      <family val="2"/>
    </font>
    <font>
      <b/>
      <i/>
      <sz val="10"/>
      <color rgb="FFFF0000"/>
      <name val="Arial"/>
      <family val="2"/>
    </font>
    <font>
      <b/>
      <i/>
      <sz val="9"/>
      <color indexed="12"/>
      <name val="Arial"/>
      <family val="2"/>
    </font>
    <font>
      <b/>
      <i/>
      <sz val="9"/>
      <color rgb="FF0000CC"/>
      <name val="Arial"/>
      <family val="2"/>
    </font>
    <font>
      <b/>
      <i/>
      <sz val="9"/>
      <color indexed="8"/>
      <name val="Arial"/>
      <family val="2"/>
    </font>
    <font>
      <b/>
      <sz val="10"/>
      <name val="Arial"/>
      <family val="2"/>
    </font>
    <font>
      <b/>
      <i/>
      <sz val="8"/>
      <color rgb="FF0000FF"/>
      <name val="Arial"/>
      <family val="2"/>
    </font>
    <font>
      <b/>
      <sz val="10"/>
      <color indexed="14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rgb="FF3333FF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sz val="10"/>
      <color rgb="FF0066FF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sz val="10"/>
      <color rgb="FF0000CC"/>
      <name val="Arial"/>
      <family val="2"/>
    </font>
    <font>
      <b/>
      <sz val="11"/>
      <name val="Arial"/>
      <family val="2"/>
    </font>
    <font>
      <b/>
      <u/>
      <sz val="10"/>
      <color indexed="10"/>
      <name val="Arial"/>
      <family val="2"/>
    </font>
    <font>
      <b/>
      <sz val="10"/>
      <color rgb="FF0000CC"/>
      <name val="Arial"/>
      <family val="2"/>
    </font>
    <font>
      <b/>
      <sz val="11"/>
      <color indexed="12"/>
      <name val="Arial"/>
      <family val="2"/>
    </font>
    <font>
      <sz val="10"/>
      <color rgb="FF0033C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/>
    <xf numFmtId="0" fontId="1" fillId="0" borderId="0" xfId="1" applyFont="1" applyBorder="1" applyAlignment="1">
      <alignment horizontal="left" shrinkToFit="1"/>
    </xf>
    <xf numFmtId="0" fontId="1" fillId="0" borderId="0" xfId="1" applyBorder="1"/>
    <xf numFmtId="0" fontId="3" fillId="0" borderId="0" xfId="1" applyFont="1" applyAlignment="1">
      <alignment horizontal="right"/>
    </xf>
    <xf numFmtId="164" fontId="4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1" fontId="4" fillId="0" borderId="0" xfId="1" applyNumberFormat="1" applyFont="1" applyAlignment="1">
      <alignment horizontal="left"/>
    </xf>
    <xf numFmtId="0" fontId="1" fillId="0" borderId="0" xfId="1"/>
    <xf numFmtId="0" fontId="1" fillId="0" borderId="0" xfId="1" applyBorder="1" applyAlignment="1">
      <alignment horizontal="left" shrinkToFit="1"/>
    </xf>
    <xf numFmtId="0" fontId="6" fillId="0" borderId="0" xfId="1" applyFont="1" applyAlignment="1"/>
    <xf numFmtId="0" fontId="7" fillId="0" borderId="0" xfId="1" applyFont="1"/>
    <xf numFmtId="1" fontId="4" fillId="0" borderId="0" xfId="1" applyNumberFormat="1" applyFont="1"/>
    <xf numFmtId="0" fontId="8" fillId="0" borderId="0" xfId="1" applyFont="1"/>
    <xf numFmtId="0" fontId="9" fillId="0" borderId="0" xfId="1" applyFont="1" applyAlignment="1"/>
    <xf numFmtId="0" fontId="10" fillId="0" borderId="0" xfId="1" applyFont="1" applyAlignment="1">
      <alignment horizontal="center"/>
    </xf>
    <xf numFmtId="165" fontId="11" fillId="0" borderId="0" xfId="1" applyNumberFormat="1" applyFont="1"/>
    <xf numFmtId="0" fontId="11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0" fillId="0" borderId="0" xfId="1" applyFont="1" applyAlignment="1">
      <alignment horizontal="right"/>
    </xf>
    <xf numFmtId="165" fontId="13" fillId="0" borderId="0" xfId="1" applyNumberFormat="1" applyFont="1" applyAlignment="1">
      <alignment horizontal="center" shrinkToFit="1"/>
    </xf>
    <xf numFmtId="0" fontId="13" fillId="0" borderId="0" xfId="1" applyFont="1" applyAlignment="1">
      <alignment horizontal="center" shrinkToFit="1"/>
    </xf>
    <xf numFmtId="165" fontId="4" fillId="0" borderId="0" xfId="1" applyNumberFormat="1" applyFont="1" applyAlignment="1">
      <alignment horizontal="center" shrinkToFit="1"/>
    </xf>
    <xf numFmtId="0" fontId="4" fillId="0" borderId="0" xfId="1" applyFont="1" applyAlignment="1">
      <alignment horizontal="center" shrinkToFit="1"/>
    </xf>
    <xf numFmtId="165" fontId="15" fillId="0" borderId="0" xfId="1" applyNumberFormat="1" applyFont="1" applyAlignment="1">
      <alignment horizontal="center" shrinkToFit="1"/>
    </xf>
    <xf numFmtId="0" fontId="14" fillId="0" borderId="0" xfId="1" applyFont="1" applyAlignment="1">
      <alignment horizontal="center" shrinkToFit="1"/>
    </xf>
    <xf numFmtId="0" fontId="12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2" fontId="14" fillId="0" borderId="0" xfId="1" applyNumberFormat="1" applyFont="1" applyAlignment="1">
      <alignment horizontal="center" shrinkToFit="1"/>
    </xf>
    <xf numFmtId="0" fontId="11" fillId="0" borderId="0" xfId="1" applyFont="1" applyAlignment="1"/>
    <xf numFmtId="0" fontId="17" fillId="0" borderId="0" xfId="1" applyFont="1"/>
    <xf numFmtId="0" fontId="18" fillId="0" borderId="0" xfId="1" applyFont="1" applyAlignment="1">
      <alignment horizontal="right"/>
    </xf>
    <xf numFmtId="1" fontId="19" fillId="0" borderId="0" xfId="1" applyNumberFormat="1" applyFont="1" applyAlignment="1"/>
    <xf numFmtId="165" fontId="4" fillId="3" borderId="0" xfId="1" applyNumberFormat="1" applyFont="1" applyFill="1" applyAlignment="1">
      <alignment shrinkToFit="1"/>
    </xf>
    <xf numFmtId="0" fontId="20" fillId="0" borderId="0" xfId="1" applyFont="1" applyBorder="1" applyAlignment="1">
      <alignment horizontal="center" shrinkToFit="1"/>
    </xf>
    <xf numFmtId="0" fontId="20" fillId="0" borderId="0" xfId="1" applyFont="1" applyAlignment="1">
      <alignment horizontal="center" shrinkToFit="1"/>
    </xf>
    <xf numFmtId="0" fontId="1" fillId="0" borderId="0" xfId="1" applyFont="1"/>
    <xf numFmtId="0" fontId="22" fillId="0" borderId="0" xfId="1" applyFont="1"/>
    <xf numFmtId="0" fontId="23" fillId="0" borderId="0" xfId="1" applyFont="1"/>
    <xf numFmtId="0" fontId="1" fillId="0" borderId="0" xfId="1" applyAlignment="1">
      <alignment horizontal="right"/>
    </xf>
    <xf numFmtId="2" fontId="21" fillId="0" borderId="0" xfId="1" applyNumberFormat="1" applyFont="1" applyAlignment="1">
      <alignment horizontal="center"/>
    </xf>
    <xf numFmtId="0" fontId="8" fillId="4" borderId="0" xfId="1" applyFont="1" applyFill="1" applyAlignment="1">
      <alignment horizontal="right"/>
    </xf>
    <xf numFmtId="167" fontId="8" fillId="0" borderId="0" xfId="1" applyNumberFormat="1" applyFont="1" applyAlignment="1">
      <alignment horizontal="center" shrinkToFit="1"/>
    </xf>
    <xf numFmtId="0" fontId="23" fillId="0" borderId="0" xfId="1" applyFont="1" applyAlignment="1">
      <alignment horizontal="center"/>
    </xf>
    <xf numFmtId="1" fontId="23" fillId="0" borderId="0" xfId="1" applyNumberFormat="1" applyFont="1" applyAlignment="1">
      <alignment horizontal="center"/>
    </xf>
    <xf numFmtId="1" fontId="23" fillId="0" borderId="0" xfId="1" applyNumberFormat="1" applyFont="1"/>
    <xf numFmtId="0" fontId="23" fillId="0" borderId="0" xfId="1" applyFont="1" applyAlignment="1">
      <alignment horizontal="left"/>
    </xf>
    <xf numFmtId="2" fontId="23" fillId="0" borderId="0" xfId="1" applyNumberFormat="1" applyFont="1" applyAlignment="1">
      <alignment horizontal="center"/>
    </xf>
    <xf numFmtId="0" fontId="23" fillId="0" borderId="0" xfId="1" applyFont="1" applyAlignment="1">
      <alignment horizontal="right"/>
    </xf>
    <xf numFmtId="167" fontId="23" fillId="0" borderId="0" xfId="1" applyNumberFormat="1" applyFont="1" applyAlignment="1">
      <alignment horizontal="right"/>
    </xf>
    <xf numFmtId="167" fontId="23" fillId="3" borderId="0" xfId="1" applyNumberFormat="1" applyFont="1" applyFill="1" applyAlignment="1">
      <alignment horizontal="right"/>
    </xf>
    <xf numFmtId="0" fontId="23" fillId="0" borderId="0" xfId="1" applyFont="1" applyAlignment="1">
      <alignment horizontal="left" shrinkToFit="1"/>
    </xf>
    <xf numFmtId="167" fontId="23" fillId="0" borderId="0" xfId="1" applyNumberFormat="1" applyFont="1" applyAlignment="1">
      <alignment horizontal="left"/>
    </xf>
    <xf numFmtId="0" fontId="8" fillId="4" borderId="0" xfId="1" applyFont="1" applyFill="1" applyAlignment="1">
      <alignment horizontal="left"/>
    </xf>
    <xf numFmtId="14" fontId="23" fillId="0" borderId="0" xfId="1" applyNumberFormat="1" applyFont="1" applyAlignment="1">
      <alignment horizontal="left" shrinkToFit="1"/>
    </xf>
    <xf numFmtId="0" fontId="23" fillId="0" borderId="0" xfId="1" applyFont="1" applyFill="1" applyBorder="1" applyAlignment="1">
      <alignment horizontal="right"/>
    </xf>
    <xf numFmtId="168" fontId="21" fillId="0" borderId="0" xfId="1" applyNumberFormat="1" applyFont="1" applyBorder="1" applyAlignment="1">
      <alignment horizontal="center"/>
    </xf>
    <xf numFmtId="0" fontId="23" fillId="0" borderId="0" xfId="1" applyFont="1" applyBorder="1"/>
    <xf numFmtId="0" fontId="24" fillId="4" borderId="0" xfId="1" applyFont="1" applyFill="1" applyAlignment="1"/>
    <xf numFmtId="0" fontId="25" fillId="0" borderId="0" xfId="1" applyFont="1" applyAlignment="1">
      <alignment horizontal="right"/>
    </xf>
    <xf numFmtId="0" fontId="1" fillId="0" borderId="1" xfId="1" applyBorder="1"/>
    <xf numFmtId="0" fontId="23" fillId="0" borderId="0" xfId="1" applyFont="1" applyAlignment="1"/>
    <xf numFmtId="0" fontId="19" fillId="0" borderId="0" xfId="1" applyFont="1" applyAlignment="1"/>
    <xf numFmtId="0" fontId="24" fillId="3" borderId="0" xfId="1" applyFont="1" applyFill="1" applyAlignment="1">
      <alignment shrinkToFit="1"/>
    </xf>
    <xf numFmtId="167" fontId="23" fillId="3" borderId="0" xfId="1" applyNumberFormat="1" applyFont="1" applyFill="1" applyBorder="1" applyAlignment="1">
      <alignment horizontal="right"/>
    </xf>
    <xf numFmtId="0" fontId="23" fillId="5" borderId="2" xfId="1" applyFont="1" applyFill="1" applyBorder="1" applyAlignment="1">
      <alignment horizontal="right"/>
    </xf>
    <xf numFmtId="0" fontId="27" fillId="0" borderId="0" xfId="1" applyFont="1" applyAlignment="1">
      <alignment horizontal="center"/>
    </xf>
    <xf numFmtId="0" fontId="23" fillId="0" borderId="0" xfId="1" applyFont="1" applyFill="1" applyBorder="1" applyAlignment="1">
      <alignment horizontal="center"/>
    </xf>
    <xf numFmtId="1" fontId="23" fillId="0" borderId="0" xfId="1" applyNumberFormat="1" applyFont="1" applyAlignment="1"/>
    <xf numFmtId="167" fontId="23" fillId="0" borderId="0" xfId="1" applyNumberFormat="1" applyFont="1" applyBorder="1"/>
    <xf numFmtId="166" fontId="23" fillId="0" borderId="0" xfId="1" applyNumberFormat="1" applyFont="1" applyAlignment="1">
      <alignment horizontal="right"/>
    </xf>
    <xf numFmtId="167" fontId="30" fillId="0" borderId="0" xfId="1" applyNumberFormat="1" applyFont="1" applyBorder="1"/>
    <xf numFmtId="167" fontId="30" fillId="0" borderId="0" xfId="1" applyNumberFormat="1" applyFont="1" applyAlignment="1">
      <alignment horizontal="right"/>
    </xf>
    <xf numFmtId="0" fontId="1" fillId="0" borderId="0" xfId="1" applyAlignment="1"/>
    <xf numFmtId="167" fontId="3" fillId="0" borderId="0" xfId="1" applyNumberFormat="1" applyFont="1"/>
    <xf numFmtId="0" fontId="32" fillId="0" borderId="0" xfId="1" applyFont="1" applyAlignment="1">
      <alignment horizontal="right"/>
    </xf>
    <xf numFmtId="167" fontId="21" fillId="6" borderId="2" xfId="1" applyNumberFormat="1" applyFont="1" applyFill="1" applyBorder="1"/>
    <xf numFmtId="167" fontId="23" fillId="0" borderId="0" xfId="1" applyNumberFormat="1" applyFont="1" applyBorder="1" applyAlignment="1"/>
    <xf numFmtId="0" fontId="23" fillId="0" borderId="0" xfId="1" applyFont="1" applyBorder="1" applyAlignment="1">
      <alignment horizontal="left"/>
    </xf>
    <xf numFmtId="0" fontId="32" fillId="0" borderId="0" xfId="1" applyFont="1" applyBorder="1" applyAlignment="1">
      <alignment horizontal="right"/>
    </xf>
    <xf numFmtId="0" fontId="32" fillId="2" borderId="0" xfId="1" applyFont="1" applyFill="1" applyAlignment="1">
      <alignment horizontal="center"/>
    </xf>
    <xf numFmtId="167" fontId="21" fillId="2" borderId="0" xfId="1" applyNumberFormat="1" applyFont="1" applyFill="1" applyBorder="1"/>
    <xf numFmtId="0" fontId="17" fillId="2" borderId="0" xfId="1" applyFont="1" applyFill="1" applyBorder="1" applyAlignment="1"/>
    <xf numFmtId="0" fontId="1" fillId="2" borderId="0" xfId="1" applyFill="1" applyBorder="1" applyAlignment="1"/>
    <xf numFmtId="167" fontId="23" fillId="2" borderId="0" xfId="1" applyNumberFormat="1" applyFont="1" applyFill="1" applyBorder="1" applyAlignment="1"/>
    <xf numFmtId="0" fontId="32" fillId="0" borderId="0" xfId="1" applyFont="1" applyAlignment="1">
      <alignment horizontal="right" shrinkToFit="1"/>
    </xf>
    <xf numFmtId="167" fontId="8" fillId="0" borderId="0" xfId="1" applyNumberFormat="1" applyFont="1" applyAlignment="1">
      <alignment horizontal="right"/>
    </xf>
    <xf numFmtId="0" fontId="4" fillId="4" borderId="0" xfId="1" applyFont="1" applyFill="1" applyAlignment="1">
      <alignment horizontal="right"/>
    </xf>
    <xf numFmtId="167" fontId="4" fillId="4" borderId="0" xfId="1" applyNumberFormat="1" applyFont="1" applyFill="1" applyAlignment="1">
      <alignment horizontal="center" shrinkToFit="1"/>
    </xf>
    <xf numFmtId="2" fontId="4" fillId="4" borderId="0" xfId="1" applyNumberFormat="1" applyFont="1" applyFill="1" applyBorder="1" applyAlignment="1">
      <alignment horizontal="center"/>
    </xf>
    <xf numFmtId="0" fontId="4" fillId="4" borderId="0" xfId="1" applyFont="1" applyFill="1" applyBorder="1" applyAlignment="1">
      <alignment horizontal="right"/>
    </xf>
    <xf numFmtId="167" fontId="4" fillId="4" borderId="0" xfId="1" applyNumberFormat="1" applyFont="1" applyFill="1" applyAlignment="1"/>
    <xf numFmtId="0" fontId="4" fillId="4" borderId="0" xfId="1" applyFont="1" applyFill="1" applyAlignment="1">
      <alignment horizontal="left"/>
    </xf>
    <xf numFmtId="0" fontId="22" fillId="0" borderId="0" xfId="1" applyFont="1" applyBorder="1"/>
    <xf numFmtId="0" fontId="30" fillId="4" borderId="0" xfId="1" applyFont="1" applyFill="1" applyAlignment="1">
      <alignment horizontal="left"/>
    </xf>
    <xf numFmtId="167" fontId="29" fillId="4" borderId="0" xfId="1" applyNumberFormat="1" applyFont="1" applyFill="1" applyAlignment="1">
      <alignment horizontal="left"/>
    </xf>
    <xf numFmtId="1" fontId="23" fillId="0" borderId="0" xfId="1" applyNumberFormat="1" applyFont="1" applyAlignment="1">
      <alignment horizontal="left"/>
    </xf>
    <xf numFmtId="0" fontId="4" fillId="0" borderId="0" xfId="1" applyFont="1" applyAlignment="1">
      <alignment horizontal="right"/>
    </xf>
    <xf numFmtId="0" fontId="33" fillId="0" borderId="0" xfId="1" applyFont="1" applyAlignment="1">
      <alignment horizontal="right"/>
    </xf>
    <xf numFmtId="167" fontId="26" fillId="0" borderId="0" xfId="1" applyNumberFormat="1" applyFont="1" applyAlignment="1">
      <alignment horizontal="right"/>
    </xf>
    <xf numFmtId="167" fontId="26" fillId="0" borderId="0" xfId="1" applyNumberFormat="1" applyFont="1"/>
    <xf numFmtId="1" fontId="33" fillId="4" borderId="0" xfId="1" applyNumberFormat="1" applyFont="1" applyFill="1" applyAlignment="1"/>
    <xf numFmtId="1" fontId="30" fillId="0" borderId="0" xfId="1" applyNumberFormat="1" applyFont="1" applyAlignment="1"/>
    <xf numFmtId="167" fontId="30" fillId="0" borderId="0" xfId="1" applyNumberFormat="1" applyFont="1"/>
    <xf numFmtId="0" fontId="1" fillId="0" borderId="0" xfId="1" applyFont="1" applyAlignment="1">
      <alignment horizontal="right"/>
    </xf>
    <xf numFmtId="0" fontId="1" fillId="0" borderId="1" xfId="1" applyBorder="1" applyAlignment="1">
      <alignment horizontal="right"/>
    </xf>
    <xf numFmtId="8" fontId="4" fillId="0" borderId="0" xfId="1" applyNumberFormat="1" applyFont="1" applyAlignment="1">
      <alignment horizontal="center"/>
    </xf>
    <xf numFmtId="1" fontId="21" fillId="0" borderId="0" xfId="1" applyNumberFormat="1" applyFont="1" applyAlignment="1">
      <alignment horizontal="left"/>
    </xf>
    <xf numFmtId="8" fontId="1" fillId="0" borderId="0" xfId="1" applyNumberFormat="1" applyAlignment="1">
      <alignment horizontal="right"/>
    </xf>
    <xf numFmtId="0" fontId="1" fillId="0" borderId="0" xfId="1" applyAlignment="1">
      <alignment horizontal="center"/>
    </xf>
    <xf numFmtId="0" fontId="34" fillId="0" borderId="0" xfId="1" applyFont="1" applyAlignment="1">
      <alignment horizontal="left"/>
    </xf>
    <xf numFmtId="169" fontId="4" fillId="3" borderId="0" xfId="1" applyNumberFormat="1" applyFont="1" applyFill="1"/>
    <xf numFmtId="7" fontId="4" fillId="3" borderId="0" xfId="1" applyNumberFormat="1" applyFont="1" applyFill="1"/>
    <xf numFmtId="167" fontId="35" fillId="0" borderId="0" xfId="1" applyNumberFormat="1" applyFont="1" applyAlignment="1">
      <alignment horizontal="right"/>
    </xf>
    <xf numFmtId="170" fontId="1" fillId="0" borderId="0" xfId="1" applyNumberFormat="1" applyFont="1" applyAlignment="1">
      <alignment horizontal="left"/>
    </xf>
    <xf numFmtId="0" fontId="22" fillId="0" borderId="0" xfId="1" applyFont="1" applyAlignment="1">
      <alignment horizontal="left"/>
    </xf>
    <xf numFmtId="0" fontId="1" fillId="0" borderId="0" xfId="1" applyAlignment="1">
      <alignment horizontal="left"/>
    </xf>
    <xf numFmtId="0" fontId="21" fillId="0" borderId="0" xfId="1" applyFont="1" applyAlignment="1">
      <alignment horizontal="right"/>
    </xf>
    <xf numFmtId="0" fontId="17" fillId="0" borderId="0" xfId="1" applyFont="1" applyAlignment="1">
      <alignment horizontal="right"/>
    </xf>
    <xf numFmtId="0" fontId="23" fillId="0" borderId="0" xfId="1" applyFont="1" applyAlignment="1">
      <alignment horizontal="left"/>
    </xf>
    <xf numFmtId="0" fontId="1" fillId="0" borderId="0" xfId="1" applyAlignment="1"/>
    <xf numFmtId="0" fontId="21" fillId="3" borderId="0" xfId="1" applyFont="1" applyFill="1" applyAlignment="1">
      <alignment horizontal="center" shrinkToFit="1"/>
    </xf>
    <xf numFmtId="166" fontId="1" fillId="0" borderId="0" xfId="1" applyNumberFormat="1" applyAlignment="1">
      <alignment horizontal="left"/>
    </xf>
    <xf numFmtId="0" fontId="30" fillId="0" borderId="0" xfId="1" applyFont="1" applyAlignment="1"/>
    <xf numFmtId="0" fontId="2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7" fillId="0" borderId="0" xfId="1" applyFont="1" applyAlignment="1"/>
    <xf numFmtId="0" fontId="30" fillId="0" borderId="0" xfId="1" applyFont="1" applyAlignment="1">
      <alignment horizontal="center"/>
    </xf>
    <xf numFmtId="0" fontId="4" fillId="7" borderId="3" xfId="1" applyFont="1" applyFill="1" applyBorder="1" applyAlignment="1"/>
    <xf numFmtId="0" fontId="1" fillId="7" borderId="4" xfId="1" applyFill="1" applyBorder="1" applyAlignment="1"/>
    <xf numFmtId="0" fontId="21" fillId="7" borderId="3" xfId="1" applyFont="1" applyFill="1" applyBorder="1" applyAlignment="1">
      <alignment horizontal="center" shrinkToFit="1"/>
    </xf>
    <xf numFmtId="0" fontId="1" fillId="7" borderId="4" xfId="1" applyFill="1" applyBorder="1" applyAlignment="1">
      <alignment shrinkToFit="1"/>
    </xf>
    <xf numFmtId="0" fontId="4" fillId="0" borderId="0" xfId="1" applyFont="1" applyAlignment="1">
      <alignment shrinkToFit="1"/>
    </xf>
    <xf numFmtId="167" fontId="23" fillId="0" borderId="0" xfId="1" applyNumberFormat="1" applyFont="1" applyAlignment="1">
      <alignment horizontal="center"/>
    </xf>
    <xf numFmtId="0" fontId="19" fillId="0" borderId="0" xfId="1" applyFont="1" applyAlignment="1">
      <alignment horizontal="left"/>
    </xf>
    <xf numFmtId="0" fontId="26" fillId="0" borderId="0" xfId="1" applyFont="1" applyAlignment="1">
      <alignment horizontal="center"/>
    </xf>
    <xf numFmtId="1" fontId="23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0" fontId="28" fillId="0" borderId="0" xfId="1" applyFont="1" applyBorder="1" applyAlignment="1">
      <alignment horizontal="left" shrinkToFit="1"/>
    </xf>
    <xf numFmtId="0" fontId="29" fillId="0" borderId="0" xfId="1" applyFont="1" applyAlignment="1">
      <alignment horizontal="left" shrinkToFit="1"/>
    </xf>
    <xf numFmtId="2" fontId="29" fillId="0" borderId="0" xfId="1" applyNumberFormat="1" applyFont="1" applyAlignment="1">
      <alignment horizontal="right"/>
    </xf>
    <xf numFmtId="0" fontId="29" fillId="0" borderId="0" xfId="1" applyFont="1" applyAlignment="1">
      <alignment horizontal="right"/>
    </xf>
    <xf numFmtId="0" fontId="31" fillId="0" borderId="0" xfId="1" applyFont="1" applyBorder="1" applyAlignment="1">
      <alignment horizontal="left" shrinkToFit="1"/>
    </xf>
    <xf numFmtId="0" fontId="1" fillId="0" borderId="0" xfId="1" applyFont="1" applyAlignment="1">
      <alignment horizontal="left" shrinkToFit="1"/>
    </xf>
    <xf numFmtId="0" fontId="4" fillId="0" borderId="0" xfId="1" applyFont="1" applyBorder="1" applyAlignment="1">
      <alignment horizontal="left" shrinkToFit="1"/>
    </xf>
    <xf numFmtId="0" fontId="4" fillId="0" borderId="0" xfId="1" applyFont="1" applyAlignment="1">
      <alignment horizontal="left" shrinkToFit="1"/>
    </xf>
    <xf numFmtId="0" fontId="24" fillId="4" borderId="0" xfId="1" applyFont="1" applyFill="1" applyAlignment="1"/>
    <xf numFmtId="0" fontId="19" fillId="0" borderId="0" xfId="1" applyFont="1" applyAlignment="1">
      <alignment horizontal="left" shrinkToFit="1"/>
    </xf>
    <xf numFmtId="0" fontId="1" fillId="0" borderId="0" xfId="1" applyAlignment="1">
      <alignment horizontal="left" shrinkToFit="1"/>
    </xf>
    <xf numFmtId="0" fontId="23" fillId="0" borderId="0" xfId="1" applyFont="1" applyAlignment="1"/>
    <xf numFmtId="1" fontId="23" fillId="0" borderId="0" xfId="1" applyNumberFormat="1" applyFont="1" applyAlignment="1">
      <alignment horizontal="center"/>
    </xf>
    <xf numFmtId="0" fontId="26" fillId="0" borderId="0" xfId="1" applyFont="1" applyAlignment="1"/>
    <xf numFmtId="1" fontId="21" fillId="3" borderId="0" xfId="1" applyNumberFormat="1" applyFont="1" applyFill="1" applyBorder="1" applyAlignment="1">
      <alignment horizontal="right" shrinkToFit="1"/>
    </xf>
    <xf numFmtId="0" fontId="22" fillId="3" borderId="0" xfId="1" applyFont="1" applyFill="1" applyBorder="1" applyAlignment="1">
      <alignment horizontal="right" shrinkToFit="1"/>
    </xf>
    <xf numFmtId="1" fontId="21" fillId="4" borderId="0" xfId="1" applyNumberFormat="1" applyFont="1" applyFill="1" applyBorder="1" applyAlignment="1">
      <alignment horizontal="right" shrinkToFit="1"/>
    </xf>
    <xf numFmtId="0" fontId="22" fillId="4" borderId="0" xfId="1" applyFont="1" applyFill="1" applyBorder="1" applyAlignment="1">
      <alignment horizontal="right" shrinkToFit="1"/>
    </xf>
    <xf numFmtId="166" fontId="4" fillId="0" borderId="0" xfId="1" applyNumberFormat="1" applyFont="1" applyAlignment="1">
      <alignment horizontal="right" shrinkToFit="1"/>
    </xf>
    <xf numFmtId="166" fontId="1" fillId="0" borderId="0" xfId="1" applyNumberFormat="1" applyAlignment="1">
      <alignment horizontal="right" shrinkToFit="1"/>
    </xf>
    <xf numFmtId="1" fontId="16" fillId="0" borderId="0" xfId="1" applyNumberFormat="1" applyFont="1" applyAlignment="1">
      <alignment horizontal="left" shrinkToFit="1"/>
    </xf>
    <xf numFmtId="0" fontId="17" fillId="0" borderId="0" xfId="1" applyFont="1" applyAlignment="1">
      <alignment horizontal="left" shrinkToFit="1"/>
    </xf>
    <xf numFmtId="0" fontId="16" fillId="0" borderId="0" xfId="1" applyFont="1" applyAlignment="1">
      <alignment shrinkToFit="1"/>
    </xf>
    <xf numFmtId="0" fontId="17" fillId="0" borderId="0" xfId="1" applyFont="1" applyAlignment="1">
      <alignment shrinkToFit="1"/>
    </xf>
    <xf numFmtId="0" fontId="4" fillId="3" borderId="0" xfId="1" applyFont="1" applyFill="1" applyAlignment="1">
      <alignment horizontal="right" shrinkToFit="1"/>
    </xf>
    <xf numFmtId="0" fontId="1" fillId="0" borderId="0" xfId="1" applyFont="1" applyAlignment="1">
      <alignment horizontal="right" shrinkToFit="1"/>
    </xf>
    <xf numFmtId="1" fontId="4" fillId="0" borderId="0" xfId="1" applyNumberFormat="1" applyFont="1" applyAlignment="1">
      <alignment horizontal="right" shrinkToFit="1"/>
    </xf>
    <xf numFmtId="0" fontId="4" fillId="0" borderId="0" xfId="1" applyFont="1" applyAlignment="1">
      <alignment horizontal="right" shrinkToFit="1"/>
    </xf>
    <xf numFmtId="0" fontId="2" fillId="0" borderId="0" xfId="1" applyFont="1" applyAlignment="1">
      <alignment shrinkToFit="1"/>
    </xf>
    <xf numFmtId="0" fontId="5" fillId="2" borderId="0" xfId="1" applyFont="1" applyFill="1" applyAlignment="1"/>
    <xf numFmtId="165" fontId="13" fillId="0" borderId="0" xfId="1" applyNumberFormat="1" applyFont="1" applyAlignment="1">
      <alignment horizontal="center" shrinkToFit="1"/>
    </xf>
    <xf numFmtId="0" fontId="14" fillId="0" borderId="0" xfId="1" applyFont="1" applyAlignment="1">
      <alignment horizontal="center"/>
    </xf>
    <xf numFmtId="165" fontId="11" fillId="0" borderId="0" xfId="1" applyNumberFormat="1" applyFont="1" applyAlignment="1">
      <alignment horizontal="center"/>
    </xf>
    <xf numFmtId="0" fontId="16" fillId="0" borderId="0" xfId="1" applyFont="1" applyAlignment="1">
      <alignment horizontal="left" shrinkToFit="1"/>
    </xf>
    <xf numFmtId="0" fontId="22" fillId="0" borderId="3" xfId="1" applyFont="1" applyBorder="1"/>
    <xf numFmtId="0" fontId="1" fillId="0" borderId="5" xfId="1" applyBorder="1"/>
    <xf numFmtId="0" fontId="1" fillId="0" borderId="4" xfId="1" applyBorder="1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9524</xdr:colOff>
      <xdr:row>11</xdr:row>
      <xdr:rowOff>114300</xdr:rowOff>
    </xdr:from>
    <xdr:to>
      <xdr:col>20</xdr:col>
      <xdr:colOff>609599</xdr:colOff>
      <xdr:row>14</xdr:row>
      <xdr:rowOff>19050</xdr:rowOff>
    </xdr:to>
    <xdr:sp macro="[1]!RESVxFACTxRESERVxCONTROLExLETTREOFFx1JOURS" textlink="">
      <xdr:nvSpPr>
        <xdr:cNvPr id="2" name="Plaque 1"/>
        <xdr:cNvSpPr/>
      </xdr:nvSpPr>
      <xdr:spPr>
        <a:xfrm>
          <a:off x="7372349" y="2133600"/>
          <a:ext cx="1362075" cy="390525"/>
        </a:xfrm>
        <a:prstGeom prst="bevel">
          <a:avLst/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B-COM</a:t>
          </a:r>
          <a:r>
            <a:rPr lang="fr-CA" sz="11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1 JR</a:t>
          </a:r>
          <a:endParaRPr lang="fr-CA" sz="11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endParaRPr lang="fr-CA" sz="1100"/>
        </a:p>
      </xdr:txBody>
    </xdr:sp>
    <xdr:clientData/>
  </xdr:twoCellAnchor>
  <xdr:twoCellAnchor>
    <xdr:from>
      <xdr:col>19</xdr:col>
      <xdr:colOff>0</xdr:colOff>
      <xdr:row>4</xdr:row>
      <xdr:rowOff>0</xdr:rowOff>
    </xdr:from>
    <xdr:to>
      <xdr:col>20</xdr:col>
      <xdr:colOff>495300</xdr:colOff>
      <xdr:row>10</xdr:row>
      <xdr:rowOff>19050</xdr:rowOff>
    </xdr:to>
    <xdr:sp macro="[1]!RETOUR_CONTROLE_QUALITE" textlink="">
      <xdr:nvSpPr>
        <xdr:cNvPr id="3" name="Plaque 2"/>
        <xdr:cNvSpPr/>
      </xdr:nvSpPr>
      <xdr:spPr>
        <a:xfrm>
          <a:off x="7362825" y="771525"/>
          <a:ext cx="1257300" cy="1076325"/>
        </a:xfrm>
        <a:prstGeom prst="bevel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 baseline="0">
              <a:solidFill>
                <a:sysClr val="windowText" lastClr="000000"/>
              </a:solidFill>
            </a:rPr>
            <a:t>RETOUR              AU            CONTROLE QUALITE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</xdr:col>
      <xdr:colOff>295273</xdr:colOff>
      <xdr:row>15</xdr:row>
      <xdr:rowOff>1</xdr:rowOff>
    </xdr:from>
    <xdr:to>
      <xdr:col>20</xdr:col>
      <xdr:colOff>628650</xdr:colOff>
      <xdr:row>17</xdr:row>
      <xdr:rowOff>28575</xdr:rowOff>
    </xdr:to>
    <xdr:sp macro="[1]!FACT_2_JOURS" textlink="">
      <xdr:nvSpPr>
        <xdr:cNvPr id="4" name="Plaque 3"/>
        <xdr:cNvSpPr/>
      </xdr:nvSpPr>
      <xdr:spPr>
        <a:xfrm flipH="1">
          <a:off x="7362823" y="2667001"/>
          <a:ext cx="1390652" cy="380999"/>
        </a:xfrm>
        <a:prstGeom prst="bevel">
          <a:avLst/>
        </a:prstGeom>
        <a:solidFill>
          <a:srgbClr val="12FA3E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</a:t>
          </a:r>
          <a:r>
            <a:rPr lang="fr-CA" sz="1100" b="1" baseline="0">
              <a:solidFill>
                <a:sysClr val="windowText" lastClr="000000"/>
              </a:solidFill>
            </a:rPr>
            <a:t> 2 JR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666750</xdr:colOff>
      <xdr:row>28</xdr:row>
      <xdr:rowOff>9525</xdr:rowOff>
    </xdr:from>
    <xdr:to>
      <xdr:col>4</xdr:col>
      <xdr:colOff>209550</xdr:colOff>
      <xdr:row>37</xdr:row>
      <xdr:rowOff>142875</xdr:rowOff>
    </xdr:to>
    <xdr:cxnSp macro="">
      <xdr:nvCxnSpPr>
        <xdr:cNvPr id="6" name="Connecteur droit avec flèche 5"/>
        <xdr:cNvCxnSpPr/>
      </xdr:nvCxnSpPr>
      <xdr:spPr>
        <a:xfrm flipV="1">
          <a:off x="1485900" y="4810125"/>
          <a:ext cx="1619250" cy="16478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28</xdr:row>
      <xdr:rowOff>28575</xdr:rowOff>
    </xdr:from>
    <xdr:to>
      <xdr:col>19</xdr:col>
      <xdr:colOff>657225</xdr:colOff>
      <xdr:row>35</xdr:row>
      <xdr:rowOff>85725</xdr:rowOff>
    </xdr:to>
    <xdr:cxnSp macro="">
      <xdr:nvCxnSpPr>
        <xdr:cNvPr id="8" name="Connecteur droit avec flèche 7"/>
        <xdr:cNvCxnSpPr/>
      </xdr:nvCxnSpPr>
      <xdr:spPr>
        <a:xfrm>
          <a:off x="3448050" y="4829175"/>
          <a:ext cx="4572000" cy="12477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AppData/Roaming/Microsoft/Excel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AppData/Roaming/Microsoft/Excel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AppData/Roaming/Microsoft/Excel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AppData/Roaming/Microsoft/Excel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AppData/Roaming/Microsoft/Excel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AppData/Roaming/Microsoft/Excel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Feuil2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ESTIMEE A FAIRE+DETAIL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Feuil4"/>
      <sheetName val="Feuil5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CREATE BOIS"/>
      <sheetName val="Feuil3"/>
      <sheetName val="(RONALD) TEST"/>
    </sheetNames>
    <definedNames>
      <definedName name="FACT_2_JOURS"/>
      <definedName name="RESVxFACTxRESERVxCONTROLExLETTREOFFx1JOURS"/>
      <definedName name="RETOUR_CONTROLE_QUALITE"/>
    </definedNames>
    <sheetDataSet>
      <sheetData sheetId="0">
        <row r="4">
          <cell r="G4">
            <v>42402</v>
          </cell>
        </row>
        <row r="9">
          <cell r="H9" t="str">
            <v xml:space="preserve"> 8.00</v>
          </cell>
        </row>
        <row r="14">
          <cell r="G14" t="str">
            <v>EXT</v>
          </cell>
        </row>
        <row r="15">
          <cell r="B15" t="str">
            <v xml:space="preserve">CELL </v>
          </cell>
          <cell r="E15" t="str">
            <v xml:space="preserve">  </v>
          </cell>
        </row>
        <row r="22">
          <cell r="G22" t="str">
            <v xml:space="preserve"> 0, 0</v>
          </cell>
          <cell r="H22" t="str">
            <v xml:space="preserve"># </v>
          </cell>
        </row>
        <row r="133">
          <cell r="A133" t="str">
            <v>VICTORIAVILLE, QC</v>
          </cell>
        </row>
        <row r="134">
          <cell r="A134" t="str">
            <v>ST-CHRISTOPHE D`ARTH, QC</v>
          </cell>
        </row>
        <row r="135">
          <cell r="A135" t="str">
            <v>AJOUTER, QC</v>
          </cell>
        </row>
        <row r="136">
          <cell r="A136" t="str">
            <v>TEST, QC</v>
          </cell>
        </row>
        <row r="137">
          <cell r="A137" t="str">
            <v>TEST, QC</v>
          </cell>
        </row>
        <row r="138">
          <cell r="A138" t="str">
            <v>TEST, NB</v>
          </cell>
        </row>
        <row r="139">
          <cell r="A139" t="str">
            <v>ACTON VALE, QC</v>
          </cell>
        </row>
        <row r="140">
          <cell r="A140" t="str">
            <v>ADSTOCK, QC</v>
          </cell>
        </row>
        <row r="141">
          <cell r="A141" t="str">
            <v>AMOS, QC</v>
          </cell>
        </row>
        <row r="142">
          <cell r="A142" t="str">
            <v>AMQUI, QC</v>
          </cell>
        </row>
        <row r="143">
          <cell r="A143" t="str">
            <v>ANCIENNE LORETTE, QC</v>
          </cell>
        </row>
        <row r="144">
          <cell r="A144" t="str">
            <v>ASBESTOS, QC</v>
          </cell>
        </row>
        <row r="145">
          <cell r="A145" t="str">
            <v>ASSOMPTION L`, QC</v>
          </cell>
        </row>
        <row r="146">
          <cell r="A146" t="str">
            <v>ASTON JONCTION, QC</v>
          </cell>
        </row>
        <row r="147">
          <cell r="A147" t="str">
            <v>AUDET, QC</v>
          </cell>
        </row>
        <row r="148">
          <cell r="A148" t="str">
            <v>AUMOND, QC</v>
          </cell>
        </row>
        <row r="149">
          <cell r="A149" t="str">
            <v>AYLMER, QC</v>
          </cell>
        </row>
        <row r="150">
          <cell r="A150" t="str">
            <v>BAGOTVILLE, QC</v>
          </cell>
        </row>
        <row r="151">
          <cell r="A151" t="str">
            <v>BAIE-COMEAU, QC</v>
          </cell>
        </row>
        <row r="152">
          <cell r="A152" t="str">
            <v>BAIE-ST-PAUL, QC</v>
          </cell>
        </row>
        <row r="153">
          <cell r="A153" t="str">
            <v>BARRIE, ON</v>
          </cell>
        </row>
        <row r="154">
          <cell r="A154" t="str">
            <v>BARTLETT,TN</v>
          </cell>
        </row>
        <row r="155">
          <cell r="A155" t="str">
            <v>BEAUCEVILLE, QC</v>
          </cell>
        </row>
        <row r="156">
          <cell r="A156" t="str">
            <v>BEAULAC-GARTHBY, QC</v>
          </cell>
        </row>
        <row r="157">
          <cell r="A157" t="str">
            <v>BEAUPRE, QC</v>
          </cell>
        </row>
        <row r="158">
          <cell r="A158" t="str">
            <v>BEAUMONT, QC</v>
          </cell>
        </row>
        <row r="159">
          <cell r="A159" t="str">
            <v>BEAUPORT (QUÉ), QC</v>
          </cell>
        </row>
        <row r="160">
          <cell r="A160" t="str">
            <v>BÉCANCOUR, QC</v>
          </cell>
        </row>
        <row r="161">
          <cell r="A161" t="str">
            <v>BELOEIL, QC</v>
          </cell>
        </row>
        <row r="162">
          <cell r="A162" t="str">
            <v>BERTHIERVILLE, QC</v>
          </cell>
        </row>
        <row r="163">
          <cell r="A163" t="str">
            <v>BIC, QC</v>
          </cell>
        </row>
        <row r="164">
          <cell r="A164" t="str">
            <v>BLACK-LAKE, QC</v>
          </cell>
        </row>
        <row r="165">
          <cell r="A165" t="str">
            <v>BLAIN, QC</v>
          </cell>
        </row>
        <row r="166">
          <cell r="A166" t="str">
            <v>BLAINVILLE, QC</v>
          </cell>
        </row>
        <row r="167">
          <cell r="A167" t="str">
            <v>BON CONSEIL, QC</v>
          </cell>
        </row>
        <row r="168">
          <cell r="A168" t="str">
            <v>BONAVENTURE, QC</v>
          </cell>
        </row>
        <row r="169">
          <cell r="A169" t="str">
            <v>BORDEN, ON</v>
          </cell>
        </row>
        <row r="170">
          <cell r="A170" t="str">
            <v>BOUCHERVILLE, QC</v>
          </cell>
        </row>
        <row r="171">
          <cell r="A171" t="str">
            <v>BRAMPTON, ON</v>
          </cell>
        </row>
        <row r="172">
          <cell r="A172" t="str">
            <v>BRANDON, MB</v>
          </cell>
        </row>
        <row r="173">
          <cell r="A173" t="str">
            <v>BROMONT, QC</v>
          </cell>
        </row>
        <row r="174">
          <cell r="A174" t="str">
            <v>BROMPTONVILLE, QC</v>
          </cell>
        </row>
        <row r="175">
          <cell r="A175" t="str">
            <v>BROSSARD, QC</v>
          </cell>
        </row>
        <row r="176">
          <cell r="A176" t="str">
            <v>CABANO, QC</v>
          </cell>
        </row>
        <row r="177">
          <cell r="A177" t="str">
            <v>CALGARY, AB</v>
          </cell>
        </row>
        <row r="178">
          <cell r="A178" t="str">
            <v>CAP-CHAT, QC</v>
          </cell>
        </row>
        <row r="179">
          <cell r="A179" t="str">
            <v>CAPLAN, QC</v>
          </cell>
        </row>
        <row r="180">
          <cell r="A180" t="str">
            <v>CAP DE LA MADELEINE, QC</v>
          </cell>
        </row>
        <row r="181">
          <cell r="A181" t="str">
            <v>CANDIAC, QC</v>
          </cell>
        </row>
        <row r="182">
          <cell r="A182" t="str">
            <v>CARIGNAN, QC</v>
          </cell>
        </row>
        <row r="183">
          <cell r="A183" t="str">
            <v>CARLETON, QC</v>
          </cell>
        </row>
        <row r="184">
          <cell r="A184" t="str">
            <v>CHAMBLY, QC</v>
          </cell>
        </row>
        <row r="185">
          <cell r="A185" t="str">
            <v>CHAMPLAIN, QC</v>
          </cell>
        </row>
        <row r="186">
          <cell r="A186" t="str">
            <v>CHANDLER, QC</v>
          </cell>
        </row>
        <row r="187">
          <cell r="A187" t="str">
            <v>CHARLESBOURG, QC</v>
          </cell>
        </row>
        <row r="188">
          <cell r="A188" t="str">
            <v>CHARNY,  QC</v>
          </cell>
        </row>
        <row r="189">
          <cell r="A189" t="str">
            <v>CHARTIERVILLE,  QC</v>
          </cell>
        </row>
        <row r="190">
          <cell r="A190" t="str">
            <v>CHATEAUGUAY, QC</v>
          </cell>
        </row>
        <row r="191">
          <cell r="A191" t="str">
            <v>CHELMSFORD, ON</v>
          </cell>
        </row>
        <row r="192">
          <cell r="A192" t="str">
            <v>CHESTERVILLE, QC</v>
          </cell>
        </row>
        <row r="193">
          <cell r="A193" t="str">
            <v>CHIBOUGAMAU, QC</v>
          </cell>
        </row>
        <row r="194">
          <cell r="A194" t="str">
            <v>CHICOUTIMI, QC</v>
          </cell>
        </row>
        <row r="195">
          <cell r="A195" t="str">
            <v>CINCINNATI, OHIO</v>
          </cell>
        </row>
        <row r="196">
          <cell r="A196" t="str">
            <v>CLEVELAND, QC</v>
          </cell>
        </row>
        <row r="197">
          <cell r="A197" t="str">
            <v>COATICOOK, QC</v>
          </cell>
        </row>
        <row r="198">
          <cell r="A198" t="str">
            <v>COLD LAKE, AB</v>
          </cell>
        </row>
        <row r="199">
          <cell r="A199" t="str">
            <v>COOKSHIRE, QC</v>
          </cell>
        </row>
        <row r="200">
          <cell r="A200" t="str">
            <v>CONTRECOEUR, QC</v>
          </cell>
        </row>
        <row r="201">
          <cell r="A201" t="str">
            <v>COURCELETTE (BASE), QC</v>
          </cell>
        </row>
        <row r="202">
          <cell r="A202" t="str">
            <v>COWANSVILLE, QC</v>
          </cell>
        </row>
        <row r="203">
          <cell r="A203" t="str">
            <v>DANVILLE, QC</v>
          </cell>
        </row>
        <row r="204">
          <cell r="A204" t="str">
            <v>DANVILLE, QC</v>
          </cell>
        </row>
        <row r="205">
          <cell r="A205" t="str">
            <v>DAVELUYVILLE, QC</v>
          </cell>
        </row>
        <row r="206">
          <cell r="A206" t="str">
            <v>DEAUVILLE, QC</v>
          </cell>
        </row>
        <row r="207">
          <cell r="A207" t="str">
            <v>DESCHAILLONS, QC</v>
          </cell>
        </row>
        <row r="208">
          <cell r="A208" t="str">
            <v>Deschaillons-sur-Saint-Laurent, QC</v>
          </cell>
        </row>
        <row r="209">
          <cell r="A209" t="str">
            <v>DISRAELI, QC</v>
          </cell>
        </row>
        <row r="210">
          <cell r="A210" t="str">
            <v>DOLBEAU, QC</v>
          </cell>
        </row>
        <row r="211">
          <cell r="A211" t="str">
            <v>DOLLARD DES ORMEAUX, QC</v>
          </cell>
        </row>
        <row r="212">
          <cell r="A212" t="str">
            <v>DONNACONA, QC</v>
          </cell>
        </row>
        <row r="213">
          <cell r="A213" t="str">
            <v>DORVAL, QC</v>
          </cell>
        </row>
        <row r="214">
          <cell r="A214" t="str">
            <v>DRUMMONDVILLE, QC</v>
          </cell>
        </row>
        <row r="215">
          <cell r="A215" t="str">
            <v>DRUMMONDVILLE, QC</v>
          </cell>
        </row>
        <row r="216">
          <cell r="A216" t="str">
            <v>DRUMMONDVILLE, QC</v>
          </cell>
        </row>
        <row r="217">
          <cell r="A217" t="str">
            <v>EAST ANGUST, QC</v>
          </cell>
        </row>
        <row r="218">
          <cell r="A218" t="str">
            <v>DUDSWELL,QC</v>
          </cell>
        </row>
        <row r="219">
          <cell r="A219" t="str">
            <v>ESCALON CALIX, CA</v>
          </cell>
        </row>
        <row r="220">
          <cell r="A220" t="str">
            <v>FARNHAM, QC</v>
          </cell>
        </row>
        <row r="221">
          <cell r="A221" t="str">
            <v>FLEURIMONT, QC</v>
          </cell>
        </row>
        <row r="222">
          <cell r="A222" t="str">
            <v>GATINEAU, QC</v>
          </cell>
        </row>
        <row r="223">
          <cell r="A223" t="str">
            <v>GALLIX, QC</v>
          </cell>
        </row>
        <row r="224">
          <cell r="A224" t="str">
            <v>GARTHBY, QC</v>
          </cell>
        </row>
        <row r="225">
          <cell r="A225" t="str">
            <v>GATINEAU, QC</v>
          </cell>
        </row>
        <row r="226">
          <cell r="A226" t="str">
            <v>GENTILLY, QC</v>
          </cell>
        </row>
        <row r="227">
          <cell r="A227" t="str">
            <v>GRANBY, QC</v>
          </cell>
        </row>
        <row r="228">
          <cell r="A228" t="str">
            <v>GRAND FALLS, NB</v>
          </cell>
        </row>
        <row r="229">
          <cell r="A229" t="str">
            <v>GRANDE PILES, QC</v>
          </cell>
        </row>
        <row r="230">
          <cell r="A230" t="str">
            <v>GRAND MERE, QC</v>
          </cell>
        </row>
        <row r="231">
          <cell r="A231" t="str">
            <v>GRAND RAPIDS, MI</v>
          </cell>
        </row>
        <row r="232">
          <cell r="A232" t="str">
            <v>GUELPH, ON</v>
          </cell>
        </row>
        <row r="233">
          <cell r="A233" t="str">
            <v>HALIFAX, NS</v>
          </cell>
        </row>
        <row r="234">
          <cell r="A234" t="str">
            <v>HAM NORD, QC</v>
          </cell>
        </row>
        <row r="235">
          <cell r="A235" t="str">
            <v>HÂVRE-SAINT-PIERRE, QC</v>
          </cell>
        </row>
        <row r="236">
          <cell r="A236" t="str">
            <v>HEMMINGFORD, QC</v>
          </cell>
        </row>
        <row r="237">
          <cell r="A237" t="str">
            <v>HIGH-PRAIRIE, AB</v>
          </cell>
        </row>
        <row r="238">
          <cell r="A238" t="str">
            <v>HOUSTON, TX</v>
          </cell>
        </row>
        <row r="239">
          <cell r="A239" t="str">
            <v>ILES DE LA MADELEINE, QC</v>
          </cell>
        </row>
        <row r="240">
          <cell r="A240" t="str">
            <v>INVERNESS, QC</v>
          </cell>
        </row>
        <row r="241">
          <cell r="A241" t="str">
            <v>INVERNESS, QC</v>
          </cell>
        </row>
        <row r="242">
          <cell r="A242" t="str">
            <v>JOLIETTE, QC</v>
          </cell>
        </row>
        <row r="243">
          <cell r="A243" t="str">
            <v>JONQUIERE, QC</v>
          </cell>
        </row>
        <row r="244">
          <cell r="A244" t="str">
            <v>JONQUIÈRE, QC</v>
          </cell>
        </row>
        <row r="245">
          <cell r="A245" t="str">
            <v>JONQUIERE (SECT ARVIDA), QC</v>
          </cell>
        </row>
        <row r="246">
          <cell r="A246" t="str">
            <v>KAPUSKASING, ON</v>
          </cell>
        </row>
        <row r="247">
          <cell r="A247" t="str">
            <v>KEMPTVILLE, ON</v>
          </cell>
        </row>
        <row r="248">
          <cell r="A248" t="str">
            <v>KINGSEY FALLS, QC</v>
          </cell>
        </row>
        <row r="249">
          <cell r="A249" t="str">
            <v>KINGSTON, ON</v>
          </cell>
        </row>
        <row r="250">
          <cell r="A250" t="str">
            <v>L`ISLET SUR MER, QC</v>
          </cell>
        </row>
        <row r="251">
          <cell r="A251" t="str">
            <v>LA BAIE, QC</v>
          </cell>
        </row>
        <row r="252">
          <cell r="A252" t="str">
            <v>LA MEQUE, NB</v>
          </cell>
        </row>
        <row r="253">
          <cell r="A253" t="str">
            <v>LA TUQUE, QC</v>
          </cell>
        </row>
        <row r="254">
          <cell r="A254" t="str">
            <v>LAC A LA TORTUE, QC</v>
          </cell>
        </row>
        <row r="255">
          <cell r="A255" t="str">
            <v>LAC AUX SABLES, QC</v>
          </cell>
        </row>
        <row r="256">
          <cell r="A256" t="str">
            <v>LAC BEAUPORT, QC</v>
          </cell>
        </row>
        <row r="257">
          <cell r="A257" t="str">
            <v>LAC BROME, QC</v>
          </cell>
        </row>
        <row r="258">
          <cell r="A258" t="str">
            <v>LA MALBAIE, QC</v>
          </cell>
        </row>
        <row r="259">
          <cell r="A259" t="str">
            <v>LAC MASSON STE-MARGUERITE, QC</v>
          </cell>
        </row>
        <row r="260">
          <cell r="A260" t="str">
            <v>LAC MÉGANTIC, QC</v>
          </cell>
        </row>
        <row r="261">
          <cell r="A261" t="str">
            <v>LAC-MÉGANTIC, QC</v>
          </cell>
        </row>
        <row r="262">
          <cell r="A262" t="str">
            <v>LACHINE, QC</v>
          </cell>
        </row>
        <row r="263">
          <cell r="A263" t="str">
            <v>LACHUTE, QC</v>
          </cell>
        </row>
        <row r="264">
          <cell r="A264" t="str">
            <v>LANORAIE, QC</v>
          </cell>
        </row>
        <row r="265">
          <cell r="A265" t="str">
            <v>LANDRIELLE, QC</v>
          </cell>
        </row>
        <row r="266">
          <cell r="A266" t="str">
            <v>LAPRAIRIE, QC</v>
          </cell>
        </row>
        <row r="267">
          <cell r="A267" t="str">
            <v>LASALLE, QC</v>
          </cell>
        </row>
        <row r="268">
          <cell r="A268" t="str">
            <v>LATERRIERE, QC</v>
          </cell>
        </row>
        <row r="269">
          <cell r="A269" t="str">
            <v>LAUNAY, QC</v>
          </cell>
        </row>
        <row r="270">
          <cell r="A270" t="str">
            <v>LAURIERVILLE, QC</v>
          </cell>
        </row>
        <row r="271">
          <cell r="A271" t="str">
            <v>LAVAL, QC</v>
          </cell>
        </row>
        <row r="272">
          <cell r="A272" t="str">
            <v>LAVALTRIE, QC</v>
          </cell>
        </row>
        <row r="273">
          <cell r="A273" t="str">
            <v>LE GARDEUR, QC</v>
          </cell>
        </row>
        <row r="274">
          <cell r="A274" t="str">
            <v>LES ESCOUMINS, QC</v>
          </cell>
        </row>
        <row r="275">
          <cell r="A275" t="str">
            <v>LÉVIS, QC</v>
          </cell>
        </row>
        <row r="276">
          <cell r="A276" t="str">
            <v>LONDON,ON</v>
          </cell>
        </row>
        <row r="277">
          <cell r="A277" t="str">
            <v>LONGUEUIL, QC</v>
          </cell>
        </row>
        <row r="278">
          <cell r="A278" t="str">
            <v>LONGUE-POINTE-DE-MINGAN, QC</v>
          </cell>
        </row>
        <row r="279">
          <cell r="A279" t="str">
            <v>LOTBINIERE, QC</v>
          </cell>
        </row>
        <row r="280">
          <cell r="A280" t="str">
            <v>LOURDES, QC</v>
          </cell>
        </row>
        <row r="281">
          <cell r="A281" t="str">
            <v>LYSTER. QC</v>
          </cell>
        </row>
        <row r="282">
          <cell r="A282" t="str">
            <v>VICTO-LYSTER. QC</v>
          </cell>
        </row>
        <row r="283">
          <cell r="A283" t="str">
            <v>MADDINGTON FALLS, QC</v>
          </cell>
        </row>
        <row r="284">
          <cell r="A284" t="str">
            <v>MAGOG, QC</v>
          </cell>
        </row>
        <row r="285">
          <cell r="A285" t="str">
            <v>MACAMIC, QC</v>
          </cell>
        </row>
        <row r="286">
          <cell r="A286" t="str">
            <v>MALARTIC, QC</v>
          </cell>
        </row>
        <row r="287">
          <cell r="A287" t="str">
            <v>MANSEAU, QC</v>
          </cell>
        </row>
        <row r="288">
          <cell r="A288" t="str">
            <v>MANSONVILLE, QC</v>
          </cell>
        </row>
        <row r="289">
          <cell r="A289" t="str">
            <v>MANSONVILLE, QC</v>
          </cell>
        </row>
        <row r="290">
          <cell r="A290" t="str">
            <v>MARIEVILLE, QC</v>
          </cell>
        </row>
        <row r="291">
          <cell r="A291" t="str">
            <v>MARMORA, ON</v>
          </cell>
        </row>
        <row r="292">
          <cell r="A292" t="str">
            <v>MASCOUCHE, QC</v>
          </cell>
        </row>
        <row r="293">
          <cell r="A293" t="str">
            <v>MATAGAMI, QC</v>
          </cell>
        </row>
        <row r="294">
          <cell r="A294" t="str">
            <v>MATANE, QC</v>
          </cell>
        </row>
        <row r="295">
          <cell r="A295" t="str">
            <v>MERCIER, QC</v>
          </cell>
        </row>
        <row r="296">
          <cell r="A296" t="str">
            <v>MIRABEL, QC</v>
          </cell>
        </row>
        <row r="297">
          <cell r="A297" t="str">
            <v>MISCOU, NB</v>
          </cell>
        </row>
        <row r="298">
          <cell r="A298" t="str">
            <v>MONCTON, NB</v>
          </cell>
        </row>
        <row r="299">
          <cell r="A299" t="str">
            <v>MONT LAURIER, QC</v>
          </cell>
        </row>
        <row r="300">
          <cell r="A300" t="str">
            <v>MONT ST-HILAIRE, QC</v>
          </cell>
        </row>
        <row r="301">
          <cell r="A301" t="str">
            <v>MONTMAGNY, QC</v>
          </cell>
        </row>
        <row r="302">
          <cell r="A302" t="str">
            <v>MONTREAL, QC</v>
          </cell>
        </row>
        <row r="303">
          <cell r="A303" t="str">
            <v>MONTRÉAL, QC</v>
          </cell>
        </row>
        <row r="304">
          <cell r="A304" t="str">
            <v>MONTREAL NORD, QC</v>
          </cell>
        </row>
        <row r="305">
          <cell r="A305" t="str">
            <v>MURDOCHVILLE, QC</v>
          </cell>
        </row>
        <row r="306">
          <cell r="A306" t="str">
            <v>N-DAME DE HAM, QC</v>
          </cell>
        </row>
        <row r="307">
          <cell r="A307" t="str">
            <v>N-DAME DE LOURDES, QC</v>
          </cell>
        </row>
        <row r="308">
          <cell r="A308" t="str">
            <v>N-DAME DU BON CONSEIL, QC</v>
          </cell>
        </row>
        <row r="309">
          <cell r="A309" t="str">
            <v>NOTRE-DAME-DU-BON-CONSEIL, QC</v>
          </cell>
        </row>
        <row r="310">
          <cell r="A310" t="str">
            <v>N-DAME DU LAC, QC</v>
          </cell>
        </row>
        <row r="311">
          <cell r="A311" t="str">
            <v>N-DAME DU MONT CARMEL, QC</v>
          </cell>
        </row>
        <row r="312">
          <cell r="A312" t="str">
            <v>NEUVILLE, QC</v>
          </cell>
        </row>
        <row r="313">
          <cell r="A313" t="str">
            <v>NEW RICHMOND, QC</v>
          </cell>
        </row>
        <row r="314">
          <cell r="A314" t="str">
            <v>NICOLET, QC</v>
          </cell>
        </row>
        <row r="315">
          <cell r="A315" t="str">
            <v>NORBERTVILLE, QC</v>
          </cell>
        </row>
        <row r="316">
          <cell r="A316" t="str">
            <v>NORTH BAY, ON</v>
          </cell>
        </row>
        <row r="317">
          <cell r="A317" t="str">
            <v>NORTH-HATLEY, QC</v>
          </cell>
        </row>
        <row r="318">
          <cell r="A318" t="str">
            <v>NORTH TONAWANDA, NY</v>
          </cell>
        </row>
        <row r="319">
          <cell r="A319" t="str">
            <v>OAKVILLE, ON</v>
          </cell>
        </row>
        <row r="320">
          <cell r="A320" t="str">
            <v>OMERVILLE,QC</v>
          </cell>
        </row>
        <row r="321">
          <cell r="A321" t="str">
            <v>ORFORD, QC</v>
          </cell>
        </row>
        <row r="322">
          <cell r="A322" t="str">
            <v>ORLEANS, ON</v>
          </cell>
        </row>
        <row r="323">
          <cell r="A323" t="str">
            <v>OSHAWA, ON</v>
          </cell>
        </row>
        <row r="324">
          <cell r="A324" t="str">
            <v>0R0MOCTO, NB</v>
          </cell>
        </row>
        <row r="325">
          <cell r="A325" t="str">
            <v>OTTAWA, ON</v>
          </cell>
        </row>
        <row r="326">
          <cell r="A326" t="str">
            <v>OUTREMONT, QC</v>
          </cell>
        </row>
        <row r="327">
          <cell r="A327" t="str">
            <v>OTTERBURN PARK, QC</v>
          </cell>
        </row>
        <row r="328">
          <cell r="A328" t="str">
            <v>PARISVILLE, QC</v>
          </cell>
        </row>
        <row r="329">
          <cell r="A329" t="str">
            <v>PARRY SOUND, ON</v>
          </cell>
        </row>
        <row r="330">
          <cell r="A330" t="str">
            <v>PIERREFOND, QC</v>
          </cell>
        </row>
        <row r="331">
          <cell r="A331" t="str">
            <v>PIERREVILLE, QC</v>
          </cell>
        </row>
        <row r="332">
          <cell r="A332" t="str">
            <v>PINCOURT, QC</v>
          </cell>
        </row>
        <row r="333">
          <cell r="A333" t="str">
            <v>PINTENDRE, QC</v>
          </cell>
        </row>
        <row r="334">
          <cell r="A334" t="str">
            <v>PLESSIS, QC</v>
          </cell>
        </row>
        <row r="335">
          <cell r="A335" t="str">
            <v>PLESSISVILLE, QC</v>
          </cell>
        </row>
        <row r="336">
          <cell r="A336" t="str">
            <v>PLESSISVILLE, QC</v>
          </cell>
        </row>
        <row r="337">
          <cell r="A337" t="str">
            <v>POINTE DU LAC, QC</v>
          </cell>
        </row>
        <row r="338">
          <cell r="A338" t="str">
            <v>POINTE TREMBLE, QC</v>
          </cell>
        </row>
        <row r="339">
          <cell r="A339" t="str">
            <v>POINTE-AUX-TREMBLE, QC</v>
          </cell>
        </row>
        <row r="340">
          <cell r="A340" t="str">
            <v>PONT ROUGE, QC</v>
          </cell>
        </row>
        <row r="341">
          <cell r="A341" t="str">
            <v>PORT DANIEL, QC</v>
          </cell>
        </row>
        <row r="342">
          <cell r="A342" t="str">
            <v>PORTNEUF, QC</v>
          </cell>
        </row>
        <row r="343">
          <cell r="A343" t="str">
            <v>PORTNEUF-SUR-MER, QC</v>
          </cell>
        </row>
        <row r="344">
          <cell r="A344" t="str">
            <v>PORTLAND, OR</v>
          </cell>
        </row>
        <row r="345">
          <cell r="A345" t="str">
            <v>PRINCEVILLE, QC</v>
          </cell>
        </row>
        <row r="346">
          <cell r="A346" t="str">
            <v>PRINCEVILLE, QC</v>
          </cell>
        </row>
        <row r="347">
          <cell r="A347" t="str">
            <v>QUÉBEC, QC</v>
          </cell>
        </row>
        <row r="348">
          <cell r="A348" t="str">
            <v>QUÉBEC, QC</v>
          </cell>
        </row>
        <row r="349">
          <cell r="A349" t="str">
            <v>QUEBEC, QC</v>
          </cell>
        </row>
        <row r="350">
          <cell r="A350" t="str">
            <v>RAWDON, QC</v>
          </cell>
        </row>
        <row r="351">
          <cell r="A351" t="str">
            <v>REPENTIGNY, QC</v>
          </cell>
        </row>
        <row r="352">
          <cell r="A352" t="str">
            <v>RICHELIEU, QC</v>
          </cell>
        </row>
        <row r="353">
          <cell r="A353" t="str">
            <v>RICHMOND, QC</v>
          </cell>
        </row>
        <row r="354">
          <cell r="A354" t="str">
            <v>RICHMOND, QC</v>
          </cell>
        </row>
        <row r="355">
          <cell r="A355" t="str">
            <v>RIGAUD, QC</v>
          </cell>
        </row>
        <row r="356">
          <cell r="A356" t="str">
            <v>RIMOUSKI, QC</v>
          </cell>
        </row>
        <row r="357">
          <cell r="A357" t="str">
            <v>RIVIERE-DU-LOUP, QC</v>
          </cell>
        </row>
        <row r="358">
          <cell r="A358" t="str">
            <v>ROBERTSONVILLE, QC</v>
          </cell>
        </row>
        <row r="359">
          <cell r="A359" t="str">
            <v>ROBERVAL, QC</v>
          </cell>
        </row>
        <row r="360">
          <cell r="A360" t="str">
            <v>ROCK FOREST</v>
          </cell>
        </row>
        <row r="361">
          <cell r="A361" t="str">
            <v>ROUYN-NORANDA, QC</v>
          </cell>
        </row>
        <row r="362">
          <cell r="A362" t="str">
            <v>ROUGEMONT, QC</v>
          </cell>
        </row>
        <row r="363">
          <cell r="A363" t="str">
            <v>ROXTON POND, QC</v>
          </cell>
        </row>
        <row r="364">
          <cell r="A364" t="str">
            <v>SACRE-COEUR, PQ</v>
          </cell>
        </row>
        <row r="365">
          <cell r="A365" t="str">
            <v>SEPT-ILES, PQ</v>
          </cell>
        </row>
        <row r="366">
          <cell r="A366" t="str">
            <v>SCOTSTOWN, PQ</v>
          </cell>
        </row>
        <row r="367">
          <cell r="A367" t="str">
            <v>SCOTT, QC</v>
          </cell>
        </row>
        <row r="368">
          <cell r="A368" t="str">
            <v>SHAWINIGAN, QC</v>
          </cell>
        </row>
        <row r="369">
          <cell r="A369" t="str">
            <v>SHEFFORD, QC</v>
          </cell>
        </row>
        <row r="370">
          <cell r="A370" t="str">
            <v>SHERBROOKE, QC</v>
          </cell>
        </row>
        <row r="371">
          <cell r="A371" t="str">
            <v>SILLERY, QCC</v>
          </cell>
        </row>
        <row r="372">
          <cell r="A372" t="str">
            <v>SOREL, QC</v>
          </cell>
        </row>
        <row r="373">
          <cell r="A373" t="str">
            <v>STONEHAM, QC</v>
          </cell>
        </row>
        <row r="374">
          <cell r="A374" t="str">
            <v>STANSTED, QC</v>
          </cell>
        </row>
        <row r="375">
          <cell r="A375" t="str">
            <v>SHILO, MB</v>
          </cell>
        </row>
        <row r="376">
          <cell r="A376" t="str">
            <v>STRATFORD, QC</v>
          </cell>
        </row>
        <row r="377">
          <cell r="A377" t="str">
            <v>SAINT-ANGES, QC</v>
          </cell>
        </row>
        <row r="378">
          <cell r="A378" t="str">
            <v>ST-ADRIEN DE HAM, QC</v>
          </cell>
        </row>
        <row r="379">
          <cell r="A379" t="str">
            <v>ST-AGAPIT, QC</v>
          </cell>
        </row>
        <row r="380">
          <cell r="A380" t="str">
            <v>ST-ALBERT, QC</v>
          </cell>
        </row>
        <row r="381">
          <cell r="A381" t="str">
            <v>SAINT-ALBERT, QC</v>
          </cell>
        </row>
        <row r="382">
          <cell r="A382" t="str">
            <v>ST-ALEXANDRE IBERVILLE, QC</v>
          </cell>
        </row>
        <row r="383">
          <cell r="A383" t="str">
            <v>ST-ALEXIS-DES MONTS, QC</v>
          </cell>
        </row>
        <row r="384">
          <cell r="A384" t="str">
            <v>ST-AMABLE, QC</v>
          </cell>
        </row>
        <row r="385">
          <cell r="A385" t="str">
            <v>SAINT-AMABLE, QC</v>
          </cell>
        </row>
        <row r="386">
          <cell r="A386" t="str">
            <v>ST-ANSELME, QC</v>
          </cell>
        </row>
        <row r="387">
          <cell r="A387" t="str">
            <v>ST-APPOLINAIRE, QC</v>
          </cell>
        </row>
        <row r="388">
          <cell r="A388" t="str">
            <v>SAINT-APOLLINAIRE, QC</v>
          </cell>
        </row>
        <row r="389">
          <cell r="A389" t="str">
            <v>ST-AUGUSTIN DESMAURES, QC</v>
          </cell>
        </row>
        <row r="390">
          <cell r="A390" t="str">
            <v>ST-AUGUSTIN-DE-DESMAURES, QC</v>
          </cell>
        </row>
        <row r="391">
          <cell r="A391" t="str">
            <v>ST-BASILE LE GRAND, QC</v>
          </cell>
        </row>
        <row r="392">
          <cell r="A392" t="str">
            <v>ST-BERNARD EN BEAUCE, QC</v>
          </cell>
        </row>
        <row r="393">
          <cell r="A393" t="str">
            <v>SAINT-BERNARD, QC</v>
          </cell>
        </row>
        <row r="394">
          <cell r="A394" t="str">
            <v>ST-BONIFACE, QC</v>
          </cell>
        </row>
        <row r="395">
          <cell r="A395" t="str">
            <v>ST-BRUNO-DE-MONTARVILLE, QC</v>
          </cell>
        </row>
        <row r="396">
          <cell r="A396" t="str">
            <v>ST-BRUNO (LAC ST JEAN), QC</v>
          </cell>
        </row>
        <row r="397">
          <cell r="A397" t="str">
            <v>ST-BRUNO (LAC ST JEAN), QC</v>
          </cell>
        </row>
        <row r="398">
          <cell r="A398" t="str">
            <v>ST-CAMILLE, QC</v>
          </cell>
        </row>
        <row r="399">
          <cell r="A399" t="str">
            <v>ST-CESAIRE, QC</v>
          </cell>
        </row>
        <row r="400">
          <cell r="A400" t="str">
            <v>ST-CHARLES BORROMEE,QC</v>
          </cell>
        </row>
        <row r="401">
          <cell r="A401" t="str">
            <v>ST-CHARLES DE DRUMMOND, QC</v>
          </cell>
        </row>
        <row r="402">
          <cell r="A402" t="str">
            <v>ST CHRISTOPHE D`ARTHABA QC </v>
          </cell>
        </row>
        <row r="403">
          <cell r="A403" t="str">
            <v>ST-CHRISTOPHE D`ARTH, QC</v>
          </cell>
        </row>
        <row r="404">
          <cell r="A404" t="str">
            <v>ST-COME LINIERE, QC</v>
          </cell>
        </row>
        <row r="405">
          <cell r="A405" t="str">
            <v>ST-CLAUDE, QC</v>
          </cell>
        </row>
        <row r="406">
          <cell r="A406" t="str">
            <v>ST-CYRILLE-DE-WENDOVER, QC</v>
          </cell>
        </row>
        <row r="407">
          <cell r="A407" t="str">
            <v>ST-CYPRIEN, QC</v>
          </cell>
        </row>
        <row r="408">
          <cell r="A408" t="str">
            <v>SAINT-DAMIEN, QC</v>
          </cell>
        </row>
        <row r="409">
          <cell r="A409" t="str">
            <v>ST-DAVID DE YAMASKA</v>
          </cell>
        </row>
        <row r="410">
          <cell r="A410" t="str">
            <v>ST-DENIS SUR RICHELIEU, QC</v>
          </cell>
        </row>
        <row r="411">
          <cell r="A411" t="str">
            <v>SAINT-DENIS-SUR-RICHELIEU, QC</v>
          </cell>
        </row>
        <row r="412">
          <cell r="A412" t="str">
            <v>STE-ADELE, QC</v>
          </cell>
        </row>
        <row r="413">
          <cell r="A413" t="str">
            <v>STE-AGATHE DES MONTS, QC</v>
          </cell>
        </row>
        <row r="414">
          <cell r="A414" t="str">
            <v>SAINTE-ANNE-DES-LACS, QC</v>
          </cell>
        </row>
        <row r="415">
          <cell r="A415" t="str">
            <v>SAINTE-ANNE-DES-MONTS, QC</v>
          </cell>
        </row>
        <row r="416">
          <cell r="A416" t="str">
            <v>STE-ANNE DU SAULT, QC</v>
          </cell>
        </row>
        <row r="417">
          <cell r="A417" t="str">
            <v>SAINTE-FLAVIE, QC</v>
          </cell>
        </row>
        <row r="418">
          <cell r="A418" t="str">
            <v>SAINTE-AURELIE,QC</v>
          </cell>
        </row>
        <row r="419">
          <cell r="A419" t="str">
            <v>STE-CLOTHILDE HORTON, QC</v>
          </cell>
        </row>
        <row r="420">
          <cell r="A420" t="str">
            <v>STE-CATHERINE HARTLEY, QC</v>
          </cell>
        </row>
        <row r="421">
          <cell r="A421" t="str">
            <v>ST CATHARINES, ON</v>
          </cell>
        </row>
        <row r="422">
          <cell r="A422" t="str">
            <v>STE-CATHERINE, QC</v>
          </cell>
        </row>
        <row r="423">
          <cell r="A423" t="str">
            <v>STE-CROIX LOBINIERE, QC</v>
          </cell>
        </row>
        <row r="424">
          <cell r="A424" t="str">
            <v>SAINTE-CLAIRE, QC</v>
          </cell>
        </row>
        <row r="425">
          <cell r="A425" t="str">
            <v>STE-CLAIRE, QC</v>
          </cell>
        </row>
        <row r="426">
          <cell r="A426" t="str">
            <v>STE-EDWIDGE, QC</v>
          </cell>
        </row>
        <row r="427">
          <cell r="A427" t="str">
            <v>ST-ÉDOUARD DE LOBINIERE, QC</v>
          </cell>
        </row>
        <row r="428">
          <cell r="A428" t="str">
            <v>ST-ÉDMOND DE GRANTHAM, QC</v>
          </cell>
        </row>
        <row r="429">
          <cell r="A429" t="str">
            <v>STE-ELISABETH DE WARWICK, QC</v>
          </cell>
        </row>
        <row r="430">
          <cell r="A430" t="str">
            <v>STE-EULALIE, QC</v>
          </cell>
        </row>
        <row r="431">
          <cell r="A431" t="str">
            <v>STE-FOY, QC</v>
          </cell>
        </row>
        <row r="432">
          <cell r="A432" t="str">
            <v>STE-HÉLENE DE CHESTER, QC</v>
          </cell>
        </row>
        <row r="433">
          <cell r="A433" t="str">
            <v>SAINT-HONORÉ-DE-TÉMISCOUATA, QC</v>
          </cell>
        </row>
        <row r="434">
          <cell r="A434" t="str">
            <v>STE-FLAVIE, QC</v>
          </cell>
        </row>
        <row r="435">
          <cell r="A435" t="str">
            <v>Sainte-Geneviève-De-Batiscan</v>
          </cell>
        </row>
        <row r="436">
          <cell r="A436" t="str">
            <v>SAINTE GENEVIÈVE DE BATISCAN</v>
          </cell>
        </row>
        <row r="437">
          <cell r="A437" t="str">
            <v>STE-JULIE, QC</v>
          </cell>
        </row>
        <row r="438">
          <cell r="A438" t="str">
            <v>STE-JULIENNE, QC</v>
          </cell>
        </row>
        <row r="439">
          <cell r="A439" t="str">
            <v>SAINTE-LUCE, QC</v>
          </cell>
        </row>
        <row r="440">
          <cell r="A440" t="str">
            <v>STE-MARIE DE BLANDFORD, QC</v>
          </cell>
        </row>
        <row r="441">
          <cell r="A441" t="str">
            <v>SAINTE-MARIE, QC</v>
          </cell>
        </row>
        <row r="442">
          <cell r="A442" t="str">
            <v>STE-MARIE DE BEAUCE, QC</v>
          </cell>
        </row>
        <row r="443">
          <cell r="A443" t="str">
            <v>STE-MARIE-DE-BEAUCE, QC</v>
          </cell>
        </row>
        <row r="444">
          <cell r="A444" t="str">
            <v>SAINTE-MARIE-DE-BEAUCE, QC</v>
          </cell>
        </row>
        <row r="445">
          <cell r="A445" t="str">
            <v>STE-MARIE, QC</v>
          </cell>
        </row>
        <row r="446">
          <cell r="A446" t="str">
            <v>STE-MARIE DE KENT, NB</v>
          </cell>
        </row>
        <row r="447">
          <cell r="A447" t="str">
            <v>STE-PRAXEDE, PQ</v>
          </cell>
        </row>
        <row r="448">
          <cell r="A448" t="str">
            <v>STE-PERPETUE, QC</v>
          </cell>
        </row>
        <row r="449">
          <cell r="A449" t="str">
            <v>STE-PETRONILLE, QC</v>
          </cell>
        </row>
        <row r="450">
          <cell r="A450" t="str">
            <v>STE-ROSE DE LAVAL, QC</v>
          </cell>
        </row>
        <row r="451">
          <cell r="A451" t="str">
            <v>STE-SÉRAPHINE, QC</v>
          </cell>
        </row>
        <row r="452">
          <cell r="A452" t="str">
            <v>STE-SOPHIE DE LÉVRARD, QC</v>
          </cell>
        </row>
        <row r="453">
          <cell r="A453" t="str">
            <v>STE-SOPHIE-DE-LÉVRARD, QC</v>
          </cell>
        </row>
        <row r="454">
          <cell r="A454" t="str">
            <v>STE-SOPHIE D`HALIFAX, QC</v>
          </cell>
        </row>
        <row r="455">
          <cell r="A455" t="str">
            <v>STE-SOPHIE DE MÉGANTIC, QC</v>
          </cell>
        </row>
        <row r="456">
          <cell r="A456" t="str">
            <v>ST-EMOND GRANTHAM, QC</v>
          </cell>
        </row>
        <row r="457">
          <cell r="A457" t="str">
            <v>SAINT-EMOND-DE-GRANTHAM, QC</v>
          </cell>
        </row>
        <row r="458">
          <cell r="A458" t="str">
            <v>ST-EMILE, QC</v>
          </cell>
        </row>
        <row r="459">
          <cell r="A459" t="str">
            <v>ST-EPHREM, QC</v>
          </cell>
        </row>
        <row r="460">
          <cell r="A460" t="str">
            <v>SAINT-EUSTACHE, QC</v>
          </cell>
        </row>
        <row r="461">
          <cell r="A461" t="str">
            <v>ST-ÉTIENNE DE BOLTON</v>
          </cell>
        </row>
        <row r="462">
          <cell r="A462" t="str">
            <v>ST-FABIEN SUR MER, QC</v>
          </cell>
        </row>
        <row r="463">
          <cell r="A463" t="str">
            <v>ST-FRANCOIS DU LAC, QC</v>
          </cell>
        </row>
        <row r="464">
          <cell r="A464" t="str">
            <v>ST-FÉLICIEN, QC</v>
          </cell>
        </row>
        <row r="465">
          <cell r="A465" t="str">
            <v>ST-FÉLIX DE KINGSEY, QC</v>
          </cell>
        </row>
        <row r="466">
          <cell r="A466" t="str">
            <v>ST-FERDINAND, QC</v>
          </cell>
        </row>
        <row r="467">
          <cell r="A467" t="str">
            <v>SAINT-FERDINAND, QC</v>
          </cell>
        </row>
        <row r="468">
          <cell r="A468" t="str">
            <v>ST-FÉRÉOLE LES NEIGES, QC</v>
          </cell>
        </row>
        <row r="469">
          <cell r="A469" t="str">
            <v>ST-FRANCOIS DU LAC, QC</v>
          </cell>
        </row>
        <row r="470">
          <cell r="A470" t="str">
            <v>ST-GABRIEL DE RIMOUSKI, QC</v>
          </cell>
        </row>
        <row r="471">
          <cell r="A471" t="str">
            <v>ST-GEORGES DE BEAUCE, QC</v>
          </cell>
        </row>
        <row r="472">
          <cell r="A472" t="str">
            <v>ST-GEORGES DE WINDSOR, QC</v>
          </cell>
        </row>
        <row r="473">
          <cell r="A473" t="str">
            <v>ST-GERMAIN GRANTHAM, QC</v>
          </cell>
        </row>
        <row r="474">
          <cell r="A474" t="str">
            <v>ST-GREGOIRE, QC</v>
          </cell>
        </row>
        <row r="475">
          <cell r="A475" t="str">
            <v>ST-HILAIRE, QC</v>
          </cell>
        </row>
        <row r="476">
          <cell r="A476" t="str">
            <v>ST-HONORE DE CHENDLEY, QC</v>
          </cell>
        </row>
        <row r="477">
          <cell r="A477" t="str">
            <v>ST-HUBERT, QC</v>
          </cell>
        </row>
        <row r="478">
          <cell r="A478" t="str">
            <v>ST-HYACINTHE, QC</v>
          </cell>
        </row>
        <row r="479">
          <cell r="A479" t="str">
            <v>SAINT-HIPPOLYTE, QC</v>
          </cell>
        </row>
        <row r="480">
          <cell r="A480" t="str">
            <v>SAINT-HYACINTHE, QC</v>
          </cell>
        </row>
        <row r="481">
          <cell r="A481" t="str">
            <v>ST-ISIDORE, QC</v>
          </cell>
        </row>
        <row r="482">
          <cell r="A482" t="str">
            <v>ST-ISIDORE, ON</v>
          </cell>
        </row>
        <row r="483">
          <cell r="A483" t="str">
            <v>ST-JACQUES DE LEEDS, QC</v>
          </cell>
        </row>
        <row r="484">
          <cell r="A484" t="str">
            <v>SAINT-JACQUES-LE-MAJEUR, QC</v>
          </cell>
        </row>
        <row r="485">
          <cell r="A485" t="str">
            <v>ST-JEAN CHRISSOSTOME, QC</v>
          </cell>
        </row>
        <row r="486">
          <cell r="A486" t="str">
            <v>ST-JEAN PORT JOLY, QC</v>
          </cell>
        </row>
        <row r="487">
          <cell r="A487" t="str">
            <v>ST-JEAN SUR RICHELIEU, QC</v>
          </cell>
        </row>
        <row r="488">
          <cell r="A488" t="str">
            <v>SAINT-JEAN SUR RICHELIEU, QC</v>
          </cell>
        </row>
        <row r="489">
          <cell r="A489" t="str">
            <v>ST-JEROME, QC</v>
          </cell>
        </row>
        <row r="490">
          <cell r="A490" t="str">
            <v>ST-JOSEPH COL, QC</v>
          </cell>
        </row>
        <row r="491">
          <cell r="A491" t="str">
            <v>ST-JOSEPH COL, QC</v>
          </cell>
        </row>
        <row r="492">
          <cell r="A492" t="str">
            <v>ST-JOSEPH-DE-HAM-SUD, QC</v>
          </cell>
        </row>
        <row r="493">
          <cell r="A493" t="str">
            <v>ST-JUSTE-DU-LAC, QC</v>
          </cell>
        </row>
        <row r="494">
          <cell r="A494" t="str">
            <v>ST-LAMBERT, QC</v>
          </cell>
        </row>
        <row r="495">
          <cell r="A495" t="str">
            <v>SAINT-LAMBERT, QC</v>
          </cell>
        </row>
        <row r="496">
          <cell r="A496" t="str">
            <v>ST-LIBOIRE, QC</v>
          </cell>
        </row>
        <row r="497">
          <cell r="A497" t="str">
            <v>SAINT-LIBOIRE, QC</v>
          </cell>
        </row>
        <row r="498">
          <cell r="A498" t="str">
            <v>ST-LIN, QC</v>
          </cell>
        </row>
        <row r="499">
          <cell r="A499" t="str">
            <v>ST-LEONARD D`ASTON, QC</v>
          </cell>
        </row>
        <row r="500">
          <cell r="A500" t="str">
            <v>ST-LOUIS DE BLANDFORD, QC</v>
          </cell>
        </row>
        <row r="501">
          <cell r="A501" t="str">
            <v>ST-LOUIS DE France, QC</v>
          </cell>
        </row>
        <row r="502">
          <cell r="A502" t="str">
            <v>ST-LUCIEN, QC</v>
          </cell>
        </row>
        <row r="503">
          <cell r="A503" t="str">
            <v>ST MALACHIE, QC</v>
          </cell>
        </row>
        <row r="504">
          <cell r="A504" t="str">
            <v>ST-MARTHYRS CANADIEN, QC</v>
          </cell>
        </row>
        <row r="505">
          <cell r="A505" t="str">
            <v>STS-MARTYRS-CANADIENS, QC</v>
          </cell>
        </row>
        <row r="506">
          <cell r="A506" t="str">
            <v>ST-MODESTE, QC</v>
          </cell>
        </row>
        <row r="507">
          <cell r="A507" t="str">
            <v>ST-NICOLAS, QC</v>
          </cell>
        </row>
        <row r="508">
          <cell r="A508" t="str">
            <v>SAINT-NICOLAS, QC</v>
          </cell>
        </row>
        <row r="509">
          <cell r="A509" t="str">
            <v>SAINT-NAZAIRE-D'ACTON, QC</v>
          </cell>
        </row>
        <row r="510">
          <cell r="A510" t="str">
            <v>ST-NORBERT D`ARTH, QC</v>
          </cell>
        </row>
        <row r="511">
          <cell r="A511" t="str">
            <v>SAINT-NORBERT-D'ARTHABASKA, QC</v>
          </cell>
        </row>
        <row r="512">
          <cell r="A512" t="str">
            <v>ST-PASCAL DE KAMOURASKA, QC</v>
          </cell>
        </row>
        <row r="513">
          <cell r="A513" t="str">
            <v>ST-PAUL D`INDUSTRIE, QC</v>
          </cell>
        </row>
        <row r="514">
          <cell r="A514" t="str">
            <v>ST-PAUL CHESTER, QC</v>
          </cell>
        </row>
        <row r="515">
          <cell r="A515" t="str">
            <v>ST PAUL D`ABOSTFORD, QC</v>
          </cell>
        </row>
        <row r="516">
          <cell r="A516" t="str">
            <v>ST-PIERRE BAPTISTE, QC</v>
          </cell>
        </row>
        <row r="517">
          <cell r="A517" t="str">
            <v>ST-PIERRE LES BECQUETS, QC</v>
          </cell>
        </row>
        <row r="518">
          <cell r="A518" t="str">
            <v>ST-PRIME, QC</v>
          </cell>
        </row>
        <row r="519">
          <cell r="A519" t="str">
            <v>ST-PROSPER DE BCE, QC</v>
          </cell>
        </row>
        <row r="520">
          <cell r="A520" t="str">
            <v>ST-RÉDEMPTEUR, QC</v>
          </cell>
        </row>
        <row r="521">
          <cell r="A521" t="str">
            <v>ST-RÉMI, QC</v>
          </cell>
        </row>
        <row r="522">
          <cell r="A522" t="str">
            <v>SAINT-RAYMOND, QC</v>
          </cell>
        </row>
        <row r="523">
          <cell r="A523" t="str">
            <v>ST-REMI DE TINGWICK, QC</v>
          </cell>
        </row>
        <row r="524">
          <cell r="A524" t="str">
            <v>ST-REMI-DE-TINGWICK, QC</v>
          </cell>
        </row>
        <row r="525">
          <cell r="A525" t="str">
            <v>ST-ROCH DE L`ACHIGAN, QC</v>
          </cell>
        </row>
        <row r="526">
          <cell r="A526" t="str">
            <v>ST-ROMUALD</v>
          </cell>
        </row>
        <row r="527">
          <cell r="A527" t="str">
            <v>ST-ROSAIRE, QC</v>
          </cell>
        </row>
        <row r="528">
          <cell r="A528" t="str">
            <v>ST-SAMUEL, QC</v>
          </cell>
        </row>
        <row r="529">
          <cell r="A529" t="str">
            <v>St-Samuel-de-Horton, QC</v>
          </cell>
        </row>
        <row r="530">
          <cell r="A530" t="str">
            <v>SAINT-SAUVEUR, QC</v>
          </cell>
        </row>
        <row r="531">
          <cell r="A531" t="str">
            <v>SAINT-SEBASTIEN, QC</v>
          </cell>
        </row>
        <row r="532">
          <cell r="A532" t="str">
            <v>ST-SIMON LES MINES, QC</v>
          </cell>
        </row>
        <row r="533">
          <cell r="A533" t="str">
            <v>ST-STANISTLAS, QC</v>
          </cell>
        </row>
        <row r="534">
          <cell r="A534" t="str">
            <v>ST-SYLVERE, QC</v>
          </cell>
        </row>
        <row r="535">
          <cell r="A535" t="str">
            <v>ST-THECLE, QC</v>
          </cell>
        </row>
        <row r="536">
          <cell r="A536" t="str">
            <v>STE-THERESE, QC</v>
          </cell>
        </row>
        <row r="537">
          <cell r="A537" t="str">
            <v>ST-TITE, QC</v>
          </cell>
        </row>
        <row r="538">
          <cell r="A538" t="str">
            <v>ST-VALERE, QC</v>
          </cell>
        </row>
        <row r="539">
          <cell r="A539" t="str">
            <v>ST-VALÈRE, QC</v>
          </cell>
        </row>
        <row r="540">
          <cell r="A540" t="str">
            <v>ST-WENCESLAS,QC</v>
          </cell>
        </row>
        <row r="541">
          <cell r="A541" t="str">
            <v>ST-ZOTHIQUE,QC</v>
          </cell>
        </row>
        <row r="542">
          <cell r="A542" t="str">
            <v>STOKE, QC</v>
          </cell>
        </row>
        <row r="543">
          <cell r="A543" t="str">
            <v>STONEHAM-ET-TEWKESBURY, QC</v>
          </cell>
        </row>
        <row r="544">
          <cell r="A544" t="str">
            <v>STRATFORD, QC</v>
          </cell>
        </row>
        <row r="545">
          <cell r="A545" t="str">
            <v>SUNNY ISLES BEACH, FL 33160</v>
          </cell>
        </row>
        <row r="546">
          <cell r="A546" t="str">
            <v>SUTTON, QC</v>
          </cell>
        </row>
        <row r="547">
          <cell r="A547" t="str">
            <v>TEMISCOUATA, QC</v>
          </cell>
        </row>
        <row r="548">
          <cell r="A548" t="str">
            <v>TERREBONNE, QC</v>
          </cell>
        </row>
        <row r="549">
          <cell r="A549" t="str">
            <v>THETFORD MINES, QC</v>
          </cell>
        </row>
        <row r="550">
          <cell r="A550" t="str">
            <v>THETFORD-MINES, QC</v>
          </cell>
        </row>
        <row r="551">
          <cell r="A551" t="str">
            <v>V-ASBESTOS, QC</v>
          </cell>
        </row>
        <row r="552">
          <cell r="A552" t="str">
            <v>V-BÉCANCOUR, QC</v>
          </cell>
        </row>
        <row r="553">
          <cell r="A553" t="str">
            <v>V-DANVILLE, QC</v>
          </cell>
        </row>
        <row r="554">
          <cell r="A554" t="str">
            <v>V-PLESSISVILLE, QC</v>
          </cell>
        </row>
        <row r="555">
          <cell r="A555" t="str">
            <v>V-THETFORD-MINES, QC</v>
          </cell>
        </row>
        <row r="556">
          <cell r="A556" t="str">
            <v>V-THETFORD-MINES, QC</v>
          </cell>
        </row>
        <row r="557">
          <cell r="A557" t="str">
            <v>TINGWICK, QC</v>
          </cell>
        </row>
        <row r="558">
          <cell r="A558" t="str">
            <v>TORONTO, ON</v>
          </cell>
        </row>
        <row r="559">
          <cell r="A559" t="str">
            <v>TRENTON,ON</v>
          </cell>
        </row>
        <row r="560">
          <cell r="A560" t="str">
            <v>TROIS-LACS, QC</v>
          </cell>
        </row>
        <row r="561">
          <cell r="A561" t="str">
            <v>TROIS-RIVIERES OUEST, QC</v>
          </cell>
        </row>
        <row r="562">
          <cell r="A562" t="str">
            <v>TROIS RIVIERES, QC</v>
          </cell>
        </row>
        <row r="563">
          <cell r="A563" t="str">
            <v>TROIS RIVIERES, QC</v>
          </cell>
        </row>
        <row r="564">
          <cell r="A564" t="str">
            <v>TROIS-RIVIÈRES, QC</v>
          </cell>
        </row>
        <row r="565">
          <cell r="A565" t="str">
            <v>TR-RIVIERES (SECT PTE DU LAC), QC</v>
          </cell>
        </row>
        <row r="566">
          <cell r="A566" t="str">
            <v>YAMASKA</v>
          </cell>
        </row>
        <row r="567">
          <cell r="A567" t="str">
            <v>UPTON, QC</v>
          </cell>
        </row>
        <row r="568">
          <cell r="A568" t="str">
            <v>VALLEYFIELD, QC</v>
          </cell>
        </row>
        <row r="569">
          <cell r="A569" t="str">
            <v>VAL-ALAIN, QC</v>
          </cell>
        </row>
        <row r="570">
          <cell r="A570" t="str">
            <v>VAL BELAIR, QC</v>
          </cell>
        </row>
        <row r="571">
          <cell r="A571" t="str">
            <v>VAL D`OR, QC</v>
          </cell>
        </row>
        <row r="572">
          <cell r="A572" t="str">
            <v>VANCOUVER, BC</v>
          </cell>
        </row>
        <row r="573">
          <cell r="A573" t="str">
            <v>VANIER, QC</v>
          </cell>
        </row>
        <row r="574">
          <cell r="A574" t="str">
            <v>VARENNE, QC</v>
          </cell>
        </row>
        <row r="575">
          <cell r="A575" t="str">
            <v>VERDUN, QC</v>
          </cell>
        </row>
        <row r="576">
          <cell r="A576" t="str">
            <v>VICTO, PQ</v>
          </cell>
        </row>
        <row r="577">
          <cell r="A577" t="str">
            <v>VICTORIAVILLE, QC</v>
          </cell>
        </row>
        <row r="578">
          <cell r="A578" t="str">
            <v>VICTORIA , BC</v>
          </cell>
        </row>
        <row r="579">
          <cell r="A579" t="str">
            <v>VICTO, QC</v>
          </cell>
        </row>
        <row r="580">
          <cell r="A580" t="str">
            <v>VILLE-MARIE, QC</v>
          </cell>
        </row>
        <row r="581">
          <cell r="A581" t="str">
            <v>VILLEROY, QC</v>
          </cell>
        </row>
        <row r="582">
          <cell r="A582" t="str">
            <v>WARWICK, QC</v>
          </cell>
        </row>
        <row r="583">
          <cell r="A583" t="str">
            <v>WARTERVILLE, QC</v>
          </cell>
        </row>
        <row r="584">
          <cell r="A584" t="str">
            <v>WATERLOO, QC</v>
          </cell>
        </row>
        <row r="585">
          <cell r="A585" t="str">
            <v>WEEDON, QC</v>
          </cell>
        </row>
        <row r="586">
          <cell r="A586" t="str">
            <v>WHITBY, ON</v>
          </cell>
        </row>
        <row r="587">
          <cell r="A587" t="str">
            <v>WINDSOR, QC</v>
          </cell>
        </row>
        <row r="588">
          <cell r="A588" t="str">
            <v>YARMOUTH, NS</v>
          </cell>
        </row>
        <row r="589">
          <cell r="A589" t="str">
            <v>YELLOWKNIFE, NT</v>
          </cell>
        </row>
        <row r="590">
          <cell r="A590" t="str">
            <v>WHITBY, ON</v>
          </cell>
        </row>
        <row r="591">
          <cell r="A591" t="str">
            <v>WINNIPEG, MB</v>
          </cell>
        </row>
        <row r="592">
          <cell r="A592" t="str">
            <v>WOTTON, QC</v>
          </cell>
        </row>
        <row r="593">
          <cell r="A593" t="str">
            <v>YAMASKA, QC</v>
          </cell>
        </row>
        <row r="594">
          <cell r="A594" t="str">
            <v>YARMOUTH, NS</v>
          </cell>
        </row>
      </sheetData>
      <sheetData sheetId="1"/>
      <sheetData sheetId="2">
        <row r="9">
          <cell r="J9">
            <v>0</v>
          </cell>
        </row>
        <row r="10">
          <cell r="B10" t="str">
            <v>(819) 604-1676</v>
          </cell>
        </row>
        <row r="12">
          <cell r="E12" t="str">
            <v xml:space="preserve">  </v>
          </cell>
        </row>
        <row r="76">
          <cell r="C76" t="str">
            <v xml:space="preserve">CELL </v>
          </cell>
        </row>
        <row r="79">
          <cell r="D79">
            <v>0</v>
          </cell>
        </row>
        <row r="80">
          <cell r="B80">
            <v>0</v>
          </cell>
          <cell r="D80">
            <v>0</v>
          </cell>
          <cell r="K80">
            <v>15</v>
          </cell>
        </row>
        <row r="84">
          <cell r="H84">
            <v>3</v>
          </cell>
        </row>
      </sheetData>
      <sheetData sheetId="3"/>
      <sheetData sheetId="4">
        <row r="26">
          <cell r="H26">
            <v>0</v>
          </cell>
          <cell r="I26">
            <v>0</v>
          </cell>
        </row>
        <row r="29">
          <cell r="F29">
            <v>25</v>
          </cell>
        </row>
        <row r="35">
          <cell r="H35">
            <v>0</v>
          </cell>
        </row>
      </sheetData>
      <sheetData sheetId="5">
        <row r="44">
          <cell r="E44" t="str">
            <v>.</v>
          </cell>
          <cell r="G44" t="str">
            <v>.</v>
          </cell>
        </row>
        <row r="46">
          <cell r="B46" t="str">
            <v>.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3">
          <cell r="R13">
            <v>42488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36">
          <cell r="A36">
            <v>30000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32"/>
      <sheetData sheetId="133"/>
      <sheetData sheetId="134"/>
      <sheetData sheetId="135"/>
      <sheetData sheetId="136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7"/>
      <sheetData sheetId="138">
        <row r="1">
          <cell r="P1">
            <v>3</v>
          </cell>
        </row>
        <row r="15">
          <cell r="K15">
            <v>136</v>
          </cell>
        </row>
      </sheetData>
      <sheetData sheetId="139"/>
      <sheetData sheetId="140">
        <row r="2">
          <cell r="B2" t="str">
            <v>EMPLOYER 0</v>
          </cell>
          <cell r="P2" t="str">
            <v>.</v>
          </cell>
        </row>
        <row r="3">
          <cell r="B3" t="str">
            <v>.</v>
          </cell>
          <cell r="P3" t="str">
            <v>2 CHARGEMENT  A FAIRE</v>
          </cell>
        </row>
        <row r="4">
          <cell r="B4">
            <v>0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BENJAMIN L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MARIO P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LAVOIE Y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FREDERIC M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DAVE B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JERICHO S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MICKAEL D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BRANDON D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DAVE T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DENIS B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NORMANDE F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MARYSE M</v>
          </cell>
          <cell r="D23" t="str">
            <v>?????</v>
          </cell>
          <cell r="I23">
            <v>11</v>
          </cell>
          <cell r="M23">
            <v>6</v>
          </cell>
          <cell r="P23" t="str">
            <v>INV COMPLET A FAIRE SIGNER</v>
          </cell>
        </row>
        <row r="24">
          <cell r="B24" t="str">
            <v>PASCALE D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 COMPLET ENTREPOT * PESER COM #</v>
          </cell>
        </row>
        <row r="25">
          <cell r="B25" t="str">
            <v>PABLO R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 MEUBLE SEULEMENT *  PESER COM #</v>
          </cell>
        </row>
        <row r="26">
          <cell r="B26" t="str">
            <v>PIERRE LUC P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 MEUBLE SEULEMENT * PRENDRE MILLAGE</v>
          </cell>
        </row>
        <row r="27">
          <cell r="B27" t="str">
            <v>JEASON W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 VISUEL ET MONTRER AU CLIENT</v>
          </cell>
        </row>
        <row r="28">
          <cell r="B28" t="str">
            <v>KEVIN L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LUC J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RHEA5777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ALEXANDRE T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FRANCIS G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MICHAEL D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MILLAGE A INDIQUER POUR FACTURATION</v>
          </cell>
        </row>
        <row r="34">
          <cell r="B34" t="str">
            <v>VINCENT P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FACTURER 1/2 * COMBINER AVEC AUTRE VOYAGE</v>
          </cell>
        </row>
        <row r="35">
          <cell r="B35" t="str">
            <v>MICHAEL P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MINIMUM 1 HEURES ************************</v>
          </cell>
        </row>
        <row r="36">
          <cell r="B36" t="str">
            <v>MARIO F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 2 HEURES ************************</v>
          </cell>
        </row>
        <row r="37">
          <cell r="B37" t="str">
            <v>STEVEN D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PHOTOCOPIEUR DOIT ETRE PREPARER PAR TECH * TRANSPORTER AU  RISQUE DU PROP</v>
          </cell>
        </row>
        <row r="38">
          <cell r="B38" t="str">
            <v>BOIVIN MATHIEU</v>
          </cell>
          <cell r="I38">
            <v>9</v>
          </cell>
          <cell r="K38" t="str">
            <v>NOEL N</v>
          </cell>
          <cell r="M38">
            <v>13.5</v>
          </cell>
          <cell r="P38" t="str">
            <v>PEUT DÉMÉNAGER AVANT APPELEZ 1/2 AVANT</v>
          </cell>
        </row>
        <row r="39">
          <cell r="B39" t="str">
            <v xml:space="preserve">RHEAULT RONALD </v>
          </cell>
          <cell r="I39">
            <v>9.25</v>
          </cell>
          <cell r="K39" t="str">
            <v>VIN</v>
          </cell>
          <cell r="M39">
            <v>14</v>
          </cell>
          <cell r="P39" t="str">
            <v>PIANO EXTRA $ 250.00 SUPPLÉMENTAIRE</v>
          </cell>
        </row>
        <row r="40">
          <cell r="B40" t="str">
            <v>J-FRANCOIS T</v>
          </cell>
          <cell r="I40">
            <v>9.5</v>
          </cell>
          <cell r="M40">
            <v>14.5</v>
          </cell>
          <cell r="P40" t="str">
            <v>RABAIS 3e AGE (ENLEVER $ 5.00/HRS)</v>
          </cell>
        </row>
        <row r="41">
          <cell r="B41" t="str">
            <v>PHILLIP P</v>
          </cell>
          <cell r="I41">
            <v>9.75</v>
          </cell>
          <cell r="M41">
            <v>15</v>
          </cell>
          <cell r="P41" t="str">
            <v xml:space="preserve">SI  POSSIBLE PLUS TOT * APP LE CLIENT 1/2 HRS AVANT </v>
          </cell>
        </row>
        <row r="42">
          <cell r="B42" t="str">
            <v xml:space="preserve">PIERRE LUC M  </v>
          </cell>
          <cell r="I42">
            <v>10</v>
          </cell>
          <cell r="M42">
            <v>40</v>
          </cell>
          <cell r="P42" t="str">
            <v>TV A EMBALLER  ** APPORTEZ CREATE MIROIR AVEC BULLE</v>
          </cell>
        </row>
        <row r="43">
          <cell r="B43" t="str">
            <v>JEASON L</v>
          </cell>
          <cell r="I43">
            <v>10.25</v>
          </cell>
          <cell r="M43">
            <v>0</v>
          </cell>
          <cell r="P43" t="str">
            <v xml:space="preserve">VERIFIER  INVENTAIRE CAMION  </v>
          </cell>
        </row>
        <row r="44">
          <cell r="B44" t="str">
            <v>BRUNO PIER T</v>
          </cell>
          <cell r="I44">
            <v>10.5</v>
          </cell>
          <cell r="M44">
            <v>0.5</v>
          </cell>
          <cell r="P44" t="str">
            <v>VIA ENTREPOT RHEAULT 142 ST-JEAN-BAPTISTE, VICTO G6P-4G3</v>
          </cell>
        </row>
        <row r="45">
          <cell r="B45" t="str">
            <v>RAPHAEL G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>VOYAGE COMBINÉE ENLEVER 1/2 TEMPS ROUTE ++ 1/2 MILLAGE</v>
          </cell>
        </row>
        <row r="46">
          <cell r="B46" t="str">
            <v>JOHNNY M</v>
          </cell>
          <cell r="I46">
            <v>11</v>
          </cell>
          <cell r="K46" t="str">
            <v>************** DERNIERE AVIS **************</v>
          </cell>
          <cell r="M46">
            <v>1.5</v>
          </cell>
        </row>
        <row r="47">
          <cell r="B47" t="str">
            <v xml:space="preserve">MARCEL L </v>
          </cell>
          <cell r="I47">
            <v>11.25</v>
          </cell>
          <cell r="K47" t="str">
            <v>********* FRAIS D`ENTREPOSAGE *********</v>
          </cell>
          <cell r="M47">
            <v>2</v>
          </cell>
        </row>
        <row r="48">
          <cell r="B48" t="str">
            <v>MAXIME M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</row>
        <row r="49">
          <cell r="B49" t="str">
            <v>DAVID F</v>
          </cell>
          <cell r="I49">
            <v>11.75</v>
          </cell>
          <cell r="M49">
            <v>3</v>
          </cell>
        </row>
        <row r="50">
          <cell r="B50" t="str">
            <v>SEBASTIEN S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  <cell r="P50" t="str">
            <v>XXXX</v>
          </cell>
        </row>
        <row r="51">
          <cell r="B51" t="str">
            <v>NICOLAS F BROCHU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  <cell r="P51" t="str">
            <v>EBENISTE</v>
          </cell>
        </row>
        <row r="52">
          <cell r="B52" t="str">
            <v>DANIEL B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  <cell r="P52">
            <v>1</v>
          </cell>
        </row>
        <row r="53">
          <cell r="B53" t="str">
            <v>PATRICK D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  <cell r="P53">
            <v>2</v>
          </cell>
        </row>
        <row r="54">
          <cell r="B54" t="str">
            <v>MARC P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>
            <v>3</v>
          </cell>
        </row>
        <row r="55">
          <cell r="B55" t="str">
            <v>STEVE B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>
            <v>4</v>
          </cell>
        </row>
        <row r="56">
          <cell r="B56" t="str">
            <v>JIMMY C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5</v>
          </cell>
        </row>
        <row r="57">
          <cell r="B57" t="str">
            <v>JONATHAN T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 t="str">
            <v>ELECTRICIEN</v>
          </cell>
        </row>
        <row r="58">
          <cell r="B58" t="str">
            <v>JEAN H</v>
          </cell>
          <cell r="D58" t="str">
            <v>DÉMÉNAGEMENT</v>
          </cell>
          <cell r="I58">
            <v>14</v>
          </cell>
          <cell r="K58" t="str">
            <v>************</v>
          </cell>
          <cell r="P58" t="str">
            <v>PLOMBIER</v>
          </cell>
        </row>
        <row r="59">
          <cell r="B59" t="str">
            <v>RAPHAEL M</v>
          </cell>
          <cell r="D59" t="str">
            <v>DÉPLACEMENT ENTRE-DEUX</v>
          </cell>
          <cell r="I59">
            <v>14.25</v>
          </cell>
          <cell r="P59" t="str">
            <v>RHEAULT</v>
          </cell>
        </row>
        <row r="60">
          <cell r="B60" t="str">
            <v xml:space="preserve">MIKE C </v>
          </cell>
          <cell r="D60" t="str">
            <v>DÉPLACEMENT INTERNE</v>
          </cell>
          <cell r="I60">
            <v>14.5</v>
          </cell>
        </row>
        <row r="61">
          <cell r="B61" t="str">
            <v>MARC OLIVIER R</v>
          </cell>
          <cell r="D61" t="str">
            <v>ENTREPOSAGE MANUT</v>
          </cell>
          <cell r="I61">
            <v>14.75</v>
          </cell>
          <cell r="M61">
            <v>0.5</v>
          </cell>
        </row>
        <row r="62">
          <cell r="B62" t="str">
            <v>AEYDO A</v>
          </cell>
          <cell r="D62" t="str">
            <v>LIVRAISON</v>
          </cell>
          <cell r="I62">
            <v>15</v>
          </cell>
          <cell r="M62">
            <v>0.75</v>
          </cell>
        </row>
        <row r="63">
          <cell r="B63" t="str">
            <v>SEBASTIEN B</v>
          </cell>
          <cell r="D63" t="str">
            <v>LIVRER ENTREPOT</v>
          </cell>
          <cell r="I63">
            <v>15.25</v>
          </cell>
          <cell r="M63">
            <v>0.8</v>
          </cell>
        </row>
        <row r="64">
          <cell r="B64" t="str">
            <v xml:space="preserve">STEPHANE D </v>
          </cell>
          <cell r="D64" t="str">
            <v>LIVRER RÉSIDENCE</v>
          </cell>
          <cell r="I64">
            <v>15.5</v>
          </cell>
          <cell r="M64">
            <v>1</v>
          </cell>
          <cell r="P64" t="str">
            <v>$$$</v>
          </cell>
        </row>
        <row r="65">
          <cell r="B65" t="str">
            <v>JACQUES L</v>
          </cell>
          <cell r="D65" t="str">
            <v>LOCATION</v>
          </cell>
          <cell r="I65">
            <v>15.75</v>
          </cell>
          <cell r="P65" t="str">
            <v>DECONNECTER ET RECONNECTER</v>
          </cell>
        </row>
        <row r="66">
          <cell r="B66" t="str">
            <v>BILLY B</v>
          </cell>
          <cell r="D66" t="str">
            <v>RAMASSAGE</v>
          </cell>
          <cell r="I66">
            <v>16</v>
          </cell>
          <cell r="P66" t="str">
            <v>DESTINATION</v>
          </cell>
        </row>
        <row r="67">
          <cell r="B67" t="str">
            <v>ANDRÉ V</v>
          </cell>
          <cell r="D67" t="str">
            <v>RAMASSER RETOUR BUREAU</v>
          </cell>
          <cell r="I67">
            <v>16.25</v>
          </cell>
          <cell r="P67" t="str">
            <v>FAIRE CREATE BOIS + FOAM</v>
          </cell>
        </row>
        <row r="68">
          <cell r="B68" t="str">
            <v>MANUEL C</v>
          </cell>
          <cell r="D68" t="str">
            <v>RÉSIDENCE-RÉSIDENCE</v>
          </cell>
          <cell r="I68">
            <v>16.5</v>
          </cell>
          <cell r="M68">
            <v>1</v>
          </cell>
          <cell r="P68" t="str">
            <v>FAN  POELE DÉBRANCHER -REBRANCHER</v>
          </cell>
        </row>
        <row r="69">
          <cell r="B69" t="str">
            <v xml:space="preserve">PIERRE LUC R  </v>
          </cell>
          <cell r="D69" t="str">
            <v>RETOUR</v>
          </cell>
          <cell r="I69">
            <v>16.75</v>
          </cell>
          <cell r="M69">
            <v>2</v>
          </cell>
          <cell r="P69" t="str">
            <v>FAN POELE A ECHANGER (2)</v>
          </cell>
        </row>
        <row r="70">
          <cell r="B70" t="str">
            <v>DOMINIC T</v>
          </cell>
          <cell r="D70" t="str">
            <v>TEMP ROUTE CHARGEMENT</v>
          </cell>
          <cell r="I70">
            <v>17</v>
          </cell>
          <cell r="M70">
            <v>3</v>
          </cell>
          <cell r="P70" t="str">
            <v>LAV -SECH A DEBRANCHER - REBRANCHER</v>
          </cell>
        </row>
        <row r="71">
          <cell r="B71" t="str">
            <v>JONATHAN M</v>
          </cell>
          <cell r="D71" t="str">
            <v>TEMP ROUTE CHARGEMENT</v>
          </cell>
          <cell r="I71">
            <v>17.25</v>
          </cell>
          <cell r="P71" t="str">
            <v>LUSTRE A DÉBRANCHER - REBRANCHER</v>
          </cell>
        </row>
        <row r="72">
          <cell r="B72" t="str">
            <v>FRÉDÉRIC M</v>
          </cell>
          <cell r="D72" t="str">
            <v>TEMP ROUTE ALLER-RETOUR</v>
          </cell>
          <cell r="I72">
            <v>17.5</v>
          </cell>
          <cell r="P72" t="str">
            <v>L-VAISSELLE A DEBRANCHER - REBRANCHER</v>
          </cell>
        </row>
        <row r="73">
          <cell r="B73" t="str">
            <v>ALEX P</v>
          </cell>
          <cell r="I73">
            <v>17.75</v>
          </cell>
          <cell r="M73">
            <v>1</v>
          </cell>
          <cell r="P73" t="str">
            <v>L-VAISSELLE A ÉCHANGER (2)</v>
          </cell>
        </row>
        <row r="74">
          <cell r="B74" t="str">
            <v>SERGE P</v>
          </cell>
          <cell r="I74">
            <v>18</v>
          </cell>
          <cell r="M74">
            <v>2</v>
          </cell>
          <cell r="P74" t="str">
            <v>ORIGINE</v>
          </cell>
        </row>
        <row r="75">
          <cell r="B75" t="str">
            <v>GUILLERMO M</v>
          </cell>
          <cell r="I75">
            <v>18.25</v>
          </cell>
          <cell r="M75">
            <v>3</v>
          </cell>
          <cell r="P75" t="str">
            <v>ORIGINE-DESTINATION</v>
          </cell>
        </row>
        <row r="76">
          <cell r="B76" t="str">
            <v>MANUEL GALLRDO</v>
          </cell>
          <cell r="D76" t="str">
            <v>REM 32 PIED</v>
          </cell>
          <cell r="I76">
            <v>18.5</v>
          </cell>
          <cell r="M76">
            <v>4</v>
          </cell>
          <cell r="P76" t="str">
            <v>TV ACL A CREATER - DÉCREATER</v>
          </cell>
        </row>
        <row r="77">
          <cell r="B77" t="str">
            <v>JORGE M</v>
          </cell>
          <cell r="D77" t="str">
            <v>REM 48 PIED</v>
          </cell>
          <cell r="I77">
            <v>18.75</v>
          </cell>
          <cell r="M77">
            <v>5</v>
          </cell>
        </row>
        <row r="78">
          <cell r="B78" t="str">
            <v>WILMAN P</v>
          </cell>
          <cell r="D78" t="str">
            <v>REM 53 PIED</v>
          </cell>
          <cell r="I78">
            <v>19</v>
          </cell>
          <cell r="M78">
            <v>6</v>
          </cell>
        </row>
        <row r="79">
          <cell r="B79" t="str">
            <v>MICHAEL D</v>
          </cell>
          <cell r="I79">
            <v>19.25</v>
          </cell>
          <cell r="M79">
            <v>7</v>
          </cell>
        </row>
        <row r="80">
          <cell r="B80" t="str">
            <v>STEVE T</v>
          </cell>
          <cell r="I80">
            <v>19.5</v>
          </cell>
          <cell r="M80">
            <v>8</v>
          </cell>
        </row>
        <row r="81">
          <cell r="B81" t="str">
            <v>PATRICK J</v>
          </cell>
          <cell r="I81">
            <v>19.75</v>
          </cell>
          <cell r="M81">
            <v>9</v>
          </cell>
        </row>
        <row r="82">
          <cell r="B82" t="str">
            <v>MANU C</v>
          </cell>
          <cell r="I82">
            <v>20</v>
          </cell>
          <cell r="M82">
            <v>10</v>
          </cell>
          <cell r="P82" t="str">
            <v>.</v>
          </cell>
        </row>
        <row r="83">
          <cell r="B83" t="str">
            <v xml:space="preserve">JACK R </v>
          </cell>
          <cell r="D83" t="str">
            <v>EMBALLAGE</v>
          </cell>
          <cell r="G83" t="str">
            <v>POIDS</v>
          </cell>
          <cell r="I83">
            <v>20.25</v>
          </cell>
          <cell r="P83" t="str">
            <v>VICTO, QC</v>
          </cell>
        </row>
        <row r="84">
          <cell r="B84" t="str">
            <v>PATRICK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  <cell r="P84" t="str">
            <v>VICTORIAVILLE, QC</v>
          </cell>
        </row>
        <row r="85">
          <cell r="B85" t="str">
            <v>ST LAURENT KEVIN</v>
          </cell>
          <cell r="E85">
            <v>2.5</v>
          </cell>
          <cell r="G85">
            <v>1500</v>
          </cell>
          <cell r="I85">
            <v>20.75</v>
          </cell>
          <cell r="P85" t="str">
            <v>PLESSISVILLE, QC</v>
          </cell>
        </row>
        <row r="86">
          <cell r="B86" t="str">
            <v>RONALD R</v>
          </cell>
          <cell r="E86">
            <v>3</v>
          </cell>
          <cell r="G86">
            <v>2000</v>
          </cell>
          <cell r="I86">
            <v>21</v>
          </cell>
          <cell r="M86">
            <v>1.5</v>
          </cell>
          <cell r="P86" t="str">
            <v>PRINCEVILLE, PQ</v>
          </cell>
        </row>
        <row r="87">
          <cell r="B87" t="str">
            <v>BRUNO PIER T</v>
          </cell>
          <cell r="E87">
            <v>3.5</v>
          </cell>
          <cell r="G87">
            <v>2500</v>
          </cell>
          <cell r="I87">
            <v>21.25</v>
          </cell>
          <cell r="M87">
            <v>2.5</v>
          </cell>
          <cell r="P87" t="str">
            <v>ST-CHRISTOPHE D`ARTH, QC</v>
          </cell>
        </row>
        <row r="88">
          <cell r="B88" t="str">
            <v>MARIO C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M88">
            <v>3.5</v>
          </cell>
          <cell r="P88" t="str">
            <v>WARWICK, QC</v>
          </cell>
        </row>
        <row r="89">
          <cell r="B89" t="str">
            <v>ERIC B</v>
          </cell>
          <cell r="E89">
            <v>4.5</v>
          </cell>
          <cell r="G89">
            <v>3500</v>
          </cell>
          <cell r="I89">
            <v>21.75</v>
          </cell>
          <cell r="M89">
            <v>4.5</v>
          </cell>
          <cell r="P89" t="str">
            <v>A DÉTERMINÉE, QC</v>
          </cell>
        </row>
        <row r="90">
          <cell r="B90" t="str">
            <v>MATHIEU T</v>
          </cell>
          <cell r="E90">
            <v>5</v>
          </cell>
          <cell r="G90">
            <v>4000</v>
          </cell>
          <cell r="I90">
            <v>22</v>
          </cell>
          <cell r="M90">
            <v>5.5</v>
          </cell>
          <cell r="P90" t="str">
            <v>ACTON VALE, QC</v>
          </cell>
        </row>
        <row r="91">
          <cell r="B91" t="str">
            <v>M-OLIVIER B</v>
          </cell>
          <cell r="E91">
            <v>5.5</v>
          </cell>
          <cell r="G91">
            <v>4500</v>
          </cell>
          <cell r="I91">
            <v>22.25</v>
          </cell>
          <cell r="M91">
            <v>6.5</v>
          </cell>
          <cell r="P91" t="str">
            <v>AMOS, QC</v>
          </cell>
        </row>
        <row r="92">
          <cell r="B92" t="str">
            <v>GINETTE B</v>
          </cell>
          <cell r="E92">
            <v>6</v>
          </cell>
          <cell r="G92">
            <v>5000</v>
          </cell>
          <cell r="I92">
            <v>22.5</v>
          </cell>
          <cell r="M92">
            <v>7.5</v>
          </cell>
          <cell r="P92" t="str">
            <v>AMQUI, QC</v>
          </cell>
        </row>
        <row r="93">
          <cell r="B93" t="str">
            <v xml:space="preserve">LISE L </v>
          </cell>
          <cell r="E93">
            <v>6.5</v>
          </cell>
          <cell r="G93">
            <v>5500</v>
          </cell>
          <cell r="I93">
            <v>22.75</v>
          </cell>
          <cell r="M93">
            <v>8.5</v>
          </cell>
          <cell r="P93" t="str">
            <v>ASBESTOS, QC</v>
          </cell>
        </row>
        <row r="94">
          <cell r="B94" t="str">
            <v>GERMAIN HUGO 341</v>
          </cell>
          <cell r="E94">
            <v>7</v>
          </cell>
          <cell r="G94">
            <v>6000</v>
          </cell>
          <cell r="I94">
            <v>23</v>
          </cell>
          <cell r="M94">
            <v>9.5</v>
          </cell>
          <cell r="P94" t="str">
            <v>BAIE-COMEAU, QC</v>
          </cell>
        </row>
        <row r="95">
          <cell r="B95" t="str">
            <v>SAMSON MARC ANDRE 379</v>
          </cell>
          <cell r="E95">
            <v>7.5</v>
          </cell>
          <cell r="G95">
            <v>6500</v>
          </cell>
          <cell r="I95">
            <v>23.25</v>
          </cell>
          <cell r="M95">
            <v>10.5</v>
          </cell>
          <cell r="P95" t="str">
            <v>BEAUPRE, QC</v>
          </cell>
        </row>
        <row r="96">
          <cell r="B96" t="str">
            <v>VIGNEAULT MATHIEU 380</v>
          </cell>
          <cell r="E96">
            <v>8</v>
          </cell>
          <cell r="G96">
            <v>7000</v>
          </cell>
          <cell r="I96">
            <v>23.5</v>
          </cell>
          <cell r="M96">
            <v>11.5</v>
          </cell>
          <cell r="P96" t="str">
            <v>BECANCOUR, QC</v>
          </cell>
        </row>
        <row r="97">
          <cell r="B97" t="str">
            <v>RAYMOND DAVE 369</v>
          </cell>
          <cell r="E97">
            <v>8.5</v>
          </cell>
          <cell r="G97">
            <v>7500</v>
          </cell>
          <cell r="I97">
            <v>23.75</v>
          </cell>
          <cell r="M97">
            <v>12.5</v>
          </cell>
          <cell r="P97" t="str">
            <v>BELOEIL, QC</v>
          </cell>
        </row>
        <row r="98">
          <cell r="B98" t="str">
            <v>BLAIS STEVE 356</v>
          </cell>
          <cell r="E98">
            <v>9</v>
          </cell>
          <cell r="G98">
            <v>8000</v>
          </cell>
          <cell r="I98">
            <v>24</v>
          </cell>
          <cell r="M98">
            <v>13.5</v>
          </cell>
          <cell r="P98" t="str">
            <v>BON CONSEIL, QC</v>
          </cell>
        </row>
        <row r="99">
          <cell r="B99" t="str">
            <v>CAOUETE REMY 373</v>
          </cell>
          <cell r="E99">
            <v>9.5</v>
          </cell>
          <cell r="G99">
            <v>8500</v>
          </cell>
          <cell r="I99">
            <v>40</v>
          </cell>
          <cell r="M99">
            <v>14.5</v>
          </cell>
          <cell r="P99" t="str">
            <v>BONAVENTURE, QC</v>
          </cell>
        </row>
        <row r="100">
          <cell r="B100" t="str">
            <v>TOUSIGNANT DOM 375</v>
          </cell>
          <cell r="E100">
            <v>10</v>
          </cell>
          <cell r="G100">
            <v>9000</v>
          </cell>
          <cell r="M100">
            <v>15.5</v>
          </cell>
          <cell r="P100" t="str">
            <v>BOUCHERVILLE, QC</v>
          </cell>
        </row>
        <row r="101">
          <cell r="B101" t="str">
            <v>DUBOIS SEBASTIEN 368</v>
          </cell>
          <cell r="E101">
            <v>10.5</v>
          </cell>
          <cell r="G101">
            <v>9500</v>
          </cell>
          <cell r="M101">
            <v>16.5</v>
          </cell>
          <cell r="P101" t="str">
            <v>BROMONT, QC</v>
          </cell>
        </row>
        <row r="102">
          <cell r="B102" t="str">
            <v>BERGERON SEBASTIEN 377</v>
          </cell>
          <cell r="E102">
            <v>11</v>
          </cell>
          <cell r="G102">
            <v>10000</v>
          </cell>
          <cell r="M102">
            <v>17.5</v>
          </cell>
          <cell r="P102" t="str">
            <v>BROMPTONVILLE, QC</v>
          </cell>
        </row>
        <row r="103">
          <cell r="B103" t="str">
            <v>TARDIF DAVE 375</v>
          </cell>
          <cell r="E103">
            <v>11.5</v>
          </cell>
          <cell r="G103">
            <v>10500</v>
          </cell>
          <cell r="M103">
            <v>18.5</v>
          </cell>
          <cell r="P103" t="str">
            <v>CALGARY, AB</v>
          </cell>
        </row>
        <row r="104">
          <cell r="B104" t="str">
            <v>BOISVERT SEBASTIEN 376</v>
          </cell>
          <cell r="E104">
            <v>12</v>
          </cell>
          <cell r="G104">
            <v>11000</v>
          </cell>
          <cell r="M104">
            <v>19.5</v>
          </cell>
          <cell r="P104" t="str">
            <v>CANDIAC, QC</v>
          </cell>
        </row>
        <row r="105">
          <cell r="B105" t="str">
            <v>HOULE LAURENT 372</v>
          </cell>
          <cell r="E105">
            <v>12.5</v>
          </cell>
          <cell r="G105">
            <v>11500</v>
          </cell>
          <cell r="P105" t="str">
            <v>CARIGNAN, QC</v>
          </cell>
        </row>
        <row r="106">
          <cell r="B106" t="str">
            <v xml:space="preserve">TREMBLAY ALLAN 376  </v>
          </cell>
          <cell r="E106">
            <v>13</v>
          </cell>
          <cell r="G106">
            <v>12000</v>
          </cell>
          <cell r="P106" t="str">
            <v>CHAMBLY, QC</v>
          </cell>
        </row>
        <row r="107">
          <cell r="B107" t="str">
            <v>PELLERIN ALEX 346</v>
          </cell>
          <cell r="E107">
            <v>13.5</v>
          </cell>
          <cell r="G107">
            <v>12500</v>
          </cell>
          <cell r="P107" t="str">
            <v>CHAMPLAIN, QC</v>
          </cell>
        </row>
        <row r="108">
          <cell r="B108" t="str">
            <v xml:space="preserve">CUMMINS ALEXIS 371   </v>
          </cell>
          <cell r="E108">
            <v>14</v>
          </cell>
          <cell r="G108">
            <v>13000</v>
          </cell>
          <cell r="P108" t="str">
            <v>CHANDLER, QC</v>
          </cell>
        </row>
        <row r="109">
          <cell r="B109" t="str">
            <v>BERGERON SEBASTIEN</v>
          </cell>
          <cell r="E109">
            <v>14.5</v>
          </cell>
          <cell r="G109">
            <v>13500</v>
          </cell>
          <cell r="P109" t="str">
            <v>CHESTERVILLE, QC</v>
          </cell>
        </row>
        <row r="110">
          <cell r="B110" t="str">
            <v>AUGER CLAUDE 369</v>
          </cell>
          <cell r="E110">
            <v>15</v>
          </cell>
          <cell r="G110">
            <v>14000</v>
          </cell>
          <cell r="P110" t="str">
            <v>CHIBOUGAMEAU, QC</v>
          </cell>
        </row>
        <row r="111">
          <cell r="B111" t="str">
            <v>BLOUIN VINCENT 351</v>
          </cell>
          <cell r="E111">
            <v>15.5</v>
          </cell>
          <cell r="G111">
            <v>14500</v>
          </cell>
          <cell r="P111" t="str">
            <v>CHICOUTIMI, QC</v>
          </cell>
        </row>
        <row r="112">
          <cell r="B112" t="str">
            <v xml:space="preserve">BOILY MARTIN 203          </v>
          </cell>
          <cell r="E112">
            <v>16</v>
          </cell>
          <cell r="G112">
            <v>15000</v>
          </cell>
          <cell r="P112" t="str">
            <v>CINCINNATI, OHIO</v>
          </cell>
        </row>
        <row r="113">
          <cell r="B113" t="str">
            <v>BOIVIN ERIC 314</v>
          </cell>
          <cell r="E113">
            <v>16.5</v>
          </cell>
          <cell r="G113">
            <v>15500</v>
          </cell>
          <cell r="P113" t="str">
            <v>CLEVELAND, QC</v>
          </cell>
        </row>
        <row r="114">
          <cell r="B114" t="str">
            <v>CASAVANT MANUEL 333</v>
          </cell>
          <cell r="E114">
            <v>17.5</v>
          </cell>
          <cell r="G114">
            <v>16000</v>
          </cell>
          <cell r="P114" t="str">
            <v>COATICOOK, QC</v>
          </cell>
        </row>
        <row r="115">
          <cell r="B115" t="str">
            <v>GAGNE YVAN 285</v>
          </cell>
          <cell r="E115">
            <v>18</v>
          </cell>
          <cell r="G115">
            <v>16500</v>
          </cell>
          <cell r="P115" t="str">
            <v>COOKSHIRE, QC</v>
          </cell>
        </row>
        <row r="116">
          <cell r="B116" t="str">
            <v>GAGNON MARIO</v>
          </cell>
          <cell r="E116">
            <v>18.5</v>
          </cell>
          <cell r="G116">
            <v>17000</v>
          </cell>
          <cell r="P116" t="str">
            <v>COWANSVILLE, QC</v>
          </cell>
        </row>
        <row r="117">
          <cell r="B117" t="str">
            <v>GOUIN FREDERIC 359</v>
          </cell>
          <cell r="E117">
            <v>19</v>
          </cell>
          <cell r="G117">
            <v>17500</v>
          </cell>
          <cell r="P117" t="str">
            <v>DANVILLE, QC</v>
          </cell>
        </row>
        <row r="118">
          <cell r="B118" t="str">
            <v>HOULE STEVEN 337</v>
          </cell>
          <cell r="E118">
            <v>19.5</v>
          </cell>
          <cell r="G118">
            <v>18000</v>
          </cell>
          <cell r="P118" t="str">
            <v>DAVELUYVILLE, QC</v>
          </cell>
        </row>
        <row r="119">
          <cell r="B119" t="str">
            <v>LARIVEE SEBASTIEN 331</v>
          </cell>
          <cell r="E119">
            <v>20</v>
          </cell>
          <cell r="G119">
            <v>18500</v>
          </cell>
          <cell r="P119" t="str">
            <v>DEAUVILLE, QC</v>
          </cell>
        </row>
        <row r="120">
          <cell r="B120" t="str">
            <v>MICHAUD JIMMY</v>
          </cell>
          <cell r="E120">
            <v>20.5</v>
          </cell>
          <cell r="G120">
            <v>19000</v>
          </cell>
          <cell r="P120" t="str">
            <v>DISRAELI, QC</v>
          </cell>
        </row>
        <row r="121">
          <cell r="B121" t="str">
            <v>MICHAUD LUC 123</v>
          </cell>
          <cell r="E121">
            <v>21</v>
          </cell>
          <cell r="G121">
            <v>19500</v>
          </cell>
          <cell r="P121" t="str">
            <v>DOLLARD DES ORMEAUX, QC</v>
          </cell>
        </row>
        <row r="122">
          <cell r="B122" t="str">
            <v>MICHAUD TOBY 370</v>
          </cell>
          <cell r="E122">
            <v>21.5</v>
          </cell>
          <cell r="G122">
            <v>20000</v>
          </cell>
          <cell r="P122" t="str">
            <v>DRUMMONDVILLE, QC</v>
          </cell>
        </row>
        <row r="123">
          <cell r="B123" t="str">
            <v>PELLERIN REGIS 317</v>
          </cell>
          <cell r="E123">
            <v>22</v>
          </cell>
          <cell r="G123">
            <v>20500</v>
          </cell>
          <cell r="P123" t="str">
            <v>EASTMAN, QC</v>
          </cell>
        </row>
        <row r="124">
          <cell r="B124" t="str">
            <v>PELLERIN SERGE 363</v>
          </cell>
          <cell r="E124">
            <v>22.5</v>
          </cell>
          <cell r="G124">
            <v>21000</v>
          </cell>
          <cell r="P124" t="str">
            <v>FLEURIMONT, QC</v>
          </cell>
        </row>
        <row r="125">
          <cell r="B125" t="str">
            <v>RICHER JACQUES 201</v>
          </cell>
          <cell r="E125">
            <v>23</v>
          </cell>
          <cell r="G125">
            <v>21500</v>
          </cell>
          <cell r="P125" t="str">
            <v>GENTILLY, QC</v>
          </cell>
        </row>
        <row r="126">
          <cell r="B126" t="str">
            <v xml:space="preserve">ROUX DENIS 347      </v>
          </cell>
          <cell r="E126">
            <v>23.5</v>
          </cell>
          <cell r="G126">
            <v>22000</v>
          </cell>
          <cell r="P126" t="str">
            <v>GRANBY, QC</v>
          </cell>
        </row>
        <row r="127">
          <cell r="B127" t="str">
            <v>SEVIGNY JOHANNE 000</v>
          </cell>
          <cell r="E127">
            <v>24</v>
          </cell>
          <cell r="P127" t="str">
            <v>GRANDE PILES, QC</v>
          </cell>
        </row>
        <row r="128">
          <cell r="B128" t="str">
            <v>SOPHIE * CHUM J.O</v>
          </cell>
          <cell r="E128">
            <v>24.5</v>
          </cell>
          <cell r="P128" t="str">
            <v>HAM NORD, QC</v>
          </cell>
        </row>
        <row r="129">
          <cell r="B129" t="str">
            <v>TALBOT FRANCIS 361</v>
          </cell>
          <cell r="E129">
            <v>25</v>
          </cell>
          <cell r="P129" t="str">
            <v>HEMMINGFORD, QC</v>
          </cell>
        </row>
        <row r="130">
          <cell r="B130" t="str">
            <v>TARDIF MATHIEU 334</v>
          </cell>
          <cell r="E130">
            <v>25.5</v>
          </cell>
          <cell r="P130" t="str">
            <v>HOUSTON, TX</v>
          </cell>
        </row>
        <row r="131">
          <cell r="B131" t="str">
            <v>VACHON GASTON 203</v>
          </cell>
          <cell r="E131">
            <v>26</v>
          </cell>
          <cell r="P131" t="str">
            <v>JOLIETTE, QC</v>
          </cell>
        </row>
        <row r="132">
          <cell r="B132" t="str">
            <v>VIGNEAULT ALEX  362</v>
          </cell>
          <cell r="E132">
            <v>26.5</v>
          </cell>
          <cell r="P132" t="str">
            <v>KEMPTVILLE, ON</v>
          </cell>
        </row>
        <row r="133">
          <cell r="B133" t="str">
            <v>VIGNEAULT ALEX  362</v>
          </cell>
          <cell r="E133">
            <v>27</v>
          </cell>
          <cell r="P133" t="str">
            <v>KINGSEY FALLS, QC</v>
          </cell>
        </row>
        <row r="134">
          <cell r="E134">
            <v>27.5</v>
          </cell>
          <cell r="P134" t="str">
            <v>KINGSTON, ON</v>
          </cell>
        </row>
        <row r="135">
          <cell r="E135">
            <v>28</v>
          </cell>
          <cell r="P135" t="str">
            <v>L`ISLET SUR MER, QC</v>
          </cell>
        </row>
        <row r="136">
          <cell r="E136">
            <v>28.5</v>
          </cell>
          <cell r="P136" t="str">
            <v>LA BAIE, QC</v>
          </cell>
        </row>
        <row r="137">
          <cell r="E137">
            <v>29</v>
          </cell>
          <cell r="P137" t="str">
            <v>LA TUQUE, QC</v>
          </cell>
        </row>
        <row r="138">
          <cell r="E138">
            <v>29.5</v>
          </cell>
          <cell r="P138" t="str">
            <v>LAC BEAUPORT, QC</v>
          </cell>
        </row>
        <row r="139">
          <cell r="E139">
            <v>30</v>
          </cell>
          <cell r="P139" t="str">
            <v>LAC BROME, QC</v>
          </cell>
        </row>
        <row r="140">
          <cell r="E140">
            <v>30.5</v>
          </cell>
          <cell r="P140" t="str">
            <v>LAC MASSON STE-MARGUERITE, QC</v>
          </cell>
        </row>
        <row r="141">
          <cell r="E141">
            <v>31</v>
          </cell>
          <cell r="P141" t="str">
            <v>LAC MÉGANTIC, QC</v>
          </cell>
        </row>
        <row r="142">
          <cell r="E142">
            <v>31.5</v>
          </cell>
          <cell r="P142" t="str">
            <v>LACHENAIE, QC</v>
          </cell>
        </row>
        <row r="143">
          <cell r="E143">
            <v>32</v>
          </cell>
          <cell r="P143" t="str">
            <v>LACHUTE, QC</v>
          </cell>
        </row>
        <row r="144">
          <cell r="E144">
            <v>32.5</v>
          </cell>
          <cell r="P144" t="str">
            <v>LANORAIE, QC</v>
          </cell>
        </row>
        <row r="145">
          <cell r="E145">
            <v>33</v>
          </cell>
          <cell r="P145" t="str">
            <v>LATERRIERE, QC</v>
          </cell>
        </row>
        <row r="146">
          <cell r="E146">
            <v>33.5</v>
          </cell>
          <cell r="P146" t="str">
            <v>LAURIERVILLE, QC</v>
          </cell>
        </row>
        <row r="147">
          <cell r="E147">
            <v>34</v>
          </cell>
          <cell r="P147" t="str">
            <v>LAVAL, QC</v>
          </cell>
        </row>
        <row r="148">
          <cell r="E148">
            <v>34.5</v>
          </cell>
          <cell r="P148" t="str">
            <v>LE GARDEUR, QC</v>
          </cell>
        </row>
        <row r="149">
          <cell r="E149">
            <v>35</v>
          </cell>
          <cell r="P149" t="str">
            <v>LÉVIS, QC</v>
          </cell>
        </row>
        <row r="150">
          <cell r="E150">
            <v>35.5</v>
          </cell>
          <cell r="P150" t="str">
            <v>LONGUEUIL, QC</v>
          </cell>
        </row>
        <row r="151">
          <cell r="E151">
            <v>36</v>
          </cell>
          <cell r="P151" t="str">
            <v>LOTBINIERE, QC</v>
          </cell>
        </row>
        <row r="152">
          <cell r="E152">
            <v>36.5</v>
          </cell>
          <cell r="P152" t="str">
            <v>LOURDES, QC</v>
          </cell>
        </row>
        <row r="153">
          <cell r="E153">
            <v>37</v>
          </cell>
          <cell r="P153" t="str">
            <v>LYSTER. QC</v>
          </cell>
        </row>
        <row r="154">
          <cell r="E154">
            <v>37.5</v>
          </cell>
          <cell r="P154" t="str">
            <v>MARMORA, ON</v>
          </cell>
        </row>
        <row r="155">
          <cell r="E155">
            <v>38</v>
          </cell>
          <cell r="P155" t="str">
            <v>MASCOUCHE, QC</v>
          </cell>
        </row>
        <row r="156">
          <cell r="E156">
            <v>38.5</v>
          </cell>
          <cell r="P156" t="str">
            <v>MATANE, QC</v>
          </cell>
        </row>
        <row r="157">
          <cell r="E157">
            <v>39</v>
          </cell>
          <cell r="P157" t="str">
            <v>MERCIER, QC</v>
          </cell>
        </row>
        <row r="158">
          <cell r="E158">
            <v>39.5</v>
          </cell>
          <cell r="P158" t="str">
            <v>MIRABEL, QC</v>
          </cell>
        </row>
        <row r="159">
          <cell r="E159">
            <v>40</v>
          </cell>
          <cell r="P159" t="str">
            <v>MONCTON, NB</v>
          </cell>
        </row>
        <row r="160">
          <cell r="E160">
            <v>40.5</v>
          </cell>
          <cell r="P160" t="str">
            <v>MONT LAURIER, QC</v>
          </cell>
        </row>
        <row r="161">
          <cell r="E161">
            <v>41</v>
          </cell>
          <cell r="P161" t="str">
            <v>MONTREAL, QC</v>
          </cell>
        </row>
        <row r="162">
          <cell r="E162">
            <v>41.5</v>
          </cell>
          <cell r="P162" t="str">
            <v>N-DAME DE HAM, QC</v>
          </cell>
        </row>
        <row r="163">
          <cell r="E163">
            <v>42</v>
          </cell>
          <cell r="P163" t="str">
            <v>N-DAME DE LOURDES, QC</v>
          </cell>
        </row>
        <row r="164">
          <cell r="E164">
            <v>42.5</v>
          </cell>
          <cell r="P164" t="str">
            <v>N-DAME DU BON CONSEIL, QC</v>
          </cell>
        </row>
        <row r="165">
          <cell r="E165">
            <v>43</v>
          </cell>
          <cell r="P165" t="str">
            <v>NEUVILLE, QC</v>
          </cell>
        </row>
        <row r="166">
          <cell r="E166">
            <v>43.5</v>
          </cell>
          <cell r="P166" t="str">
            <v>NEW RICHMOND, QC</v>
          </cell>
        </row>
        <row r="167">
          <cell r="E167">
            <v>44</v>
          </cell>
          <cell r="P167" t="str">
            <v>NICOLET, QC</v>
          </cell>
        </row>
        <row r="168">
          <cell r="E168">
            <v>44.5</v>
          </cell>
          <cell r="P168" t="str">
            <v>NORBERTVILLE, QC</v>
          </cell>
        </row>
        <row r="169">
          <cell r="E169">
            <v>45</v>
          </cell>
          <cell r="P169" t="str">
            <v>NORTH TONAWANDA, NY</v>
          </cell>
        </row>
        <row r="170">
          <cell r="E170">
            <v>45.5</v>
          </cell>
          <cell r="P170" t="str">
            <v>OAKVILLE, ON</v>
          </cell>
        </row>
        <row r="171">
          <cell r="E171">
            <v>46</v>
          </cell>
          <cell r="P171" t="str">
            <v>ORLEAN, ON</v>
          </cell>
        </row>
        <row r="172">
          <cell r="E172">
            <v>46.5</v>
          </cell>
          <cell r="P172" t="str">
            <v>OTTAWA, ON</v>
          </cell>
        </row>
        <row r="173">
          <cell r="E173">
            <v>47</v>
          </cell>
          <cell r="P173" t="str">
            <v>OUTREMONT, QC</v>
          </cell>
        </row>
        <row r="174">
          <cell r="E174">
            <v>47.5</v>
          </cell>
          <cell r="P174" t="str">
            <v>PIERREFOND, QC</v>
          </cell>
        </row>
        <row r="175">
          <cell r="E175">
            <v>48</v>
          </cell>
          <cell r="P175" t="str">
            <v>PINTENDRE, QC</v>
          </cell>
        </row>
        <row r="176">
          <cell r="E176">
            <v>48.5</v>
          </cell>
          <cell r="P176" t="str">
            <v>PLESSISVILLE, PQ</v>
          </cell>
        </row>
        <row r="177">
          <cell r="E177">
            <v>49</v>
          </cell>
          <cell r="P177" t="str">
            <v>PONT ROUGE, QC</v>
          </cell>
        </row>
        <row r="178">
          <cell r="E178">
            <v>49.5</v>
          </cell>
          <cell r="P178" t="str">
            <v>PORTLAND, OR</v>
          </cell>
        </row>
        <row r="179">
          <cell r="E179">
            <v>50</v>
          </cell>
          <cell r="P179" t="str">
            <v>PRINCEVILLE, PQ</v>
          </cell>
        </row>
        <row r="180">
          <cell r="E180">
            <v>50.5</v>
          </cell>
          <cell r="P180" t="str">
            <v>QUEBEC, QC</v>
          </cell>
        </row>
        <row r="181">
          <cell r="E181">
            <v>51</v>
          </cell>
          <cell r="P181" t="str">
            <v>RAWDON, QC</v>
          </cell>
        </row>
        <row r="182">
          <cell r="E182">
            <v>51.5</v>
          </cell>
          <cell r="P182" t="str">
            <v>RICHELIEU, QC</v>
          </cell>
        </row>
        <row r="183">
          <cell r="E183">
            <v>52</v>
          </cell>
          <cell r="P183" t="str">
            <v>RICHMOND, QC</v>
          </cell>
        </row>
        <row r="184">
          <cell r="E184">
            <v>52.5</v>
          </cell>
          <cell r="P184" t="str">
            <v>RIMOUSKI, QC</v>
          </cell>
        </row>
        <row r="185">
          <cell r="P185" t="str">
            <v>ROBERTSONVILLE, QC</v>
          </cell>
        </row>
        <row r="186">
          <cell r="P186" t="str">
            <v>ROUYN NORANDA, QC</v>
          </cell>
        </row>
        <row r="187">
          <cell r="P187" t="str">
            <v>ROXTON POND, QC</v>
          </cell>
        </row>
        <row r="188">
          <cell r="P188" t="str">
            <v>SHAWINIGAN. QC</v>
          </cell>
        </row>
        <row r="189">
          <cell r="P189" t="str">
            <v>SHERBROOKE, QC</v>
          </cell>
        </row>
        <row r="190">
          <cell r="P190" t="str">
            <v>SHILO, MB</v>
          </cell>
        </row>
        <row r="191">
          <cell r="P191" t="str">
            <v>SOREL, QC</v>
          </cell>
        </row>
        <row r="192">
          <cell r="P192" t="str">
            <v>ST-ADRIEN DE HAM, QC</v>
          </cell>
        </row>
        <row r="193">
          <cell r="P193" t="str">
            <v>ST-ALBERT, QC</v>
          </cell>
        </row>
        <row r="194">
          <cell r="P194" t="str">
            <v>ST-ALEXANDRE IBERVILLE, QC</v>
          </cell>
        </row>
        <row r="195">
          <cell r="P195" t="str">
            <v>ST-AMABLE, QC</v>
          </cell>
        </row>
        <row r="196">
          <cell r="P196" t="str">
            <v>ST-AUGUSTIN DESMAURES, QC</v>
          </cell>
        </row>
        <row r="197">
          <cell r="P197" t="str">
            <v>ST-BASILE LE GRAND, QC</v>
          </cell>
        </row>
        <row r="198">
          <cell r="P198" t="str">
            <v>ST-BRUNO (LAC ST JEAN), QC</v>
          </cell>
        </row>
        <row r="199">
          <cell r="P199" t="str">
            <v>ST-CHARLES DE DRUMMOND, QC</v>
          </cell>
        </row>
        <row r="200">
          <cell r="P200" t="str">
            <v>ST-CHRISTOPHE D`ARTH, QC</v>
          </cell>
        </row>
        <row r="201">
          <cell r="P201" t="str">
            <v>ST-CYRILLE DE WENDOVER, QC</v>
          </cell>
        </row>
        <row r="202">
          <cell r="P202" t="str">
            <v>ST-DENIS SUR RICHELIEU, QC</v>
          </cell>
        </row>
        <row r="203">
          <cell r="P203" t="str">
            <v>STE-ANNE DES MONTS, QC</v>
          </cell>
        </row>
        <row r="204">
          <cell r="P204" t="str">
            <v>STE-ANNE DU SAULT, QC</v>
          </cell>
        </row>
        <row r="205">
          <cell r="P205" t="str">
            <v>STE-CLOTHILDE HORTON, QC</v>
          </cell>
        </row>
        <row r="206">
          <cell r="P206" t="str">
            <v>ST-ÉDOUARD DE LOBINIERE, QC</v>
          </cell>
        </row>
        <row r="207">
          <cell r="P207" t="str">
            <v>STE-ELISABETH DE WARWICK, QC</v>
          </cell>
        </row>
        <row r="208">
          <cell r="P208" t="str">
            <v>STE-EULALIE, QC</v>
          </cell>
        </row>
        <row r="209">
          <cell r="P209" t="str">
            <v>STE-FOY, QC</v>
          </cell>
        </row>
        <row r="210">
          <cell r="P210" t="str">
            <v>STE-HÉLENE DE CHESTER, QC</v>
          </cell>
        </row>
        <row r="211">
          <cell r="P211" t="str">
            <v>STE-JULIE, QC</v>
          </cell>
        </row>
        <row r="212">
          <cell r="P212" t="str">
            <v>STE-JULIENNE, QC</v>
          </cell>
        </row>
        <row r="213">
          <cell r="P213" t="str">
            <v>STE-MARIE DE BLANDFORD, QC</v>
          </cell>
        </row>
        <row r="214">
          <cell r="P214" t="str">
            <v>STE-MARIE DE KENT, NB</v>
          </cell>
        </row>
        <row r="215">
          <cell r="P215" t="str">
            <v>STE-PERPETUE, QC</v>
          </cell>
        </row>
        <row r="216">
          <cell r="P216" t="str">
            <v>STE-ROSE DE LAVAL, QC</v>
          </cell>
        </row>
        <row r="217">
          <cell r="P217" t="str">
            <v>STE-SÉRAPHINE, QC</v>
          </cell>
        </row>
        <row r="218">
          <cell r="P218" t="str">
            <v>STE-SOPHIE DE LÉVRARD, QC</v>
          </cell>
        </row>
        <row r="219">
          <cell r="P219" t="str">
            <v>STE-THERESE, QC</v>
          </cell>
        </row>
        <row r="220">
          <cell r="P220" t="str">
            <v>ST-ÉTIENNE DE BOLTON</v>
          </cell>
        </row>
        <row r="221">
          <cell r="P221" t="str">
            <v>ST-FÉLICIEN, QC</v>
          </cell>
        </row>
        <row r="222">
          <cell r="P222" t="str">
            <v>ST-FERDINAND, QC</v>
          </cell>
        </row>
        <row r="223">
          <cell r="P223" t="str">
            <v>ST-FÉRÉOLE LES NEIGES, QC</v>
          </cell>
        </row>
        <row r="224">
          <cell r="P224" t="str">
            <v>ST-FRANCOIS DU LAC, QC</v>
          </cell>
        </row>
        <row r="225">
          <cell r="P225" t="str">
            <v>ST-GABRIEL DE RIMOUSKI, QC</v>
          </cell>
        </row>
        <row r="226">
          <cell r="P226" t="str">
            <v>ST-GEORGES DE BEAUCE, QC</v>
          </cell>
        </row>
        <row r="227">
          <cell r="P227" t="str">
            <v>ST-GEORGES DE WINDSOR, QC</v>
          </cell>
        </row>
        <row r="228">
          <cell r="P228" t="str">
            <v>ST-GERMAIN GRANTHAM, QC</v>
          </cell>
        </row>
        <row r="229">
          <cell r="P229" t="str">
            <v>ST-HUBERT, QC</v>
          </cell>
        </row>
        <row r="230">
          <cell r="P230" t="str">
            <v>ST-HYACINTE, QC</v>
          </cell>
        </row>
        <row r="231">
          <cell r="P231" t="str">
            <v>ST-JEAN CHRISSOSTOME, QC</v>
          </cell>
        </row>
        <row r="232">
          <cell r="P232" t="str">
            <v>ST-JEAN PORT JOLY, QC</v>
          </cell>
        </row>
        <row r="233">
          <cell r="P233" t="str">
            <v>ST-JEAN SUR RICHELIEU, QC</v>
          </cell>
        </row>
        <row r="234">
          <cell r="P234" t="str">
            <v>ST-JÉROME, QC</v>
          </cell>
        </row>
        <row r="235">
          <cell r="P235" t="str">
            <v>ST-LEONARD D`ASTON, QC</v>
          </cell>
        </row>
        <row r="236">
          <cell r="P236" t="str">
            <v>ST-LOUIS DE BLANDFORD, QC</v>
          </cell>
        </row>
        <row r="237">
          <cell r="P237" t="str">
            <v>ST-LOUIS DE France, QC</v>
          </cell>
        </row>
        <row r="238">
          <cell r="P238" t="str">
            <v>ST-MARTHYRS CANADIEN, QC</v>
          </cell>
        </row>
        <row r="239">
          <cell r="P239" t="str">
            <v>ST-MODESTE, QC</v>
          </cell>
        </row>
        <row r="240">
          <cell r="P240" t="str">
            <v>ST-NICOLAS, QC</v>
          </cell>
        </row>
        <row r="241">
          <cell r="P241" t="str">
            <v>ST-PAUL CHESTER, QC</v>
          </cell>
        </row>
        <row r="242">
          <cell r="P242" t="str">
            <v>ST-PIERRE BAPTISTE, QC</v>
          </cell>
        </row>
        <row r="243">
          <cell r="P243" t="str">
            <v>ST-PIERRE LES BECQUETS, QC</v>
          </cell>
        </row>
        <row r="244">
          <cell r="P244" t="str">
            <v>ST-PRIME, QC</v>
          </cell>
        </row>
        <row r="245">
          <cell r="P245" t="str">
            <v>ST-RÉDEMPTEUR, QC</v>
          </cell>
        </row>
        <row r="246">
          <cell r="P246" t="str">
            <v>ST-RÉMI , QC</v>
          </cell>
        </row>
        <row r="247">
          <cell r="P247" t="str">
            <v>ST-RÉMI DE TINGWICK, QC</v>
          </cell>
        </row>
        <row r="248">
          <cell r="P248" t="str">
            <v>ST-ROSAIRE, QC</v>
          </cell>
        </row>
        <row r="249">
          <cell r="P249" t="str">
            <v>ST-SAMUEL, QC</v>
          </cell>
        </row>
        <row r="250">
          <cell r="P250" t="str">
            <v>ST-STANISTLAS, QC</v>
          </cell>
        </row>
        <row r="251">
          <cell r="P251" t="str">
            <v>ST-THECLE, QC</v>
          </cell>
        </row>
        <row r="252">
          <cell r="P252" t="str">
            <v>ST-TITE, QC</v>
          </cell>
        </row>
        <row r="253">
          <cell r="P253" t="str">
            <v>ST-VALERE, QC</v>
          </cell>
        </row>
        <row r="254">
          <cell r="P254" t="str">
            <v>SUTTON, QC</v>
          </cell>
        </row>
        <row r="255">
          <cell r="P255" t="str">
            <v>TERREBONNE, QC</v>
          </cell>
        </row>
        <row r="256">
          <cell r="P256" t="str">
            <v>THETFORD MINES, QC</v>
          </cell>
        </row>
        <row r="257">
          <cell r="P257" t="str">
            <v>TINGWICK, QC</v>
          </cell>
        </row>
        <row r="258">
          <cell r="P258" t="str">
            <v>TORONTO, ON</v>
          </cell>
        </row>
        <row r="259">
          <cell r="P259" t="str">
            <v>TROIS-LACS, QC</v>
          </cell>
        </row>
        <row r="260">
          <cell r="P260" t="str">
            <v>TROIS-RIVIERES OUEST, QC</v>
          </cell>
        </row>
        <row r="261">
          <cell r="P261" t="str">
            <v>TROIS-RIVIERES, QC</v>
          </cell>
        </row>
        <row r="262">
          <cell r="P262" t="str">
            <v>TR-RIVIERES (SECT PTE DU LAC), QC</v>
          </cell>
        </row>
        <row r="263">
          <cell r="P263" t="str">
            <v>VALLEYFIELD, QC</v>
          </cell>
        </row>
        <row r="264">
          <cell r="P264" t="str">
            <v>VARENNES, QC</v>
          </cell>
        </row>
        <row r="265">
          <cell r="P265" t="str">
            <v>VERDUN, QC</v>
          </cell>
        </row>
        <row r="266">
          <cell r="P266" t="str">
            <v>VICTO, QC</v>
          </cell>
        </row>
        <row r="267">
          <cell r="P267" t="str">
            <v>VICTORIA VALE, NS</v>
          </cell>
        </row>
        <row r="268">
          <cell r="P268" t="str">
            <v>VICTORIAVILLE, QC</v>
          </cell>
        </row>
        <row r="269">
          <cell r="P269" t="str">
            <v>VILLEROY, QC</v>
          </cell>
        </row>
        <row r="270">
          <cell r="P270" t="str">
            <v>WARWICK, QC</v>
          </cell>
        </row>
        <row r="271">
          <cell r="P271" t="str">
            <v>WEEDON, QC</v>
          </cell>
        </row>
        <row r="272">
          <cell r="P272" t="str">
            <v>WOTTON, QC</v>
          </cell>
        </row>
      </sheetData>
      <sheetData sheetId="141">
        <row r="6">
          <cell r="B6" t="str">
            <v>.</v>
          </cell>
          <cell r="I6">
            <v>3</v>
          </cell>
        </row>
        <row r="7">
          <cell r="B7" t="str">
            <v>.</v>
          </cell>
        </row>
        <row r="8">
          <cell r="B8" t="str">
            <v>.</v>
          </cell>
          <cell r="I8">
            <v>1</v>
          </cell>
        </row>
        <row r="9">
          <cell r="B9" t="str">
            <v>.</v>
          </cell>
        </row>
        <row r="16">
          <cell r="B16" t="str">
            <v>VICTORIAVILLE, QC</v>
          </cell>
          <cell r="D16" t="str">
            <v xml:space="preserve"> G6P 9P9</v>
          </cell>
        </row>
        <row r="21">
          <cell r="I21">
            <v>0</v>
          </cell>
          <cell r="J21" t="str">
            <v xml:space="preserve">EXTRA </v>
          </cell>
        </row>
        <row r="22">
          <cell r="B22" t="str">
            <v/>
          </cell>
          <cell r="I22">
            <v>0</v>
          </cell>
          <cell r="J22" t="str">
            <v xml:space="preserve">EXTRA </v>
          </cell>
        </row>
        <row r="23">
          <cell r="B23" t="str">
            <v>DÉMÉNAGEMENT RHEAULT &amp; FILS LTÉE</v>
          </cell>
        </row>
        <row r="24">
          <cell r="B24" t="str">
            <v xml:space="preserve"> 0</v>
          </cell>
        </row>
        <row r="25">
          <cell r="I25">
            <v>0</v>
          </cell>
          <cell r="J25" t="str">
            <v>EXTRA PIANO $ 250 (OU $ 450 SEUL)  $$</v>
          </cell>
        </row>
        <row r="29">
          <cell r="M29" t="str">
            <v>DÉMÉNAGEMENT RHEAULT &amp; FILS LTÉE</v>
          </cell>
        </row>
        <row r="30">
          <cell r="M30" t="str">
            <v xml:space="preserve"> 0102-50 RUE ST ZEPHIRIN</v>
          </cell>
        </row>
        <row r="32">
          <cell r="I32">
            <v>0</v>
          </cell>
        </row>
        <row r="33">
          <cell r="M33" t="str">
            <v xml:space="preserve"> 0     0, 0 # </v>
          </cell>
        </row>
        <row r="35">
          <cell r="B35">
            <v>0.5</v>
          </cell>
        </row>
        <row r="37">
          <cell r="B37">
            <v>5</v>
          </cell>
        </row>
        <row r="49">
          <cell r="F49">
            <v>0</v>
          </cell>
        </row>
        <row r="51">
          <cell r="F51">
            <v>0</v>
          </cell>
        </row>
        <row r="55">
          <cell r="F55">
            <v>0</v>
          </cell>
        </row>
      </sheetData>
      <sheetData sheetId="142"/>
      <sheetData sheetId="143"/>
      <sheetData sheetId="144"/>
      <sheetData sheetId="145"/>
      <sheetData sheetId="146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</row>
        <row r="5">
          <cell r="C5" t="str">
            <v>EMBALLER +CHARGEMENT</v>
          </cell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7"/>
      <sheetData sheetId="148"/>
      <sheetData sheetId="149"/>
      <sheetData sheetId="150"/>
      <sheetData sheetId="15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FF"/>
  </sheetPr>
  <dimension ref="A1:AA59"/>
  <sheetViews>
    <sheetView showZeros="0" tabSelected="1" topLeftCell="A13" workbookViewId="0">
      <selection activeCell="U36" sqref="U36:AA37"/>
    </sheetView>
  </sheetViews>
  <sheetFormatPr baseColWidth="10" defaultRowHeight="12.75" x14ac:dyDescent="0.2"/>
  <cols>
    <col min="1" max="1" width="12.28515625" style="7" customWidth="1"/>
    <col min="2" max="2" width="12.140625" style="7" customWidth="1"/>
    <col min="3" max="3" width="5.42578125" style="7" customWidth="1"/>
    <col min="4" max="4" width="13.5703125" style="7" customWidth="1"/>
    <col min="5" max="5" width="10.140625" style="7" customWidth="1"/>
    <col min="6" max="6" width="16" style="7" customWidth="1"/>
    <col min="7" max="7" width="11.5703125" style="7" customWidth="1"/>
    <col min="8" max="9" width="12.42578125" style="7" customWidth="1"/>
    <col min="10" max="10" width="11.42578125" style="7" hidden="1" customWidth="1"/>
    <col min="11" max="11" width="1" style="7" hidden="1" customWidth="1"/>
    <col min="12" max="12" width="11.42578125" style="7" hidden="1" customWidth="1"/>
    <col min="13" max="13" width="2.85546875" style="7" hidden="1" customWidth="1"/>
    <col min="14" max="14" width="11.42578125" style="7" hidden="1" customWidth="1"/>
    <col min="15" max="15" width="0.28515625" style="7" hidden="1" customWidth="1"/>
    <col min="16" max="16" width="7.7109375" style="7" hidden="1" customWidth="1"/>
    <col min="17" max="17" width="4.7109375" style="7" hidden="1" customWidth="1"/>
    <col min="18" max="18" width="11.42578125" style="7" hidden="1" customWidth="1"/>
    <col min="19" max="19" width="4.42578125" style="7" customWidth="1"/>
    <col min="20" max="16384" width="11.42578125" style="7"/>
  </cols>
  <sheetData>
    <row r="1" spans="1:10" ht="12.75" customHeight="1" x14ac:dyDescent="0.2">
      <c r="A1" s="1"/>
      <c r="B1" s="2"/>
      <c r="C1" s="165" t="s">
        <v>0</v>
      </c>
      <c r="D1" s="165"/>
      <c r="E1" s="165"/>
      <c r="F1" s="3" t="s">
        <v>1</v>
      </c>
      <c r="G1" s="4"/>
      <c r="H1" s="5" t="s">
        <v>2</v>
      </c>
      <c r="I1" s="6"/>
    </row>
    <row r="2" spans="1:10" ht="12.75" customHeight="1" x14ac:dyDescent="0.2">
      <c r="A2" s="8"/>
      <c r="B2" s="2"/>
      <c r="C2" s="165"/>
      <c r="D2" s="165"/>
      <c r="E2" s="165"/>
      <c r="F2" s="3"/>
      <c r="H2" s="5" t="s">
        <v>3</v>
      </c>
      <c r="I2" s="6"/>
    </row>
    <row r="3" spans="1:10" ht="20.25" x14ac:dyDescent="0.3">
      <c r="A3" s="166"/>
      <c r="B3" s="119"/>
      <c r="C3" s="119"/>
      <c r="D3" s="119"/>
      <c r="E3" s="119"/>
      <c r="F3" s="9"/>
      <c r="G3" s="9"/>
      <c r="H3" s="5" t="s">
        <v>3</v>
      </c>
      <c r="I3" s="6"/>
    </row>
    <row r="4" spans="1:10" ht="15" x14ac:dyDescent="0.2">
      <c r="A4" s="10"/>
      <c r="B4" s="10"/>
      <c r="C4" s="10"/>
      <c r="D4" s="10"/>
      <c r="E4" s="10"/>
      <c r="G4" s="11" t="str">
        <f>'[1]IMP-CONTROLE QUALITE (BON)'!E44</f>
        <v>.</v>
      </c>
      <c r="H4" s="11" t="str">
        <f>'[1]IMP-CONTROLE QUALITE (BON)'!G44</f>
        <v>.</v>
      </c>
      <c r="I4" s="12" t="str">
        <f>'[1]IMP-CONTROLE QUALITE (BON)'!B46</f>
        <v>.</v>
      </c>
    </row>
    <row r="5" spans="1:10" ht="15.6" customHeight="1" x14ac:dyDescent="0.25">
      <c r="A5" s="10"/>
      <c r="B5" s="10"/>
      <c r="C5" s="10"/>
      <c r="D5" s="13"/>
      <c r="E5" s="13"/>
    </row>
    <row r="6" spans="1:10" ht="12.75" customHeight="1" x14ac:dyDescent="0.2">
      <c r="A6" s="14"/>
      <c r="B6" s="15"/>
      <c r="C6" s="14"/>
      <c r="D6" s="16"/>
      <c r="E6" s="17"/>
      <c r="F6" s="14"/>
      <c r="G6" s="15"/>
      <c r="H6" s="18"/>
    </row>
    <row r="7" spans="1:10" ht="12.75" customHeight="1" x14ac:dyDescent="0.2">
      <c r="A7" s="167">
        <f>'[1]ESTIME-DEVIS'!D80</f>
        <v>0</v>
      </c>
      <c r="B7" s="119"/>
      <c r="C7" s="19"/>
      <c r="D7" s="19">
        <f>'[1]ESTIME-DEVIS'!B80</f>
        <v>0</v>
      </c>
      <c r="E7" s="20"/>
      <c r="F7" s="21" t="str">
        <f>'[1]ESTIME-DEVIS'!B10</f>
        <v>(819) 604-1676</v>
      </c>
      <c r="G7" s="19">
        <f>'[1]ESTIME-DEVIS'!D79</f>
        <v>0</v>
      </c>
      <c r="H7" s="19" t="str">
        <f>'[1]ESTIME-DEVIS'!E12</f>
        <v xml:space="preserve">  </v>
      </c>
      <c r="I7" s="22">
        <f>'[1]ENTESTTRER N-CLIENT+VILLE'!G15</f>
        <v>0</v>
      </c>
    </row>
    <row r="8" spans="1:10" ht="15.6" customHeight="1" x14ac:dyDescent="0.2">
      <c r="A8" s="168" t="str">
        <f>'[1]ENTESTTRER N-CLIENT+VILLE'!B15</f>
        <v xml:space="preserve">CELL </v>
      </c>
      <c r="B8" s="119"/>
      <c r="C8" s="23"/>
      <c r="D8" s="24" t="s">
        <v>4</v>
      </c>
      <c r="E8" s="25"/>
      <c r="F8" s="24" t="s">
        <v>5</v>
      </c>
      <c r="G8" s="26" t="str">
        <f>'[1]ENTESTTRER N-CLIENT+VILLE'!B15</f>
        <v xml:space="preserve">CELL </v>
      </c>
      <c r="H8" s="27" t="str">
        <f>'[1]ENTESTTRER N-CLIENT+VILLE'!E15</f>
        <v xml:space="preserve">  </v>
      </c>
      <c r="I8" s="25" t="str">
        <f>'[1]ENTESTTRER N-CLIENT+VILLE'!G14</f>
        <v>EXT</v>
      </c>
    </row>
    <row r="9" spans="1:10" x14ac:dyDescent="0.2">
      <c r="A9" s="14"/>
      <c r="B9" s="15"/>
      <c r="C9" s="14"/>
      <c r="D9" s="16"/>
      <c r="E9" s="17"/>
      <c r="F9" s="14"/>
      <c r="G9" s="169">
        <f>'[1]ENTESTTRER N-CLIENT+VILLE'!D9</f>
        <v>0</v>
      </c>
      <c r="H9" s="124"/>
      <c r="I9" s="124"/>
    </row>
    <row r="10" spans="1:10" ht="15.6" customHeight="1" x14ac:dyDescent="0.2">
      <c r="A10" s="170" t="str">
        <f>'[1]FACTURE ENTRER DES DONNÉES'!B23&amp;"   "&amp;'[1]FACTURE ENTRER DES DONNÉES'!B22</f>
        <v xml:space="preserve">DÉMÉNAGEMENT RHEAULT &amp; FILS LTÉE   </v>
      </c>
      <c r="B10" s="158"/>
      <c r="C10" s="158"/>
      <c r="D10" s="158"/>
      <c r="E10" s="158"/>
      <c r="F10" s="159" t="str">
        <f>'[1]FACTURE ENTRER DES DONNÉES'!M29</f>
        <v>DÉMÉNAGEMENT RHEAULT &amp; FILS LTÉE</v>
      </c>
      <c r="G10" s="160"/>
      <c r="H10" s="160"/>
      <c r="I10" s="160"/>
      <c r="J10" s="28"/>
    </row>
    <row r="11" spans="1:10" ht="15.6" customHeight="1" x14ac:dyDescent="0.2">
      <c r="A11" s="157" t="str">
        <f>'[1]FACTURE ENTRER DES DONNÉES'!B24</f>
        <v xml:space="preserve"> 0</v>
      </c>
      <c r="B11" s="158"/>
      <c r="C11" s="158"/>
      <c r="D11" s="158"/>
      <c r="E11" s="29"/>
      <c r="F11" s="159" t="str">
        <f>'[1]FACTURE ENTRER DES DONNÉES'!M30&amp;"  "&amp;'[1]FACTURE ENTRER DES DONNÉES'!B16&amp;" "&amp;'[1]FACTURE ENTRER DES DONNÉES'!D16</f>
        <v xml:space="preserve"> 0102-50 RUE ST ZEPHIRIN  VICTORIAVILLE, QC  G6P 9P9</v>
      </c>
      <c r="G11" s="160"/>
      <c r="H11" s="160"/>
      <c r="I11" s="160"/>
    </row>
    <row r="12" spans="1:10" x14ac:dyDescent="0.2">
      <c r="A12" s="157" t="str">
        <f>UPPER('[1]ENTESTTRER N-CLIENT+VILLE'!G22 &amp;"  " &amp;'[1]ENTESTTRER N-CLIENT+VILLE'!H22)</f>
        <v xml:space="preserve"> 0, 0  # </v>
      </c>
      <c r="B12" s="158"/>
      <c r="C12" s="158"/>
      <c r="D12" s="158"/>
      <c r="E12" s="30" t="s">
        <v>6</v>
      </c>
      <c r="F12" s="157" t="str">
        <f>'[1]FACTURE ENTRER DES DONNÉES'!M33</f>
        <v xml:space="preserve"> 0     0, 0 # </v>
      </c>
      <c r="G12" s="160"/>
      <c r="H12" s="160"/>
      <c r="I12" s="160"/>
    </row>
    <row r="13" spans="1:10" x14ac:dyDescent="0.2">
      <c r="A13" s="31"/>
      <c r="F13" s="161" t="str">
        <f xml:space="preserve"> UPPER('[1]ESTIME-DEVIS'!C76)</f>
        <v xml:space="preserve">CELL </v>
      </c>
      <c r="G13" s="162"/>
      <c r="H13" s="162"/>
      <c r="I13" s="32">
        <f>'[1]ESTIME-DEVIS'!J9</f>
        <v>0</v>
      </c>
    </row>
    <row r="14" spans="1:10" ht="12.75" customHeight="1" x14ac:dyDescent="0.2">
      <c r="A14" s="163" t="str">
        <f>'[1]FACTURE ENTRER DES DONNÉES'!B8&amp;"    "&amp;'[1]FACTURE ENTRER DES DONNÉES'!B9</f>
        <v>.    .</v>
      </c>
      <c r="B14" s="164"/>
      <c r="C14" s="164"/>
      <c r="D14" s="164"/>
      <c r="E14" s="164"/>
      <c r="F14" s="164"/>
      <c r="G14" s="164"/>
      <c r="H14" s="164"/>
      <c r="I14" s="164"/>
    </row>
    <row r="15" spans="1:10" x14ac:dyDescent="0.2">
      <c r="A15" s="33" t="s">
        <v>7</v>
      </c>
      <c r="B15" s="151" t="str">
        <f>UPPER('[1]FACTURE ENTRER DES DONNÉES'!B6)</f>
        <v>.</v>
      </c>
      <c r="C15" s="152"/>
      <c r="D15" s="152"/>
      <c r="E15" s="152"/>
      <c r="F15" s="152"/>
      <c r="G15" s="152"/>
      <c r="H15" s="152"/>
      <c r="I15" s="152"/>
    </row>
    <row r="16" spans="1:10" x14ac:dyDescent="0.2">
      <c r="A16" s="34" t="s">
        <v>7</v>
      </c>
      <c r="B16" s="153" t="str">
        <f>UPPER('[1]FACTURE ENTRER DES DONNÉES'!B7)</f>
        <v>.</v>
      </c>
      <c r="C16" s="154"/>
      <c r="D16" s="154"/>
      <c r="E16" s="154"/>
      <c r="F16" s="154"/>
      <c r="G16" s="154"/>
      <c r="H16" s="154"/>
      <c r="I16" s="154"/>
    </row>
    <row r="17" spans="1:21" ht="15" customHeight="1" x14ac:dyDescent="0.2">
      <c r="B17" s="35" t="s">
        <v>8</v>
      </c>
      <c r="C17" s="36"/>
      <c r="F17" s="36"/>
      <c r="G17" s="37"/>
      <c r="H17" s="37"/>
      <c r="I17" s="38"/>
    </row>
    <row r="18" spans="1:21" x14ac:dyDescent="0.2">
      <c r="C18" s="143" t="s">
        <v>9</v>
      </c>
      <c r="D18" s="144"/>
      <c r="E18" s="155">
        <f>'[1]CONTROLE QUAL NOM CHAUF+ AIDE'!R13</f>
        <v>42488</v>
      </c>
      <c r="F18" s="156"/>
      <c r="G18" s="39" t="str">
        <f>'[1]ENTESTTRER N-CLIENT+VILLE'!H9</f>
        <v xml:space="preserve"> 8.00</v>
      </c>
      <c r="H18" s="40">
        <f>'[1]ESTIME-DEVIS'!H84</f>
        <v>3</v>
      </c>
      <c r="I18" s="41" t="s">
        <v>10</v>
      </c>
    </row>
    <row r="19" spans="1:21" x14ac:dyDescent="0.2">
      <c r="A19" s="42" t="s">
        <v>11</v>
      </c>
      <c r="B19" s="43" t="s">
        <v>12</v>
      </c>
      <c r="C19" s="37"/>
      <c r="D19" s="44">
        <f>'[1]FACTURE ENTRER DES DONNÉES'!I6</f>
        <v>3</v>
      </c>
      <c r="E19" s="45" t="s">
        <v>13</v>
      </c>
      <c r="F19" s="46"/>
      <c r="G19" s="47" t="s">
        <v>14</v>
      </c>
      <c r="H19" s="48">
        <f>'[1]TARRIFF+HR DEM'!K15/'[1]TARRIFF+HR DEM'!P1*D19</f>
        <v>136</v>
      </c>
      <c r="I19" s="49"/>
    </row>
    <row r="20" spans="1:21" x14ac:dyDescent="0.2">
      <c r="A20" s="42" t="s">
        <v>11</v>
      </c>
      <c r="B20" s="43" t="s">
        <v>12</v>
      </c>
      <c r="C20" s="37"/>
      <c r="D20" s="37">
        <f>'[1]FACTURE ENTRER DES DONNÉES'!I8</f>
        <v>1</v>
      </c>
      <c r="E20" s="50" t="s">
        <v>15</v>
      </c>
      <c r="F20" s="51"/>
      <c r="G20" s="47" t="s">
        <v>14</v>
      </c>
      <c r="H20" s="48">
        <f>'[1]TARRIFF+HR DEM'!K15/'[1]TARRIFF+HR DEM'!P1</f>
        <v>45.333333333333336</v>
      </c>
      <c r="I20" s="52"/>
    </row>
    <row r="21" spans="1:21" x14ac:dyDescent="0.2">
      <c r="A21" s="42" t="s">
        <v>11</v>
      </c>
      <c r="B21" s="149" t="s">
        <v>16</v>
      </c>
      <c r="C21" s="119"/>
      <c r="E21" s="53"/>
      <c r="F21" s="46"/>
      <c r="I21" s="48"/>
    </row>
    <row r="22" spans="1:21" x14ac:dyDescent="0.2">
      <c r="A22" s="54"/>
      <c r="B22" s="135" t="s">
        <v>17</v>
      </c>
      <c r="C22" s="136"/>
      <c r="D22" s="45"/>
      <c r="E22" s="55"/>
      <c r="F22" s="119"/>
      <c r="G22" s="119"/>
      <c r="I22" s="38"/>
    </row>
    <row r="23" spans="1:21" x14ac:dyDescent="0.2">
      <c r="A23" s="56"/>
      <c r="B23" s="42"/>
      <c r="D23" s="44"/>
      <c r="E23" s="45"/>
      <c r="G23" s="57"/>
      <c r="H23" s="58" t="s">
        <v>17</v>
      </c>
      <c r="I23" s="59"/>
    </row>
    <row r="24" spans="1:21" x14ac:dyDescent="0.2">
      <c r="A24" s="143" t="s">
        <v>18</v>
      </c>
      <c r="B24" s="144"/>
      <c r="D24" s="60"/>
      <c r="E24" s="61"/>
      <c r="F24" s="145">
        <f>'[1]FACTURE ENTRER DES DONNÉES'!B37</f>
        <v>5</v>
      </c>
      <c r="G24" s="145"/>
      <c r="H24" s="62" t="s">
        <v>19</v>
      </c>
      <c r="I24" s="63"/>
    </row>
    <row r="25" spans="1:21" x14ac:dyDescent="0.2">
      <c r="A25" s="42" t="s">
        <v>11</v>
      </c>
      <c r="B25" s="43" t="s">
        <v>12</v>
      </c>
      <c r="C25" s="146" t="s">
        <v>20</v>
      </c>
      <c r="D25" s="146"/>
      <c r="E25" s="146"/>
      <c r="F25" s="146"/>
      <c r="G25" s="146"/>
      <c r="H25" s="147"/>
      <c r="I25" s="38"/>
    </row>
    <row r="26" spans="1:21" x14ac:dyDescent="0.2">
      <c r="A26" s="42" t="s">
        <v>11</v>
      </c>
      <c r="B26" s="43" t="s">
        <v>12</v>
      </c>
      <c r="C26" s="37"/>
      <c r="E26" s="64"/>
      <c r="F26" s="148" t="s">
        <v>21</v>
      </c>
      <c r="G26" s="119"/>
      <c r="H26" s="45"/>
      <c r="I26" s="38"/>
    </row>
    <row r="27" spans="1:21" x14ac:dyDescent="0.2">
      <c r="A27" s="42" t="s">
        <v>11</v>
      </c>
      <c r="B27" s="149" t="s">
        <v>16</v>
      </c>
      <c r="C27" s="119"/>
      <c r="E27" s="64"/>
      <c r="F27" s="150" t="s">
        <v>22</v>
      </c>
      <c r="G27" s="119"/>
      <c r="H27" s="60"/>
      <c r="I27" s="38"/>
      <c r="U27" s="36"/>
    </row>
    <row r="28" spans="1:21" s="36" customFormat="1" x14ac:dyDescent="0.2">
      <c r="A28" s="54"/>
      <c r="B28" s="135" t="s">
        <v>17</v>
      </c>
      <c r="C28" s="136"/>
      <c r="E28" s="65">
        <f>'[1]ESTIME-DEVIS'!K80*2</f>
        <v>30</v>
      </c>
      <c r="F28" s="47" t="s">
        <v>23</v>
      </c>
      <c r="G28" s="42">
        <f>E28-30</f>
        <v>0</v>
      </c>
      <c r="H28" s="60" t="s">
        <v>24</v>
      </c>
      <c r="I28" s="48">
        <f>G28*1</f>
        <v>0</v>
      </c>
    </row>
    <row r="29" spans="1:21" s="36" customFormat="1" x14ac:dyDescent="0.2">
      <c r="A29" s="66"/>
      <c r="B29" s="67"/>
      <c r="C29" s="37"/>
      <c r="E29" s="65"/>
      <c r="F29" s="47"/>
      <c r="G29" s="47"/>
      <c r="H29" s="60"/>
      <c r="I29" s="48"/>
      <c r="U29" s="7"/>
    </row>
    <row r="30" spans="1:21" x14ac:dyDescent="0.2">
      <c r="C30" s="36"/>
      <c r="D30" s="36"/>
      <c r="E30" s="36" t="s">
        <v>8</v>
      </c>
      <c r="F30" s="36"/>
      <c r="G30" s="37"/>
      <c r="H30" s="37"/>
      <c r="I30" s="38"/>
      <c r="U30" s="38"/>
    </row>
    <row r="31" spans="1:21" ht="15" x14ac:dyDescent="0.25">
      <c r="A31" s="137" t="s">
        <v>25</v>
      </c>
      <c r="B31" s="138"/>
      <c r="C31" s="138"/>
      <c r="D31" s="139" t="s">
        <v>26</v>
      </c>
      <c r="E31" s="140"/>
      <c r="F31" s="140"/>
      <c r="G31" s="140"/>
      <c r="H31" s="68">
        <f>'[1]FACTURE ENTRER DES DONNÉES'!I32</f>
        <v>0</v>
      </c>
      <c r="I31" s="69"/>
    </row>
    <row r="32" spans="1:21" x14ac:dyDescent="0.2">
      <c r="D32" s="139" t="s">
        <v>27</v>
      </c>
      <c r="E32" s="140"/>
      <c r="F32" s="140"/>
      <c r="G32" s="140"/>
      <c r="H32" s="70">
        <f>'[1]IMP-BOITE A FACTURER'!H35</f>
        <v>0</v>
      </c>
      <c r="I32" s="71"/>
    </row>
    <row r="33" spans="1:27" x14ac:dyDescent="0.2">
      <c r="C33" s="72"/>
      <c r="D33" s="72"/>
      <c r="E33" s="72"/>
      <c r="F33" s="72"/>
      <c r="G33" s="72"/>
      <c r="H33" s="73"/>
      <c r="I33" s="48"/>
    </row>
    <row r="34" spans="1:27" ht="15.6" customHeight="1" x14ac:dyDescent="0.25">
      <c r="A34" s="141" t="s">
        <v>28</v>
      </c>
      <c r="B34" s="142"/>
      <c r="C34" s="142"/>
      <c r="D34" s="74" t="s">
        <v>29</v>
      </c>
      <c r="E34" s="75">
        <f>'[1]FACTURE ENTRER DES DONNÉES'!I21</f>
        <v>0</v>
      </c>
      <c r="F34" s="127" t="str">
        <f>'[1]FACTURE ENTRER DES DONNÉES'!J21</f>
        <v xml:space="preserve">EXTRA </v>
      </c>
      <c r="G34" s="128"/>
      <c r="H34" s="76">
        <f>E34</f>
        <v>0</v>
      </c>
      <c r="I34" s="38"/>
    </row>
    <row r="35" spans="1:27" x14ac:dyDescent="0.2">
      <c r="C35" s="36"/>
      <c r="D35" s="74" t="s">
        <v>29</v>
      </c>
      <c r="E35" s="75">
        <f>'[1]FACTURE ENTRER DES DONNÉES'!I22</f>
        <v>0</v>
      </c>
      <c r="F35" s="127" t="str">
        <f>'[1]FACTURE ENTRER DES DONNÉES'!J22</f>
        <v xml:space="preserve">EXTRA </v>
      </c>
      <c r="G35" s="128"/>
      <c r="H35" s="76">
        <f>E35</f>
        <v>0</v>
      </c>
      <c r="I35" s="38"/>
    </row>
    <row r="36" spans="1:27" x14ac:dyDescent="0.2">
      <c r="A36" s="77"/>
      <c r="B36" s="78"/>
      <c r="C36" s="36"/>
      <c r="D36" s="79"/>
      <c r="E36" s="80"/>
      <c r="F36" s="81" t="s">
        <v>8</v>
      </c>
      <c r="G36" s="82"/>
      <c r="I36" s="83">
        <f>H34+H35</f>
        <v>0</v>
      </c>
      <c r="U36" s="7" t="s">
        <v>55</v>
      </c>
    </row>
    <row r="37" spans="1:27" ht="15" x14ac:dyDescent="0.25">
      <c r="C37" s="84"/>
      <c r="D37" s="84" t="s">
        <v>30</v>
      </c>
      <c r="E37" s="75">
        <f>'[1]FACTURE ENTRER DES DONNÉES'!I25</f>
        <v>0</v>
      </c>
      <c r="F37" s="129" t="str">
        <f>'[1]FACTURE ENTRER DES DONNÉES'!J25</f>
        <v>EXTRA PIANO $ 250 (OU $ 450 SEUL)  $$</v>
      </c>
      <c r="G37" s="130"/>
      <c r="H37" s="38"/>
      <c r="I37" s="85">
        <f>E37</f>
        <v>0</v>
      </c>
      <c r="U37" s="119" t="s">
        <v>56</v>
      </c>
      <c r="V37" s="174"/>
      <c r="W37" s="174"/>
      <c r="X37" s="174"/>
      <c r="Y37" s="174"/>
      <c r="Z37" s="174"/>
      <c r="AA37" s="174"/>
    </row>
    <row r="38" spans="1:27" x14ac:dyDescent="0.2">
      <c r="B38" s="35" t="s">
        <v>8</v>
      </c>
      <c r="H38" s="38"/>
      <c r="I38" s="38"/>
    </row>
    <row r="39" spans="1:27" x14ac:dyDescent="0.2">
      <c r="A39" s="131" t="s">
        <v>31</v>
      </c>
      <c r="B39" s="131"/>
      <c r="C39" s="131"/>
      <c r="D39" s="86" t="s">
        <v>32</v>
      </c>
      <c r="E39" s="87">
        <f>'[1]EST HEURE N-PACK EXT'!A36</f>
        <v>30000</v>
      </c>
      <c r="F39" s="88">
        <f>'[1]FACTURE ENTRER DES DONNÉES'!B35</f>
        <v>0.5</v>
      </c>
      <c r="G39" s="89" t="s">
        <v>33</v>
      </c>
      <c r="H39" s="90">
        <f>E39*F39/100</f>
        <v>150</v>
      </c>
      <c r="I39" s="91" t="s">
        <v>34</v>
      </c>
      <c r="U39" s="171" t="s">
        <v>54</v>
      </c>
      <c r="V39" s="172"/>
      <c r="W39" s="172"/>
      <c r="X39" s="172"/>
      <c r="Y39" s="173"/>
    </row>
    <row r="40" spans="1:27" s="36" customFormat="1" x14ac:dyDescent="0.2">
      <c r="A40" s="92"/>
      <c r="C40" s="72"/>
      <c r="D40" s="132" t="s">
        <v>35</v>
      </c>
      <c r="E40" s="119"/>
      <c r="F40" s="119"/>
      <c r="G40" s="119"/>
      <c r="H40" s="93"/>
      <c r="I40" s="94"/>
      <c r="U40" s="7"/>
    </row>
    <row r="41" spans="1:27" x14ac:dyDescent="0.2">
      <c r="A41" s="47"/>
      <c r="B41" s="95"/>
      <c r="D41" s="133"/>
      <c r="E41" s="133"/>
      <c r="F41" s="133"/>
      <c r="G41" s="133"/>
    </row>
    <row r="42" spans="1:27" x14ac:dyDescent="0.2">
      <c r="A42" s="47"/>
      <c r="B42" s="95"/>
      <c r="D42" s="96" t="s">
        <v>36</v>
      </c>
      <c r="E42" s="97">
        <f>'[1]FACTURE ENTRER DES DONNÉES'!F55</f>
        <v>0</v>
      </c>
      <c r="F42" s="134" t="s">
        <v>37</v>
      </c>
      <c r="G42" s="134"/>
      <c r="H42" s="98">
        <v>20</v>
      </c>
      <c r="I42" s="99">
        <f>H42*E42</f>
        <v>0</v>
      </c>
    </row>
    <row r="43" spans="1:27" x14ac:dyDescent="0.2">
      <c r="A43" s="56" t="s">
        <v>8</v>
      </c>
      <c r="B43" s="95"/>
      <c r="C43" s="45"/>
      <c r="E43" s="100">
        <f>'[1]FACTURE ENTRER DES DONNÉES'!F49+'[1]FACTURE ENTRER DES DONNÉES'!F50</f>
        <v>0</v>
      </c>
      <c r="F43" s="123" t="s">
        <v>38</v>
      </c>
      <c r="G43" s="124"/>
      <c r="H43" s="48">
        <v>7</v>
      </c>
      <c r="I43" s="99">
        <f>H43*E43</f>
        <v>0</v>
      </c>
    </row>
    <row r="44" spans="1:27" x14ac:dyDescent="0.2">
      <c r="E44" s="97">
        <f>'[1]FACTURE ENTRER DES DONNÉES'!F51</f>
        <v>0</v>
      </c>
      <c r="F44" s="123" t="s">
        <v>39</v>
      </c>
      <c r="G44" s="124"/>
      <c r="H44" s="48">
        <v>15</v>
      </c>
      <c r="I44" s="99">
        <f>H44*E44</f>
        <v>0</v>
      </c>
    </row>
    <row r="45" spans="1:27" x14ac:dyDescent="0.2">
      <c r="A45" s="125" t="s">
        <v>40</v>
      </c>
      <c r="B45" s="119"/>
      <c r="C45" s="119"/>
      <c r="D45" s="119"/>
      <c r="E45" s="101">
        <f>'[1]ENTESTTRER N-CLIENT+VILLE'!I28</f>
        <v>0</v>
      </c>
      <c r="F45" s="126" t="s">
        <v>41</v>
      </c>
      <c r="G45" s="126"/>
      <c r="H45" s="102">
        <f>'[1]IMP-BOITE A FACTURER'!F29</f>
        <v>25</v>
      </c>
      <c r="I45" s="38"/>
    </row>
    <row r="46" spans="1:27" x14ac:dyDescent="0.2">
      <c r="A46" s="114" t="s">
        <v>42</v>
      </c>
      <c r="B46" s="119"/>
      <c r="C46" s="119"/>
      <c r="D46" s="119"/>
      <c r="E46" s="119"/>
      <c r="F46" s="119"/>
      <c r="G46" s="119"/>
      <c r="I46" s="103" t="s">
        <v>8</v>
      </c>
    </row>
    <row r="47" spans="1:27" x14ac:dyDescent="0.2">
      <c r="A47" s="114" t="s">
        <v>43</v>
      </c>
      <c r="B47" s="119"/>
      <c r="C47" s="119"/>
      <c r="D47" s="119"/>
      <c r="E47" s="119"/>
      <c r="F47" s="119"/>
      <c r="G47" s="119"/>
      <c r="H47" s="119"/>
      <c r="I47" s="104"/>
    </row>
    <row r="48" spans="1:27" x14ac:dyDescent="0.2">
      <c r="A48" s="116" t="s">
        <v>44</v>
      </c>
      <c r="B48" s="117"/>
      <c r="C48" s="117"/>
      <c r="D48" s="117"/>
      <c r="E48" s="117"/>
      <c r="F48" s="117"/>
      <c r="G48" s="117"/>
      <c r="H48" s="105" t="s">
        <v>45</v>
      </c>
      <c r="I48" s="38"/>
      <c r="U48" s="36"/>
    </row>
    <row r="49" spans="1:24" x14ac:dyDescent="0.2">
      <c r="A49" s="92"/>
      <c r="B49" s="106" t="s">
        <v>8</v>
      </c>
      <c r="H49" s="96"/>
      <c r="I49" s="107"/>
    </row>
    <row r="50" spans="1:24" x14ac:dyDescent="0.2">
      <c r="A50" s="118" t="s">
        <v>46</v>
      </c>
      <c r="B50" s="119"/>
      <c r="C50" s="119"/>
      <c r="D50" s="119"/>
      <c r="E50" s="119"/>
      <c r="F50" s="38" t="s">
        <v>47</v>
      </c>
      <c r="G50" s="72"/>
      <c r="H50" s="96" t="s">
        <v>48</v>
      </c>
      <c r="I50" s="107">
        <f>'[1]FACTURE ENTRER DES DONNÉES'!I23</f>
        <v>0</v>
      </c>
    </row>
    <row r="51" spans="1:24" x14ac:dyDescent="0.2">
      <c r="A51" s="114" t="s">
        <v>49</v>
      </c>
      <c r="B51" s="119"/>
      <c r="C51" s="119"/>
      <c r="D51" s="119"/>
      <c r="E51" s="119"/>
      <c r="F51" s="119"/>
      <c r="G51" s="119"/>
      <c r="H51" s="108" t="s">
        <v>50</v>
      </c>
      <c r="I51" s="104"/>
      <c r="U51" s="35" t="s">
        <v>51</v>
      </c>
    </row>
    <row r="52" spans="1:24" x14ac:dyDescent="0.2">
      <c r="A52" s="92"/>
      <c r="B52" s="106"/>
      <c r="X52" s="108"/>
    </row>
    <row r="53" spans="1:24" ht="15" x14ac:dyDescent="0.25">
      <c r="A53" s="35" t="s">
        <v>8</v>
      </c>
      <c r="B53" s="109" t="s">
        <v>8</v>
      </c>
      <c r="C53" s="120" t="str">
        <f>IF(I53=""," ", " BOITES EN CONSIGNATION * FACTURER SI NON-REMISES AJOUTER ")</f>
        <v xml:space="preserve"> BOITES EN CONSIGNATION * FACTURER SI NON-REMISES AJOUTER </v>
      </c>
      <c r="D53" s="120"/>
      <c r="E53" s="120"/>
      <c r="F53" s="120"/>
      <c r="G53" s="120"/>
      <c r="H53" s="110">
        <f>'[1]IMP-BOITE A FACTURER'!H26</f>
        <v>0</v>
      </c>
      <c r="I53" s="111">
        <f>'[1]IMP-BOITE A FACTURER'!I26</f>
        <v>0</v>
      </c>
    </row>
    <row r="54" spans="1:24" s="36" customFormat="1" x14ac:dyDescent="0.2">
      <c r="B54" s="106"/>
      <c r="I54" s="47"/>
    </row>
    <row r="55" spans="1:24" s="36" customFormat="1" x14ac:dyDescent="0.2">
      <c r="A55" s="92"/>
      <c r="B55" s="106"/>
      <c r="I55" s="112"/>
      <c r="U55" s="7"/>
    </row>
    <row r="56" spans="1:24" x14ac:dyDescent="0.2">
      <c r="A56" s="113" t="s">
        <v>52</v>
      </c>
      <c r="B56" s="121">
        <f ca="1">'[1]ENTESTTRER N-CLIENT+VILLE'!G4</f>
        <v>42402</v>
      </c>
      <c r="C56" s="121"/>
      <c r="D56" s="121"/>
    </row>
    <row r="57" spans="1:24" x14ac:dyDescent="0.2">
      <c r="A57" s="122"/>
      <c r="B57" s="122"/>
      <c r="C57" s="122"/>
      <c r="D57" s="122"/>
      <c r="E57" s="122"/>
      <c r="F57" s="122"/>
      <c r="G57" s="122"/>
      <c r="I57" s="38"/>
    </row>
    <row r="58" spans="1:24" x14ac:dyDescent="0.2">
      <c r="I58" s="38"/>
    </row>
    <row r="59" spans="1:24" x14ac:dyDescent="0.2">
      <c r="A59" s="114" t="s">
        <v>53</v>
      </c>
      <c r="B59" s="115"/>
      <c r="C59" s="115"/>
      <c r="D59" s="115"/>
      <c r="E59" s="115"/>
      <c r="F59" s="115"/>
      <c r="G59" s="115"/>
      <c r="H59" s="115"/>
      <c r="I59" s="115"/>
    </row>
  </sheetData>
  <mergeCells count="52">
    <mergeCell ref="A10:E10"/>
    <mergeCell ref="F10:I10"/>
    <mergeCell ref="U37:AA37"/>
    <mergeCell ref="C1:E2"/>
    <mergeCell ref="A3:E3"/>
    <mergeCell ref="A7:B7"/>
    <mergeCell ref="A8:B8"/>
    <mergeCell ref="G9:I9"/>
    <mergeCell ref="B22:C22"/>
    <mergeCell ref="F22:G22"/>
    <mergeCell ref="A11:D11"/>
    <mergeCell ref="F11:I11"/>
    <mergeCell ref="A12:D12"/>
    <mergeCell ref="F12:I12"/>
    <mergeCell ref="F13:H13"/>
    <mergeCell ref="A14:I14"/>
    <mergeCell ref="B15:I15"/>
    <mergeCell ref="B16:I16"/>
    <mergeCell ref="C18:D18"/>
    <mergeCell ref="E18:F18"/>
    <mergeCell ref="B21:C21"/>
    <mergeCell ref="A24:B24"/>
    <mergeCell ref="F24:G24"/>
    <mergeCell ref="C25:H25"/>
    <mergeCell ref="F26:G26"/>
    <mergeCell ref="B27:C27"/>
    <mergeCell ref="F27:G27"/>
    <mergeCell ref="B28:C28"/>
    <mergeCell ref="A31:C31"/>
    <mergeCell ref="D31:G31"/>
    <mergeCell ref="D32:G32"/>
    <mergeCell ref="A34:C34"/>
    <mergeCell ref="F34:G34"/>
    <mergeCell ref="A47:H47"/>
    <mergeCell ref="F35:G35"/>
    <mergeCell ref="F37:G37"/>
    <mergeCell ref="A39:C39"/>
    <mergeCell ref="D40:G40"/>
    <mergeCell ref="D41:G41"/>
    <mergeCell ref="F42:G42"/>
    <mergeCell ref="F43:G43"/>
    <mergeCell ref="F44:G44"/>
    <mergeCell ref="A45:D45"/>
    <mergeCell ref="F45:G45"/>
    <mergeCell ref="A46:G46"/>
    <mergeCell ref="A59:I59"/>
    <mergeCell ref="A48:G48"/>
    <mergeCell ref="A50:E50"/>
    <mergeCell ref="A51:G51"/>
    <mergeCell ref="C53:G53"/>
    <mergeCell ref="B56:D56"/>
    <mergeCell ref="A57:G57"/>
  </mergeCells>
  <dataValidations count="2">
    <dataValidation type="list" allowBlank="1" showInputMessage="1" showErrorMessage="1" sqref="I1:I3">
      <formula1>GOSSE</formula1>
    </dataValidation>
    <dataValidation type="list" allowBlank="1" showInputMessage="1" showErrorMessage="1" sqref="C18:D18 A24:B24">
      <formula1>ENTREPOT</formula1>
    </dataValidation>
  </dataValidations>
  <pageMargins left="0.15748031496062992" right="0" top="0.17" bottom="0.23622047244094488" header="0.11811023622047244" footer="0.11811023622047244"/>
  <pageSetup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IMP-BON COM 1 JOURS</vt:lpstr>
      <vt:lpstr>Feuil1</vt:lpstr>
      <vt:lpstr>'IMP-BON COM 1 JOURS'!Zone_d_impression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2016-02-02T20:56:33Z</dcterms:created>
  <dcterms:modified xsi:type="dcterms:W3CDTF">2016-02-02T21:09:11Z</dcterms:modified>
</cp:coreProperties>
</file>