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rofessionnel\Richesse\"/>
    </mc:Choice>
  </mc:AlternateContent>
  <xr:revisionPtr revIDLastSave="0" documentId="13_ncr:20001_{12E06009-2E48-4259-BC94-FF7CC2F9C62C}" xr6:coauthVersionLast="45" xr6:coauthVersionMax="45" xr10:uidLastSave="{00000000-0000-0000-0000-000000000000}"/>
  <bookViews>
    <workbookView xWindow="-120" yWindow="-120" windowWidth="29040" windowHeight="15840" tabRatio="834" xr2:uid="{CD287C6E-BF0B-45D2-86E7-6874E3BB097A}"/>
  </bookViews>
  <sheets>
    <sheet name="Controle" sheetId="49" r:id="rId1"/>
  </sheets>
  <definedNames>
    <definedName name="A" localSheetId="0">IFERROR(IF([0]!PrêtOK,IF([0]!PaiementsParAn=1,1,MATCH(0.01,Controle!AA,-1)+1)),"")</definedName>
    <definedName name="A">IFERROR(IF([0]!PrêtOK,IF([0]!PaiementsParAn=1,1,MATCH(0.01,AA,-1)+1)),"")</definedName>
    <definedName name="AA" localSheetId="0">#REF!</definedName>
    <definedName name="AA">#REF!</definedName>
    <definedName name="DateDébutPrêt">#REF!</definedName>
    <definedName name="DateFin">#REF!</definedName>
    <definedName name="DernièreColonne">MATCH(REPT("z",255),#REF!)</definedName>
    <definedName name="DernièreLigne">MATCH(9.99E+307,#REF!)</definedName>
    <definedName name="Mois_actuel">Controle!$Y$4</definedName>
    <definedName name="MontantPrêt">#REF!</definedName>
    <definedName name="NombreDePaiementsPlanifiés">#REF!</definedName>
    <definedName name="NombreRéelDePaiements" localSheetId="0">IFERROR(IF([0]!PrêtOK,IF([0]!PaiementsParAn=1,1,MATCH(0.01,Controle!Solde_Fin,-1)+1)),"")</definedName>
    <definedName name="NombreRéelDePaiements">IFERROR(IF(PrêtOK,IF(PaiementsParAn=1,1,MATCH(0.01,Solde_Fin,-1)+1)),"")</definedName>
    <definedName name="NombreRéelDepaiementsPinel" localSheetId="0">IFERROR(IF([0]!PrêtOK,IF([0]!PaiementsParAn=1,1,MATCH(0.01,Controle!Solde_FinPinel,-1)+1)),"")</definedName>
    <definedName name="NombreRéelDepaiementsPinel">IFERROR(IF([0]!PrêtOK,IF([0]!PaiementsParAn=1,1,MATCH(0.01,Solde_FinPinel,-1)+1)),"")</definedName>
    <definedName name="NomPrêteur">#REF!</definedName>
    <definedName name="PaiementProgrammé">#REF!</definedName>
    <definedName name="PaiementsParAn">#REF!</definedName>
    <definedName name="PaiementsSupp">#REF!</definedName>
    <definedName name="PériodePrêt">#REF!</definedName>
    <definedName name="PrêtOK">(#REF!*#REF!*#REF!*#REF!)&gt;0</definedName>
    <definedName name="Solde_Fin" localSheetId="0">#REF!</definedName>
    <definedName name="Solde_Fin">#REF!</definedName>
    <definedName name="Solde_FinPinel" localSheetId="0">#REF!</definedName>
    <definedName name="Solde_FinPinel">#REF!</definedName>
    <definedName name="Tablo_recap">#REF!</definedName>
    <definedName name="TauxIntérêt">#REF!</definedName>
    <definedName name="TitreColonne1" localSheetId="0">#REF!</definedName>
    <definedName name="TitreColonne1">#REF!</definedName>
    <definedName name="Titrecolonne1Pinel" localSheetId="0">#REF!</definedName>
    <definedName name="Titrecolonne1Pinel">#REF!</definedName>
    <definedName name="TitreLigneRégion1..E9">#REF!</definedName>
    <definedName name="TitreLigneRégion2..I7">#REF!</definedName>
    <definedName name="TitreLigneRégion3..E9">#REF!</definedName>
    <definedName name="TitreLigneRégion4..H9">#REF!</definedName>
    <definedName name="TMI">#REF!</definedName>
    <definedName name="TotalIntérêts" localSheetId="0">SUM(#REF!)</definedName>
    <definedName name="TotalIntérêts">SUM(#REF!)</definedName>
    <definedName name="totalinteretspinel" localSheetId="0">SUM(#REF!)</definedName>
    <definedName name="totalinteretspinel">SUM(#REF!)</definedName>
    <definedName name="TotalPaiementsAvance" localSheetId="0">SUM(#REF!)</definedName>
    <definedName name="TotalPaiementsAvance">SUM(#REF!)</definedName>
    <definedName name="totalpaimentavancepinel" localSheetId="0">SUM(#REF!)</definedName>
    <definedName name="totalpaimentavancepinel">SUM(#REF!)</definedName>
    <definedName name="ZoneImpression_DÉFINIE" localSheetId="0">OFFSET(#REF!,,,LastRow,LastCol)</definedName>
    <definedName name="ZoneImpression_DÉFINIE">OFFSET(#REF!,,,LastRow,LastCol)</definedName>
  </definedNames>
  <calcPr calcId="191029"/>
  <fileRecoveryPr autoRecover="0"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72" i="49" l="1"/>
  <c r="Z172" i="49" s="1"/>
  <c r="V171" i="49"/>
  <c r="N171" i="49"/>
  <c r="B171" i="49"/>
  <c r="Z171" i="49" s="1"/>
  <c r="T170" i="49"/>
  <c r="L170" i="49"/>
  <c r="B170" i="49"/>
  <c r="S170" i="49" s="1"/>
  <c r="U169" i="49"/>
  <c r="M169" i="49"/>
  <c r="B169" i="49"/>
  <c r="T169" i="49" s="1"/>
  <c r="V168" i="49"/>
  <c r="N168" i="49"/>
  <c r="B168" i="49"/>
  <c r="U168" i="49" s="1"/>
  <c r="W167" i="49"/>
  <c r="O167" i="49"/>
  <c r="B167" i="49"/>
  <c r="Z167" i="49" s="1"/>
  <c r="S166" i="49"/>
  <c r="P166" i="49"/>
  <c r="K166" i="49"/>
  <c r="C166" i="49"/>
  <c r="B166" i="49"/>
  <c r="W166" i="49" s="1"/>
  <c r="I165" i="49"/>
  <c r="D165" i="49"/>
  <c r="B165" i="49"/>
  <c r="X165" i="49" s="1"/>
  <c r="M164" i="49"/>
  <c r="E164" i="49"/>
  <c r="B164" i="49"/>
  <c r="U164" i="49" s="1"/>
  <c r="B163" i="49"/>
  <c r="B162" i="49"/>
  <c r="Z162" i="49" s="1"/>
  <c r="L161" i="49"/>
  <c r="D161" i="49"/>
  <c r="B161" i="49"/>
  <c r="S161" i="49" s="1"/>
  <c r="C123" i="49" s="1"/>
  <c r="B160" i="49"/>
  <c r="Z160" i="49" s="1"/>
  <c r="B159" i="49"/>
  <c r="T159" i="49" s="1"/>
  <c r="D121" i="49" s="1"/>
  <c r="V158" i="49"/>
  <c r="N158" i="49"/>
  <c r="G158" i="49"/>
  <c r="E158" i="49"/>
  <c r="B158" i="49"/>
  <c r="U158" i="49" s="1"/>
  <c r="X157" i="49"/>
  <c r="O157" i="49"/>
  <c r="G157" i="49"/>
  <c r="B157" i="49"/>
  <c r="W157" i="49" s="1"/>
  <c r="Y156" i="49"/>
  <c r="S156" i="49"/>
  <c r="P156" i="49"/>
  <c r="I156" i="49"/>
  <c r="H156" i="49"/>
  <c r="C156" i="49"/>
  <c r="B156" i="49"/>
  <c r="W156" i="49" s="1"/>
  <c r="J155" i="49"/>
  <c r="B155" i="49"/>
  <c r="Z155" i="49" s="1"/>
  <c r="S154" i="49"/>
  <c r="C154" i="49"/>
  <c r="B154" i="49"/>
  <c r="Z154" i="49" s="1"/>
  <c r="T153" i="49"/>
  <c r="D115" i="49" s="1"/>
  <c r="F153" i="49"/>
  <c r="C153" i="49"/>
  <c r="B153" i="49"/>
  <c r="Z153" i="49" s="1"/>
  <c r="U152" i="49"/>
  <c r="G152" i="49"/>
  <c r="D152" i="49"/>
  <c r="B152" i="49"/>
  <c r="S152" i="49" s="1"/>
  <c r="V151" i="49"/>
  <c r="P151" i="49"/>
  <c r="N151" i="49"/>
  <c r="M151" i="49"/>
  <c r="F151" i="49"/>
  <c r="E151" i="49"/>
  <c r="D151" i="49"/>
  <c r="B151" i="49"/>
  <c r="T151" i="49" s="1"/>
  <c r="N150" i="49"/>
  <c r="B150" i="49"/>
  <c r="T150" i="49" s="1"/>
  <c r="D112" i="49" s="1"/>
  <c r="O149" i="49"/>
  <c r="G149" i="49"/>
  <c r="B149" i="49"/>
  <c r="V149" i="49" s="1"/>
  <c r="Y148" i="49"/>
  <c r="I148" i="49"/>
  <c r="B148" i="49"/>
  <c r="V148" i="49" s="1"/>
  <c r="B147" i="49"/>
  <c r="Z147" i="49" s="1"/>
  <c r="S145" i="49"/>
  <c r="C107" i="49" s="1"/>
  <c r="B145" i="49"/>
  <c r="Z145" i="49" s="1"/>
  <c r="N144" i="49"/>
  <c r="K144" i="49"/>
  <c r="B144" i="49"/>
  <c r="Z144" i="49" s="1"/>
  <c r="O143" i="49"/>
  <c r="B143" i="49"/>
  <c r="S143" i="49" s="1"/>
  <c r="C105" i="49" s="1"/>
  <c r="V142" i="49"/>
  <c r="K142" i="49"/>
  <c r="F142" i="49"/>
  <c r="B142" i="49"/>
  <c r="T142" i="49" s="1"/>
  <c r="W141" i="49"/>
  <c r="U141" i="49"/>
  <c r="L141" i="49"/>
  <c r="G141" i="49"/>
  <c r="B141" i="49"/>
  <c r="S141" i="49" s="1"/>
  <c r="B134" i="49"/>
  <c r="B133" i="49"/>
  <c r="D132" i="49"/>
  <c r="E132" i="49" s="1"/>
  <c r="C132" i="49"/>
  <c r="B132" i="49"/>
  <c r="D131" i="49"/>
  <c r="B131" i="49"/>
  <c r="B130" i="49"/>
  <c r="B129" i="49"/>
  <c r="C128" i="49"/>
  <c r="B128" i="49"/>
  <c r="B127" i="49"/>
  <c r="B126" i="49"/>
  <c r="B125" i="49"/>
  <c r="B124" i="49"/>
  <c r="B123" i="49"/>
  <c r="B120" i="49"/>
  <c r="B119" i="49"/>
  <c r="C118" i="49"/>
  <c r="B118" i="49"/>
  <c r="B117" i="49"/>
  <c r="C116" i="49"/>
  <c r="B116" i="49"/>
  <c r="B115" i="49"/>
  <c r="C114" i="49"/>
  <c r="B114" i="49"/>
  <c r="D113" i="49"/>
  <c r="B113" i="49"/>
  <c r="B112" i="49"/>
  <c r="B111" i="49"/>
  <c r="B109" i="49"/>
  <c r="B107" i="49"/>
  <c r="B106" i="49"/>
  <c r="D104" i="49"/>
  <c r="B104" i="49"/>
  <c r="C103" i="49"/>
  <c r="B103" i="49"/>
  <c r="D101" i="49"/>
  <c r="C101" i="49"/>
  <c r="Y4" i="49"/>
  <c r="AI3" i="49"/>
  <c r="AH3" i="49"/>
  <c r="AG3" i="49"/>
  <c r="AF3" i="49"/>
  <c r="AE3" i="49"/>
  <c r="AD3" i="49"/>
  <c r="AC3" i="49"/>
  <c r="AB3" i="49"/>
  <c r="AA3" i="49"/>
  <c r="Z3" i="49"/>
  <c r="Y3" i="49"/>
  <c r="D150" i="49" l="1"/>
  <c r="T160" i="49"/>
  <c r="D122" i="49" s="1"/>
  <c r="B110" i="49"/>
  <c r="D141" i="49"/>
  <c r="O141" i="49"/>
  <c r="C142" i="49"/>
  <c r="N142" i="49"/>
  <c r="G143" i="49"/>
  <c r="C144" i="49"/>
  <c r="F148" i="49"/>
  <c r="S148" i="49"/>
  <c r="C110" i="49" s="1"/>
  <c r="P149" i="49"/>
  <c r="G150" i="49"/>
  <c r="W150" i="49"/>
  <c r="L152" i="49"/>
  <c r="K153" i="49"/>
  <c r="Q156" i="49"/>
  <c r="P157" i="49"/>
  <c r="O158" i="49"/>
  <c r="N159" i="49"/>
  <c r="I160" i="49"/>
  <c r="C161" i="49"/>
  <c r="S162" i="49"/>
  <c r="C124" i="49" s="1"/>
  <c r="Z164" i="49"/>
  <c r="T165" i="49"/>
  <c r="D127" i="49" s="1"/>
  <c r="X166" i="49"/>
  <c r="F168" i="49"/>
  <c r="D169" i="49"/>
  <c r="C170" i="49"/>
  <c r="C171" i="49"/>
  <c r="E141" i="49"/>
  <c r="Q141" i="49"/>
  <c r="D142" i="49"/>
  <c r="P142" i="49"/>
  <c r="L143" i="49"/>
  <c r="D144" i="49"/>
  <c r="C145" i="49"/>
  <c r="G148" i="49"/>
  <c r="W148" i="49"/>
  <c r="W149" i="49"/>
  <c r="I150" i="49"/>
  <c r="Y150" i="49"/>
  <c r="M152" i="49"/>
  <c r="L153" i="49"/>
  <c r="U159" i="49"/>
  <c r="K160" i="49"/>
  <c r="Y165" i="49"/>
  <c r="I168" i="49"/>
  <c r="E169" i="49"/>
  <c r="D170" i="49"/>
  <c r="F171" i="49"/>
  <c r="B121" i="49"/>
  <c r="U143" i="49"/>
  <c r="O148" i="49"/>
  <c r="E159" i="49"/>
  <c r="F141" i="49"/>
  <c r="T141" i="49"/>
  <c r="D103" i="49" s="1"/>
  <c r="E103" i="49" s="1"/>
  <c r="E142" i="49"/>
  <c r="U142" i="49"/>
  <c r="M143" i="49"/>
  <c r="F144" i="49"/>
  <c r="K145" i="49"/>
  <c r="H148" i="49"/>
  <c r="X148" i="49"/>
  <c r="X149" i="49"/>
  <c r="M150" i="49"/>
  <c r="U151" i="49"/>
  <c r="T152" i="49"/>
  <c r="D114" i="49" s="1"/>
  <c r="E114" i="49" s="1"/>
  <c r="S153" i="49"/>
  <c r="C115" i="49" s="1"/>
  <c r="E115" i="49" s="1"/>
  <c r="X156" i="49"/>
  <c r="W158" i="49"/>
  <c r="V159" i="49"/>
  <c r="L160" i="49"/>
  <c r="K161" i="49"/>
  <c r="C165" i="49"/>
  <c r="J167" i="49"/>
  <c r="M168" i="49"/>
  <c r="H169" i="49"/>
  <c r="G170" i="49"/>
  <c r="K171" i="49"/>
  <c r="M160" i="49"/>
  <c r="I141" i="49"/>
  <c r="V141" i="49"/>
  <c r="H142" i="49"/>
  <c r="X142" i="49"/>
  <c r="T143" i="49"/>
  <c r="D105" i="49" s="1"/>
  <c r="E105" i="49" s="1"/>
  <c r="L144" i="49"/>
  <c r="K148" i="49"/>
  <c r="C150" i="49"/>
  <c r="O150" i="49"/>
  <c r="F158" i="49"/>
  <c r="D159" i="49"/>
  <c r="C160" i="49"/>
  <c r="S160" i="49"/>
  <c r="C122" i="49" s="1"/>
  <c r="T161" i="49"/>
  <c r="D123" i="49" s="1"/>
  <c r="E123" i="49" s="1"/>
  <c r="J164" i="49"/>
  <c r="H165" i="49"/>
  <c r="H166" i="49"/>
  <c r="R167" i="49"/>
  <c r="Q168" i="49"/>
  <c r="P169" i="49"/>
  <c r="O170" i="49"/>
  <c r="S171" i="49"/>
  <c r="C133" i="49" s="1"/>
  <c r="Q150" i="49"/>
  <c r="D160" i="49"/>
  <c r="B105" i="49"/>
  <c r="M141" i="49"/>
  <c r="Y141" i="49"/>
  <c r="L142" i="49"/>
  <c r="D143" i="49"/>
  <c r="W143" i="49"/>
  <c r="S144" i="49"/>
  <c r="C106" i="49" s="1"/>
  <c r="C148" i="49"/>
  <c r="P148" i="49"/>
  <c r="H149" i="49"/>
  <c r="E150" i="49"/>
  <c r="U150" i="49"/>
  <c r="H151" i="49"/>
  <c r="E152" i="49"/>
  <c r="D153" i="49"/>
  <c r="K154" i="49"/>
  <c r="K156" i="49"/>
  <c r="H157" i="49"/>
  <c r="M158" i="49"/>
  <c r="F159" i="49"/>
  <c r="E160" i="49"/>
  <c r="U160" i="49"/>
  <c r="C162" i="49"/>
  <c r="R164" i="49"/>
  <c r="L165" i="49"/>
  <c r="Y168" i="49"/>
  <c r="X169" i="49"/>
  <c r="W170" i="49"/>
  <c r="B122" i="49"/>
  <c r="N141" i="49"/>
  <c r="M142" i="49"/>
  <c r="E143" i="49"/>
  <c r="T144" i="49"/>
  <c r="D106" i="49" s="1"/>
  <c r="E106" i="49" s="1"/>
  <c r="E148" i="49"/>
  <c r="Q148" i="49"/>
  <c r="F150" i="49"/>
  <c r="V150" i="49"/>
  <c r="M159" i="49"/>
  <c r="G160" i="49"/>
  <c r="K162" i="49"/>
  <c r="Q165" i="49"/>
  <c r="E168" i="49"/>
  <c r="R172" i="49"/>
  <c r="R147" i="49"/>
  <c r="Z163" i="49"/>
  <c r="R163" i="49"/>
  <c r="Y163" i="49"/>
  <c r="Q163" i="49"/>
  <c r="X163" i="49"/>
  <c r="P163" i="49"/>
  <c r="H163" i="49"/>
  <c r="W163" i="49"/>
  <c r="O163" i="49"/>
  <c r="T163" i="49"/>
  <c r="D125" i="49" s="1"/>
  <c r="L163" i="49"/>
  <c r="J163" i="49"/>
  <c r="I163" i="49"/>
  <c r="V163" i="49"/>
  <c r="G163" i="49"/>
  <c r="U163" i="49"/>
  <c r="F163" i="49"/>
  <c r="S163" i="49"/>
  <c r="C125" i="49" s="1"/>
  <c r="E163" i="49"/>
  <c r="N163" i="49"/>
  <c r="D163" i="49"/>
  <c r="M163" i="49"/>
  <c r="C163" i="49"/>
  <c r="E131" i="49"/>
  <c r="K163" i="49"/>
  <c r="Y155" i="49"/>
  <c r="Q155" i="49"/>
  <c r="I155" i="49"/>
  <c r="X155" i="49"/>
  <c r="P155" i="49"/>
  <c r="H155" i="49"/>
  <c r="W155" i="49"/>
  <c r="O155" i="49"/>
  <c r="G155" i="49"/>
  <c r="V155" i="49"/>
  <c r="N155" i="49"/>
  <c r="F155" i="49"/>
  <c r="U155" i="49"/>
  <c r="M155" i="49"/>
  <c r="E155" i="49"/>
  <c r="T155" i="49"/>
  <c r="D117" i="49" s="1"/>
  <c r="L155" i="49"/>
  <c r="D155" i="49"/>
  <c r="S155" i="49"/>
  <c r="C117" i="49" s="1"/>
  <c r="K155" i="49"/>
  <c r="C155" i="49"/>
  <c r="Y147" i="49"/>
  <c r="Q147" i="49"/>
  <c r="I147" i="49"/>
  <c r="X147" i="49"/>
  <c r="P147" i="49"/>
  <c r="H147" i="49"/>
  <c r="W147" i="49"/>
  <c r="O147" i="49"/>
  <c r="G147" i="49"/>
  <c r="V147" i="49"/>
  <c r="N147" i="49"/>
  <c r="F147" i="49"/>
  <c r="U147" i="49"/>
  <c r="M147" i="49"/>
  <c r="E147" i="49"/>
  <c r="T147" i="49"/>
  <c r="D109" i="49" s="1"/>
  <c r="L147" i="49"/>
  <c r="D147" i="49"/>
  <c r="S147" i="49"/>
  <c r="C109" i="49" s="1"/>
  <c r="K147" i="49"/>
  <c r="C147" i="49"/>
  <c r="J147" i="49"/>
  <c r="R155" i="49"/>
  <c r="H141" i="49"/>
  <c r="P141" i="49"/>
  <c r="X141" i="49"/>
  <c r="G142" i="49"/>
  <c r="O142" i="49"/>
  <c r="W142" i="49"/>
  <c r="F143" i="49"/>
  <c r="N143" i="49"/>
  <c r="V143" i="49"/>
  <c r="E144" i="49"/>
  <c r="M144" i="49"/>
  <c r="U144" i="49"/>
  <c r="D145" i="49"/>
  <c r="L145" i="49"/>
  <c r="T145" i="49"/>
  <c r="D107" i="49" s="1"/>
  <c r="E107" i="49" s="1"/>
  <c r="J148" i="49"/>
  <c r="R148" i="49"/>
  <c r="Z148" i="49"/>
  <c r="I149" i="49"/>
  <c r="Q149" i="49"/>
  <c r="Y149" i="49"/>
  <c r="H150" i="49"/>
  <c r="P150" i="49"/>
  <c r="X150" i="49"/>
  <c r="G151" i="49"/>
  <c r="O151" i="49"/>
  <c r="W151" i="49"/>
  <c r="F152" i="49"/>
  <c r="N152" i="49"/>
  <c r="V152" i="49"/>
  <c r="E153" i="49"/>
  <c r="M153" i="49"/>
  <c r="U153" i="49"/>
  <c r="D154" i="49"/>
  <c r="L154" i="49"/>
  <c r="T154" i="49"/>
  <c r="D116" i="49" s="1"/>
  <c r="E116" i="49" s="1"/>
  <c r="J156" i="49"/>
  <c r="R156" i="49"/>
  <c r="Z156" i="49"/>
  <c r="I157" i="49"/>
  <c r="Q157" i="49"/>
  <c r="Y157" i="49"/>
  <c r="H158" i="49"/>
  <c r="P158" i="49"/>
  <c r="X158" i="49"/>
  <c r="G159" i="49"/>
  <c r="O159" i="49"/>
  <c r="W159" i="49"/>
  <c r="F160" i="49"/>
  <c r="N160" i="49"/>
  <c r="V160" i="49"/>
  <c r="E161" i="49"/>
  <c r="M161" i="49"/>
  <c r="U161" i="49"/>
  <c r="D162" i="49"/>
  <c r="L162" i="49"/>
  <c r="T162" i="49"/>
  <c r="D124" i="49" s="1"/>
  <c r="E124" i="49" s="1"/>
  <c r="U172" i="49"/>
  <c r="V144" i="49"/>
  <c r="E145" i="49"/>
  <c r="M145" i="49"/>
  <c r="U145" i="49"/>
  <c r="J149" i="49"/>
  <c r="R149" i="49"/>
  <c r="Z149" i="49"/>
  <c r="X151" i="49"/>
  <c r="O152" i="49"/>
  <c r="W152" i="49"/>
  <c r="N153" i="49"/>
  <c r="V153" i="49"/>
  <c r="E154" i="49"/>
  <c r="M154" i="49"/>
  <c r="U154" i="49"/>
  <c r="J157" i="49"/>
  <c r="R157" i="49"/>
  <c r="Z157" i="49"/>
  <c r="I158" i="49"/>
  <c r="Q158" i="49"/>
  <c r="Y158" i="49"/>
  <c r="H159" i="49"/>
  <c r="P159" i="49"/>
  <c r="X159" i="49"/>
  <c r="O160" i="49"/>
  <c r="W160" i="49"/>
  <c r="F161" i="49"/>
  <c r="N161" i="49"/>
  <c r="V161" i="49"/>
  <c r="E162" i="49"/>
  <c r="M162" i="49"/>
  <c r="U162" i="49"/>
  <c r="J141" i="49"/>
  <c r="R141" i="49"/>
  <c r="Z141" i="49"/>
  <c r="I142" i="49"/>
  <c r="Q142" i="49"/>
  <c r="Y142" i="49"/>
  <c r="H143" i="49"/>
  <c r="P143" i="49"/>
  <c r="X143" i="49"/>
  <c r="G144" i="49"/>
  <c r="O144" i="49"/>
  <c r="W144" i="49"/>
  <c r="F145" i="49"/>
  <c r="N145" i="49"/>
  <c r="V145" i="49"/>
  <c r="D148" i="49"/>
  <c r="L148" i="49"/>
  <c r="T148" i="49"/>
  <c r="D110" i="49" s="1"/>
  <c r="E110" i="49" s="1"/>
  <c r="C149" i="49"/>
  <c r="K149" i="49"/>
  <c r="S149" i="49"/>
  <c r="C111" i="49" s="1"/>
  <c r="J150" i="49"/>
  <c r="R150" i="49"/>
  <c r="Z150" i="49"/>
  <c r="I151" i="49"/>
  <c r="Q151" i="49"/>
  <c r="Y151" i="49"/>
  <c r="H152" i="49"/>
  <c r="P152" i="49"/>
  <c r="X152" i="49"/>
  <c r="G153" i="49"/>
  <c r="O153" i="49"/>
  <c r="W153" i="49"/>
  <c r="F154" i="49"/>
  <c r="N154" i="49"/>
  <c r="V154" i="49"/>
  <c r="D156" i="49"/>
  <c r="L156" i="49"/>
  <c r="T156" i="49"/>
  <c r="D118" i="49" s="1"/>
  <c r="E118" i="49" s="1"/>
  <c r="C157" i="49"/>
  <c r="K157" i="49"/>
  <c r="S157" i="49"/>
  <c r="C119" i="49" s="1"/>
  <c r="J158" i="49"/>
  <c r="R158" i="49"/>
  <c r="Z158" i="49"/>
  <c r="I159" i="49"/>
  <c r="Q159" i="49"/>
  <c r="Y159" i="49"/>
  <c r="H160" i="49"/>
  <c r="P160" i="49"/>
  <c r="X160" i="49"/>
  <c r="G161" i="49"/>
  <c r="O161" i="49"/>
  <c r="W161" i="49"/>
  <c r="F162" i="49"/>
  <c r="N162" i="49"/>
  <c r="V162" i="49"/>
  <c r="C141" i="49"/>
  <c r="K141" i="49"/>
  <c r="J142" i="49"/>
  <c r="R142" i="49"/>
  <c r="Z142" i="49"/>
  <c r="I143" i="49"/>
  <c r="Q143" i="49"/>
  <c r="Y143" i="49"/>
  <c r="H144" i="49"/>
  <c r="P144" i="49"/>
  <c r="X144" i="49"/>
  <c r="G145" i="49"/>
  <c r="O145" i="49"/>
  <c r="W145" i="49"/>
  <c r="M148" i="49"/>
  <c r="U148" i="49"/>
  <c r="D149" i="49"/>
  <c r="L149" i="49"/>
  <c r="T149" i="49"/>
  <c r="D111" i="49" s="1"/>
  <c r="E111" i="49" s="1"/>
  <c r="K150" i="49"/>
  <c r="S150" i="49"/>
  <c r="C112" i="49" s="1"/>
  <c r="E112" i="49" s="1"/>
  <c r="J151" i="49"/>
  <c r="R151" i="49"/>
  <c r="Z151" i="49"/>
  <c r="I152" i="49"/>
  <c r="Q152" i="49"/>
  <c r="Y152" i="49"/>
  <c r="H153" i="49"/>
  <c r="P153" i="49"/>
  <c r="X153" i="49"/>
  <c r="G154" i="49"/>
  <c r="O154" i="49"/>
  <c r="W154" i="49"/>
  <c r="E156" i="49"/>
  <c r="M156" i="49"/>
  <c r="U156" i="49"/>
  <c r="D157" i="49"/>
  <c r="L157" i="49"/>
  <c r="T157" i="49"/>
  <c r="D119" i="49" s="1"/>
  <c r="E119" i="49" s="1"/>
  <c r="C158" i="49"/>
  <c r="K158" i="49"/>
  <c r="S158" i="49"/>
  <c r="C120" i="49" s="1"/>
  <c r="J159" i="49"/>
  <c r="R159" i="49"/>
  <c r="Z159" i="49"/>
  <c r="Q160" i="49"/>
  <c r="Y160" i="49"/>
  <c r="H161" i="49"/>
  <c r="P161" i="49"/>
  <c r="X161" i="49"/>
  <c r="G162" i="49"/>
  <c r="O162" i="49"/>
  <c r="W162" i="49"/>
  <c r="Y172" i="49"/>
  <c r="Q172" i="49"/>
  <c r="I172" i="49"/>
  <c r="X172" i="49"/>
  <c r="P172" i="49"/>
  <c r="H172" i="49"/>
  <c r="W172" i="49"/>
  <c r="O172" i="49"/>
  <c r="G172" i="49"/>
  <c r="V172" i="49"/>
  <c r="N172" i="49"/>
  <c r="F172" i="49"/>
  <c r="T172" i="49"/>
  <c r="L172" i="49"/>
  <c r="D172" i="49"/>
  <c r="S172" i="49"/>
  <c r="K172" i="49"/>
  <c r="C172" i="49"/>
  <c r="S142" i="49"/>
  <c r="C104" i="49" s="1"/>
  <c r="E104" i="49" s="1"/>
  <c r="J143" i="49"/>
  <c r="R143" i="49"/>
  <c r="Z143" i="49"/>
  <c r="I144" i="49"/>
  <c r="Q144" i="49"/>
  <c r="Y144" i="49"/>
  <c r="H145" i="49"/>
  <c r="P145" i="49"/>
  <c r="X145" i="49"/>
  <c r="N148" i="49"/>
  <c r="E149" i="49"/>
  <c r="M149" i="49"/>
  <c r="U149" i="49"/>
  <c r="L150" i="49"/>
  <c r="C151" i="49"/>
  <c r="K151" i="49"/>
  <c r="S151" i="49"/>
  <c r="C113" i="49" s="1"/>
  <c r="E113" i="49" s="1"/>
  <c r="J152" i="49"/>
  <c r="R152" i="49"/>
  <c r="Z152" i="49"/>
  <c r="I153" i="49"/>
  <c r="Q153" i="49"/>
  <c r="Y153" i="49"/>
  <c r="H154" i="49"/>
  <c r="P154" i="49"/>
  <c r="X154" i="49"/>
  <c r="F156" i="49"/>
  <c r="N156" i="49"/>
  <c r="V156" i="49"/>
  <c r="E157" i="49"/>
  <c r="M157" i="49"/>
  <c r="U157" i="49"/>
  <c r="D158" i="49"/>
  <c r="L158" i="49"/>
  <c r="T158" i="49"/>
  <c r="D120" i="49" s="1"/>
  <c r="E120" i="49" s="1"/>
  <c r="C159" i="49"/>
  <c r="K159" i="49"/>
  <c r="S159" i="49"/>
  <c r="C121" i="49" s="1"/>
  <c r="E121" i="49" s="1"/>
  <c r="J160" i="49"/>
  <c r="R160" i="49"/>
  <c r="I161" i="49"/>
  <c r="Q161" i="49"/>
  <c r="Y161" i="49"/>
  <c r="H162" i="49"/>
  <c r="P162" i="49"/>
  <c r="X162" i="49"/>
  <c r="V167" i="49"/>
  <c r="N167" i="49"/>
  <c r="F167" i="49"/>
  <c r="U167" i="49"/>
  <c r="M167" i="49"/>
  <c r="E167" i="49"/>
  <c r="T167" i="49"/>
  <c r="D129" i="49" s="1"/>
  <c r="L167" i="49"/>
  <c r="D167" i="49"/>
  <c r="S167" i="49"/>
  <c r="C129" i="49" s="1"/>
  <c r="K167" i="49"/>
  <c r="C167" i="49"/>
  <c r="Y167" i="49"/>
  <c r="Q167" i="49"/>
  <c r="I167" i="49"/>
  <c r="X167" i="49"/>
  <c r="P167" i="49"/>
  <c r="H167" i="49"/>
  <c r="E172" i="49"/>
  <c r="C143" i="49"/>
  <c r="K143" i="49"/>
  <c r="J144" i="49"/>
  <c r="R144" i="49"/>
  <c r="I145" i="49"/>
  <c r="Q145" i="49"/>
  <c r="Y145" i="49"/>
  <c r="F149" i="49"/>
  <c r="N149" i="49"/>
  <c r="L151" i="49"/>
  <c r="C152" i="49"/>
  <c r="K152" i="49"/>
  <c r="J153" i="49"/>
  <c r="R153" i="49"/>
  <c r="I154" i="49"/>
  <c r="Q154" i="49"/>
  <c r="Y154" i="49"/>
  <c r="G156" i="49"/>
  <c r="O156" i="49"/>
  <c r="F157" i="49"/>
  <c r="N157" i="49"/>
  <c r="V157" i="49"/>
  <c r="L159" i="49"/>
  <c r="J161" i="49"/>
  <c r="R161" i="49"/>
  <c r="Z161" i="49"/>
  <c r="I162" i="49"/>
  <c r="Q162" i="49"/>
  <c r="Y162" i="49"/>
  <c r="Y164" i="49"/>
  <c r="Q164" i="49"/>
  <c r="I164" i="49"/>
  <c r="X164" i="49"/>
  <c r="P164" i="49"/>
  <c r="H164" i="49"/>
  <c r="W164" i="49"/>
  <c r="O164" i="49"/>
  <c r="G164" i="49"/>
  <c r="V164" i="49"/>
  <c r="N164" i="49"/>
  <c r="F164" i="49"/>
  <c r="T164" i="49"/>
  <c r="D126" i="49" s="1"/>
  <c r="L164" i="49"/>
  <c r="D164" i="49"/>
  <c r="S164" i="49"/>
  <c r="C126" i="49" s="1"/>
  <c r="K164" i="49"/>
  <c r="C164" i="49"/>
  <c r="G167" i="49"/>
  <c r="J172" i="49"/>
  <c r="J145" i="49"/>
  <c r="R145" i="49"/>
  <c r="J154" i="49"/>
  <c r="R154" i="49"/>
  <c r="J162" i="49"/>
  <c r="R162" i="49"/>
  <c r="M172" i="49"/>
  <c r="J165" i="49"/>
  <c r="R165" i="49"/>
  <c r="Z165" i="49"/>
  <c r="I166" i="49"/>
  <c r="Q166" i="49"/>
  <c r="Y166" i="49"/>
  <c r="G168" i="49"/>
  <c r="O168" i="49"/>
  <c r="W168" i="49"/>
  <c r="F169" i="49"/>
  <c r="N169" i="49"/>
  <c r="V169" i="49"/>
  <c r="E170" i="49"/>
  <c r="M170" i="49"/>
  <c r="U170" i="49"/>
  <c r="D171" i="49"/>
  <c r="L171" i="49"/>
  <c r="T171" i="49"/>
  <c r="D133" i="49" s="1"/>
  <c r="K165" i="49"/>
  <c r="S165" i="49"/>
  <c r="C127" i="49" s="1"/>
  <c r="E127" i="49" s="1"/>
  <c r="J166" i="49"/>
  <c r="R166" i="49"/>
  <c r="Z166" i="49"/>
  <c r="H168" i="49"/>
  <c r="P168" i="49"/>
  <c r="X168" i="49"/>
  <c r="G169" i="49"/>
  <c r="O169" i="49"/>
  <c r="W169" i="49"/>
  <c r="F170" i="49"/>
  <c r="N170" i="49"/>
  <c r="V170" i="49"/>
  <c r="E171" i="49"/>
  <c r="M171" i="49"/>
  <c r="U171" i="49"/>
  <c r="E165" i="49"/>
  <c r="M165" i="49"/>
  <c r="U165" i="49"/>
  <c r="D166" i="49"/>
  <c r="L166" i="49"/>
  <c r="T166" i="49"/>
  <c r="D128" i="49" s="1"/>
  <c r="E128" i="49" s="1"/>
  <c r="J168" i="49"/>
  <c r="R168" i="49"/>
  <c r="Z168" i="49"/>
  <c r="I169" i="49"/>
  <c r="Q169" i="49"/>
  <c r="Y169" i="49"/>
  <c r="H170" i="49"/>
  <c r="P170" i="49"/>
  <c r="X170" i="49"/>
  <c r="G171" i="49"/>
  <c r="O171" i="49"/>
  <c r="W171" i="49"/>
  <c r="F165" i="49"/>
  <c r="N165" i="49"/>
  <c r="V165" i="49"/>
  <c r="E166" i="49"/>
  <c r="M166" i="49"/>
  <c r="U166" i="49"/>
  <c r="C168" i="49"/>
  <c r="K168" i="49"/>
  <c r="S168" i="49"/>
  <c r="C130" i="49" s="1"/>
  <c r="J169" i="49"/>
  <c r="R169" i="49"/>
  <c r="Z169" i="49"/>
  <c r="I170" i="49"/>
  <c r="Q170" i="49"/>
  <c r="Y170" i="49"/>
  <c r="H171" i="49"/>
  <c r="P171" i="49"/>
  <c r="X171" i="49"/>
  <c r="G165" i="49"/>
  <c r="O165" i="49"/>
  <c r="W165" i="49"/>
  <c r="F166" i="49"/>
  <c r="N166" i="49"/>
  <c r="V166" i="49"/>
  <c r="D168" i="49"/>
  <c r="L168" i="49"/>
  <c r="T168" i="49"/>
  <c r="D130" i="49" s="1"/>
  <c r="E130" i="49" s="1"/>
  <c r="C169" i="49"/>
  <c r="K169" i="49"/>
  <c r="S169" i="49"/>
  <c r="C131" i="49" s="1"/>
  <c r="J170" i="49"/>
  <c r="R170" i="49"/>
  <c r="Z170" i="49"/>
  <c r="I171" i="49"/>
  <c r="Q171" i="49"/>
  <c r="Y171" i="49"/>
  <c r="P165" i="49"/>
  <c r="G166" i="49"/>
  <c r="O166" i="49"/>
  <c r="L169" i="49"/>
  <c r="K170" i="49"/>
  <c r="J171" i="49"/>
  <c r="R171" i="49"/>
  <c r="L8" i="49"/>
  <c r="C7" i="49"/>
  <c r="M8" i="49"/>
  <c r="N8" i="49"/>
  <c r="E129" i="49" l="1"/>
  <c r="E133" i="49"/>
  <c r="E126" i="49"/>
  <c r="E122" i="49"/>
  <c r="E117" i="49"/>
  <c r="E109" i="49"/>
  <c r="E125" i="49"/>
  <c r="D7" i="49"/>
  <c r="E7" i="49" s="1"/>
  <c r="F7" i="49" s="1"/>
  <c r="G7" i="49" s="1"/>
  <c r="H7" i="49" s="1"/>
  <c r="I7" i="49" s="1"/>
  <c r="J7" i="49" s="1"/>
  <c r="K7" i="49" s="1"/>
  <c r="L7" i="49" s="1"/>
  <c r="M7" i="49" s="1"/>
  <c r="N7" i="49" s="1"/>
  <c r="E6" i="49"/>
  <c r="K6" i="49"/>
  <c r="G6" i="49"/>
  <c r="N6" i="49"/>
  <c r="L6" i="49"/>
  <c r="O4" i="49"/>
  <c r="C6" i="49"/>
  <c r="F6" i="49"/>
  <c r="D6" i="49"/>
  <c r="H6" i="49"/>
  <c r="C8" i="49"/>
  <c r="O5" i="49"/>
  <c r="M6" i="49"/>
  <c r="J6" i="49"/>
  <c r="I6" i="49"/>
  <c r="D8" i="49" l="1"/>
  <c r="E8" i="49" s="1"/>
  <c r="F8" i="49" s="1"/>
  <c r="G8" i="49" s="1"/>
  <c r="H8" i="49" s="1"/>
  <c r="I8" i="49" s="1"/>
  <c r="J8" i="49" s="1"/>
  <c r="K8" i="49" s="1"/>
  <c r="O6" i="49"/>
</calcChain>
</file>

<file path=xl/sharedStrings.xml><?xml version="1.0" encoding="utf-8"?>
<sst xmlns="http://schemas.openxmlformats.org/spreadsheetml/2006/main" count="90" uniqueCount="46">
  <si>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</si>
  <si>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</si>
  <si>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</si>
  <si>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</si>
  <si>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</si>
  <si>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</si>
  <si>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</si>
  <si>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</si>
  <si>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</si>
  <si>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</si>
  <si>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</si>
  <si>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</si>
  <si>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</si>
  <si>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Réel</t>
  </si>
  <si>
    <t>Budget</t>
  </si>
  <si>
    <t>Différence</t>
  </si>
  <si>
    <t>Mois actuel</t>
  </si>
  <si>
    <t xml:space="preserve">Budget </t>
  </si>
  <si>
    <t>Mois à analyser</t>
  </si>
  <si>
    <t>Budget cumulé</t>
  </si>
  <si>
    <t>Réel cumulé</t>
  </si>
  <si>
    <t>Janvier B</t>
  </si>
  <si>
    <t>Janvier R</t>
  </si>
  <si>
    <t>Février B</t>
  </si>
  <si>
    <t>Mars B</t>
  </si>
  <si>
    <t>Avril B</t>
  </si>
  <si>
    <t>Mai B</t>
  </si>
  <si>
    <t>Juin B</t>
  </si>
  <si>
    <t>Juillet B</t>
  </si>
  <si>
    <t>Août B</t>
  </si>
  <si>
    <t>Septembre B</t>
  </si>
  <si>
    <t>Octobre B</t>
  </si>
  <si>
    <t>Novembre B</t>
  </si>
  <si>
    <t>Décembre B</t>
  </si>
  <si>
    <t>Février R</t>
  </si>
  <si>
    <t>Mars R</t>
  </si>
  <si>
    <t>Avril R</t>
  </si>
  <si>
    <t>Mai R</t>
  </si>
  <si>
    <t>Juin R</t>
  </si>
  <si>
    <t>Juillet R</t>
  </si>
  <si>
    <t>Août R</t>
  </si>
  <si>
    <t>Septembre R</t>
  </si>
  <si>
    <t>Octobre R</t>
  </si>
  <si>
    <t>Novembre R</t>
  </si>
  <si>
    <t>Décembre 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</si>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</sst>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6" formatCode="#,##0\ &quot;€&quot;;[Red]\-#,##0\ &quot;€&quot;"/>
    <numFmt numFmtId="166" formatCode="#,##0.00\ &quot;€&quot;"/>
    <numFmt numFmtId="167" formatCode="_-* #,##0.00\ &quot;F&quot;_-;\-* #,##0.00\ &quot;F&quot;_-;_-* &quot;-&quot;??\ &quot;F&quot;_-;_-@_-"/>
  </numFmts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6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11"/>
      <color theme="1" tint="0.24994659260841701"/>
      <name val="Calibri Light"/>
      <family val="2"/>
      <scheme val="major"/>
    </font>
    <font>
      <i/>
      <sz val="11"/>
      <color theme="1" tint="0.34998626667073579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0"/>
      <name val="Arial"/>
      <family val="2"/>
    </font>
    <font>
      <sz val="11"/>
      <color theme="1"/>
      <name val="Arial"/>
      <family val="2"/>
    </font>
    <font>
      <b/>
      <sz val="11"/>
      <color theme="4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ck">
        <color theme="4" tint="-0.499984740745262"/>
      </bottom>
      <diagonal/>
    </border>
    <border>
      <left/>
      <right/>
      <top/>
      <bottom style="medium">
        <color theme="4" tint="-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3" fillId="0" borderId="14" applyNumberFormat="0" applyFill="0" applyProtection="0">
      <alignment vertical="center"/>
    </xf>
    <xf numFmtId="0" fontId="4" fillId="0" borderId="0"/>
    <xf numFmtId="0" fontId="5" fillId="0" borderId="15" applyNumberFormat="0" applyFill="0" applyProtection="0">
      <alignment vertical="center"/>
    </xf>
    <xf numFmtId="0" fontId="6" fillId="0" borderId="16" applyNumberFormat="0" applyProtection="0">
      <alignment vertical="center"/>
    </xf>
    <xf numFmtId="166" fontId="7" fillId="4" borderId="0" applyFont="0" applyFill="0" applyBorder="0" applyAlignment="0" applyProtection="0"/>
    <xf numFmtId="0" fontId="7" fillId="2" borderId="0" applyFont="0" applyAlignment="0">
      <alignment horizontal="center" vertical="center" wrapText="1"/>
    </xf>
    <xf numFmtId="10" fontId="4" fillId="0" borderId="0" applyFont="0" applyFill="0" applyBorder="0" applyAlignment="0" applyProtection="0"/>
    <xf numFmtId="1" fontId="7" fillId="2" borderId="0" applyFont="0" applyFill="0" applyBorder="0" applyAlignment="0"/>
    <xf numFmtId="14" fontId="7" fillId="0" borderId="0" applyFont="0" applyFill="0" applyBorder="0" applyAlignment="0"/>
    <xf numFmtId="0" fontId="2" fillId="0" borderId="17" applyNumberFormat="0" applyFill="0" applyProtection="0">
      <alignment vertical="center"/>
    </xf>
    <xf numFmtId="0" fontId="7" fillId="4" borderId="16" applyNumberFormat="0" applyProtection="0">
      <alignment horizontal="right"/>
    </xf>
    <xf numFmtId="0" fontId="1" fillId="6" borderId="0" applyNumberFormat="0" applyBorder="0" applyProtection="0">
      <alignment vertical="center" wrapText="1"/>
    </xf>
    <xf numFmtId="0" fontId="1" fillId="6" borderId="0" applyBorder="0" applyProtection="0">
      <alignment horizontal="right" vertical="center" wrapText="1" indent="2"/>
    </xf>
    <xf numFmtId="166" fontId="7" fillId="4" borderId="0" applyFont="0" applyFill="0" applyBorder="0" applyProtection="0">
      <alignment horizontal="right" indent="2"/>
    </xf>
    <xf numFmtId="0" fontId="8" fillId="0" borderId="0"/>
    <xf numFmtId="9" fontId="9" fillId="0" borderId="0" applyFont="0" applyFill="0" applyBorder="0" applyAlignment="0" applyProtection="0"/>
    <xf numFmtId="167" fontId="9" fillId="0" borderId="0" applyFont="0" applyFill="0" applyBorder="0" applyAlignment="0" applyProtection="0"/>
  </cellStyleXfs>
  <cellXfs count="44">
    <xf numFmtId="0" fontId="0" fillId="0" borderId="0" xfId="0"/>
    <xf numFmtId="0" fontId="12" fillId="4" borderId="0" xfId="0" applyFont="1" applyFill="1"/>
    <xf numFmtId="0" fontId="15" fillId="3" borderId="3" xfId="0" applyFont="1" applyFill="1" applyBorder="1" applyAlignment="1">
      <alignment horizontal="center"/>
    </xf>
    <xf numFmtId="0" fontId="12" fillId="4" borderId="0" xfId="0" applyFont="1" applyFill="1" applyAlignment="1">
      <alignment horizontal="center"/>
    </xf>
    <xf numFmtId="0" fontId="12" fillId="4" borderId="0" xfId="0" applyNumberFormat="1" applyFont="1" applyFill="1" applyAlignment="1">
      <alignment horizontal="center"/>
    </xf>
    <xf numFmtId="0" fontId="12" fillId="4" borderId="0" xfId="0" applyFont="1" applyFill="1" applyAlignment="1">
      <alignment horizontal="left"/>
    </xf>
    <xf numFmtId="0" fontId="14" fillId="7" borderId="1" xfId="0" applyFont="1" applyFill="1" applyBorder="1" applyAlignment="1">
      <alignment horizontal="left"/>
    </xf>
    <xf numFmtId="0" fontId="14" fillId="7" borderId="10" xfId="0" applyFont="1" applyFill="1" applyBorder="1" applyAlignment="1">
      <alignment horizontal="left"/>
    </xf>
    <xf numFmtId="0" fontId="15" fillId="3" borderId="2" xfId="0" applyFont="1" applyFill="1" applyBorder="1" applyAlignment="1">
      <alignment horizontal="center"/>
    </xf>
    <xf numFmtId="0" fontId="12" fillId="4" borderId="2" xfId="0" applyFont="1" applyFill="1" applyBorder="1" applyAlignment="1">
      <alignment horizontal="left"/>
    </xf>
    <xf numFmtId="0" fontId="12" fillId="3" borderId="2" xfId="0" applyFont="1" applyFill="1" applyBorder="1" applyAlignment="1">
      <alignment horizontal="left"/>
    </xf>
    <xf numFmtId="0" fontId="12" fillId="3" borderId="3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left"/>
    </xf>
    <xf numFmtId="0" fontId="12" fillId="3" borderId="0" xfId="0" applyFont="1" applyFill="1" applyBorder="1" applyAlignment="1">
      <alignment horizontal="center"/>
    </xf>
    <xf numFmtId="0" fontId="12" fillId="3" borderId="13" xfId="0" applyFont="1" applyFill="1" applyBorder="1" applyAlignment="1">
      <alignment horizontal="center"/>
    </xf>
    <xf numFmtId="0" fontId="12" fillId="3" borderId="10" xfId="0" applyFont="1" applyFill="1" applyBorder="1" applyAlignment="1">
      <alignment horizontal="left"/>
    </xf>
    <xf numFmtId="0" fontId="12" fillId="3" borderId="8" xfId="0" applyFont="1" applyFill="1" applyBorder="1" applyAlignment="1">
      <alignment horizontal="center"/>
    </xf>
    <xf numFmtId="0" fontId="12" fillId="3" borderId="9" xfId="0" applyFont="1" applyFill="1" applyBorder="1" applyAlignment="1">
      <alignment horizontal="center"/>
    </xf>
    <xf numFmtId="0" fontId="12" fillId="3" borderId="19" xfId="0" applyFont="1" applyFill="1" applyBorder="1" applyAlignment="1">
      <alignment horizontal="center"/>
    </xf>
    <xf numFmtId="0" fontId="12" fillId="3" borderId="12" xfId="0" applyFont="1" applyFill="1" applyBorder="1" applyAlignment="1">
      <alignment horizontal="center"/>
    </xf>
    <xf numFmtId="0" fontId="12" fillId="3" borderId="18" xfId="0" applyFont="1" applyFill="1" applyBorder="1" applyAlignment="1">
      <alignment horizontal="center"/>
    </xf>
    <xf numFmtId="0" fontId="15" fillId="3" borderId="19" xfId="0" applyNumberFormat="1" applyFont="1" applyFill="1" applyBorder="1" applyAlignment="1">
      <alignment horizontal="center"/>
    </xf>
    <xf numFmtId="0" fontId="15" fillId="3" borderId="11" xfId="0" applyFont="1" applyFill="1" applyBorder="1" applyAlignment="1">
      <alignment horizontal="center"/>
    </xf>
    <xf numFmtId="0" fontId="12" fillId="3" borderId="10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left"/>
    </xf>
    <xf numFmtId="0" fontId="12" fillId="3" borderId="4" xfId="0" applyFont="1" applyFill="1" applyBorder="1"/>
    <xf numFmtId="0" fontId="12" fillId="3" borderId="5" xfId="0" applyFont="1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left"/>
    </xf>
    <xf numFmtId="0" fontId="12" fillId="3" borderId="2" xfId="0" applyFont="1" applyFill="1" applyBorder="1" applyAlignment="1">
      <alignment horizontal="center"/>
    </xf>
    <xf numFmtId="0" fontId="12" fillId="4" borderId="0" xfId="0" applyFont="1" applyFill="1" applyAlignment="1"/>
    <xf numFmtId="0" fontId="14" fillId="5" borderId="1" xfId="0" applyFont="1" applyFill="1" applyBorder="1" applyAlignment="1">
      <alignment horizontal="left"/>
    </xf>
    <xf numFmtId="0" fontId="12" fillId="5" borderId="1" xfId="0" applyFont="1" applyFill="1" applyBorder="1" applyAlignment="1">
      <alignment horizontal="center"/>
    </xf>
    <xf numFmtId="0" fontId="12" fillId="5" borderId="0" xfId="0" applyFont="1" applyFill="1" applyBorder="1" applyAlignment="1">
      <alignment horizontal="center"/>
    </xf>
    <xf numFmtId="6" fontId="11" fillId="7" borderId="6" xfId="0" applyNumberFormat="1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left"/>
    </xf>
    <xf numFmtId="0" fontId="16" fillId="3" borderId="8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left"/>
    </xf>
    <xf numFmtId="0" fontId="13" fillId="3" borderId="3" xfId="0" applyFont="1" applyFill="1" applyBorder="1" applyAlignment="1">
      <alignment horizontal="center"/>
    </xf>
    <xf numFmtId="0" fontId="13" fillId="3" borderId="11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12" fillId="7" borderId="0" xfId="0" applyFont="1" applyFill="1" applyAlignment="1">
      <alignment horizontal="center"/>
    </xf>
  </cellXfs>
  <cellStyles count="18">
    <cellStyle name="Date" xfId="9" xr:uid="{6CC8EA81-E0B5-4765-B3B1-1B06D5E54429}"/>
    <cellStyle name="Entrée 2" xfId="11" xr:uid="{2975E2E3-A183-48BB-BEF9-56CF85DC6E35}"/>
    <cellStyle name="Monétaire 2" xfId="17" xr:uid="{39A3CC0A-6145-445C-9F3B-816CBE41174F}"/>
    <cellStyle name="Montant" xfId="5" xr:uid="{43B33641-A456-4E14-A197-4A0EC54AC9FA}"/>
    <cellStyle name="Montant du tableau" xfId="14" xr:uid="{D5A324C5-451D-482E-9CD5-DA95F97E24B2}"/>
    <cellStyle name="Nombre" xfId="8" xr:uid="{114BC66A-CA29-4CA2-8379-11235156E3E5}"/>
    <cellStyle name="Normal" xfId="0" builtinId="0"/>
    <cellStyle name="Normal 2" xfId="2" xr:uid="{B39E0EA4-94A6-4E43-943A-4FB368C1560B}"/>
    <cellStyle name="Normal 3" xfId="15" xr:uid="{4A4F7931-2C27-4A73-9CC3-364DA35579D9}"/>
    <cellStyle name="Pourcentage 2" xfId="7" xr:uid="{CA2D4106-F938-4A90-9B4C-58A064B8553C}"/>
    <cellStyle name="Pourcentage 3" xfId="16" xr:uid="{56BBD37A-3F77-40C7-873D-0F037BBFC9BB}"/>
    <cellStyle name="Relevé des prêts" xfId="6" xr:uid="{44506F35-F33F-4ED1-A039-672F9CFFF3A6}"/>
    <cellStyle name="Texte explicatif 2" xfId="4" xr:uid="{481F8A9C-52C0-40C8-8208-F089DC584AEA}"/>
    <cellStyle name="Titre 4 aligné à droite" xfId="13" xr:uid="{DCB9B7A0-0797-4C83-9A2D-94CA6698AC26}"/>
    <cellStyle name="Titre 1 2" xfId="1" xr:uid="{82E5A15D-CF62-40B8-B222-E5385E6A20D7}"/>
    <cellStyle name="Titre 2 2" xfId="3" xr:uid="{CA7C4DF8-FF46-4957-8A89-6925E1CE1D36}"/>
    <cellStyle name="Titre 3 2" xfId="10" xr:uid="{3505ADCA-3752-4421-9120-0B0D514CE6CB}"/>
    <cellStyle name="Titre 4 2" xfId="12" xr:uid="{A321EA2D-B738-4D21-9B7F-2E0AFBD2CC8B}"/>
  </cellStyles>
  <dxfs count="15">
    <dxf>
      <font>
        <color rgb="FF0070C0"/>
      </font>
    </dxf>
    <dxf>
      <font>
        <color rgb="FF9C0006"/>
      </font>
    </dxf>
    <dxf>
      <font>
        <color rgb="FF9C0006"/>
      </font>
    </dxf>
    <dxf>
      <font>
        <color rgb="FF0070C0"/>
      </font>
    </dxf>
    <dxf>
      <font>
        <color rgb="FF0070C0"/>
      </font>
    </dxf>
    <dxf>
      <font>
        <color rgb="FF9C0006"/>
      </font>
    </dxf>
    <dxf>
      <font>
        <color rgb="FF0070C0"/>
      </font>
    </dxf>
    <dxf>
      <font>
        <color rgb="FF9C0006"/>
      </font>
    </dxf>
    <dxf>
      <font>
        <color theme="1" tint="0.24994659260841701"/>
      </font>
      <fill>
        <patternFill patternType="solid">
          <fgColor theme="4" tint="0.79998168889431442"/>
          <bgColor theme="4" tint="0.79998168889431442"/>
        </patternFill>
      </fill>
    </dxf>
    <dxf>
      <font>
        <color theme="1" tint="0.24994659260841701"/>
      </font>
      <fill>
        <patternFill patternType="solid">
          <fgColor theme="4" tint="0.79998168889431442"/>
          <bgColor theme="4" tint="0.79998168889431442"/>
        </patternFill>
      </fill>
    </dxf>
    <dxf>
      <font>
        <color theme="1" tint="0.24994659260841701"/>
      </font>
    </dxf>
    <dxf>
      <font>
        <color theme="1" tint="0.24994659260841701"/>
      </font>
    </dxf>
    <dxf>
      <font>
        <color theme="1" tint="0.24994659260841701"/>
      </font>
      <border>
        <top style="double">
          <color theme="4"/>
        </top>
      </border>
    </dxf>
    <dxf>
      <font>
        <b/>
        <i val="0"/>
        <color theme="0"/>
      </font>
      <fill>
        <patternFill patternType="solid">
          <fgColor theme="4"/>
          <bgColor theme="4" tint="-0.499984740745262"/>
        </patternFill>
      </fill>
    </dxf>
    <dxf>
      <font>
        <color theme="1" tint="0.2499465926084170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1" defaultTableStyle="TableStyleMedium2" defaultPivotStyle="PivotStyleLight16">
    <tableStyle name="Plan d’amortissement" pivot="0" count="7" xr9:uid="{BEAE473E-0E60-473B-BD16-1C6E793521D8}">
      <tableStyleElement type="wholeTable" dxfId="14"/>
      <tableStyleElement type="headerRow" dxfId="13"/>
      <tableStyleElement type="totalRow" dxfId="12"/>
      <tableStyleElement type="firstColumn" dxfId="11"/>
      <tableStyleElement type="lastColumn" dxfId="10"/>
      <tableStyleElement type="firstRowStripe" dxfId="9"/>
      <tableStyleElement type="firstColumnStripe" dxfId="8"/>
    </tableStyle>
  </tableStyles>
  <colors>
    <mruColors>
      <color rgb="FF00FF00"/>
      <color rgb="FF00FFFF"/>
      <color rgb="FF33CCFF"/>
      <color rgb="FF00CCFF"/>
      <color rgb="FF66FF66"/>
      <color rgb="FFFF9900"/>
      <color rgb="FF3399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Cash flow Mensuel</a:t>
            </a:r>
            <a:r>
              <a:rPr lang="fr-FR" baseline="0"/>
              <a:t> </a:t>
            </a:r>
            <a:endParaRPr lang="fr-FR"/>
          </a:p>
        </c:rich>
      </c:tx>
      <c:layout>
        <c:manualLayout>
          <c:xMode val="edge"/>
          <c:yMode val="edge"/>
          <c:x val="0.36345859243530543"/>
          <c:y val="4.276983646274985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632192299797197E-2"/>
          <c:y val="9.8930047330291593E-2"/>
          <c:w val="0.92530507940191564"/>
          <c:h val="0.8222428416261594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Controle!$B$4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rgbClr val="33CCFF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/>
              <a:bevelB w="152400" h="50800" prst="softRound"/>
            </a:sp3d>
          </c:spPr>
          <c:invertIfNegative val="0"/>
          <c:dPt>
            <c:idx val="5"/>
            <c:invertIfNegative val="0"/>
            <c:bubble3D val="0"/>
            <c:spPr>
              <a:solidFill>
                <a:srgbClr val="33CCFF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  <a:bevelB w="152400" h="50800" prst="softRound"/>
              </a:sp3d>
            </c:spPr>
            <c:extLst>
              <c:ext xmlns:c16="http://schemas.microsoft.com/office/drawing/2014/chart" uri="{C3380CC4-5D6E-409C-BE32-E72D297353CC}">
                <c16:uniqueId val="{00000001-1F7C-43B7-9131-F8E88636D64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FF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Controle!$C$4:$N$4</c:f>
              <c:numCache>
                <c:formatCode>General</c:formatCode>
                <c:ptCount val="12"/>
                <c:pt idx="0">
                  <c:v>735</c:v>
                </c:pt>
                <c:pt idx="1">
                  <c:v>-765</c:v>
                </c:pt>
                <c:pt idx="2">
                  <c:v>635</c:v>
                </c:pt>
                <c:pt idx="3">
                  <c:v>735</c:v>
                </c:pt>
                <c:pt idx="4">
                  <c:v>-115</c:v>
                </c:pt>
                <c:pt idx="5">
                  <c:v>635</c:v>
                </c:pt>
                <c:pt idx="6">
                  <c:v>735</c:v>
                </c:pt>
                <c:pt idx="7">
                  <c:v>735</c:v>
                </c:pt>
                <c:pt idx="8">
                  <c:v>635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89-4F9E-9C57-CCCE04DC15D1}"/>
            </c:ext>
          </c:extLst>
        </c:ser>
        <c:ser>
          <c:idx val="1"/>
          <c:order val="1"/>
          <c:tx>
            <c:strRef>
              <c:f>Controle!$B$5</c:f>
              <c:strCache>
                <c:ptCount val="1"/>
                <c:pt idx="0">
                  <c:v>Réel</c:v>
                </c:pt>
              </c:strCache>
            </c:strRef>
          </c:tx>
          <c:spPr>
            <a:solidFill>
              <a:srgbClr val="66FF66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prst="angle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Controle!$C$5:$N$5</c:f>
              <c:numCache>
                <c:formatCode>General</c:formatCode>
                <c:ptCount val="12"/>
                <c:pt idx="0">
                  <c:v>1695</c:v>
                </c:pt>
                <c:pt idx="1">
                  <c:v>-1140</c:v>
                </c:pt>
                <c:pt idx="2">
                  <c:v>-2040</c:v>
                </c:pt>
                <c:pt idx="3">
                  <c:v>100</c:v>
                </c:pt>
                <c:pt idx="4">
                  <c:v>100</c:v>
                </c:pt>
                <c:pt idx="5">
                  <c:v>2400</c:v>
                </c:pt>
                <c:pt idx="6">
                  <c:v>2100</c:v>
                </c:pt>
                <c:pt idx="7">
                  <c:v>100</c:v>
                </c:pt>
                <c:pt idx="8">
                  <c:v>-640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422-495A-85B9-DFB19EB150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36130079"/>
        <c:axId val="1986582095"/>
      </c:barChart>
      <c:catAx>
        <c:axId val="1936130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6582095"/>
        <c:crosses val="autoZero"/>
        <c:auto val="1"/>
        <c:lblAlgn val="ctr"/>
        <c:lblOffset val="100"/>
        <c:noMultiLvlLbl val="0"/>
      </c:catAx>
      <c:valAx>
        <c:axId val="198658209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61300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6435826880123656"/>
          <c:y val="6.6038122918384304E-2"/>
          <c:w val="8.2036664388616037E-2"/>
          <c:h val="0.1107781939844825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ysClr val="windowText" lastClr="000000">
        <a:lumMod val="75000"/>
        <a:lumOff val="25000"/>
      </a:sysClr>
    </a:solidFill>
    <a:ln w="12700" cap="flat" cmpd="sng" algn="ctr">
      <a:solidFill>
        <a:srgbClr val="FFC000">
          <a:lumMod val="75000"/>
        </a:srgbClr>
      </a:solidFill>
      <a:round/>
    </a:ln>
    <a:effectLst/>
  </c:spPr>
  <c:txPr>
    <a:bodyPr/>
    <a:lstStyle/>
    <a:p>
      <a:pPr>
        <a:defRPr lang="fr-FR" sz="1000" b="0" i="0" u="none" strike="noStrike" kern="1200" baseline="0"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lang="fr-FR"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Comparaison solde trésorerie depuis le début de l'année (cumulée)</a:t>
            </a:r>
          </a:p>
        </c:rich>
      </c:tx>
      <c:layout>
        <c:manualLayout>
          <c:xMode val="edge"/>
          <c:yMode val="edge"/>
          <c:x val="0.22527999637573204"/>
          <c:y val="5.5021184687358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0251498521274672E-2"/>
          <c:y val="0.19828652535283964"/>
          <c:w val="0.84477105767859761"/>
          <c:h val="0.63778709932902633"/>
        </c:manualLayout>
      </c:layout>
      <c:lineChart>
        <c:grouping val="standard"/>
        <c:varyColors val="0"/>
        <c:ser>
          <c:idx val="0"/>
          <c:order val="0"/>
          <c:tx>
            <c:strRef>
              <c:f>Controle!$B$7</c:f>
              <c:strCache>
                <c:ptCount val="1"/>
                <c:pt idx="0">
                  <c:v>Budget cumulé</c:v>
                </c:pt>
              </c:strCache>
            </c:strRef>
          </c:tx>
          <c:spPr>
            <a:ln w="28575" cap="rnd">
              <a:solidFill>
                <a:srgbClr val="33CCFF"/>
              </a:solidFill>
              <a:round/>
            </a:ln>
            <a:effectLst/>
          </c:spPr>
          <c:marker>
            <c:symbol val="none"/>
          </c:marker>
          <c:dPt>
            <c:idx val="5"/>
            <c:marker>
              <c:symbol val="none"/>
            </c:marker>
            <c:bubble3D val="0"/>
            <c:spPr>
              <a:ln w="28575" cap="rnd">
                <a:solidFill>
                  <a:srgbClr val="33CCFF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1F7C-43B7-9131-F8E88636D64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00FFFF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Controle!$C$7:$N$7</c:f>
              <c:numCache>
                <c:formatCode>General</c:formatCode>
                <c:ptCount val="12"/>
                <c:pt idx="0">
                  <c:v>735</c:v>
                </c:pt>
                <c:pt idx="1">
                  <c:v>-30</c:v>
                </c:pt>
                <c:pt idx="2">
                  <c:v>605</c:v>
                </c:pt>
                <c:pt idx="3">
                  <c:v>1340</c:v>
                </c:pt>
                <c:pt idx="4">
                  <c:v>1225</c:v>
                </c:pt>
                <c:pt idx="5">
                  <c:v>1860</c:v>
                </c:pt>
                <c:pt idx="6">
                  <c:v>2595</c:v>
                </c:pt>
                <c:pt idx="7">
                  <c:v>3330</c:v>
                </c:pt>
                <c:pt idx="8">
                  <c:v>3965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F89-4F9E-9C57-CCCE04DC15D1}"/>
            </c:ext>
          </c:extLst>
        </c:ser>
        <c:ser>
          <c:idx val="1"/>
          <c:order val="1"/>
          <c:tx>
            <c:strRef>
              <c:f>Controle!$B$8</c:f>
              <c:strCache>
                <c:ptCount val="1"/>
                <c:pt idx="0">
                  <c:v>Réel cumulé</c:v>
                </c:pt>
              </c:strCache>
            </c:strRef>
          </c:tx>
          <c:spPr>
            <a:ln w="28575" cap="rnd">
              <a:solidFill>
                <a:srgbClr val="00FF00"/>
              </a:solidFill>
              <a:round/>
            </a:ln>
            <a:effectLst/>
          </c:spPr>
          <c:marker>
            <c:symbol val="none"/>
          </c:marker>
          <c:dLbls>
            <c:numFmt formatCode="0;\-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00" b="0" i="0" u="none" strike="noStrike" kern="1200" baseline="0">
                    <a:solidFill>
                      <a:srgbClr val="66FF6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Controle!$C$3:$N$3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Controle!$C$8:$N$8</c:f>
              <c:numCache>
                <c:formatCode>General</c:formatCode>
                <c:ptCount val="12"/>
                <c:pt idx="0">
                  <c:v>1695</c:v>
                </c:pt>
                <c:pt idx="1">
                  <c:v>555</c:v>
                </c:pt>
                <c:pt idx="2">
                  <c:v>-1485</c:v>
                </c:pt>
                <c:pt idx="3">
                  <c:v>-1385</c:v>
                </c:pt>
                <c:pt idx="4">
                  <c:v>-1285</c:v>
                </c:pt>
                <c:pt idx="5">
                  <c:v>1115</c:v>
                </c:pt>
                <c:pt idx="6">
                  <c:v>3215</c:v>
                </c:pt>
                <c:pt idx="7">
                  <c:v>3315</c:v>
                </c:pt>
                <c:pt idx="8">
                  <c:v>2675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442B-496B-933D-EBA5684387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36130079"/>
        <c:axId val="1986582095"/>
      </c:lineChart>
      <c:catAx>
        <c:axId val="19361300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6582095"/>
        <c:crosses val="autoZero"/>
        <c:auto val="1"/>
        <c:lblAlgn val="ctr"/>
        <c:lblOffset val="100"/>
        <c:noMultiLvlLbl val="0"/>
      </c:catAx>
      <c:valAx>
        <c:axId val="198658209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fr-FR" sz="10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61300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0184577768299936"/>
          <c:y val="0.13901052644484471"/>
          <c:w val="0.17246586474603445"/>
          <c:h val="0.1208753204266975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fr-FR"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ysClr val="windowText" lastClr="000000">
        <a:lumMod val="75000"/>
        <a:lumOff val="25000"/>
      </a:sysClr>
    </a:solidFill>
    <a:ln w="12700" cap="flat" cmpd="sng" algn="ctr">
      <a:solidFill>
        <a:srgbClr val="FFC000">
          <a:lumMod val="75000"/>
        </a:srgbClr>
      </a:solidFill>
      <a:round/>
    </a:ln>
    <a:effectLst/>
  </c:spPr>
  <c:txPr>
    <a:bodyPr/>
    <a:lstStyle/>
    <a:p>
      <a:pPr>
        <a:defRPr lang="fr-FR" sz="1000" b="0" i="0" u="none" strike="noStrike" kern="1200" baseline="0">
          <a:solidFill>
            <a:schemeClr val="bg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582709</xdr:colOff>
      <xdr:row>32</xdr:row>
      <xdr:rowOff>100854</xdr:rowOff>
    </xdr:from>
    <xdr:to>
      <xdr:col>8</xdr:col>
      <xdr:colOff>425824</xdr:colOff>
      <xdr:row>55</xdr:row>
      <xdr:rowOff>123266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70B22A9-92AC-4853-9A2C-3A9E464A254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549090</xdr:colOff>
      <xdr:row>10</xdr:row>
      <xdr:rowOff>23532</xdr:rowOff>
    </xdr:from>
    <xdr:to>
      <xdr:col>8</xdr:col>
      <xdr:colOff>437031</xdr:colOff>
      <xdr:row>31</xdr:row>
      <xdr:rowOff>112059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2A347707-0523-4B63-8F36-06B72BCBC1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07F56-42CF-4D1A-AE20-735224D95A69}">
  <sheetPr>
    <tabColor theme="5" tint="0.79998168889431442"/>
  </sheetPr>
  <dimension ref="A2:FO172"/>
  <sheetViews>
    <sheetView showGridLines="0" tabSelected="1" zoomScale="115" zoomScaleNormal="115" workbookViewId="0">
      <selection activeCell="N15" sqref="N15"/>
    </sheetView>
  </sheetViews>
  <sheetFormatPr baseColWidth="10" defaultColWidth="11.42578125" defaultRowHeight="14.25" outlineLevelRow="1" x14ac:dyDescent="0.2"/>
  <cols>
    <col min="1" max="1" width="9.85546875" style="1" customWidth="1"/>
    <col min="2" max="2" width="41.140625" style="5" bestFit="1" customWidth="1"/>
    <col min="3" max="3" width="10.85546875" style="3" bestFit="1" customWidth="1"/>
    <col min="4" max="10" width="9.42578125" style="3" bestFit="1" customWidth="1"/>
    <col min="11" max="11" width="11.42578125" style="3" bestFit="1" customWidth="1"/>
    <col min="12" max="12" width="11" style="3" bestFit="1" customWidth="1"/>
    <col min="13" max="13" width="11.140625" style="3" bestFit="1" customWidth="1"/>
    <col min="14" max="14" width="11" style="3" bestFit="1" customWidth="1"/>
    <col min="15" max="15" width="10.42578125" style="4" bestFit="1" customWidth="1"/>
    <col min="16" max="17" width="8.28515625" style="3" bestFit="1" customWidth="1"/>
    <col min="18" max="18" width="8.140625" style="3" bestFit="1" customWidth="1"/>
    <col min="19" max="19" width="11.5703125" style="3" bestFit="1" customWidth="1"/>
    <col min="20" max="23" width="8.5703125" style="3" bestFit="1" customWidth="1"/>
    <col min="24" max="24" width="11.42578125" style="3" bestFit="1" customWidth="1"/>
    <col min="25" max="25" width="9" style="3" bestFit="1" customWidth="1"/>
    <col min="26" max="26" width="11.140625" style="3" bestFit="1" customWidth="1"/>
    <col min="27" max="27" width="11" style="3" bestFit="1" customWidth="1"/>
    <col min="28" max="28" width="9.85546875" style="3" bestFit="1" customWidth="1"/>
    <col min="29" max="36" width="8.5703125" style="3" bestFit="1" customWidth="1"/>
    <col min="37" max="37" width="11.42578125" style="3" bestFit="1" customWidth="1"/>
    <col min="38" max="38" width="9" style="3" bestFit="1" customWidth="1"/>
    <col min="39" max="39" width="11.140625" style="3" bestFit="1" customWidth="1"/>
    <col min="40" max="40" width="11" style="3" bestFit="1" customWidth="1"/>
    <col min="41" max="41" width="9.28515625" style="3" bestFit="1" customWidth="1"/>
    <col min="42" max="49" width="8.85546875" style="3" bestFit="1" customWidth="1"/>
    <col min="50" max="50" width="11.28515625" style="3" bestFit="1" customWidth="1"/>
    <col min="51" max="51" width="8.85546875" style="3" bestFit="1" customWidth="1"/>
    <col min="52" max="52" width="11" style="3" bestFit="1" customWidth="1"/>
    <col min="53" max="53" width="10.85546875" style="3" bestFit="1" customWidth="1"/>
    <col min="54" max="54" width="9.28515625" style="3" bestFit="1" customWidth="1"/>
    <col min="55" max="62" width="8.85546875" style="3" bestFit="1" customWidth="1"/>
    <col min="63" max="63" width="11.28515625" style="3" bestFit="1" customWidth="1"/>
    <col min="64" max="64" width="8.85546875" style="3" bestFit="1" customWidth="1"/>
    <col min="65" max="65" width="11" style="3" bestFit="1" customWidth="1"/>
    <col min="66" max="66" width="10.85546875" style="3" bestFit="1" customWidth="1"/>
    <col min="67" max="67" width="9.28515625" style="3" bestFit="1" customWidth="1"/>
    <col min="68" max="75" width="8.85546875" style="3" bestFit="1" customWidth="1"/>
    <col min="76" max="76" width="11.28515625" style="3" bestFit="1" customWidth="1"/>
    <col min="77" max="77" width="8.85546875" style="3" bestFit="1" customWidth="1"/>
    <col min="78" max="78" width="11" style="3" bestFit="1" customWidth="1"/>
    <col min="79" max="79" width="10.85546875" style="3" bestFit="1" customWidth="1"/>
    <col min="80" max="80" width="9.28515625" style="3" bestFit="1" customWidth="1"/>
    <col min="81" max="88" width="8.85546875" style="3" bestFit="1" customWidth="1"/>
    <col min="89" max="89" width="11.28515625" style="3" bestFit="1" customWidth="1"/>
    <col min="90" max="90" width="8.85546875" style="3" bestFit="1" customWidth="1"/>
    <col min="91" max="91" width="11" style="3" bestFit="1" customWidth="1"/>
    <col min="92" max="92" width="10.85546875" style="3" bestFit="1" customWidth="1"/>
    <col min="93" max="93" width="9.28515625" style="3" bestFit="1" customWidth="1"/>
    <col min="94" max="101" width="8.85546875" style="3" bestFit="1" customWidth="1"/>
    <col min="102" max="102" width="11.28515625" style="3" bestFit="1" customWidth="1"/>
    <col min="103" max="103" width="8.85546875" style="3" bestFit="1" customWidth="1"/>
    <col min="104" max="104" width="11" style="3" bestFit="1" customWidth="1"/>
    <col min="105" max="105" width="10.85546875" style="3" bestFit="1" customWidth="1"/>
    <col min="106" max="106" width="9.28515625" style="3" bestFit="1" customWidth="1"/>
    <col min="107" max="114" width="8.85546875" style="3" bestFit="1" customWidth="1"/>
    <col min="115" max="115" width="11.28515625" style="3" bestFit="1" customWidth="1"/>
    <col min="116" max="116" width="8.85546875" style="3" bestFit="1" customWidth="1"/>
    <col min="117" max="117" width="11" style="3" bestFit="1" customWidth="1"/>
    <col min="118" max="118" width="10.85546875" style="3" bestFit="1" customWidth="1"/>
    <col min="119" max="119" width="9.28515625" style="3" bestFit="1" customWidth="1"/>
    <col min="120" max="127" width="8.85546875" style="3" bestFit="1" customWidth="1"/>
    <col min="128" max="128" width="11.28515625" style="3" bestFit="1" customWidth="1"/>
    <col min="129" max="129" width="8.85546875" style="3" bestFit="1" customWidth="1"/>
    <col min="130" max="130" width="11" style="3" bestFit="1" customWidth="1"/>
    <col min="131" max="131" width="10.85546875" style="3" bestFit="1" customWidth="1"/>
    <col min="132" max="132" width="9.28515625" style="3" bestFit="1" customWidth="1"/>
    <col min="133" max="171" width="11.5703125" style="3" bestFit="1" customWidth="1"/>
    <col min="172" max="16384" width="11.42578125" style="1"/>
  </cols>
  <sheetData>
    <row r="2" spans="2:35" ht="15" x14ac:dyDescent="0.25">
      <c r="C2" s="42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1"/>
      <c r="X2" s="8" t="s">
        <v>0</v>
      </c>
      <c r="Y2" s="2" t="s">
        <v>1</v>
      </c>
      <c r="Z2" s="2" t="s">
        <v>2</v>
      </c>
      <c r="AA2" s="2" t="s">
        <v>3</v>
      </c>
      <c r="AB2" s="2" t="s">
        <v>4</v>
      </c>
      <c r="AC2" s="2" t="s">
        <v>5</v>
      </c>
      <c r="AD2" s="2" t="s">
        <v>6</v>
      </c>
      <c r="AE2" s="2" t="s">
        <v>7</v>
      </c>
      <c r="AF2" s="2" t="s">
        <v>8</v>
      </c>
      <c r="AG2" s="2" t="s">
        <v>9</v>
      </c>
      <c r="AH2" s="2" t="s">
        <v>10</v>
      </c>
      <c r="AI2" s="22" t="s">
        <v>11</v>
      </c>
    </row>
    <row r="3" spans="2:35" ht="15" x14ac:dyDescent="0.25">
      <c r="C3" s="8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21" t="s">
        <v>12</v>
      </c>
      <c r="X3" s="24">
        <v>1</v>
      </c>
      <c r="Y3" s="13">
        <f>1+X3</f>
        <v>2</v>
      </c>
      <c r="Z3" s="16">
        <f t="shared" ref="Z3:AI3" si="0">1+Y3</f>
        <v>3</v>
      </c>
      <c r="AA3" s="16">
        <f t="shared" si="0"/>
        <v>4</v>
      </c>
      <c r="AB3" s="16">
        <f t="shared" si="0"/>
        <v>5</v>
      </c>
      <c r="AC3" s="16">
        <f t="shared" si="0"/>
        <v>6</v>
      </c>
      <c r="AD3" s="16">
        <f t="shared" si="0"/>
        <v>7</v>
      </c>
      <c r="AE3" s="16">
        <f t="shared" si="0"/>
        <v>8</v>
      </c>
      <c r="AF3" s="16">
        <f t="shared" si="0"/>
        <v>9</v>
      </c>
      <c r="AG3" s="16">
        <f t="shared" si="0"/>
        <v>10</v>
      </c>
      <c r="AH3" s="16">
        <f t="shared" si="0"/>
        <v>11</v>
      </c>
      <c r="AI3" s="17">
        <f t="shared" si="0"/>
        <v>12</v>
      </c>
    </row>
    <row r="4" spans="2:35" x14ac:dyDescent="0.2">
      <c r="B4" s="10" t="s">
        <v>14</v>
      </c>
      <c r="C4" s="11">
        <v>735</v>
      </c>
      <c r="D4" s="11">
        <v>-765</v>
      </c>
      <c r="E4" s="11">
        <v>635</v>
      </c>
      <c r="F4" s="11">
        <v>735</v>
      </c>
      <c r="G4" s="11">
        <v>-115</v>
      </c>
      <c r="H4" s="11">
        <v>635</v>
      </c>
      <c r="I4" s="11">
        <v>735</v>
      </c>
      <c r="J4" s="11">
        <v>735</v>
      </c>
      <c r="K4" s="11">
        <v>635</v>
      </c>
      <c r="L4" s="11" t="s">
        <v>45</v>
      </c>
      <c r="M4" s="11" t="s">
        <v>45</v>
      </c>
      <c r="N4" s="11" t="s">
        <v>45</v>
      </c>
      <c r="O4" s="18">
        <f>SUM(C4:N4)</f>
        <v>3965</v>
      </c>
      <c r="X4" s="25" t="s">
        <v>16</v>
      </c>
      <c r="Y4" s="26">
        <f ca="1">+MONTH(TODAY())</f>
        <v>9</v>
      </c>
    </row>
    <row r="5" spans="2:35" x14ac:dyDescent="0.2">
      <c r="B5" s="12" t="s">
        <v>13</v>
      </c>
      <c r="C5" s="13">
        <v>1695</v>
      </c>
      <c r="D5" s="13">
        <v>-1140</v>
      </c>
      <c r="E5" s="13">
        <v>-2040</v>
      </c>
      <c r="F5" s="13">
        <v>100</v>
      </c>
      <c r="G5" s="13">
        <v>100</v>
      </c>
      <c r="H5" s="13">
        <v>2400</v>
      </c>
      <c r="I5" s="13">
        <v>2100</v>
      </c>
      <c r="J5" s="13">
        <v>100</v>
      </c>
      <c r="K5" s="13">
        <v>-640</v>
      </c>
      <c r="L5" s="13" t="s">
        <v>45</v>
      </c>
      <c r="M5" s="13" t="s">
        <v>45</v>
      </c>
      <c r="N5" s="13" t="s">
        <v>45</v>
      </c>
      <c r="O5" s="19">
        <f>SUM(C5:N5)</f>
        <v>2675</v>
      </c>
    </row>
    <row r="6" spans="2:35" ht="15" x14ac:dyDescent="0.25">
      <c r="B6" s="37" t="s">
        <v>15</v>
      </c>
      <c r="C6" s="38">
        <f t="shared" ref="C6:K6" si="1">IF(C4="","",+C5-C4)</f>
        <v>960</v>
      </c>
      <c r="D6" s="38">
        <f t="shared" si="1"/>
        <v>-375</v>
      </c>
      <c r="E6" s="38">
        <f t="shared" si="1"/>
        <v>-2675</v>
      </c>
      <c r="F6" s="38">
        <f t="shared" si="1"/>
        <v>-635</v>
      </c>
      <c r="G6" s="38">
        <f t="shared" si="1"/>
        <v>215</v>
      </c>
      <c r="H6" s="38">
        <f t="shared" si="1"/>
        <v>1765</v>
      </c>
      <c r="I6" s="38">
        <f t="shared" si="1"/>
        <v>1365</v>
      </c>
      <c r="J6" s="38">
        <f t="shared" si="1"/>
        <v>-635</v>
      </c>
      <c r="K6" s="38">
        <f t="shared" si="1"/>
        <v>-1275</v>
      </c>
      <c r="L6" s="38" t="str">
        <f>IF(L4="","",+L5-L4)</f>
        <v/>
      </c>
      <c r="M6" s="38" t="str">
        <f>IF(M4="","",+M5-M4)</f>
        <v/>
      </c>
      <c r="N6" s="38" t="str">
        <f>IF(N4="","",+N5-N4)</f>
        <v/>
      </c>
      <c r="O6" s="20">
        <f>+O5-O4</f>
        <v>-1290</v>
      </c>
    </row>
    <row r="7" spans="2:35" x14ac:dyDescent="0.2">
      <c r="B7" s="5" t="s">
        <v>19</v>
      </c>
      <c r="C7" s="3">
        <f>+C4</f>
        <v>735</v>
      </c>
      <c r="D7" s="3">
        <f t="shared" ref="D7:J7" si="2">IF(D4="",NA(),C7+D4)</f>
        <v>-30</v>
      </c>
      <c r="E7" s="3">
        <f t="shared" si="2"/>
        <v>605</v>
      </c>
      <c r="F7" s="3">
        <f t="shared" si="2"/>
        <v>1340</v>
      </c>
      <c r="G7" s="3">
        <f t="shared" si="2"/>
        <v>1225</v>
      </c>
      <c r="H7" s="3">
        <f t="shared" si="2"/>
        <v>1860</v>
      </c>
      <c r="I7" s="3">
        <f t="shared" si="2"/>
        <v>2595</v>
      </c>
      <c r="J7" s="3">
        <f t="shared" si="2"/>
        <v>3330</v>
      </c>
      <c r="K7" s="3">
        <f>IF(K4="",NA(),J7+K4)</f>
        <v>3965</v>
      </c>
      <c r="L7" s="43" t="str">
        <f>IF(ISERROR(K7+L4),"",K7+L4)</f>
        <v/>
      </c>
      <c r="M7" s="43" t="str">
        <f t="shared" ref="M7:N7" si="3">IF(ISERROR(L7+M4),"",L7+M4)</f>
        <v/>
      </c>
      <c r="N7" s="43" t="str">
        <f t="shared" si="3"/>
        <v/>
      </c>
    </row>
    <row r="8" spans="2:35" x14ac:dyDescent="0.2">
      <c r="B8" s="5" t="s">
        <v>20</v>
      </c>
      <c r="C8" s="3">
        <f>+C5</f>
        <v>1695</v>
      </c>
      <c r="D8" s="3">
        <f>IF(D5="",NA(),C8+D5)</f>
        <v>555</v>
      </c>
      <c r="E8" s="3">
        <f t="shared" ref="E8:N8" si="4">IF(E5="",NA(),D8+E5)</f>
        <v>-1485</v>
      </c>
      <c r="F8" s="3">
        <f t="shared" si="4"/>
        <v>-1385</v>
      </c>
      <c r="G8" s="3">
        <f t="shared" si="4"/>
        <v>-1285</v>
      </c>
      <c r="H8" s="3">
        <f t="shared" si="4"/>
        <v>1115</v>
      </c>
      <c r="I8" s="3">
        <f t="shared" si="4"/>
        <v>3215</v>
      </c>
      <c r="J8" s="3">
        <f t="shared" si="4"/>
        <v>3315</v>
      </c>
      <c r="K8" s="3">
        <f t="shared" si="4"/>
        <v>2675</v>
      </c>
      <c r="L8" s="3" t="e">
        <f t="shared" si="4"/>
        <v>#N/A</v>
      </c>
      <c r="M8" s="3" t="e">
        <f t="shared" si="4"/>
        <v>#N/A</v>
      </c>
      <c r="N8" s="3" t="e">
        <f t="shared" si="4"/>
        <v>#N/A</v>
      </c>
    </row>
    <row r="57" spans="2:3" x14ac:dyDescent="0.2">
      <c r="B57" s="30" t="s">
        <v>18</v>
      </c>
      <c r="C57" s="36" t="s">
        <v>8</v>
      </c>
    </row>
    <row r="101" spans="1:5" x14ac:dyDescent="0.2">
      <c r="B101" s="1"/>
      <c r="C101" s="3" t="str">
        <f>+C57&amp;" B"</f>
        <v>Septembre B</v>
      </c>
      <c r="D101" s="3" t="str">
        <f>+C57&amp;" R"</f>
        <v>Septembre R</v>
      </c>
    </row>
    <row r="102" spans="1:5" x14ac:dyDescent="0.2">
      <c r="B102" s="27"/>
      <c r="C102" s="28" t="s">
        <v>17</v>
      </c>
      <c r="D102" s="28" t="s">
        <v>13</v>
      </c>
      <c r="E102" s="29" t="s">
        <v>15</v>
      </c>
    </row>
    <row r="103" spans="1:5" x14ac:dyDescent="0.2">
      <c r="A103" s="1">
        <v>3</v>
      </c>
      <c r="B103" s="12" t="e">
        <f>+B141</f>
        <v>#REF!</v>
      </c>
      <c r="C103" s="13" t="e">
        <f>+IF(HLOOKUP($C$101,$B$139:$AB$172,$A103,FALSE)=0,"",HLOOKUP($C$101,$B$139:$AB$172,$A103,FALSE))</f>
        <v>#REF!</v>
      </c>
      <c r="D103" s="13" t="e">
        <f>+IF(HLOOKUP($D$101,$B$139:$AB$172,$A103,FALSE)=0,NA(),HLOOKUP($D$101,$B$139:$AB$172,$A103,FALSE))</f>
        <v>#REF!</v>
      </c>
      <c r="E103" s="14" t="e">
        <f>IF(ISERROR(D103-C103),NA(),D103-C103)</f>
        <v>#N/A</v>
      </c>
    </row>
    <row r="104" spans="1:5" x14ac:dyDescent="0.2">
      <c r="A104" s="1">
        <v>4</v>
      </c>
      <c r="B104" s="12" t="e">
        <f>+B142</f>
        <v>#REF!</v>
      </c>
      <c r="C104" s="13" t="e">
        <f>+IF(HLOOKUP($C$101,$B$139:$AB$172,$A104,FALSE)=0,"",HLOOKUP($C$101,$B$139:$AB$172,$A104,FALSE))</f>
        <v>#REF!</v>
      </c>
      <c r="D104" s="13" t="e">
        <f>+IF(HLOOKUP($D$101,$B$139:$AB$172,$A104,FALSE)=0,NA(),HLOOKUP($D$101,$B$139:$AB$172,$A104,FALSE))</f>
        <v>#REF!</v>
      </c>
      <c r="E104" s="14" t="e">
        <f>IF(ISERROR(D104-C104),NA(),D104-C104)</f>
        <v>#N/A</v>
      </c>
    </row>
    <row r="105" spans="1:5" hidden="1" outlineLevel="1" x14ac:dyDescent="0.2">
      <c r="A105" s="1">
        <v>5</v>
      </c>
      <c r="B105" s="12" t="e">
        <f>+B143</f>
        <v>#REF!</v>
      </c>
      <c r="C105" s="13" t="e">
        <f>+IF(HLOOKUP($C$101,$B$139:$AB$172,$A105,FALSE)=0,"",HLOOKUP($C$101,$B$139:$AB$172,$A105,FALSE))</f>
        <v>#REF!</v>
      </c>
      <c r="D105" s="13" t="e">
        <f>+IF(HLOOKUP($D$101,$B$139:$AB$172,$A105,FALSE)=0,NA(),HLOOKUP($D$101,$B$139:$AB$172,$A105,FALSE))</f>
        <v>#REF!</v>
      </c>
      <c r="E105" s="14" t="e">
        <f>IF(ISERROR(D105-C105),NA(),D105-C105)</f>
        <v>#N/A</v>
      </c>
    </row>
    <row r="106" spans="1:5" collapsed="1" x14ac:dyDescent="0.2">
      <c r="A106" s="1">
        <v>6</v>
      </c>
      <c r="B106" s="12" t="e">
        <f>+B144</f>
        <v>#REF!</v>
      </c>
      <c r="C106" s="13" t="e">
        <f>+IF(HLOOKUP($C$101,$B$139:$AB$172,$A106,FALSE)=0,"",HLOOKUP($C$101,$B$139:$AB$172,$A106,FALSE))</f>
        <v>#REF!</v>
      </c>
      <c r="D106" s="13" t="e">
        <f>+IF(HLOOKUP($D$101,$B$139:$AB$172,$A106,FALSE)=0,NA(),HLOOKUP($D$101,$B$139:$AB$172,$A106,FALSE))</f>
        <v>#REF!</v>
      </c>
      <c r="E106" s="14" t="e">
        <f>IF(ISERROR(D106-C106),NA(),D106-C106)</f>
        <v>#N/A</v>
      </c>
    </row>
    <row r="107" spans="1:5" hidden="1" outlineLevel="1" x14ac:dyDescent="0.2">
      <c r="A107" s="1">
        <v>7</v>
      </c>
      <c r="B107" s="12" t="e">
        <f>+B145</f>
        <v>#REF!</v>
      </c>
      <c r="C107" s="13" t="e">
        <f>+IF(HLOOKUP($C$101,$B$139:$AB$172,$A107,FALSE)=0,"",HLOOKUP($C$101,$B$139:$AB$172,$A107,FALSE))</f>
        <v>#REF!</v>
      </c>
      <c r="D107" s="13" t="e">
        <f>+IF(HLOOKUP($D$101,$B$139:$AB$172,$A107,FALSE)=0,NA(),HLOOKUP($D$101,$B$139:$AB$172,$A107,FALSE))</f>
        <v>#REF!</v>
      </c>
      <c r="E107" s="14" t="e">
        <f>IF(ISERROR(D107-C107),NA(),D107-C107)</f>
        <v>#N/A</v>
      </c>
    </row>
    <row r="108" spans="1:5" collapsed="1" x14ac:dyDescent="0.2">
      <c r="A108" s="1">
        <v>8</v>
      </c>
      <c r="B108" s="39"/>
      <c r="C108" s="35"/>
      <c r="D108" s="35"/>
      <c r="E108" s="35"/>
    </row>
    <row r="109" spans="1:5" x14ac:dyDescent="0.2">
      <c r="A109" s="1">
        <v>9</v>
      </c>
      <c r="B109" s="12" t="e">
        <f t="shared" ref="B109:B132" si="5">+B147</f>
        <v>#REF!</v>
      </c>
      <c r="C109" s="13" t="e">
        <f t="shared" ref="C109:C133" si="6">+IF(HLOOKUP($C$101,$B$139:$AB$172,$A109,FALSE)=0,NA(),HLOOKUP($C$101,$B$139:$AB$172,$A109,FALSE))</f>
        <v>#REF!</v>
      </c>
      <c r="D109" s="13" t="e">
        <f t="shared" ref="D109:D133" si="7">+IF(HLOOKUP($D$101,$B$139:$AB$172,$A109,FALSE)=0,NA(),HLOOKUP($D$101,$B$139:$AB$172,$A109,FALSE))</f>
        <v>#REF!</v>
      </c>
      <c r="E109" s="14" t="e">
        <f>IF(ISERROR(D109-C109),NA(),C109-D109)</f>
        <v>#N/A</v>
      </c>
    </row>
    <row r="110" spans="1:5" x14ac:dyDescent="0.2">
      <c r="A110" s="1">
        <v>10</v>
      </c>
      <c r="B110" s="12" t="e">
        <f t="shared" si="5"/>
        <v>#REF!</v>
      </c>
      <c r="C110" s="13" t="e">
        <f t="shared" si="6"/>
        <v>#REF!</v>
      </c>
      <c r="D110" s="13" t="e">
        <f t="shared" si="7"/>
        <v>#REF!</v>
      </c>
      <c r="E110" s="14" t="e">
        <f t="shared" ref="E110:E133" si="8">IF(ISERROR(D110-C110),NA(),C110-D110)</f>
        <v>#N/A</v>
      </c>
    </row>
    <row r="111" spans="1:5" x14ac:dyDescent="0.2">
      <c r="A111" s="1">
        <v>11</v>
      </c>
      <c r="B111" s="12" t="e">
        <f t="shared" si="5"/>
        <v>#REF!</v>
      </c>
      <c r="C111" s="13" t="e">
        <f t="shared" si="6"/>
        <v>#REF!</v>
      </c>
      <c r="D111" s="13" t="e">
        <f t="shared" si="7"/>
        <v>#REF!</v>
      </c>
      <c r="E111" s="14" t="e">
        <f t="shared" si="8"/>
        <v>#N/A</v>
      </c>
    </row>
    <row r="112" spans="1:5" x14ac:dyDescent="0.2">
      <c r="A112" s="1">
        <v>12</v>
      </c>
      <c r="B112" s="12" t="e">
        <f t="shared" si="5"/>
        <v>#REF!</v>
      </c>
      <c r="C112" s="13" t="e">
        <f t="shared" si="6"/>
        <v>#REF!</v>
      </c>
      <c r="D112" s="13" t="e">
        <f t="shared" si="7"/>
        <v>#REF!</v>
      </c>
      <c r="E112" s="14" t="e">
        <f t="shared" si="8"/>
        <v>#N/A</v>
      </c>
    </row>
    <row r="113" spans="1:15" x14ac:dyDescent="0.2">
      <c r="A113" s="1">
        <v>13</v>
      </c>
      <c r="B113" s="12" t="e">
        <f t="shared" si="5"/>
        <v>#REF!</v>
      </c>
      <c r="C113" s="13" t="e">
        <f t="shared" si="6"/>
        <v>#REF!</v>
      </c>
      <c r="D113" s="13" t="e">
        <f t="shared" si="7"/>
        <v>#REF!</v>
      </c>
      <c r="E113" s="14" t="e">
        <f t="shared" si="8"/>
        <v>#N/A</v>
      </c>
    </row>
    <row r="114" spans="1:15" x14ac:dyDescent="0.2">
      <c r="A114" s="1">
        <v>14</v>
      </c>
      <c r="B114" s="12" t="e">
        <f t="shared" si="5"/>
        <v>#REF!</v>
      </c>
      <c r="C114" s="13" t="e">
        <f t="shared" si="6"/>
        <v>#REF!</v>
      </c>
      <c r="D114" s="13" t="e">
        <f t="shared" si="7"/>
        <v>#REF!</v>
      </c>
      <c r="E114" s="14" t="e">
        <f t="shared" si="8"/>
        <v>#N/A</v>
      </c>
    </row>
    <row r="115" spans="1:15" x14ac:dyDescent="0.2">
      <c r="A115" s="1">
        <v>15</v>
      </c>
      <c r="B115" s="12" t="e">
        <f t="shared" si="5"/>
        <v>#REF!</v>
      </c>
      <c r="C115" s="13" t="e">
        <f t="shared" si="6"/>
        <v>#REF!</v>
      </c>
      <c r="D115" s="13" t="e">
        <f t="shared" si="7"/>
        <v>#REF!</v>
      </c>
      <c r="E115" s="14" t="e">
        <f t="shared" si="8"/>
        <v>#N/A</v>
      </c>
    </row>
    <row r="116" spans="1:15" x14ac:dyDescent="0.2">
      <c r="A116" s="1">
        <v>16</v>
      </c>
      <c r="B116" s="12" t="e">
        <f t="shared" si="5"/>
        <v>#REF!</v>
      </c>
      <c r="C116" s="13" t="e">
        <f t="shared" si="6"/>
        <v>#REF!</v>
      </c>
      <c r="D116" s="13" t="e">
        <f t="shared" si="7"/>
        <v>#REF!</v>
      </c>
      <c r="E116" s="14" t="e">
        <f t="shared" si="8"/>
        <v>#N/A</v>
      </c>
    </row>
    <row r="117" spans="1:15" x14ac:dyDescent="0.2">
      <c r="A117" s="1">
        <v>17</v>
      </c>
      <c r="B117" s="12" t="e">
        <f t="shared" si="5"/>
        <v>#REF!</v>
      </c>
      <c r="C117" s="13" t="e">
        <f t="shared" si="6"/>
        <v>#REF!</v>
      </c>
      <c r="D117" s="13" t="e">
        <f t="shared" si="7"/>
        <v>#REF!</v>
      </c>
      <c r="E117" s="14" t="e">
        <f t="shared" si="8"/>
        <v>#N/A</v>
      </c>
    </row>
    <row r="118" spans="1:15" x14ac:dyDescent="0.2">
      <c r="A118" s="1">
        <v>18</v>
      </c>
      <c r="B118" s="12" t="e">
        <f t="shared" si="5"/>
        <v>#REF!</v>
      </c>
      <c r="C118" s="13" t="e">
        <f t="shared" si="6"/>
        <v>#REF!</v>
      </c>
      <c r="D118" s="13" t="e">
        <f t="shared" si="7"/>
        <v>#REF!</v>
      </c>
      <c r="E118" s="14" t="e">
        <f t="shared" si="8"/>
        <v>#N/A</v>
      </c>
    </row>
    <row r="119" spans="1:15" x14ac:dyDescent="0.2">
      <c r="A119" s="1">
        <v>19</v>
      </c>
      <c r="B119" s="12" t="e">
        <f t="shared" si="5"/>
        <v>#REF!</v>
      </c>
      <c r="C119" s="13" t="e">
        <f t="shared" si="6"/>
        <v>#REF!</v>
      </c>
      <c r="D119" s="13" t="e">
        <f t="shared" si="7"/>
        <v>#REF!</v>
      </c>
      <c r="E119" s="14" t="e">
        <f t="shared" si="8"/>
        <v>#N/A</v>
      </c>
    </row>
    <row r="120" spans="1:15" x14ac:dyDescent="0.2">
      <c r="A120" s="1">
        <v>20</v>
      </c>
      <c r="B120" s="12" t="e">
        <f t="shared" si="5"/>
        <v>#REF!</v>
      </c>
      <c r="C120" s="13" t="e">
        <f t="shared" si="6"/>
        <v>#REF!</v>
      </c>
      <c r="D120" s="13" t="e">
        <f t="shared" si="7"/>
        <v>#REF!</v>
      </c>
      <c r="E120" s="14" t="e">
        <f t="shared" si="8"/>
        <v>#N/A</v>
      </c>
    </row>
    <row r="121" spans="1:15" x14ac:dyDescent="0.2">
      <c r="A121" s="1">
        <v>21</v>
      </c>
      <c r="B121" s="12" t="e">
        <f t="shared" si="5"/>
        <v>#REF!</v>
      </c>
      <c r="C121" s="13" t="e">
        <f t="shared" si="6"/>
        <v>#REF!</v>
      </c>
      <c r="D121" s="13" t="e">
        <f t="shared" si="7"/>
        <v>#REF!</v>
      </c>
      <c r="E121" s="14" t="e">
        <f t="shared" si="8"/>
        <v>#N/A</v>
      </c>
    </row>
    <row r="122" spans="1:15" x14ac:dyDescent="0.2">
      <c r="A122" s="1">
        <v>22</v>
      </c>
      <c r="B122" s="12" t="e">
        <f t="shared" si="5"/>
        <v>#REF!</v>
      </c>
      <c r="C122" s="13" t="e">
        <f t="shared" si="6"/>
        <v>#REF!</v>
      </c>
      <c r="D122" s="13" t="e">
        <f t="shared" si="7"/>
        <v>#REF!</v>
      </c>
      <c r="E122" s="14" t="e">
        <f t="shared" si="8"/>
        <v>#N/A</v>
      </c>
    </row>
    <row r="123" spans="1:15" x14ac:dyDescent="0.2">
      <c r="A123" s="1">
        <v>23</v>
      </c>
      <c r="B123" s="12" t="e">
        <f t="shared" si="5"/>
        <v>#REF!</v>
      </c>
      <c r="C123" s="13" t="e">
        <f t="shared" si="6"/>
        <v>#REF!</v>
      </c>
      <c r="D123" s="13" t="e">
        <f t="shared" si="7"/>
        <v>#REF!</v>
      </c>
      <c r="E123" s="14" t="e">
        <f t="shared" si="8"/>
        <v>#N/A</v>
      </c>
    </row>
    <row r="124" spans="1:15" x14ac:dyDescent="0.2">
      <c r="A124" s="1">
        <v>24</v>
      </c>
      <c r="B124" s="12" t="e">
        <f t="shared" si="5"/>
        <v>#REF!</v>
      </c>
      <c r="C124" s="13" t="e">
        <f t="shared" si="6"/>
        <v>#REF!</v>
      </c>
      <c r="D124" s="13" t="e">
        <f t="shared" si="7"/>
        <v>#REF!</v>
      </c>
      <c r="E124" s="14" t="e">
        <f t="shared" si="8"/>
        <v>#N/A</v>
      </c>
    </row>
    <row r="125" spans="1:15" hidden="1" outlineLevel="1" x14ac:dyDescent="0.2">
      <c r="A125" s="1">
        <v>25</v>
      </c>
      <c r="B125" s="12" t="e">
        <f t="shared" si="5"/>
        <v>#REF!</v>
      </c>
      <c r="C125" s="13" t="e">
        <f t="shared" si="6"/>
        <v>#REF!</v>
      </c>
      <c r="D125" s="13" t="e">
        <f t="shared" si="7"/>
        <v>#REF!</v>
      </c>
      <c r="E125" s="14" t="e">
        <f t="shared" si="8"/>
        <v>#N/A</v>
      </c>
    </row>
    <row r="126" spans="1:15" collapsed="1" x14ac:dyDescent="0.2">
      <c r="A126" s="1">
        <v>26</v>
      </c>
      <c r="B126" s="12" t="e">
        <f t="shared" si="5"/>
        <v>#REF!</v>
      </c>
      <c r="C126" s="13" t="e">
        <f t="shared" si="6"/>
        <v>#REF!</v>
      </c>
      <c r="D126" s="13" t="e">
        <f t="shared" si="7"/>
        <v>#REF!</v>
      </c>
      <c r="E126" s="14" t="e">
        <f t="shared" si="8"/>
        <v>#N/A</v>
      </c>
      <c r="O126" s="3"/>
    </row>
    <row r="127" spans="1:15" hidden="1" outlineLevel="1" x14ac:dyDescent="0.2">
      <c r="A127" s="1">
        <v>27</v>
      </c>
      <c r="B127" s="12" t="e">
        <f t="shared" si="5"/>
        <v>#REF!</v>
      </c>
      <c r="C127" s="13" t="e">
        <f t="shared" si="6"/>
        <v>#REF!</v>
      </c>
      <c r="D127" s="13" t="e">
        <f t="shared" si="7"/>
        <v>#REF!</v>
      </c>
      <c r="E127" s="14" t="e">
        <f t="shared" si="8"/>
        <v>#N/A</v>
      </c>
    </row>
    <row r="128" spans="1:15" collapsed="1" x14ac:dyDescent="0.2">
      <c r="A128" s="1">
        <v>28</v>
      </c>
      <c r="B128" s="12" t="e">
        <f t="shared" si="5"/>
        <v>#REF!</v>
      </c>
      <c r="C128" s="13" t="e">
        <f t="shared" si="6"/>
        <v>#REF!</v>
      </c>
      <c r="D128" s="13" t="e">
        <f t="shared" si="7"/>
        <v>#REF!</v>
      </c>
      <c r="E128" s="14" t="e">
        <f t="shared" si="8"/>
        <v>#N/A</v>
      </c>
    </row>
    <row r="129" spans="1:26" hidden="1" outlineLevel="1" x14ac:dyDescent="0.2">
      <c r="A129" s="1">
        <v>29</v>
      </c>
      <c r="B129" s="12" t="e">
        <f t="shared" si="5"/>
        <v>#REF!</v>
      </c>
      <c r="C129" s="13" t="e">
        <f t="shared" si="6"/>
        <v>#REF!</v>
      </c>
      <c r="D129" s="13" t="e">
        <f t="shared" si="7"/>
        <v>#REF!</v>
      </c>
      <c r="E129" s="14" t="e">
        <f t="shared" si="8"/>
        <v>#N/A</v>
      </c>
    </row>
    <row r="130" spans="1:26" collapsed="1" x14ac:dyDescent="0.2">
      <c r="A130" s="1">
        <v>30</v>
      </c>
      <c r="B130" s="12" t="e">
        <f t="shared" si="5"/>
        <v>#REF!</v>
      </c>
      <c r="C130" s="13" t="e">
        <f t="shared" si="6"/>
        <v>#REF!</v>
      </c>
      <c r="D130" s="13" t="e">
        <f t="shared" si="7"/>
        <v>#REF!</v>
      </c>
      <c r="E130" s="14" t="e">
        <f t="shared" si="8"/>
        <v>#N/A</v>
      </c>
    </row>
    <row r="131" spans="1:26" hidden="1" outlineLevel="1" x14ac:dyDescent="0.2">
      <c r="A131" s="1">
        <v>31</v>
      </c>
      <c r="B131" s="12" t="e">
        <f t="shared" si="5"/>
        <v>#REF!</v>
      </c>
      <c r="C131" s="13" t="e">
        <f t="shared" si="6"/>
        <v>#REF!</v>
      </c>
      <c r="D131" s="13" t="e">
        <f t="shared" si="7"/>
        <v>#REF!</v>
      </c>
      <c r="E131" s="14" t="e">
        <f t="shared" si="8"/>
        <v>#N/A</v>
      </c>
    </row>
    <row r="132" spans="1:26" collapsed="1" x14ac:dyDescent="0.2">
      <c r="A132" s="1">
        <v>32</v>
      </c>
      <c r="B132" s="12" t="e">
        <f t="shared" si="5"/>
        <v>#REF!</v>
      </c>
      <c r="C132" s="13" t="e">
        <f t="shared" si="6"/>
        <v>#REF!</v>
      </c>
      <c r="D132" s="13" t="e">
        <f t="shared" si="7"/>
        <v>#REF!</v>
      </c>
      <c r="E132" s="14" t="e">
        <f t="shared" si="8"/>
        <v>#N/A</v>
      </c>
    </row>
    <row r="133" spans="1:26" hidden="1" outlineLevel="1" x14ac:dyDescent="0.2">
      <c r="A133" s="1">
        <v>33</v>
      </c>
      <c r="B133" s="15" t="e">
        <f>+B171</f>
        <v>#REF!</v>
      </c>
      <c r="C133" s="13" t="e">
        <f t="shared" si="6"/>
        <v>#REF!</v>
      </c>
      <c r="D133" s="13" t="e">
        <f t="shared" si="7"/>
        <v>#REF!</v>
      </c>
      <c r="E133" s="14" t="e">
        <f t="shared" si="8"/>
        <v>#N/A</v>
      </c>
    </row>
    <row r="134" spans="1:26" collapsed="1" x14ac:dyDescent="0.2">
      <c r="B134" s="5" t="e">
        <f>+B172</f>
        <v>#REF!</v>
      </c>
    </row>
    <row r="139" spans="1:26" x14ac:dyDescent="0.2">
      <c r="C139" s="32" t="s">
        <v>21</v>
      </c>
      <c r="D139" s="32" t="s">
        <v>22</v>
      </c>
      <c r="E139" s="32" t="s">
        <v>23</v>
      </c>
      <c r="F139" s="32" t="s">
        <v>34</v>
      </c>
      <c r="G139" s="32" t="s">
        <v>24</v>
      </c>
      <c r="H139" s="32" t="s">
        <v>35</v>
      </c>
      <c r="I139" s="32" t="s">
        <v>25</v>
      </c>
      <c r="J139" s="32" t="s">
        <v>36</v>
      </c>
      <c r="K139" s="32" t="s">
        <v>26</v>
      </c>
      <c r="L139" s="32" t="s">
        <v>37</v>
      </c>
      <c r="M139" s="32" t="s">
        <v>27</v>
      </c>
      <c r="N139" s="32" t="s">
        <v>38</v>
      </c>
      <c r="O139" s="32" t="s">
        <v>28</v>
      </c>
      <c r="P139" s="32" t="s">
        <v>39</v>
      </c>
      <c r="Q139" s="32" t="s">
        <v>29</v>
      </c>
      <c r="R139" s="32" t="s">
        <v>40</v>
      </c>
      <c r="S139" s="32" t="s">
        <v>30</v>
      </c>
      <c r="T139" s="32" t="s">
        <v>41</v>
      </c>
      <c r="U139" s="32" t="s">
        <v>31</v>
      </c>
      <c r="V139" s="32" t="s">
        <v>42</v>
      </c>
      <c r="W139" s="32" t="s">
        <v>32</v>
      </c>
      <c r="X139" s="32" t="s">
        <v>43</v>
      </c>
      <c r="Y139" s="32" t="s">
        <v>33</v>
      </c>
      <c r="Z139" s="32" t="s">
        <v>44</v>
      </c>
    </row>
    <row r="140" spans="1:26" x14ac:dyDescent="0.2">
      <c r="B140" s="9"/>
      <c r="C140" s="31" t="s">
        <v>17</v>
      </c>
      <c r="D140" s="11" t="s">
        <v>13</v>
      </c>
      <c r="E140" s="31" t="s">
        <v>17</v>
      </c>
      <c r="F140" s="11" t="s">
        <v>13</v>
      </c>
      <c r="G140" s="31" t="s">
        <v>17</v>
      </c>
      <c r="H140" s="11" t="s">
        <v>13</v>
      </c>
      <c r="I140" s="31" t="s">
        <v>17</v>
      </c>
      <c r="J140" s="11" t="s">
        <v>13</v>
      </c>
      <c r="K140" s="31" t="s">
        <v>17</v>
      </c>
      <c r="L140" s="11" t="s">
        <v>13</v>
      </c>
      <c r="M140" s="31" t="s">
        <v>17</v>
      </c>
      <c r="N140" s="11" t="s">
        <v>13</v>
      </c>
      <c r="O140" s="31" t="s">
        <v>17</v>
      </c>
      <c r="P140" s="11" t="s">
        <v>13</v>
      </c>
      <c r="Q140" s="31" t="s">
        <v>17</v>
      </c>
      <c r="R140" s="11" t="s">
        <v>13</v>
      </c>
      <c r="S140" s="31" t="s">
        <v>17</v>
      </c>
      <c r="T140" s="11" t="s">
        <v>13</v>
      </c>
      <c r="U140" s="31" t="s">
        <v>17</v>
      </c>
      <c r="V140" s="11" t="s">
        <v>13</v>
      </c>
      <c r="W140" s="31" t="s">
        <v>17</v>
      </c>
      <c r="X140" s="11" t="s">
        <v>13</v>
      </c>
      <c r="Y140" s="31" t="s">
        <v>17</v>
      </c>
      <c r="Z140" s="11" t="s">
        <v>13</v>
      </c>
    </row>
    <row r="141" spans="1:26" ht="15" x14ac:dyDescent="0.25">
      <c r="B141" s="6" t="e">
        <f>+IF(#REF!="","",#REF!)</f>
        <v>#REF!</v>
      </c>
      <c r="C141" s="24" t="e">
        <f>+VLOOKUP(B141,#REF!,2,FALSE)</f>
        <v>#REF!</v>
      </c>
      <c r="D141" s="13" t="e">
        <f>+VLOOKUP(B141,#REF!,2,FALSE)</f>
        <v>#REF!</v>
      </c>
      <c r="E141" s="24" t="e">
        <f>+VLOOKUP($B141,#REF!,3,FALSE)</f>
        <v>#REF!</v>
      </c>
      <c r="F141" s="13" t="e">
        <f>+VLOOKUP($B141,#REF!,3,FALSE)</f>
        <v>#REF!</v>
      </c>
      <c r="G141" s="24" t="e">
        <f>+VLOOKUP($B141,#REF!,4,FALSE)</f>
        <v>#REF!</v>
      </c>
      <c r="H141" s="13" t="e">
        <f>+VLOOKUP($B141,#REF!,4,FALSE)</f>
        <v>#REF!</v>
      </c>
      <c r="I141" s="24" t="e">
        <f>+VLOOKUP($B141,#REF!,5,FALSE)</f>
        <v>#REF!</v>
      </c>
      <c r="J141" s="13" t="e">
        <f>+VLOOKUP($B141,#REF!,5,FALSE)</f>
        <v>#REF!</v>
      </c>
      <c r="K141" s="24" t="e">
        <f>+VLOOKUP($B141,#REF!,6,FALSE)</f>
        <v>#REF!</v>
      </c>
      <c r="L141" s="13" t="e">
        <f>+VLOOKUP($B141,#REF!,6,FALSE)</f>
        <v>#REF!</v>
      </c>
      <c r="M141" s="24" t="e">
        <f>+VLOOKUP($B141,#REF!,7,FALSE)</f>
        <v>#REF!</v>
      </c>
      <c r="N141" s="13" t="e">
        <f>+VLOOKUP($B141,#REF!,7,FALSE)</f>
        <v>#REF!</v>
      </c>
      <c r="O141" s="24" t="e">
        <f>+VLOOKUP($B141,#REF!,8,FALSE)</f>
        <v>#REF!</v>
      </c>
      <c r="P141" s="13" t="e">
        <f>+VLOOKUP($B141,#REF!,8,FALSE)</f>
        <v>#REF!</v>
      </c>
      <c r="Q141" s="24" t="e">
        <f>+VLOOKUP($B141,#REF!,9,FALSE)</f>
        <v>#REF!</v>
      </c>
      <c r="R141" s="13" t="e">
        <f>+VLOOKUP($B141,#REF!,9,FALSE)</f>
        <v>#REF!</v>
      </c>
      <c r="S141" s="24" t="e">
        <f>+VLOOKUP($B141,#REF!,10,FALSE)</f>
        <v>#REF!</v>
      </c>
      <c r="T141" s="13" t="e">
        <f>+VLOOKUP($B141,#REF!,10,FALSE)</f>
        <v>#REF!</v>
      </c>
      <c r="U141" s="24" t="e">
        <f>+VLOOKUP($B141,#REF!,11,FALSE)</f>
        <v>#REF!</v>
      </c>
      <c r="V141" s="13" t="e">
        <f>+VLOOKUP($B141,#REF!,11,FALSE)</f>
        <v>#REF!</v>
      </c>
      <c r="W141" s="24" t="e">
        <f>+VLOOKUP($B141,#REF!,12,FALSE)</f>
        <v>#REF!</v>
      </c>
      <c r="X141" s="13" t="e">
        <f>+VLOOKUP($B141,#REF!,12,FALSE)</f>
        <v>#REF!</v>
      </c>
      <c r="Y141" s="24" t="e">
        <f>+VLOOKUP($B141,#REF!,13,FALSE)</f>
        <v>#REF!</v>
      </c>
      <c r="Z141" s="13" t="e">
        <f>+VLOOKUP($B141,#REF!,13,FALSE)</f>
        <v>#REF!</v>
      </c>
    </row>
    <row r="142" spans="1:26" ht="15" x14ac:dyDescent="0.25">
      <c r="B142" s="6" t="e">
        <f>+IF(#REF!="","",#REF!)</f>
        <v>#REF!</v>
      </c>
      <c r="C142" s="24" t="e">
        <f>+VLOOKUP(B142,#REF!,2,FALSE)</f>
        <v>#REF!</v>
      </c>
      <c r="D142" s="13" t="e">
        <f>+VLOOKUP(B142,#REF!,2,FALSE)</f>
        <v>#REF!</v>
      </c>
      <c r="E142" s="24" t="e">
        <f>+VLOOKUP($B142,#REF!,3,FALSE)</f>
        <v>#REF!</v>
      </c>
      <c r="F142" s="13" t="e">
        <f>+VLOOKUP($B142,#REF!,3,FALSE)</f>
        <v>#REF!</v>
      </c>
      <c r="G142" s="24" t="e">
        <f>+VLOOKUP($B142,#REF!,4,FALSE)</f>
        <v>#REF!</v>
      </c>
      <c r="H142" s="13" t="e">
        <f>+VLOOKUP($B142,#REF!,4,FALSE)</f>
        <v>#REF!</v>
      </c>
      <c r="I142" s="24" t="e">
        <f>+VLOOKUP($B142,#REF!,5,FALSE)</f>
        <v>#REF!</v>
      </c>
      <c r="J142" s="13" t="e">
        <f>+VLOOKUP($B142,#REF!,5,FALSE)</f>
        <v>#REF!</v>
      </c>
      <c r="K142" s="24" t="e">
        <f>+VLOOKUP($B142,#REF!,6,FALSE)</f>
        <v>#REF!</v>
      </c>
      <c r="L142" s="13" t="e">
        <f>+VLOOKUP($B142,#REF!,6,FALSE)</f>
        <v>#REF!</v>
      </c>
      <c r="M142" s="24" t="e">
        <f>+VLOOKUP($B142,#REF!,7,FALSE)</f>
        <v>#REF!</v>
      </c>
      <c r="N142" s="13" t="e">
        <f>+VLOOKUP($B142,#REF!,7,FALSE)</f>
        <v>#REF!</v>
      </c>
      <c r="O142" s="24" t="e">
        <f>+VLOOKUP($B142,#REF!,8,FALSE)</f>
        <v>#REF!</v>
      </c>
      <c r="P142" s="13" t="e">
        <f>+VLOOKUP($B142,#REF!,8,FALSE)</f>
        <v>#REF!</v>
      </c>
      <c r="Q142" s="24" t="e">
        <f>+VLOOKUP($B142,#REF!,9,FALSE)</f>
        <v>#REF!</v>
      </c>
      <c r="R142" s="13" t="e">
        <f>+VLOOKUP($B142,#REF!,9,FALSE)</f>
        <v>#REF!</v>
      </c>
      <c r="S142" s="24" t="e">
        <f>+VLOOKUP($B142,#REF!,10,FALSE)</f>
        <v>#REF!</v>
      </c>
      <c r="T142" s="13" t="e">
        <f>+VLOOKUP($B142,#REF!,10,FALSE)</f>
        <v>#REF!</v>
      </c>
      <c r="U142" s="24" t="e">
        <f>+VLOOKUP($B142,#REF!,11,FALSE)</f>
        <v>#REF!</v>
      </c>
      <c r="V142" s="13" t="e">
        <f>+VLOOKUP($B142,#REF!,11,FALSE)</f>
        <v>#REF!</v>
      </c>
      <c r="W142" s="24" t="e">
        <f>+VLOOKUP($B142,#REF!,12,FALSE)</f>
        <v>#REF!</v>
      </c>
      <c r="X142" s="13" t="e">
        <f>+VLOOKUP($B142,#REF!,12,FALSE)</f>
        <v>#REF!</v>
      </c>
      <c r="Y142" s="24" t="e">
        <f>+VLOOKUP($B142,#REF!,13,FALSE)</f>
        <v>#REF!</v>
      </c>
      <c r="Z142" s="13" t="e">
        <f>+VLOOKUP($B142,#REF!,13,FALSE)</f>
        <v>#REF!</v>
      </c>
    </row>
    <row r="143" spans="1:26" ht="15" x14ac:dyDescent="0.25">
      <c r="B143" s="6" t="e">
        <f>+IF(#REF!="","",#REF!)</f>
        <v>#REF!</v>
      </c>
      <c r="C143" s="24" t="e">
        <f>+VLOOKUP(B143,#REF!,2,FALSE)</f>
        <v>#REF!</v>
      </c>
      <c r="D143" s="13" t="e">
        <f>+VLOOKUP(B143,#REF!,2,FALSE)</f>
        <v>#REF!</v>
      </c>
      <c r="E143" s="24" t="e">
        <f>+VLOOKUP($B143,#REF!,3,FALSE)</f>
        <v>#REF!</v>
      </c>
      <c r="F143" s="13" t="e">
        <f>+VLOOKUP($B143,#REF!,3,FALSE)</f>
        <v>#REF!</v>
      </c>
      <c r="G143" s="24" t="e">
        <f>+VLOOKUP($B143,#REF!,4,FALSE)</f>
        <v>#REF!</v>
      </c>
      <c r="H143" s="13" t="e">
        <f>+VLOOKUP($B143,#REF!,4,FALSE)</f>
        <v>#REF!</v>
      </c>
      <c r="I143" s="24" t="e">
        <f>+VLOOKUP($B143,#REF!,5,FALSE)</f>
        <v>#REF!</v>
      </c>
      <c r="J143" s="13" t="e">
        <f>+VLOOKUP($B143,#REF!,5,FALSE)</f>
        <v>#REF!</v>
      </c>
      <c r="K143" s="24" t="e">
        <f>+VLOOKUP($B143,#REF!,6,FALSE)</f>
        <v>#REF!</v>
      </c>
      <c r="L143" s="13" t="e">
        <f>+VLOOKUP($B143,#REF!,6,FALSE)</f>
        <v>#REF!</v>
      </c>
      <c r="M143" s="24" t="e">
        <f>+VLOOKUP($B143,#REF!,7,FALSE)</f>
        <v>#REF!</v>
      </c>
      <c r="N143" s="13" t="e">
        <f>+VLOOKUP($B143,#REF!,7,FALSE)</f>
        <v>#REF!</v>
      </c>
      <c r="O143" s="24" t="e">
        <f>+VLOOKUP($B143,#REF!,8,FALSE)</f>
        <v>#REF!</v>
      </c>
      <c r="P143" s="13" t="e">
        <f>+VLOOKUP($B143,#REF!,8,FALSE)</f>
        <v>#REF!</v>
      </c>
      <c r="Q143" s="24" t="e">
        <f>+VLOOKUP($B143,#REF!,9,FALSE)</f>
        <v>#REF!</v>
      </c>
      <c r="R143" s="13" t="e">
        <f>+VLOOKUP($B143,#REF!,9,FALSE)</f>
        <v>#REF!</v>
      </c>
      <c r="S143" s="24" t="e">
        <f>+VLOOKUP($B143,#REF!,10,FALSE)</f>
        <v>#REF!</v>
      </c>
      <c r="T143" s="13" t="e">
        <f>+VLOOKUP($B143,#REF!,10,FALSE)</f>
        <v>#REF!</v>
      </c>
      <c r="U143" s="24" t="e">
        <f>+VLOOKUP($B143,#REF!,11,FALSE)</f>
        <v>#REF!</v>
      </c>
      <c r="V143" s="13" t="e">
        <f>+VLOOKUP($B143,#REF!,11,FALSE)</f>
        <v>#REF!</v>
      </c>
      <c r="W143" s="24" t="e">
        <f>+VLOOKUP($B143,#REF!,12,FALSE)</f>
        <v>#REF!</v>
      </c>
      <c r="X143" s="13" t="e">
        <f>+VLOOKUP($B143,#REF!,12,FALSE)</f>
        <v>#REF!</v>
      </c>
      <c r="Y143" s="24" t="e">
        <f>+VLOOKUP($B143,#REF!,13,FALSE)</f>
        <v>#REF!</v>
      </c>
      <c r="Z143" s="13" t="e">
        <f>+VLOOKUP($B143,#REF!,13,FALSE)</f>
        <v>#REF!</v>
      </c>
    </row>
    <row r="144" spans="1:26" ht="15" x14ac:dyDescent="0.25">
      <c r="B144" s="6" t="e">
        <f>+IF(#REF!="","",#REF!)</f>
        <v>#REF!</v>
      </c>
      <c r="C144" s="24" t="e">
        <f>+VLOOKUP(B144,#REF!,2,FALSE)</f>
        <v>#REF!</v>
      </c>
      <c r="D144" s="13" t="e">
        <f>+VLOOKUP(B144,#REF!,2,FALSE)</f>
        <v>#REF!</v>
      </c>
      <c r="E144" s="24" t="e">
        <f>+VLOOKUP($B144,#REF!,3,FALSE)</f>
        <v>#REF!</v>
      </c>
      <c r="F144" s="13" t="e">
        <f>+VLOOKUP($B144,#REF!,3,FALSE)</f>
        <v>#REF!</v>
      </c>
      <c r="G144" s="24" t="e">
        <f>+VLOOKUP($B144,#REF!,4,FALSE)</f>
        <v>#REF!</v>
      </c>
      <c r="H144" s="13" t="e">
        <f>+VLOOKUP($B144,#REF!,4,FALSE)</f>
        <v>#REF!</v>
      </c>
      <c r="I144" s="24" t="e">
        <f>+VLOOKUP($B144,#REF!,5,FALSE)</f>
        <v>#REF!</v>
      </c>
      <c r="J144" s="13" t="e">
        <f>+VLOOKUP($B144,#REF!,5,FALSE)</f>
        <v>#REF!</v>
      </c>
      <c r="K144" s="24" t="e">
        <f>+VLOOKUP($B144,#REF!,6,FALSE)</f>
        <v>#REF!</v>
      </c>
      <c r="L144" s="13" t="e">
        <f>+VLOOKUP($B144,#REF!,6,FALSE)</f>
        <v>#REF!</v>
      </c>
      <c r="M144" s="24" t="e">
        <f>+VLOOKUP($B144,#REF!,7,FALSE)</f>
        <v>#REF!</v>
      </c>
      <c r="N144" s="13" t="e">
        <f>+VLOOKUP($B144,#REF!,7,FALSE)</f>
        <v>#REF!</v>
      </c>
      <c r="O144" s="24" t="e">
        <f>+VLOOKUP($B144,#REF!,8,FALSE)</f>
        <v>#REF!</v>
      </c>
      <c r="P144" s="13" t="e">
        <f>+VLOOKUP($B144,#REF!,8,FALSE)</f>
        <v>#REF!</v>
      </c>
      <c r="Q144" s="24" t="e">
        <f>+VLOOKUP($B144,#REF!,9,FALSE)</f>
        <v>#REF!</v>
      </c>
      <c r="R144" s="13" t="e">
        <f>+VLOOKUP($B144,#REF!,9,FALSE)</f>
        <v>#REF!</v>
      </c>
      <c r="S144" s="24" t="e">
        <f>+VLOOKUP($B144,#REF!,10,FALSE)</f>
        <v>#REF!</v>
      </c>
      <c r="T144" s="13" t="e">
        <f>+VLOOKUP($B144,#REF!,10,FALSE)</f>
        <v>#REF!</v>
      </c>
      <c r="U144" s="24" t="e">
        <f>+VLOOKUP($B144,#REF!,11,FALSE)</f>
        <v>#REF!</v>
      </c>
      <c r="V144" s="13" t="e">
        <f>+VLOOKUP($B144,#REF!,11,FALSE)</f>
        <v>#REF!</v>
      </c>
      <c r="W144" s="24" t="e">
        <f>+VLOOKUP($B144,#REF!,12,FALSE)</f>
        <v>#REF!</v>
      </c>
      <c r="X144" s="13" t="e">
        <f>+VLOOKUP($B144,#REF!,12,FALSE)</f>
        <v>#REF!</v>
      </c>
      <c r="Y144" s="24" t="e">
        <f>+VLOOKUP($B144,#REF!,13,FALSE)</f>
        <v>#REF!</v>
      </c>
      <c r="Z144" s="13" t="e">
        <f>+VLOOKUP($B144,#REF!,13,FALSE)</f>
        <v>#REF!</v>
      </c>
    </row>
    <row r="145" spans="2:26" ht="15" x14ac:dyDescent="0.25">
      <c r="B145" s="6" t="e">
        <f>+IF(#REF!="","",#REF!)</f>
        <v>#REF!</v>
      </c>
      <c r="C145" s="24" t="e">
        <f>+VLOOKUP(B145,#REF!,2,FALSE)</f>
        <v>#REF!</v>
      </c>
      <c r="D145" s="13" t="e">
        <f>+VLOOKUP(B145,#REF!,2,FALSE)</f>
        <v>#REF!</v>
      </c>
      <c r="E145" s="24" t="e">
        <f>+VLOOKUP($B145,#REF!,3,FALSE)</f>
        <v>#REF!</v>
      </c>
      <c r="F145" s="13" t="e">
        <f>+VLOOKUP($B145,#REF!,3,FALSE)</f>
        <v>#REF!</v>
      </c>
      <c r="G145" s="24" t="e">
        <f>+VLOOKUP($B145,#REF!,4,FALSE)</f>
        <v>#REF!</v>
      </c>
      <c r="H145" s="13" t="e">
        <f>+VLOOKUP($B145,#REF!,4,FALSE)</f>
        <v>#REF!</v>
      </c>
      <c r="I145" s="24" t="e">
        <f>+VLOOKUP($B145,#REF!,5,FALSE)</f>
        <v>#REF!</v>
      </c>
      <c r="J145" s="13" t="e">
        <f>+VLOOKUP($B145,#REF!,5,FALSE)</f>
        <v>#REF!</v>
      </c>
      <c r="K145" s="24" t="e">
        <f>+VLOOKUP($B145,#REF!,6,FALSE)</f>
        <v>#REF!</v>
      </c>
      <c r="L145" s="13" t="e">
        <f>+VLOOKUP($B145,#REF!,6,FALSE)</f>
        <v>#REF!</v>
      </c>
      <c r="M145" s="24" t="e">
        <f>+VLOOKUP($B145,#REF!,7,FALSE)</f>
        <v>#REF!</v>
      </c>
      <c r="N145" s="13" t="e">
        <f>+VLOOKUP($B145,#REF!,7,FALSE)</f>
        <v>#REF!</v>
      </c>
      <c r="O145" s="24" t="e">
        <f>+VLOOKUP($B145,#REF!,8,FALSE)</f>
        <v>#REF!</v>
      </c>
      <c r="P145" s="13" t="e">
        <f>+VLOOKUP($B145,#REF!,8,FALSE)</f>
        <v>#REF!</v>
      </c>
      <c r="Q145" s="24" t="e">
        <f>+VLOOKUP($B145,#REF!,9,FALSE)</f>
        <v>#REF!</v>
      </c>
      <c r="R145" s="13" t="e">
        <f>+VLOOKUP($B145,#REF!,9,FALSE)</f>
        <v>#REF!</v>
      </c>
      <c r="S145" s="24" t="e">
        <f>+VLOOKUP($B145,#REF!,10,FALSE)</f>
        <v>#REF!</v>
      </c>
      <c r="T145" s="13" t="e">
        <f>+VLOOKUP($B145,#REF!,10,FALSE)</f>
        <v>#REF!</v>
      </c>
      <c r="U145" s="24" t="e">
        <f>+VLOOKUP($B145,#REF!,11,FALSE)</f>
        <v>#REF!</v>
      </c>
      <c r="V145" s="13" t="e">
        <f>+VLOOKUP($B145,#REF!,11,FALSE)</f>
        <v>#REF!</v>
      </c>
      <c r="W145" s="24" t="e">
        <f>+VLOOKUP($B145,#REF!,12,FALSE)</f>
        <v>#REF!</v>
      </c>
      <c r="X145" s="13" t="e">
        <f>+VLOOKUP($B145,#REF!,12,FALSE)</f>
        <v>#REF!</v>
      </c>
      <c r="Y145" s="24" t="e">
        <f>+VLOOKUP($B145,#REF!,13,FALSE)</f>
        <v>#REF!</v>
      </c>
      <c r="Z145" s="13" t="e">
        <f>+VLOOKUP($B145,#REF!,13,FALSE)</f>
        <v>#REF!</v>
      </c>
    </row>
    <row r="146" spans="2:26" ht="15" x14ac:dyDescent="0.25">
      <c r="B146" s="33"/>
      <c r="C146" s="34"/>
      <c r="D146" s="35"/>
      <c r="E146" s="34"/>
      <c r="F146" s="35"/>
      <c r="G146" s="34"/>
      <c r="H146" s="35"/>
      <c r="I146" s="34"/>
      <c r="J146" s="35"/>
      <c r="K146" s="34"/>
      <c r="L146" s="35"/>
      <c r="M146" s="34"/>
      <c r="N146" s="35"/>
      <c r="O146" s="34"/>
      <c r="P146" s="35"/>
      <c r="Q146" s="34"/>
      <c r="R146" s="35"/>
      <c r="S146" s="34"/>
      <c r="T146" s="35"/>
      <c r="U146" s="34"/>
      <c r="V146" s="35"/>
      <c r="W146" s="34"/>
      <c r="X146" s="35"/>
      <c r="Y146" s="34"/>
      <c r="Z146" s="35"/>
    </row>
    <row r="147" spans="2:26" ht="15" x14ac:dyDescent="0.25">
      <c r="B147" s="6" t="e">
        <f>+IF(#REF!="","",#REF!)</f>
        <v>#REF!</v>
      </c>
      <c r="C147" s="24" t="e">
        <f>+VLOOKUP(B147,#REF!,2,FALSE)</f>
        <v>#REF!</v>
      </c>
      <c r="D147" s="13" t="e">
        <f>+VLOOKUP(B147,#REF!,2,FALSE)</f>
        <v>#REF!</v>
      </c>
      <c r="E147" s="24" t="e">
        <f>+VLOOKUP($B147,#REF!,3,FALSE)</f>
        <v>#REF!</v>
      </c>
      <c r="F147" s="13" t="e">
        <f>+VLOOKUP($B147,#REF!,3,FALSE)</f>
        <v>#REF!</v>
      </c>
      <c r="G147" s="24" t="e">
        <f>+VLOOKUP($B147,#REF!,4,FALSE)</f>
        <v>#REF!</v>
      </c>
      <c r="H147" s="13" t="e">
        <f>+VLOOKUP($B147,#REF!,4,FALSE)</f>
        <v>#REF!</v>
      </c>
      <c r="I147" s="24" t="e">
        <f>+VLOOKUP($B147,#REF!,5,FALSE)</f>
        <v>#REF!</v>
      </c>
      <c r="J147" s="13" t="e">
        <f>+VLOOKUP($B147,#REF!,5,FALSE)</f>
        <v>#REF!</v>
      </c>
      <c r="K147" s="24" t="e">
        <f>+VLOOKUP($B147,#REF!,6,FALSE)</f>
        <v>#REF!</v>
      </c>
      <c r="L147" s="13" t="e">
        <f>+VLOOKUP($B147,#REF!,6,FALSE)</f>
        <v>#REF!</v>
      </c>
      <c r="M147" s="24" t="e">
        <f>+VLOOKUP($B147,#REF!,7,FALSE)</f>
        <v>#REF!</v>
      </c>
      <c r="N147" s="13" t="e">
        <f>+VLOOKUP($B147,#REF!,7,FALSE)</f>
        <v>#REF!</v>
      </c>
      <c r="O147" s="24" t="e">
        <f>+VLOOKUP($B147,#REF!,8,FALSE)</f>
        <v>#REF!</v>
      </c>
      <c r="P147" s="13" t="e">
        <f>+VLOOKUP($B147,#REF!,8,FALSE)</f>
        <v>#REF!</v>
      </c>
      <c r="Q147" s="24" t="e">
        <f>+VLOOKUP($B147,#REF!,9,FALSE)</f>
        <v>#REF!</v>
      </c>
      <c r="R147" s="13" t="e">
        <f>+VLOOKUP($B147,#REF!,9,FALSE)</f>
        <v>#REF!</v>
      </c>
      <c r="S147" s="24" t="e">
        <f>+VLOOKUP($B147,#REF!,10,FALSE)</f>
        <v>#REF!</v>
      </c>
      <c r="T147" s="13" t="e">
        <f>+VLOOKUP($B147,#REF!,10,FALSE)</f>
        <v>#REF!</v>
      </c>
      <c r="U147" s="24" t="e">
        <f>+VLOOKUP($B147,#REF!,11,FALSE)</f>
        <v>#REF!</v>
      </c>
      <c r="V147" s="13" t="e">
        <f>+VLOOKUP($B147,#REF!,11,FALSE)</f>
        <v>#REF!</v>
      </c>
      <c r="W147" s="24" t="e">
        <f>+VLOOKUP($B147,#REF!,12,FALSE)</f>
        <v>#REF!</v>
      </c>
      <c r="X147" s="13" t="e">
        <f>+VLOOKUP($B147,#REF!,12,FALSE)</f>
        <v>#REF!</v>
      </c>
      <c r="Y147" s="24" t="e">
        <f>+VLOOKUP($B147,#REF!,13,FALSE)</f>
        <v>#REF!</v>
      </c>
      <c r="Z147" s="13" t="e">
        <f>+VLOOKUP($B147,#REF!,13,FALSE)</f>
        <v>#REF!</v>
      </c>
    </row>
    <row r="148" spans="2:26" ht="15" x14ac:dyDescent="0.25">
      <c r="B148" s="6" t="e">
        <f>+IF(#REF!="","",#REF!)</f>
        <v>#REF!</v>
      </c>
      <c r="C148" s="24" t="e">
        <f>+VLOOKUP(B148,#REF!,2,FALSE)</f>
        <v>#REF!</v>
      </c>
      <c r="D148" s="13" t="e">
        <f>+VLOOKUP(B148,#REF!,2,FALSE)</f>
        <v>#REF!</v>
      </c>
      <c r="E148" s="24" t="e">
        <f>+VLOOKUP($B148,#REF!,3,FALSE)</f>
        <v>#REF!</v>
      </c>
      <c r="F148" s="13" t="e">
        <f>+VLOOKUP($B148,#REF!,3,FALSE)</f>
        <v>#REF!</v>
      </c>
      <c r="G148" s="24" t="e">
        <f>+VLOOKUP($B148,#REF!,4,FALSE)</f>
        <v>#REF!</v>
      </c>
      <c r="H148" s="13" t="e">
        <f>+VLOOKUP($B148,#REF!,4,FALSE)</f>
        <v>#REF!</v>
      </c>
      <c r="I148" s="24" t="e">
        <f>+VLOOKUP($B148,#REF!,5,FALSE)</f>
        <v>#REF!</v>
      </c>
      <c r="J148" s="13" t="e">
        <f>+VLOOKUP($B148,#REF!,5,FALSE)</f>
        <v>#REF!</v>
      </c>
      <c r="K148" s="24" t="e">
        <f>+VLOOKUP($B148,#REF!,6,FALSE)</f>
        <v>#REF!</v>
      </c>
      <c r="L148" s="13" t="e">
        <f>+VLOOKUP($B148,#REF!,6,FALSE)</f>
        <v>#REF!</v>
      </c>
      <c r="M148" s="24" t="e">
        <f>+VLOOKUP($B148,#REF!,7,FALSE)</f>
        <v>#REF!</v>
      </c>
      <c r="N148" s="13" t="e">
        <f>+VLOOKUP($B148,#REF!,7,FALSE)</f>
        <v>#REF!</v>
      </c>
      <c r="O148" s="24" t="e">
        <f>+VLOOKUP($B148,#REF!,8,FALSE)</f>
        <v>#REF!</v>
      </c>
      <c r="P148" s="13" t="e">
        <f>+VLOOKUP($B148,#REF!,8,FALSE)</f>
        <v>#REF!</v>
      </c>
      <c r="Q148" s="24" t="e">
        <f>+VLOOKUP($B148,#REF!,9,FALSE)</f>
        <v>#REF!</v>
      </c>
      <c r="R148" s="13" t="e">
        <f>+VLOOKUP($B148,#REF!,9,FALSE)</f>
        <v>#REF!</v>
      </c>
      <c r="S148" s="24" t="e">
        <f>+VLOOKUP($B148,#REF!,10,FALSE)</f>
        <v>#REF!</v>
      </c>
      <c r="T148" s="13" t="e">
        <f>+VLOOKUP($B148,#REF!,10,FALSE)</f>
        <v>#REF!</v>
      </c>
      <c r="U148" s="24" t="e">
        <f>+VLOOKUP($B148,#REF!,11,FALSE)</f>
        <v>#REF!</v>
      </c>
      <c r="V148" s="13" t="e">
        <f>+VLOOKUP($B148,#REF!,11,FALSE)</f>
        <v>#REF!</v>
      </c>
      <c r="W148" s="24" t="e">
        <f>+VLOOKUP($B148,#REF!,12,FALSE)</f>
        <v>#REF!</v>
      </c>
      <c r="X148" s="13" t="e">
        <f>+VLOOKUP($B148,#REF!,12,FALSE)</f>
        <v>#REF!</v>
      </c>
      <c r="Y148" s="24" t="e">
        <f>+VLOOKUP($B148,#REF!,13,FALSE)</f>
        <v>#REF!</v>
      </c>
      <c r="Z148" s="13" t="e">
        <f>+VLOOKUP($B148,#REF!,13,FALSE)</f>
        <v>#REF!</v>
      </c>
    </row>
    <row r="149" spans="2:26" ht="15" x14ac:dyDescent="0.25">
      <c r="B149" s="6" t="e">
        <f>+IF(#REF!="","",#REF!)</f>
        <v>#REF!</v>
      </c>
      <c r="C149" s="24" t="e">
        <f>+VLOOKUP(B149,#REF!,2,FALSE)</f>
        <v>#REF!</v>
      </c>
      <c r="D149" s="13" t="e">
        <f>+VLOOKUP(B149,#REF!,2,FALSE)</f>
        <v>#REF!</v>
      </c>
      <c r="E149" s="24" t="e">
        <f>+VLOOKUP($B149,#REF!,3,FALSE)</f>
        <v>#REF!</v>
      </c>
      <c r="F149" s="13" t="e">
        <f>+VLOOKUP($B149,#REF!,3,FALSE)</f>
        <v>#REF!</v>
      </c>
      <c r="G149" s="24" t="e">
        <f>+VLOOKUP($B149,#REF!,4,FALSE)</f>
        <v>#REF!</v>
      </c>
      <c r="H149" s="13" t="e">
        <f>+VLOOKUP($B149,#REF!,4,FALSE)</f>
        <v>#REF!</v>
      </c>
      <c r="I149" s="24" t="e">
        <f>+VLOOKUP($B149,#REF!,5,FALSE)</f>
        <v>#REF!</v>
      </c>
      <c r="J149" s="13" t="e">
        <f>+VLOOKUP($B149,#REF!,5,FALSE)</f>
        <v>#REF!</v>
      </c>
      <c r="K149" s="24" t="e">
        <f>+VLOOKUP($B149,#REF!,6,FALSE)</f>
        <v>#REF!</v>
      </c>
      <c r="L149" s="13" t="e">
        <f>+VLOOKUP($B149,#REF!,6,FALSE)</f>
        <v>#REF!</v>
      </c>
      <c r="M149" s="24" t="e">
        <f>+VLOOKUP($B149,#REF!,7,FALSE)</f>
        <v>#REF!</v>
      </c>
      <c r="N149" s="13" t="e">
        <f>+VLOOKUP($B149,#REF!,7,FALSE)</f>
        <v>#REF!</v>
      </c>
      <c r="O149" s="24" t="e">
        <f>+VLOOKUP($B149,#REF!,8,FALSE)</f>
        <v>#REF!</v>
      </c>
      <c r="P149" s="13" t="e">
        <f>+VLOOKUP($B149,#REF!,8,FALSE)</f>
        <v>#REF!</v>
      </c>
      <c r="Q149" s="24" t="e">
        <f>+VLOOKUP($B149,#REF!,9,FALSE)</f>
        <v>#REF!</v>
      </c>
      <c r="R149" s="13" t="e">
        <f>+VLOOKUP($B149,#REF!,9,FALSE)</f>
        <v>#REF!</v>
      </c>
      <c r="S149" s="24" t="e">
        <f>+VLOOKUP($B149,#REF!,10,FALSE)</f>
        <v>#REF!</v>
      </c>
      <c r="T149" s="13" t="e">
        <f>+VLOOKUP($B149,#REF!,10,FALSE)</f>
        <v>#REF!</v>
      </c>
      <c r="U149" s="24" t="e">
        <f>+VLOOKUP($B149,#REF!,11,FALSE)</f>
        <v>#REF!</v>
      </c>
      <c r="V149" s="13" t="e">
        <f>+VLOOKUP($B149,#REF!,11,FALSE)</f>
        <v>#REF!</v>
      </c>
      <c r="W149" s="24" t="e">
        <f>+VLOOKUP($B149,#REF!,12,FALSE)</f>
        <v>#REF!</v>
      </c>
      <c r="X149" s="13" t="e">
        <f>+VLOOKUP($B149,#REF!,12,FALSE)</f>
        <v>#REF!</v>
      </c>
      <c r="Y149" s="24" t="e">
        <f>+VLOOKUP($B149,#REF!,13,FALSE)</f>
        <v>#REF!</v>
      </c>
      <c r="Z149" s="13" t="e">
        <f>+VLOOKUP($B149,#REF!,13,FALSE)</f>
        <v>#REF!</v>
      </c>
    </row>
    <row r="150" spans="2:26" ht="15" x14ac:dyDescent="0.25">
      <c r="B150" s="6" t="e">
        <f>+IF(#REF!="","",#REF!)</f>
        <v>#REF!</v>
      </c>
      <c r="C150" s="24" t="e">
        <f>+VLOOKUP(B150,#REF!,2,FALSE)</f>
        <v>#REF!</v>
      </c>
      <c r="D150" s="13" t="e">
        <f>+VLOOKUP(B150,#REF!,2,FALSE)</f>
        <v>#REF!</v>
      </c>
      <c r="E150" s="24" t="e">
        <f>+VLOOKUP($B150,#REF!,3,FALSE)</f>
        <v>#REF!</v>
      </c>
      <c r="F150" s="13" t="e">
        <f>+VLOOKUP($B150,#REF!,3,FALSE)</f>
        <v>#REF!</v>
      </c>
      <c r="G150" s="24" t="e">
        <f>+VLOOKUP($B150,#REF!,4,FALSE)</f>
        <v>#REF!</v>
      </c>
      <c r="H150" s="13" t="e">
        <f>+VLOOKUP($B150,#REF!,4,FALSE)</f>
        <v>#REF!</v>
      </c>
      <c r="I150" s="24" t="e">
        <f>+VLOOKUP($B150,#REF!,5,FALSE)</f>
        <v>#REF!</v>
      </c>
      <c r="J150" s="13" t="e">
        <f>+VLOOKUP($B150,#REF!,5,FALSE)</f>
        <v>#REF!</v>
      </c>
      <c r="K150" s="24" t="e">
        <f>+VLOOKUP($B150,#REF!,6,FALSE)</f>
        <v>#REF!</v>
      </c>
      <c r="L150" s="13" t="e">
        <f>+VLOOKUP($B150,#REF!,6,FALSE)</f>
        <v>#REF!</v>
      </c>
      <c r="M150" s="24" t="e">
        <f>+VLOOKUP($B150,#REF!,7,FALSE)</f>
        <v>#REF!</v>
      </c>
      <c r="N150" s="13" t="e">
        <f>+VLOOKUP($B150,#REF!,7,FALSE)</f>
        <v>#REF!</v>
      </c>
      <c r="O150" s="24" t="e">
        <f>+VLOOKUP($B150,#REF!,8,FALSE)</f>
        <v>#REF!</v>
      </c>
      <c r="P150" s="13" t="e">
        <f>+VLOOKUP($B150,#REF!,8,FALSE)</f>
        <v>#REF!</v>
      </c>
      <c r="Q150" s="24" t="e">
        <f>+VLOOKUP($B150,#REF!,9,FALSE)</f>
        <v>#REF!</v>
      </c>
      <c r="R150" s="13" t="e">
        <f>+VLOOKUP($B150,#REF!,9,FALSE)</f>
        <v>#REF!</v>
      </c>
      <c r="S150" s="24" t="e">
        <f>+VLOOKUP($B150,#REF!,10,FALSE)</f>
        <v>#REF!</v>
      </c>
      <c r="T150" s="13" t="e">
        <f>+VLOOKUP($B150,#REF!,10,FALSE)</f>
        <v>#REF!</v>
      </c>
      <c r="U150" s="24" t="e">
        <f>+VLOOKUP($B150,#REF!,11,FALSE)</f>
        <v>#REF!</v>
      </c>
      <c r="V150" s="13" t="e">
        <f>+VLOOKUP($B150,#REF!,11,FALSE)</f>
        <v>#REF!</v>
      </c>
      <c r="W150" s="24" t="e">
        <f>+VLOOKUP($B150,#REF!,12,FALSE)</f>
        <v>#REF!</v>
      </c>
      <c r="X150" s="13" t="e">
        <f>+VLOOKUP($B150,#REF!,12,FALSE)</f>
        <v>#REF!</v>
      </c>
      <c r="Y150" s="24" t="e">
        <f>+VLOOKUP($B150,#REF!,13,FALSE)</f>
        <v>#REF!</v>
      </c>
      <c r="Z150" s="13" t="e">
        <f>+VLOOKUP($B150,#REF!,13,FALSE)</f>
        <v>#REF!</v>
      </c>
    </row>
    <row r="151" spans="2:26" ht="15" x14ac:dyDescent="0.25">
      <c r="B151" s="6" t="e">
        <f>+IF(#REF!="","",#REF!)</f>
        <v>#REF!</v>
      </c>
      <c r="C151" s="24" t="e">
        <f>+VLOOKUP(B151,#REF!,2,FALSE)</f>
        <v>#REF!</v>
      </c>
      <c r="D151" s="13" t="e">
        <f>+VLOOKUP(B151,#REF!,2,FALSE)</f>
        <v>#REF!</v>
      </c>
      <c r="E151" s="24" t="e">
        <f>+VLOOKUP($B151,#REF!,3,FALSE)</f>
        <v>#REF!</v>
      </c>
      <c r="F151" s="13" t="e">
        <f>+VLOOKUP($B151,#REF!,3,FALSE)</f>
        <v>#REF!</v>
      </c>
      <c r="G151" s="24" t="e">
        <f>+VLOOKUP($B151,#REF!,4,FALSE)</f>
        <v>#REF!</v>
      </c>
      <c r="H151" s="13" t="e">
        <f>+VLOOKUP($B151,#REF!,4,FALSE)</f>
        <v>#REF!</v>
      </c>
      <c r="I151" s="24" t="e">
        <f>+VLOOKUP($B151,#REF!,5,FALSE)</f>
        <v>#REF!</v>
      </c>
      <c r="J151" s="13" t="e">
        <f>+VLOOKUP($B151,#REF!,5,FALSE)</f>
        <v>#REF!</v>
      </c>
      <c r="K151" s="24" t="e">
        <f>+VLOOKUP($B151,#REF!,6,FALSE)</f>
        <v>#REF!</v>
      </c>
      <c r="L151" s="13" t="e">
        <f>+VLOOKUP($B151,#REF!,6,FALSE)</f>
        <v>#REF!</v>
      </c>
      <c r="M151" s="24" t="e">
        <f>+VLOOKUP($B151,#REF!,7,FALSE)</f>
        <v>#REF!</v>
      </c>
      <c r="N151" s="13" t="e">
        <f>+VLOOKUP($B151,#REF!,7,FALSE)</f>
        <v>#REF!</v>
      </c>
      <c r="O151" s="24" t="e">
        <f>+VLOOKUP($B151,#REF!,8,FALSE)</f>
        <v>#REF!</v>
      </c>
      <c r="P151" s="13" t="e">
        <f>+VLOOKUP($B151,#REF!,8,FALSE)</f>
        <v>#REF!</v>
      </c>
      <c r="Q151" s="24" t="e">
        <f>+VLOOKUP($B151,#REF!,9,FALSE)</f>
        <v>#REF!</v>
      </c>
      <c r="R151" s="13" t="e">
        <f>+VLOOKUP($B151,#REF!,9,FALSE)</f>
        <v>#REF!</v>
      </c>
      <c r="S151" s="24" t="e">
        <f>+VLOOKUP($B151,#REF!,10,FALSE)</f>
        <v>#REF!</v>
      </c>
      <c r="T151" s="13" t="e">
        <f>+VLOOKUP($B151,#REF!,10,FALSE)</f>
        <v>#REF!</v>
      </c>
      <c r="U151" s="24" t="e">
        <f>+VLOOKUP($B151,#REF!,11,FALSE)</f>
        <v>#REF!</v>
      </c>
      <c r="V151" s="13" t="e">
        <f>+VLOOKUP($B151,#REF!,11,FALSE)</f>
        <v>#REF!</v>
      </c>
      <c r="W151" s="24" t="e">
        <f>+VLOOKUP($B151,#REF!,12,FALSE)</f>
        <v>#REF!</v>
      </c>
      <c r="X151" s="13" t="e">
        <f>+VLOOKUP($B151,#REF!,12,FALSE)</f>
        <v>#REF!</v>
      </c>
      <c r="Y151" s="24" t="e">
        <f>+VLOOKUP($B151,#REF!,13,FALSE)</f>
        <v>#REF!</v>
      </c>
      <c r="Z151" s="13" t="e">
        <f>+VLOOKUP($B151,#REF!,13,FALSE)</f>
        <v>#REF!</v>
      </c>
    </row>
    <row r="152" spans="2:26" ht="15" x14ac:dyDescent="0.25">
      <c r="B152" s="6" t="e">
        <f>+IF(#REF!="","",#REF!)</f>
        <v>#REF!</v>
      </c>
      <c r="C152" s="24" t="e">
        <f>+VLOOKUP(B152,#REF!,2,FALSE)</f>
        <v>#REF!</v>
      </c>
      <c r="D152" s="13" t="e">
        <f>+VLOOKUP(B152,#REF!,2,FALSE)</f>
        <v>#REF!</v>
      </c>
      <c r="E152" s="24" t="e">
        <f>+VLOOKUP($B152,#REF!,3,FALSE)</f>
        <v>#REF!</v>
      </c>
      <c r="F152" s="13" t="e">
        <f>+VLOOKUP($B152,#REF!,3,FALSE)</f>
        <v>#REF!</v>
      </c>
      <c r="G152" s="24" t="e">
        <f>+VLOOKUP($B152,#REF!,4,FALSE)</f>
        <v>#REF!</v>
      </c>
      <c r="H152" s="13" t="e">
        <f>+VLOOKUP($B152,#REF!,4,FALSE)</f>
        <v>#REF!</v>
      </c>
      <c r="I152" s="24" t="e">
        <f>+VLOOKUP($B152,#REF!,5,FALSE)</f>
        <v>#REF!</v>
      </c>
      <c r="J152" s="13" t="e">
        <f>+VLOOKUP($B152,#REF!,5,FALSE)</f>
        <v>#REF!</v>
      </c>
      <c r="K152" s="24" t="e">
        <f>+VLOOKUP($B152,#REF!,6,FALSE)</f>
        <v>#REF!</v>
      </c>
      <c r="L152" s="13" t="e">
        <f>+VLOOKUP($B152,#REF!,6,FALSE)</f>
        <v>#REF!</v>
      </c>
      <c r="M152" s="24" t="e">
        <f>+VLOOKUP($B152,#REF!,7,FALSE)</f>
        <v>#REF!</v>
      </c>
      <c r="N152" s="13" t="e">
        <f>+VLOOKUP($B152,#REF!,7,FALSE)</f>
        <v>#REF!</v>
      </c>
      <c r="O152" s="24" t="e">
        <f>+VLOOKUP($B152,#REF!,8,FALSE)</f>
        <v>#REF!</v>
      </c>
      <c r="P152" s="13" t="e">
        <f>+VLOOKUP($B152,#REF!,8,FALSE)</f>
        <v>#REF!</v>
      </c>
      <c r="Q152" s="24" t="e">
        <f>+VLOOKUP($B152,#REF!,9,FALSE)</f>
        <v>#REF!</v>
      </c>
      <c r="R152" s="13" t="e">
        <f>+VLOOKUP($B152,#REF!,9,FALSE)</f>
        <v>#REF!</v>
      </c>
      <c r="S152" s="24" t="e">
        <f>+VLOOKUP($B152,#REF!,10,FALSE)</f>
        <v>#REF!</v>
      </c>
      <c r="T152" s="13" t="e">
        <f>+VLOOKUP($B152,#REF!,10,FALSE)</f>
        <v>#REF!</v>
      </c>
      <c r="U152" s="24" t="e">
        <f>+VLOOKUP($B152,#REF!,11,FALSE)</f>
        <v>#REF!</v>
      </c>
      <c r="V152" s="13" t="e">
        <f>+VLOOKUP($B152,#REF!,11,FALSE)</f>
        <v>#REF!</v>
      </c>
      <c r="W152" s="24" t="e">
        <f>+VLOOKUP($B152,#REF!,12,FALSE)</f>
        <v>#REF!</v>
      </c>
      <c r="X152" s="13" t="e">
        <f>+VLOOKUP($B152,#REF!,12,FALSE)</f>
        <v>#REF!</v>
      </c>
      <c r="Y152" s="24" t="e">
        <f>+VLOOKUP($B152,#REF!,13,FALSE)</f>
        <v>#REF!</v>
      </c>
      <c r="Z152" s="13" t="e">
        <f>+VLOOKUP($B152,#REF!,13,FALSE)</f>
        <v>#REF!</v>
      </c>
    </row>
    <row r="153" spans="2:26" ht="15" x14ac:dyDescent="0.25">
      <c r="B153" s="6" t="e">
        <f>+IF(#REF!="","",#REF!)</f>
        <v>#REF!</v>
      </c>
      <c r="C153" s="24" t="e">
        <f>+VLOOKUP(B153,#REF!,2,FALSE)</f>
        <v>#REF!</v>
      </c>
      <c r="D153" s="13" t="e">
        <f>+VLOOKUP(B153,#REF!,2,FALSE)</f>
        <v>#REF!</v>
      </c>
      <c r="E153" s="24" t="e">
        <f>+VLOOKUP($B153,#REF!,3,FALSE)</f>
        <v>#REF!</v>
      </c>
      <c r="F153" s="13" t="e">
        <f>+VLOOKUP($B153,#REF!,3,FALSE)</f>
        <v>#REF!</v>
      </c>
      <c r="G153" s="24" t="e">
        <f>+VLOOKUP($B153,#REF!,4,FALSE)</f>
        <v>#REF!</v>
      </c>
      <c r="H153" s="13" t="e">
        <f>+VLOOKUP($B153,#REF!,4,FALSE)</f>
        <v>#REF!</v>
      </c>
      <c r="I153" s="24" t="e">
        <f>+VLOOKUP($B153,#REF!,5,FALSE)</f>
        <v>#REF!</v>
      </c>
      <c r="J153" s="13" t="e">
        <f>+VLOOKUP($B153,#REF!,5,FALSE)</f>
        <v>#REF!</v>
      </c>
      <c r="K153" s="24" t="e">
        <f>+VLOOKUP($B153,#REF!,6,FALSE)</f>
        <v>#REF!</v>
      </c>
      <c r="L153" s="13" t="e">
        <f>+VLOOKUP($B153,#REF!,6,FALSE)</f>
        <v>#REF!</v>
      </c>
      <c r="M153" s="24" t="e">
        <f>+VLOOKUP($B153,#REF!,7,FALSE)</f>
        <v>#REF!</v>
      </c>
      <c r="N153" s="13" t="e">
        <f>+VLOOKUP($B153,#REF!,7,FALSE)</f>
        <v>#REF!</v>
      </c>
      <c r="O153" s="24" t="e">
        <f>+VLOOKUP($B153,#REF!,8,FALSE)</f>
        <v>#REF!</v>
      </c>
      <c r="P153" s="13" t="e">
        <f>+VLOOKUP($B153,#REF!,8,FALSE)</f>
        <v>#REF!</v>
      </c>
      <c r="Q153" s="24" t="e">
        <f>+VLOOKUP($B153,#REF!,9,FALSE)</f>
        <v>#REF!</v>
      </c>
      <c r="R153" s="13" t="e">
        <f>+VLOOKUP($B153,#REF!,9,FALSE)</f>
        <v>#REF!</v>
      </c>
      <c r="S153" s="24" t="e">
        <f>+VLOOKUP($B153,#REF!,10,FALSE)</f>
        <v>#REF!</v>
      </c>
      <c r="T153" s="13" t="e">
        <f>+VLOOKUP($B153,#REF!,10,FALSE)</f>
        <v>#REF!</v>
      </c>
      <c r="U153" s="24" t="e">
        <f>+VLOOKUP($B153,#REF!,11,FALSE)</f>
        <v>#REF!</v>
      </c>
      <c r="V153" s="13" t="e">
        <f>+VLOOKUP($B153,#REF!,11,FALSE)</f>
        <v>#REF!</v>
      </c>
      <c r="W153" s="24" t="e">
        <f>+VLOOKUP($B153,#REF!,12,FALSE)</f>
        <v>#REF!</v>
      </c>
      <c r="X153" s="13" t="e">
        <f>+VLOOKUP($B153,#REF!,12,FALSE)</f>
        <v>#REF!</v>
      </c>
      <c r="Y153" s="24" t="e">
        <f>+VLOOKUP($B153,#REF!,13,FALSE)</f>
        <v>#REF!</v>
      </c>
      <c r="Z153" s="13" t="e">
        <f>+VLOOKUP($B153,#REF!,13,FALSE)</f>
        <v>#REF!</v>
      </c>
    </row>
    <row r="154" spans="2:26" ht="15" x14ac:dyDescent="0.25">
      <c r="B154" s="6" t="e">
        <f>+IF(#REF!="","",#REF!)</f>
        <v>#REF!</v>
      </c>
      <c r="C154" s="24" t="e">
        <f>+VLOOKUP(B154,#REF!,2,FALSE)</f>
        <v>#REF!</v>
      </c>
      <c r="D154" s="13" t="e">
        <f>+VLOOKUP(B154,#REF!,2,FALSE)</f>
        <v>#REF!</v>
      </c>
      <c r="E154" s="24" t="e">
        <f>+VLOOKUP($B154,#REF!,3,FALSE)</f>
        <v>#REF!</v>
      </c>
      <c r="F154" s="13" t="e">
        <f>+VLOOKUP($B154,#REF!,3,FALSE)</f>
        <v>#REF!</v>
      </c>
      <c r="G154" s="24" t="e">
        <f>+VLOOKUP($B154,#REF!,4,FALSE)</f>
        <v>#REF!</v>
      </c>
      <c r="H154" s="13" t="e">
        <f>+VLOOKUP($B154,#REF!,4,FALSE)</f>
        <v>#REF!</v>
      </c>
      <c r="I154" s="24" t="e">
        <f>+VLOOKUP($B154,#REF!,5,FALSE)</f>
        <v>#REF!</v>
      </c>
      <c r="J154" s="13" t="e">
        <f>+VLOOKUP($B154,#REF!,5,FALSE)</f>
        <v>#REF!</v>
      </c>
      <c r="K154" s="24" t="e">
        <f>+VLOOKUP($B154,#REF!,6,FALSE)</f>
        <v>#REF!</v>
      </c>
      <c r="L154" s="13" t="e">
        <f>+VLOOKUP($B154,#REF!,6,FALSE)</f>
        <v>#REF!</v>
      </c>
      <c r="M154" s="24" t="e">
        <f>+VLOOKUP($B154,#REF!,7,FALSE)</f>
        <v>#REF!</v>
      </c>
      <c r="N154" s="13" t="e">
        <f>+VLOOKUP($B154,#REF!,7,FALSE)</f>
        <v>#REF!</v>
      </c>
      <c r="O154" s="24" t="e">
        <f>+VLOOKUP($B154,#REF!,8,FALSE)</f>
        <v>#REF!</v>
      </c>
      <c r="P154" s="13" t="e">
        <f>+VLOOKUP($B154,#REF!,8,FALSE)</f>
        <v>#REF!</v>
      </c>
      <c r="Q154" s="24" t="e">
        <f>+VLOOKUP($B154,#REF!,9,FALSE)</f>
        <v>#REF!</v>
      </c>
      <c r="R154" s="13" t="e">
        <f>+VLOOKUP($B154,#REF!,9,FALSE)</f>
        <v>#REF!</v>
      </c>
      <c r="S154" s="24" t="e">
        <f>+VLOOKUP($B154,#REF!,10,FALSE)</f>
        <v>#REF!</v>
      </c>
      <c r="T154" s="13" t="e">
        <f>+VLOOKUP($B154,#REF!,10,FALSE)</f>
        <v>#REF!</v>
      </c>
      <c r="U154" s="24" t="e">
        <f>+VLOOKUP($B154,#REF!,11,FALSE)</f>
        <v>#REF!</v>
      </c>
      <c r="V154" s="13" t="e">
        <f>+VLOOKUP($B154,#REF!,11,FALSE)</f>
        <v>#REF!</v>
      </c>
      <c r="W154" s="24" t="e">
        <f>+VLOOKUP($B154,#REF!,12,FALSE)</f>
        <v>#REF!</v>
      </c>
      <c r="X154" s="13" t="e">
        <f>+VLOOKUP($B154,#REF!,12,FALSE)</f>
        <v>#REF!</v>
      </c>
      <c r="Y154" s="24" t="e">
        <f>+VLOOKUP($B154,#REF!,13,FALSE)</f>
        <v>#REF!</v>
      </c>
      <c r="Z154" s="13" t="e">
        <f>+VLOOKUP($B154,#REF!,13,FALSE)</f>
        <v>#REF!</v>
      </c>
    </row>
    <row r="155" spans="2:26" ht="15" x14ac:dyDescent="0.25">
      <c r="B155" s="6" t="e">
        <f>+IF(#REF!="","",#REF!)</f>
        <v>#REF!</v>
      </c>
      <c r="C155" s="24" t="e">
        <f>+VLOOKUP(B155,#REF!,2,FALSE)</f>
        <v>#REF!</v>
      </c>
      <c r="D155" s="13" t="e">
        <f>+VLOOKUP(B155,#REF!,2,FALSE)</f>
        <v>#REF!</v>
      </c>
      <c r="E155" s="24" t="e">
        <f>+VLOOKUP($B155,#REF!,3,FALSE)</f>
        <v>#REF!</v>
      </c>
      <c r="F155" s="13" t="e">
        <f>+VLOOKUP($B155,#REF!,3,FALSE)</f>
        <v>#REF!</v>
      </c>
      <c r="G155" s="24" t="e">
        <f>+VLOOKUP($B155,#REF!,4,FALSE)</f>
        <v>#REF!</v>
      </c>
      <c r="H155" s="13" t="e">
        <f>+VLOOKUP($B155,#REF!,4,FALSE)</f>
        <v>#REF!</v>
      </c>
      <c r="I155" s="24" t="e">
        <f>+VLOOKUP($B155,#REF!,5,FALSE)</f>
        <v>#REF!</v>
      </c>
      <c r="J155" s="13" t="e">
        <f>+VLOOKUP($B155,#REF!,5,FALSE)</f>
        <v>#REF!</v>
      </c>
      <c r="K155" s="24" t="e">
        <f>+VLOOKUP($B155,#REF!,6,FALSE)</f>
        <v>#REF!</v>
      </c>
      <c r="L155" s="13" t="e">
        <f>+VLOOKUP($B155,#REF!,6,FALSE)</f>
        <v>#REF!</v>
      </c>
      <c r="M155" s="24" t="e">
        <f>+VLOOKUP($B155,#REF!,7,FALSE)</f>
        <v>#REF!</v>
      </c>
      <c r="N155" s="13" t="e">
        <f>+VLOOKUP($B155,#REF!,7,FALSE)</f>
        <v>#REF!</v>
      </c>
      <c r="O155" s="24" t="e">
        <f>+VLOOKUP($B155,#REF!,8,FALSE)</f>
        <v>#REF!</v>
      </c>
      <c r="P155" s="13" t="e">
        <f>+VLOOKUP($B155,#REF!,8,FALSE)</f>
        <v>#REF!</v>
      </c>
      <c r="Q155" s="24" t="e">
        <f>+VLOOKUP($B155,#REF!,9,FALSE)</f>
        <v>#REF!</v>
      </c>
      <c r="R155" s="13" t="e">
        <f>+VLOOKUP($B155,#REF!,9,FALSE)</f>
        <v>#REF!</v>
      </c>
      <c r="S155" s="24" t="e">
        <f>+VLOOKUP($B155,#REF!,10,FALSE)</f>
        <v>#REF!</v>
      </c>
      <c r="T155" s="13" t="e">
        <f>+VLOOKUP($B155,#REF!,10,FALSE)</f>
        <v>#REF!</v>
      </c>
      <c r="U155" s="24" t="e">
        <f>+VLOOKUP($B155,#REF!,11,FALSE)</f>
        <v>#REF!</v>
      </c>
      <c r="V155" s="13" t="e">
        <f>+VLOOKUP($B155,#REF!,11,FALSE)</f>
        <v>#REF!</v>
      </c>
      <c r="W155" s="24" t="e">
        <f>+VLOOKUP($B155,#REF!,12,FALSE)</f>
        <v>#REF!</v>
      </c>
      <c r="X155" s="13" t="e">
        <f>+VLOOKUP($B155,#REF!,12,FALSE)</f>
        <v>#REF!</v>
      </c>
      <c r="Y155" s="24" t="e">
        <f>+VLOOKUP($B155,#REF!,13,FALSE)</f>
        <v>#REF!</v>
      </c>
      <c r="Z155" s="13" t="e">
        <f>+VLOOKUP($B155,#REF!,13,FALSE)</f>
        <v>#REF!</v>
      </c>
    </row>
    <row r="156" spans="2:26" ht="15" x14ac:dyDescent="0.25">
      <c r="B156" s="6" t="e">
        <f>+IF(#REF!="","",#REF!)</f>
        <v>#REF!</v>
      </c>
      <c r="C156" s="24" t="e">
        <f>+VLOOKUP(B156,#REF!,2,FALSE)</f>
        <v>#REF!</v>
      </c>
      <c r="D156" s="13" t="e">
        <f>+VLOOKUP(B156,#REF!,2,FALSE)</f>
        <v>#REF!</v>
      </c>
      <c r="E156" s="24" t="e">
        <f>+VLOOKUP($B156,#REF!,3,FALSE)</f>
        <v>#REF!</v>
      </c>
      <c r="F156" s="13" t="e">
        <f>+VLOOKUP($B156,#REF!,3,FALSE)</f>
        <v>#REF!</v>
      </c>
      <c r="G156" s="24" t="e">
        <f>+VLOOKUP($B156,#REF!,4,FALSE)</f>
        <v>#REF!</v>
      </c>
      <c r="H156" s="13" t="e">
        <f>+VLOOKUP($B156,#REF!,4,FALSE)</f>
        <v>#REF!</v>
      </c>
      <c r="I156" s="24" t="e">
        <f>+VLOOKUP($B156,#REF!,5,FALSE)</f>
        <v>#REF!</v>
      </c>
      <c r="J156" s="13" t="e">
        <f>+VLOOKUP($B156,#REF!,5,FALSE)</f>
        <v>#REF!</v>
      </c>
      <c r="K156" s="24" t="e">
        <f>+VLOOKUP($B156,#REF!,6,FALSE)</f>
        <v>#REF!</v>
      </c>
      <c r="L156" s="13" t="e">
        <f>+VLOOKUP($B156,#REF!,6,FALSE)</f>
        <v>#REF!</v>
      </c>
      <c r="M156" s="24" t="e">
        <f>+VLOOKUP($B156,#REF!,7,FALSE)</f>
        <v>#REF!</v>
      </c>
      <c r="N156" s="13" t="e">
        <f>+VLOOKUP($B156,#REF!,7,FALSE)</f>
        <v>#REF!</v>
      </c>
      <c r="O156" s="24" t="e">
        <f>+VLOOKUP($B156,#REF!,8,FALSE)</f>
        <v>#REF!</v>
      </c>
      <c r="P156" s="13" t="e">
        <f>+VLOOKUP($B156,#REF!,8,FALSE)</f>
        <v>#REF!</v>
      </c>
      <c r="Q156" s="24" t="e">
        <f>+VLOOKUP($B156,#REF!,9,FALSE)</f>
        <v>#REF!</v>
      </c>
      <c r="R156" s="13" t="e">
        <f>+VLOOKUP($B156,#REF!,9,FALSE)</f>
        <v>#REF!</v>
      </c>
      <c r="S156" s="24" t="e">
        <f>+VLOOKUP($B156,#REF!,10,FALSE)</f>
        <v>#REF!</v>
      </c>
      <c r="T156" s="13" t="e">
        <f>+VLOOKUP($B156,#REF!,10,FALSE)</f>
        <v>#REF!</v>
      </c>
      <c r="U156" s="24" t="e">
        <f>+VLOOKUP($B156,#REF!,11,FALSE)</f>
        <v>#REF!</v>
      </c>
      <c r="V156" s="13" t="e">
        <f>+VLOOKUP($B156,#REF!,11,FALSE)</f>
        <v>#REF!</v>
      </c>
      <c r="W156" s="24" t="e">
        <f>+VLOOKUP($B156,#REF!,12,FALSE)</f>
        <v>#REF!</v>
      </c>
      <c r="X156" s="13" t="e">
        <f>+VLOOKUP($B156,#REF!,12,FALSE)</f>
        <v>#REF!</v>
      </c>
      <c r="Y156" s="24" t="e">
        <f>+VLOOKUP($B156,#REF!,13,FALSE)</f>
        <v>#REF!</v>
      </c>
      <c r="Z156" s="13" t="e">
        <f>+VLOOKUP($B156,#REF!,13,FALSE)</f>
        <v>#REF!</v>
      </c>
    </row>
    <row r="157" spans="2:26" ht="15" x14ac:dyDescent="0.25">
      <c r="B157" s="6" t="e">
        <f>+IF(#REF!="","",#REF!)</f>
        <v>#REF!</v>
      </c>
      <c r="C157" s="24" t="e">
        <f>+VLOOKUP(B157,#REF!,2,FALSE)</f>
        <v>#REF!</v>
      </c>
      <c r="D157" s="13" t="e">
        <f>+VLOOKUP(B157,#REF!,2,FALSE)</f>
        <v>#REF!</v>
      </c>
      <c r="E157" s="24" t="e">
        <f>+VLOOKUP($B157,#REF!,3,FALSE)</f>
        <v>#REF!</v>
      </c>
      <c r="F157" s="13" t="e">
        <f>+VLOOKUP($B157,#REF!,3,FALSE)</f>
        <v>#REF!</v>
      </c>
      <c r="G157" s="24" t="e">
        <f>+VLOOKUP($B157,#REF!,4,FALSE)</f>
        <v>#REF!</v>
      </c>
      <c r="H157" s="13" t="e">
        <f>+VLOOKUP($B157,#REF!,4,FALSE)</f>
        <v>#REF!</v>
      </c>
      <c r="I157" s="24" t="e">
        <f>+VLOOKUP($B157,#REF!,5,FALSE)</f>
        <v>#REF!</v>
      </c>
      <c r="J157" s="13" t="e">
        <f>+VLOOKUP($B157,#REF!,5,FALSE)</f>
        <v>#REF!</v>
      </c>
      <c r="K157" s="24" t="e">
        <f>+VLOOKUP($B157,#REF!,6,FALSE)</f>
        <v>#REF!</v>
      </c>
      <c r="L157" s="13" t="e">
        <f>+VLOOKUP($B157,#REF!,6,FALSE)</f>
        <v>#REF!</v>
      </c>
      <c r="M157" s="24" t="e">
        <f>+VLOOKUP($B157,#REF!,7,FALSE)</f>
        <v>#REF!</v>
      </c>
      <c r="N157" s="13" t="e">
        <f>+VLOOKUP($B157,#REF!,7,FALSE)</f>
        <v>#REF!</v>
      </c>
      <c r="O157" s="24" t="e">
        <f>+VLOOKUP($B157,#REF!,8,FALSE)</f>
        <v>#REF!</v>
      </c>
      <c r="P157" s="13" t="e">
        <f>+VLOOKUP($B157,#REF!,8,FALSE)</f>
        <v>#REF!</v>
      </c>
      <c r="Q157" s="24" t="e">
        <f>+VLOOKUP($B157,#REF!,9,FALSE)</f>
        <v>#REF!</v>
      </c>
      <c r="R157" s="13" t="e">
        <f>+VLOOKUP($B157,#REF!,9,FALSE)</f>
        <v>#REF!</v>
      </c>
      <c r="S157" s="24" t="e">
        <f>+VLOOKUP($B157,#REF!,10,FALSE)</f>
        <v>#REF!</v>
      </c>
      <c r="T157" s="13" t="e">
        <f>+VLOOKUP($B157,#REF!,10,FALSE)</f>
        <v>#REF!</v>
      </c>
      <c r="U157" s="24" t="e">
        <f>+VLOOKUP($B157,#REF!,11,FALSE)</f>
        <v>#REF!</v>
      </c>
      <c r="V157" s="13" t="e">
        <f>+VLOOKUP($B157,#REF!,11,FALSE)</f>
        <v>#REF!</v>
      </c>
      <c r="W157" s="24" t="e">
        <f>+VLOOKUP($B157,#REF!,12,FALSE)</f>
        <v>#REF!</v>
      </c>
      <c r="X157" s="13" t="e">
        <f>+VLOOKUP($B157,#REF!,12,FALSE)</f>
        <v>#REF!</v>
      </c>
      <c r="Y157" s="24" t="e">
        <f>+VLOOKUP($B157,#REF!,13,FALSE)</f>
        <v>#REF!</v>
      </c>
      <c r="Z157" s="13" t="e">
        <f>+VLOOKUP($B157,#REF!,13,FALSE)</f>
        <v>#REF!</v>
      </c>
    </row>
    <row r="158" spans="2:26" ht="15" x14ac:dyDescent="0.25">
      <c r="B158" s="6" t="e">
        <f>+IF(#REF!="","",#REF!)</f>
        <v>#REF!</v>
      </c>
      <c r="C158" s="24" t="e">
        <f>+VLOOKUP(B158,#REF!,2,FALSE)</f>
        <v>#REF!</v>
      </c>
      <c r="D158" s="13" t="e">
        <f>+VLOOKUP(B158,#REF!,2,FALSE)</f>
        <v>#REF!</v>
      </c>
      <c r="E158" s="24" t="e">
        <f>+VLOOKUP($B158,#REF!,3,FALSE)</f>
        <v>#REF!</v>
      </c>
      <c r="F158" s="13" t="e">
        <f>+VLOOKUP($B158,#REF!,3,FALSE)</f>
        <v>#REF!</v>
      </c>
      <c r="G158" s="24" t="e">
        <f>+VLOOKUP($B158,#REF!,4,FALSE)</f>
        <v>#REF!</v>
      </c>
      <c r="H158" s="13" t="e">
        <f>+VLOOKUP($B158,#REF!,4,FALSE)</f>
        <v>#REF!</v>
      </c>
      <c r="I158" s="24" t="e">
        <f>+VLOOKUP($B158,#REF!,5,FALSE)</f>
        <v>#REF!</v>
      </c>
      <c r="J158" s="13" t="e">
        <f>+VLOOKUP($B158,#REF!,5,FALSE)</f>
        <v>#REF!</v>
      </c>
      <c r="K158" s="24" t="e">
        <f>+VLOOKUP($B158,#REF!,6,FALSE)</f>
        <v>#REF!</v>
      </c>
      <c r="L158" s="13" t="e">
        <f>+VLOOKUP($B158,#REF!,6,FALSE)</f>
        <v>#REF!</v>
      </c>
      <c r="M158" s="24" t="e">
        <f>+VLOOKUP($B158,#REF!,7,FALSE)</f>
        <v>#REF!</v>
      </c>
      <c r="N158" s="13" t="e">
        <f>+VLOOKUP($B158,#REF!,7,FALSE)</f>
        <v>#REF!</v>
      </c>
      <c r="O158" s="24" t="e">
        <f>+VLOOKUP($B158,#REF!,8,FALSE)</f>
        <v>#REF!</v>
      </c>
      <c r="P158" s="13" t="e">
        <f>+VLOOKUP($B158,#REF!,8,FALSE)</f>
        <v>#REF!</v>
      </c>
      <c r="Q158" s="24" t="e">
        <f>+VLOOKUP($B158,#REF!,9,FALSE)</f>
        <v>#REF!</v>
      </c>
      <c r="R158" s="13" t="e">
        <f>+VLOOKUP($B158,#REF!,9,FALSE)</f>
        <v>#REF!</v>
      </c>
      <c r="S158" s="24" t="e">
        <f>+VLOOKUP($B158,#REF!,10,FALSE)</f>
        <v>#REF!</v>
      </c>
      <c r="T158" s="13" t="e">
        <f>+VLOOKUP($B158,#REF!,10,FALSE)</f>
        <v>#REF!</v>
      </c>
      <c r="U158" s="24" t="e">
        <f>+VLOOKUP($B158,#REF!,11,FALSE)</f>
        <v>#REF!</v>
      </c>
      <c r="V158" s="13" t="e">
        <f>+VLOOKUP($B158,#REF!,11,FALSE)</f>
        <v>#REF!</v>
      </c>
      <c r="W158" s="24" t="e">
        <f>+VLOOKUP($B158,#REF!,12,FALSE)</f>
        <v>#REF!</v>
      </c>
      <c r="X158" s="13" t="e">
        <f>+VLOOKUP($B158,#REF!,12,FALSE)</f>
        <v>#REF!</v>
      </c>
      <c r="Y158" s="24" t="e">
        <f>+VLOOKUP($B158,#REF!,13,FALSE)</f>
        <v>#REF!</v>
      </c>
      <c r="Z158" s="13" t="e">
        <f>+VLOOKUP($B158,#REF!,13,FALSE)</f>
        <v>#REF!</v>
      </c>
    </row>
    <row r="159" spans="2:26" ht="15" x14ac:dyDescent="0.25">
      <c r="B159" s="6" t="e">
        <f>+IF(#REF!="","",#REF!)</f>
        <v>#REF!</v>
      </c>
      <c r="C159" s="24" t="e">
        <f>+VLOOKUP(B159,#REF!,2,FALSE)</f>
        <v>#REF!</v>
      </c>
      <c r="D159" s="13" t="e">
        <f>+VLOOKUP(B159,#REF!,2,FALSE)</f>
        <v>#REF!</v>
      </c>
      <c r="E159" s="24" t="e">
        <f>+VLOOKUP($B159,#REF!,3,FALSE)</f>
        <v>#REF!</v>
      </c>
      <c r="F159" s="13" t="e">
        <f>+VLOOKUP($B159,#REF!,3,FALSE)</f>
        <v>#REF!</v>
      </c>
      <c r="G159" s="24" t="e">
        <f>+VLOOKUP($B159,#REF!,4,FALSE)</f>
        <v>#REF!</v>
      </c>
      <c r="H159" s="13" t="e">
        <f>+VLOOKUP($B159,#REF!,4,FALSE)</f>
        <v>#REF!</v>
      </c>
      <c r="I159" s="24" t="e">
        <f>+VLOOKUP($B159,#REF!,5,FALSE)</f>
        <v>#REF!</v>
      </c>
      <c r="J159" s="13" t="e">
        <f>+VLOOKUP($B159,#REF!,5,FALSE)</f>
        <v>#REF!</v>
      </c>
      <c r="K159" s="24" t="e">
        <f>+VLOOKUP($B159,#REF!,6,FALSE)</f>
        <v>#REF!</v>
      </c>
      <c r="L159" s="13" t="e">
        <f>+VLOOKUP($B159,#REF!,6,FALSE)</f>
        <v>#REF!</v>
      </c>
      <c r="M159" s="24" t="e">
        <f>+VLOOKUP($B159,#REF!,7,FALSE)</f>
        <v>#REF!</v>
      </c>
      <c r="N159" s="13" t="e">
        <f>+VLOOKUP($B159,#REF!,7,FALSE)</f>
        <v>#REF!</v>
      </c>
      <c r="O159" s="24" t="e">
        <f>+VLOOKUP($B159,#REF!,8,FALSE)</f>
        <v>#REF!</v>
      </c>
      <c r="P159" s="13" t="e">
        <f>+VLOOKUP($B159,#REF!,8,FALSE)</f>
        <v>#REF!</v>
      </c>
      <c r="Q159" s="24" t="e">
        <f>+VLOOKUP($B159,#REF!,9,FALSE)</f>
        <v>#REF!</v>
      </c>
      <c r="R159" s="13" t="e">
        <f>+VLOOKUP($B159,#REF!,9,FALSE)</f>
        <v>#REF!</v>
      </c>
      <c r="S159" s="24" t="e">
        <f>+VLOOKUP($B159,#REF!,10,FALSE)</f>
        <v>#REF!</v>
      </c>
      <c r="T159" s="13" t="e">
        <f>+VLOOKUP($B159,#REF!,10,FALSE)</f>
        <v>#REF!</v>
      </c>
      <c r="U159" s="24" t="e">
        <f>+VLOOKUP($B159,#REF!,11,FALSE)</f>
        <v>#REF!</v>
      </c>
      <c r="V159" s="13" t="e">
        <f>+VLOOKUP($B159,#REF!,11,FALSE)</f>
        <v>#REF!</v>
      </c>
      <c r="W159" s="24" t="e">
        <f>+VLOOKUP($B159,#REF!,12,FALSE)</f>
        <v>#REF!</v>
      </c>
      <c r="X159" s="13" t="e">
        <f>+VLOOKUP($B159,#REF!,12,FALSE)</f>
        <v>#REF!</v>
      </c>
      <c r="Y159" s="24" t="e">
        <f>+VLOOKUP($B159,#REF!,13,FALSE)</f>
        <v>#REF!</v>
      </c>
      <c r="Z159" s="13" t="e">
        <f>+VLOOKUP($B159,#REF!,13,FALSE)</f>
        <v>#REF!</v>
      </c>
    </row>
    <row r="160" spans="2:26" ht="15" x14ac:dyDescent="0.25">
      <c r="B160" s="6" t="e">
        <f>+IF(#REF!="","",#REF!)</f>
        <v>#REF!</v>
      </c>
      <c r="C160" s="24" t="e">
        <f>+VLOOKUP(B160,#REF!,2,FALSE)</f>
        <v>#REF!</v>
      </c>
      <c r="D160" s="13" t="e">
        <f>+VLOOKUP(B160,#REF!,2,FALSE)</f>
        <v>#REF!</v>
      </c>
      <c r="E160" s="24" t="e">
        <f>+VLOOKUP($B160,#REF!,3,FALSE)</f>
        <v>#REF!</v>
      </c>
      <c r="F160" s="13" t="e">
        <f>+VLOOKUP($B160,#REF!,3,FALSE)</f>
        <v>#REF!</v>
      </c>
      <c r="G160" s="24" t="e">
        <f>+VLOOKUP($B160,#REF!,4,FALSE)</f>
        <v>#REF!</v>
      </c>
      <c r="H160" s="13" t="e">
        <f>+VLOOKUP($B160,#REF!,4,FALSE)</f>
        <v>#REF!</v>
      </c>
      <c r="I160" s="24" t="e">
        <f>+VLOOKUP($B160,#REF!,5,FALSE)</f>
        <v>#REF!</v>
      </c>
      <c r="J160" s="13" t="e">
        <f>+VLOOKUP($B160,#REF!,5,FALSE)</f>
        <v>#REF!</v>
      </c>
      <c r="K160" s="24" t="e">
        <f>+VLOOKUP($B160,#REF!,6,FALSE)</f>
        <v>#REF!</v>
      </c>
      <c r="L160" s="13" t="e">
        <f>+VLOOKUP($B160,#REF!,6,FALSE)</f>
        <v>#REF!</v>
      </c>
      <c r="M160" s="24" t="e">
        <f>+VLOOKUP($B160,#REF!,7,FALSE)</f>
        <v>#REF!</v>
      </c>
      <c r="N160" s="13" t="e">
        <f>+VLOOKUP($B160,#REF!,7,FALSE)</f>
        <v>#REF!</v>
      </c>
      <c r="O160" s="24" t="e">
        <f>+VLOOKUP($B160,#REF!,8,FALSE)</f>
        <v>#REF!</v>
      </c>
      <c r="P160" s="13" t="e">
        <f>+VLOOKUP($B160,#REF!,8,FALSE)</f>
        <v>#REF!</v>
      </c>
      <c r="Q160" s="24" t="e">
        <f>+VLOOKUP($B160,#REF!,9,FALSE)</f>
        <v>#REF!</v>
      </c>
      <c r="R160" s="13" t="e">
        <f>+VLOOKUP($B160,#REF!,9,FALSE)</f>
        <v>#REF!</v>
      </c>
      <c r="S160" s="24" t="e">
        <f>+VLOOKUP($B160,#REF!,10,FALSE)</f>
        <v>#REF!</v>
      </c>
      <c r="T160" s="13" t="e">
        <f>+VLOOKUP($B160,#REF!,10,FALSE)</f>
        <v>#REF!</v>
      </c>
      <c r="U160" s="24" t="e">
        <f>+VLOOKUP($B160,#REF!,11,FALSE)</f>
        <v>#REF!</v>
      </c>
      <c r="V160" s="13" t="e">
        <f>+VLOOKUP($B160,#REF!,11,FALSE)</f>
        <v>#REF!</v>
      </c>
      <c r="W160" s="24" t="e">
        <f>+VLOOKUP($B160,#REF!,12,FALSE)</f>
        <v>#REF!</v>
      </c>
      <c r="X160" s="13" t="e">
        <f>+VLOOKUP($B160,#REF!,12,FALSE)</f>
        <v>#REF!</v>
      </c>
      <c r="Y160" s="24" t="e">
        <f>+VLOOKUP($B160,#REF!,13,FALSE)</f>
        <v>#REF!</v>
      </c>
      <c r="Z160" s="13" t="e">
        <f>+VLOOKUP($B160,#REF!,13,FALSE)</f>
        <v>#REF!</v>
      </c>
    </row>
    <row r="161" spans="2:26" ht="15" x14ac:dyDescent="0.25">
      <c r="B161" s="6" t="e">
        <f>+IF(#REF!="","",#REF!)</f>
        <v>#REF!</v>
      </c>
      <c r="C161" s="24" t="e">
        <f>+VLOOKUP(B161,#REF!,2,FALSE)</f>
        <v>#REF!</v>
      </c>
      <c r="D161" s="13" t="e">
        <f>+VLOOKUP(B161,#REF!,2,FALSE)</f>
        <v>#REF!</v>
      </c>
      <c r="E161" s="24" t="e">
        <f>+VLOOKUP($B161,#REF!,3,FALSE)</f>
        <v>#REF!</v>
      </c>
      <c r="F161" s="13" t="e">
        <f>+VLOOKUP($B161,#REF!,3,FALSE)</f>
        <v>#REF!</v>
      </c>
      <c r="G161" s="24" t="e">
        <f>+VLOOKUP($B161,#REF!,4,FALSE)</f>
        <v>#REF!</v>
      </c>
      <c r="H161" s="13" t="e">
        <f>+VLOOKUP($B161,#REF!,4,FALSE)</f>
        <v>#REF!</v>
      </c>
      <c r="I161" s="24" t="e">
        <f>+VLOOKUP($B161,#REF!,5,FALSE)</f>
        <v>#REF!</v>
      </c>
      <c r="J161" s="13" t="e">
        <f>+VLOOKUP($B161,#REF!,5,FALSE)</f>
        <v>#REF!</v>
      </c>
      <c r="K161" s="24" t="e">
        <f>+VLOOKUP($B161,#REF!,6,FALSE)</f>
        <v>#REF!</v>
      </c>
      <c r="L161" s="13" t="e">
        <f>+VLOOKUP($B161,#REF!,6,FALSE)</f>
        <v>#REF!</v>
      </c>
      <c r="M161" s="24" t="e">
        <f>+VLOOKUP($B161,#REF!,7,FALSE)</f>
        <v>#REF!</v>
      </c>
      <c r="N161" s="13" t="e">
        <f>+VLOOKUP($B161,#REF!,7,FALSE)</f>
        <v>#REF!</v>
      </c>
      <c r="O161" s="24" t="e">
        <f>+VLOOKUP($B161,#REF!,8,FALSE)</f>
        <v>#REF!</v>
      </c>
      <c r="P161" s="13" t="e">
        <f>+VLOOKUP($B161,#REF!,8,FALSE)</f>
        <v>#REF!</v>
      </c>
      <c r="Q161" s="24" t="e">
        <f>+VLOOKUP($B161,#REF!,9,FALSE)</f>
        <v>#REF!</v>
      </c>
      <c r="R161" s="13" t="e">
        <f>+VLOOKUP($B161,#REF!,9,FALSE)</f>
        <v>#REF!</v>
      </c>
      <c r="S161" s="24" t="e">
        <f>+VLOOKUP($B161,#REF!,10,FALSE)</f>
        <v>#REF!</v>
      </c>
      <c r="T161" s="13" t="e">
        <f>+VLOOKUP($B161,#REF!,10,FALSE)</f>
        <v>#REF!</v>
      </c>
      <c r="U161" s="24" t="e">
        <f>+VLOOKUP($B161,#REF!,11,FALSE)</f>
        <v>#REF!</v>
      </c>
      <c r="V161" s="13" t="e">
        <f>+VLOOKUP($B161,#REF!,11,FALSE)</f>
        <v>#REF!</v>
      </c>
      <c r="W161" s="24" t="e">
        <f>+VLOOKUP($B161,#REF!,12,FALSE)</f>
        <v>#REF!</v>
      </c>
      <c r="X161" s="13" t="e">
        <f>+VLOOKUP($B161,#REF!,12,FALSE)</f>
        <v>#REF!</v>
      </c>
      <c r="Y161" s="24" t="e">
        <f>+VLOOKUP($B161,#REF!,13,FALSE)</f>
        <v>#REF!</v>
      </c>
      <c r="Z161" s="13" t="e">
        <f>+VLOOKUP($B161,#REF!,13,FALSE)</f>
        <v>#REF!</v>
      </c>
    </row>
    <row r="162" spans="2:26" ht="15" x14ac:dyDescent="0.25">
      <c r="B162" s="6" t="e">
        <f>+IF(#REF!="","",#REF!)</f>
        <v>#REF!</v>
      </c>
      <c r="C162" s="24" t="e">
        <f>+VLOOKUP(B162,#REF!,2,FALSE)</f>
        <v>#REF!</v>
      </c>
      <c r="D162" s="13" t="e">
        <f>+VLOOKUP(B162,#REF!,2,FALSE)</f>
        <v>#REF!</v>
      </c>
      <c r="E162" s="24" t="e">
        <f>+VLOOKUP($B162,#REF!,3,FALSE)</f>
        <v>#REF!</v>
      </c>
      <c r="F162" s="13" t="e">
        <f>+VLOOKUP($B162,#REF!,3,FALSE)</f>
        <v>#REF!</v>
      </c>
      <c r="G162" s="24" t="e">
        <f>+VLOOKUP($B162,#REF!,4,FALSE)</f>
        <v>#REF!</v>
      </c>
      <c r="H162" s="13" t="e">
        <f>+VLOOKUP($B162,#REF!,4,FALSE)</f>
        <v>#REF!</v>
      </c>
      <c r="I162" s="24" t="e">
        <f>+VLOOKUP($B162,#REF!,5,FALSE)</f>
        <v>#REF!</v>
      </c>
      <c r="J162" s="13" t="e">
        <f>+VLOOKUP($B162,#REF!,5,FALSE)</f>
        <v>#REF!</v>
      </c>
      <c r="K162" s="24" t="e">
        <f>+VLOOKUP($B162,#REF!,6,FALSE)</f>
        <v>#REF!</v>
      </c>
      <c r="L162" s="13" t="e">
        <f>+VLOOKUP($B162,#REF!,6,FALSE)</f>
        <v>#REF!</v>
      </c>
      <c r="M162" s="24" t="e">
        <f>+VLOOKUP($B162,#REF!,7,FALSE)</f>
        <v>#REF!</v>
      </c>
      <c r="N162" s="13" t="e">
        <f>+VLOOKUP($B162,#REF!,7,FALSE)</f>
        <v>#REF!</v>
      </c>
      <c r="O162" s="24" t="e">
        <f>+VLOOKUP($B162,#REF!,8,FALSE)</f>
        <v>#REF!</v>
      </c>
      <c r="P162" s="13" t="e">
        <f>+VLOOKUP($B162,#REF!,8,FALSE)</f>
        <v>#REF!</v>
      </c>
      <c r="Q162" s="24" t="e">
        <f>+VLOOKUP($B162,#REF!,9,FALSE)</f>
        <v>#REF!</v>
      </c>
      <c r="R162" s="13" t="e">
        <f>+VLOOKUP($B162,#REF!,9,FALSE)</f>
        <v>#REF!</v>
      </c>
      <c r="S162" s="24" t="e">
        <f>+VLOOKUP($B162,#REF!,10,FALSE)</f>
        <v>#REF!</v>
      </c>
      <c r="T162" s="13" t="e">
        <f>+VLOOKUP($B162,#REF!,10,FALSE)</f>
        <v>#REF!</v>
      </c>
      <c r="U162" s="24" t="e">
        <f>+VLOOKUP($B162,#REF!,11,FALSE)</f>
        <v>#REF!</v>
      </c>
      <c r="V162" s="13" t="e">
        <f>+VLOOKUP($B162,#REF!,11,FALSE)</f>
        <v>#REF!</v>
      </c>
      <c r="W162" s="24" t="e">
        <f>+VLOOKUP($B162,#REF!,12,FALSE)</f>
        <v>#REF!</v>
      </c>
      <c r="X162" s="13" t="e">
        <f>+VLOOKUP($B162,#REF!,12,FALSE)</f>
        <v>#REF!</v>
      </c>
      <c r="Y162" s="24" t="e">
        <f>+VLOOKUP($B162,#REF!,13,FALSE)</f>
        <v>#REF!</v>
      </c>
      <c r="Z162" s="13" t="e">
        <f>+VLOOKUP($B162,#REF!,13,FALSE)</f>
        <v>#REF!</v>
      </c>
    </row>
    <row r="163" spans="2:26" ht="15" x14ac:dyDescent="0.25">
      <c r="B163" s="6" t="e">
        <f>+IF(#REF!="","",#REF!)</f>
        <v>#REF!</v>
      </c>
      <c r="C163" s="24" t="e">
        <f>+VLOOKUP(B163,#REF!,2,FALSE)</f>
        <v>#REF!</v>
      </c>
      <c r="D163" s="13" t="e">
        <f>+VLOOKUP(B163,#REF!,2,FALSE)</f>
        <v>#REF!</v>
      </c>
      <c r="E163" s="24" t="e">
        <f>+VLOOKUP($B163,#REF!,3,FALSE)</f>
        <v>#REF!</v>
      </c>
      <c r="F163" s="13" t="e">
        <f>+VLOOKUP($B163,#REF!,3,FALSE)</f>
        <v>#REF!</v>
      </c>
      <c r="G163" s="24" t="e">
        <f>+VLOOKUP($B163,#REF!,4,FALSE)</f>
        <v>#REF!</v>
      </c>
      <c r="H163" s="13" t="e">
        <f>+VLOOKUP($B163,#REF!,4,FALSE)</f>
        <v>#REF!</v>
      </c>
      <c r="I163" s="24" t="e">
        <f>+VLOOKUP($B163,#REF!,5,FALSE)</f>
        <v>#REF!</v>
      </c>
      <c r="J163" s="13" t="e">
        <f>+VLOOKUP($B163,#REF!,5,FALSE)</f>
        <v>#REF!</v>
      </c>
      <c r="K163" s="24" t="e">
        <f>+VLOOKUP($B163,#REF!,6,FALSE)</f>
        <v>#REF!</v>
      </c>
      <c r="L163" s="13" t="e">
        <f>+VLOOKUP($B163,#REF!,6,FALSE)</f>
        <v>#REF!</v>
      </c>
      <c r="M163" s="24" t="e">
        <f>+VLOOKUP($B163,#REF!,7,FALSE)</f>
        <v>#REF!</v>
      </c>
      <c r="N163" s="13" t="e">
        <f>+VLOOKUP($B163,#REF!,7,FALSE)</f>
        <v>#REF!</v>
      </c>
      <c r="O163" s="24" t="e">
        <f>+VLOOKUP($B163,#REF!,8,FALSE)</f>
        <v>#REF!</v>
      </c>
      <c r="P163" s="13" t="e">
        <f>+VLOOKUP($B163,#REF!,8,FALSE)</f>
        <v>#REF!</v>
      </c>
      <c r="Q163" s="24" t="e">
        <f>+VLOOKUP($B163,#REF!,9,FALSE)</f>
        <v>#REF!</v>
      </c>
      <c r="R163" s="13" t="e">
        <f>+VLOOKUP($B163,#REF!,9,FALSE)</f>
        <v>#REF!</v>
      </c>
      <c r="S163" s="24" t="e">
        <f>+VLOOKUP($B163,#REF!,10,FALSE)</f>
        <v>#REF!</v>
      </c>
      <c r="T163" s="13" t="e">
        <f>+VLOOKUP($B163,#REF!,10,FALSE)</f>
        <v>#REF!</v>
      </c>
      <c r="U163" s="24" t="e">
        <f>+VLOOKUP($B163,#REF!,11,FALSE)</f>
        <v>#REF!</v>
      </c>
      <c r="V163" s="13" t="e">
        <f>+VLOOKUP($B163,#REF!,11,FALSE)</f>
        <v>#REF!</v>
      </c>
      <c r="W163" s="24" t="e">
        <f>+VLOOKUP($B163,#REF!,12,FALSE)</f>
        <v>#REF!</v>
      </c>
      <c r="X163" s="13" t="e">
        <f>+VLOOKUP($B163,#REF!,12,FALSE)</f>
        <v>#REF!</v>
      </c>
      <c r="Y163" s="24" t="e">
        <f>+VLOOKUP($B163,#REF!,13,FALSE)</f>
        <v>#REF!</v>
      </c>
      <c r="Z163" s="13" t="e">
        <f>+VLOOKUP($B163,#REF!,13,FALSE)</f>
        <v>#REF!</v>
      </c>
    </row>
    <row r="164" spans="2:26" ht="15" x14ac:dyDescent="0.25">
      <c r="B164" s="6" t="e">
        <f>+IF(#REF!="","",#REF!)</f>
        <v>#REF!</v>
      </c>
      <c r="C164" s="24" t="e">
        <f>+VLOOKUP(B164,#REF!,2,FALSE)</f>
        <v>#REF!</v>
      </c>
      <c r="D164" s="13" t="e">
        <f>+VLOOKUP(B164,#REF!,2,FALSE)</f>
        <v>#REF!</v>
      </c>
      <c r="E164" s="24" t="e">
        <f>+VLOOKUP($B164,#REF!,3,FALSE)</f>
        <v>#REF!</v>
      </c>
      <c r="F164" s="13" t="e">
        <f>+VLOOKUP($B164,#REF!,3,FALSE)</f>
        <v>#REF!</v>
      </c>
      <c r="G164" s="24" t="e">
        <f>+VLOOKUP($B164,#REF!,4,FALSE)</f>
        <v>#REF!</v>
      </c>
      <c r="H164" s="13" t="e">
        <f>+VLOOKUP($B164,#REF!,4,FALSE)</f>
        <v>#REF!</v>
      </c>
      <c r="I164" s="24" t="e">
        <f>+VLOOKUP($B164,#REF!,5,FALSE)</f>
        <v>#REF!</v>
      </c>
      <c r="J164" s="13" t="e">
        <f>+VLOOKUP($B164,#REF!,5,FALSE)</f>
        <v>#REF!</v>
      </c>
      <c r="K164" s="24" t="e">
        <f>+VLOOKUP($B164,#REF!,6,FALSE)</f>
        <v>#REF!</v>
      </c>
      <c r="L164" s="13" t="e">
        <f>+VLOOKUP($B164,#REF!,6,FALSE)</f>
        <v>#REF!</v>
      </c>
      <c r="M164" s="24" t="e">
        <f>+VLOOKUP($B164,#REF!,7,FALSE)</f>
        <v>#REF!</v>
      </c>
      <c r="N164" s="13" t="e">
        <f>+VLOOKUP($B164,#REF!,7,FALSE)</f>
        <v>#REF!</v>
      </c>
      <c r="O164" s="24" t="e">
        <f>+VLOOKUP($B164,#REF!,8,FALSE)</f>
        <v>#REF!</v>
      </c>
      <c r="P164" s="13" t="e">
        <f>+VLOOKUP($B164,#REF!,8,FALSE)</f>
        <v>#REF!</v>
      </c>
      <c r="Q164" s="24" t="e">
        <f>+VLOOKUP($B164,#REF!,9,FALSE)</f>
        <v>#REF!</v>
      </c>
      <c r="R164" s="13" t="e">
        <f>+VLOOKUP($B164,#REF!,9,FALSE)</f>
        <v>#REF!</v>
      </c>
      <c r="S164" s="24" t="e">
        <f>+VLOOKUP($B164,#REF!,10,FALSE)</f>
        <v>#REF!</v>
      </c>
      <c r="T164" s="13" t="e">
        <f>+VLOOKUP($B164,#REF!,10,FALSE)</f>
        <v>#REF!</v>
      </c>
      <c r="U164" s="24" t="e">
        <f>+VLOOKUP($B164,#REF!,11,FALSE)</f>
        <v>#REF!</v>
      </c>
      <c r="V164" s="13" t="e">
        <f>+VLOOKUP($B164,#REF!,11,FALSE)</f>
        <v>#REF!</v>
      </c>
      <c r="W164" s="24" t="e">
        <f>+VLOOKUP($B164,#REF!,12,FALSE)</f>
        <v>#REF!</v>
      </c>
      <c r="X164" s="13" t="e">
        <f>+VLOOKUP($B164,#REF!,12,FALSE)</f>
        <v>#REF!</v>
      </c>
      <c r="Y164" s="24" t="e">
        <f>+VLOOKUP($B164,#REF!,13,FALSE)</f>
        <v>#REF!</v>
      </c>
      <c r="Z164" s="13" t="e">
        <f>+VLOOKUP($B164,#REF!,13,FALSE)</f>
        <v>#REF!</v>
      </c>
    </row>
    <row r="165" spans="2:26" ht="15" x14ac:dyDescent="0.25">
      <c r="B165" s="6" t="e">
        <f>+IF(#REF!="","",#REF!)</f>
        <v>#REF!</v>
      </c>
      <c r="C165" s="24" t="e">
        <f>+VLOOKUP(B165,#REF!,2,FALSE)</f>
        <v>#REF!</v>
      </c>
      <c r="D165" s="13" t="e">
        <f>+VLOOKUP(B165,#REF!,2,FALSE)</f>
        <v>#REF!</v>
      </c>
      <c r="E165" s="24" t="e">
        <f>+VLOOKUP($B165,#REF!,3,FALSE)</f>
        <v>#REF!</v>
      </c>
      <c r="F165" s="13" t="e">
        <f>+VLOOKUP($B165,#REF!,3,FALSE)</f>
        <v>#REF!</v>
      </c>
      <c r="G165" s="24" t="e">
        <f>+VLOOKUP($B165,#REF!,4,FALSE)</f>
        <v>#REF!</v>
      </c>
      <c r="H165" s="13" t="e">
        <f>+VLOOKUP($B165,#REF!,4,FALSE)</f>
        <v>#REF!</v>
      </c>
      <c r="I165" s="24" t="e">
        <f>+VLOOKUP($B165,#REF!,5,FALSE)</f>
        <v>#REF!</v>
      </c>
      <c r="J165" s="13" t="e">
        <f>+VLOOKUP($B165,#REF!,5,FALSE)</f>
        <v>#REF!</v>
      </c>
      <c r="K165" s="24" t="e">
        <f>+VLOOKUP($B165,#REF!,6,FALSE)</f>
        <v>#REF!</v>
      </c>
      <c r="L165" s="13" t="e">
        <f>+VLOOKUP($B165,#REF!,6,FALSE)</f>
        <v>#REF!</v>
      </c>
      <c r="M165" s="24" t="e">
        <f>+VLOOKUP($B165,#REF!,7,FALSE)</f>
        <v>#REF!</v>
      </c>
      <c r="N165" s="13" t="e">
        <f>+VLOOKUP($B165,#REF!,7,FALSE)</f>
        <v>#REF!</v>
      </c>
      <c r="O165" s="24" t="e">
        <f>+VLOOKUP($B165,#REF!,8,FALSE)</f>
        <v>#REF!</v>
      </c>
      <c r="P165" s="13" t="e">
        <f>+VLOOKUP($B165,#REF!,8,FALSE)</f>
        <v>#REF!</v>
      </c>
      <c r="Q165" s="24" t="e">
        <f>+VLOOKUP($B165,#REF!,9,FALSE)</f>
        <v>#REF!</v>
      </c>
      <c r="R165" s="13" t="e">
        <f>+VLOOKUP($B165,#REF!,9,FALSE)</f>
        <v>#REF!</v>
      </c>
      <c r="S165" s="24" t="e">
        <f>+VLOOKUP($B165,#REF!,10,FALSE)</f>
        <v>#REF!</v>
      </c>
      <c r="T165" s="13" t="e">
        <f>+VLOOKUP($B165,#REF!,10,FALSE)</f>
        <v>#REF!</v>
      </c>
      <c r="U165" s="24" t="e">
        <f>+VLOOKUP($B165,#REF!,11,FALSE)</f>
        <v>#REF!</v>
      </c>
      <c r="V165" s="13" t="e">
        <f>+VLOOKUP($B165,#REF!,11,FALSE)</f>
        <v>#REF!</v>
      </c>
      <c r="W165" s="24" t="e">
        <f>+VLOOKUP($B165,#REF!,12,FALSE)</f>
        <v>#REF!</v>
      </c>
      <c r="X165" s="13" t="e">
        <f>+VLOOKUP($B165,#REF!,12,FALSE)</f>
        <v>#REF!</v>
      </c>
      <c r="Y165" s="24" t="e">
        <f>+VLOOKUP($B165,#REF!,13,FALSE)</f>
        <v>#REF!</v>
      </c>
      <c r="Z165" s="13" t="e">
        <f>+VLOOKUP($B165,#REF!,13,FALSE)</f>
        <v>#REF!</v>
      </c>
    </row>
    <row r="166" spans="2:26" ht="15" x14ac:dyDescent="0.25">
      <c r="B166" s="6" t="e">
        <f>+IF(#REF!="","",#REF!)</f>
        <v>#REF!</v>
      </c>
      <c r="C166" s="24" t="e">
        <f>+VLOOKUP(B166,#REF!,2,FALSE)</f>
        <v>#REF!</v>
      </c>
      <c r="D166" s="13" t="e">
        <f>+VLOOKUP(B166,#REF!,2,FALSE)</f>
        <v>#REF!</v>
      </c>
      <c r="E166" s="24" t="e">
        <f>+VLOOKUP($B166,#REF!,3,FALSE)</f>
        <v>#REF!</v>
      </c>
      <c r="F166" s="13" t="e">
        <f>+VLOOKUP($B166,#REF!,3,FALSE)</f>
        <v>#REF!</v>
      </c>
      <c r="G166" s="24" t="e">
        <f>+VLOOKUP($B166,#REF!,4,FALSE)</f>
        <v>#REF!</v>
      </c>
      <c r="H166" s="13" t="e">
        <f>+VLOOKUP($B166,#REF!,4,FALSE)</f>
        <v>#REF!</v>
      </c>
      <c r="I166" s="24" t="e">
        <f>+VLOOKUP($B166,#REF!,5,FALSE)</f>
        <v>#REF!</v>
      </c>
      <c r="J166" s="13" t="e">
        <f>+VLOOKUP($B166,#REF!,5,FALSE)</f>
        <v>#REF!</v>
      </c>
      <c r="K166" s="24" t="e">
        <f>+VLOOKUP($B166,#REF!,6,FALSE)</f>
        <v>#REF!</v>
      </c>
      <c r="L166" s="13" t="e">
        <f>+VLOOKUP($B166,#REF!,6,FALSE)</f>
        <v>#REF!</v>
      </c>
      <c r="M166" s="24" t="e">
        <f>+VLOOKUP($B166,#REF!,7,FALSE)</f>
        <v>#REF!</v>
      </c>
      <c r="N166" s="13" t="e">
        <f>+VLOOKUP($B166,#REF!,7,FALSE)</f>
        <v>#REF!</v>
      </c>
      <c r="O166" s="24" t="e">
        <f>+VLOOKUP($B166,#REF!,8,FALSE)</f>
        <v>#REF!</v>
      </c>
      <c r="P166" s="13" t="e">
        <f>+VLOOKUP($B166,#REF!,8,FALSE)</f>
        <v>#REF!</v>
      </c>
      <c r="Q166" s="24" t="e">
        <f>+VLOOKUP($B166,#REF!,9,FALSE)</f>
        <v>#REF!</v>
      </c>
      <c r="R166" s="13" t="e">
        <f>+VLOOKUP($B166,#REF!,9,FALSE)</f>
        <v>#REF!</v>
      </c>
      <c r="S166" s="24" t="e">
        <f>+VLOOKUP($B166,#REF!,10,FALSE)</f>
        <v>#REF!</v>
      </c>
      <c r="T166" s="13" t="e">
        <f>+VLOOKUP($B166,#REF!,10,FALSE)</f>
        <v>#REF!</v>
      </c>
      <c r="U166" s="24" t="e">
        <f>+VLOOKUP($B166,#REF!,11,FALSE)</f>
        <v>#REF!</v>
      </c>
      <c r="V166" s="13" t="e">
        <f>+VLOOKUP($B166,#REF!,11,FALSE)</f>
        <v>#REF!</v>
      </c>
      <c r="W166" s="24" t="e">
        <f>+VLOOKUP($B166,#REF!,12,FALSE)</f>
        <v>#REF!</v>
      </c>
      <c r="X166" s="13" t="e">
        <f>+VLOOKUP($B166,#REF!,12,FALSE)</f>
        <v>#REF!</v>
      </c>
      <c r="Y166" s="24" t="e">
        <f>+VLOOKUP($B166,#REF!,13,FALSE)</f>
        <v>#REF!</v>
      </c>
      <c r="Z166" s="13" t="e">
        <f>+VLOOKUP($B166,#REF!,13,FALSE)</f>
        <v>#REF!</v>
      </c>
    </row>
    <row r="167" spans="2:26" ht="15" x14ac:dyDescent="0.25">
      <c r="B167" s="6" t="e">
        <f>+IF(#REF!="","",#REF!)</f>
        <v>#REF!</v>
      </c>
      <c r="C167" s="24" t="e">
        <f>+VLOOKUP(B167,#REF!,2,FALSE)</f>
        <v>#REF!</v>
      </c>
      <c r="D167" s="13" t="e">
        <f>+VLOOKUP(B167,#REF!,2,FALSE)</f>
        <v>#REF!</v>
      </c>
      <c r="E167" s="24" t="e">
        <f>+VLOOKUP($B167,#REF!,3,FALSE)</f>
        <v>#REF!</v>
      </c>
      <c r="F167" s="13" t="e">
        <f>+VLOOKUP($B167,#REF!,3,FALSE)</f>
        <v>#REF!</v>
      </c>
      <c r="G167" s="24" t="e">
        <f>+VLOOKUP($B167,#REF!,4,FALSE)</f>
        <v>#REF!</v>
      </c>
      <c r="H167" s="13" t="e">
        <f>+VLOOKUP($B167,#REF!,4,FALSE)</f>
        <v>#REF!</v>
      </c>
      <c r="I167" s="24" t="e">
        <f>+VLOOKUP($B167,#REF!,5,FALSE)</f>
        <v>#REF!</v>
      </c>
      <c r="J167" s="13" t="e">
        <f>+VLOOKUP($B167,#REF!,5,FALSE)</f>
        <v>#REF!</v>
      </c>
      <c r="K167" s="24" t="e">
        <f>+VLOOKUP($B167,#REF!,6,FALSE)</f>
        <v>#REF!</v>
      </c>
      <c r="L167" s="13" t="e">
        <f>+VLOOKUP($B167,#REF!,6,FALSE)</f>
        <v>#REF!</v>
      </c>
      <c r="M167" s="24" t="e">
        <f>+VLOOKUP($B167,#REF!,7,FALSE)</f>
        <v>#REF!</v>
      </c>
      <c r="N167" s="13" t="e">
        <f>+VLOOKUP($B167,#REF!,7,FALSE)</f>
        <v>#REF!</v>
      </c>
      <c r="O167" s="24" t="e">
        <f>+VLOOKUP($B167,#REF!,8,FALSE)</f>
        <v>#REF!</v>
      </c>
      <c r="P167" s="13" t="e">
        <f>+VLOOKUP($B167,#REF!,8,FALSE)</f>
        <v>#REF!</v>
      </c>
      <c r="Q167" s="24" t="e">
        <f>+VLOOKUP($B167,#REF!,9,FALSE)</f>
        <v>#REF!</v>
      </c>
      <c r="R167" s="13" t="e">
        <f>+VLOOKUP($B167,#REF!,9,FALSE)</f>
        <v>#REF!</v>
      </c>
      <c r="S167" s="24" t="e">
        <f>+VLOOKUP($B167,#REF!,10,FALSE)</f>
        <v>#REF!</v>
      </c>
      <c r="T167" s="13" t="e">
        <f>+VLOOKUP($B167,#REF!,10,FALSE)</f>
        <v>#REF!</v>
      </c>
      <c r="U167" s="24" t="e">
        <f>+VLOOKUP($B167,#REF!,11,FALSE)</f>
        <v>#REF!</v>
      </c>
      <c r="V167" s="13" t="e">
        <f>+VLOOKUP($B167,#REF!,11,FALSE)</f>
        <v>#REF!</v>
      </c>
      <c r="W167" s="24" t="e">
        <f>+VLOOKUP($B167,#REF!,12,FALSE)</f>
        <v>#REF!</v>
      </c>
      <c r="X167" s="13" t="e">
        <f>+VLOOKUP($B167,#REF!,12,FALSE)</f>
        <v>#REF!</v>
      </c>
      <c r="Y167" s="24" t="e">
        <f>+VLOOKUP($B167,#REF!,13,FALSE)</f>
        <v>#REF!</v>
      </c>
      <c r="Z167" s="13" t="e">
        <f>+VLOOKUP($B167,#REF!,13,FALSE)</f>
        <v>#REF!</v>
      </c>
    </row>
    <row r="168" spans="2:26" ht="15" x14ac:dyDescent="0.25">
      <c r="B168" s="6" t="e">
        <f>+IF(#REF!="","",#REF!)</f>
        <v>#REF!</v>
      </c>
      <c r="C168" s="24" t="e">
        <f>+VLOOKUP(B168,#REF!,2,FALSE)</f>
        <v>#REF!</v>
      </c>
      <c r="D168" s="13" t="e">
        <f>+VLOOKUP(B168,#REF!,2,FALSE)</f>
        <v>#REF!</v>
      </c>
      <c r="E168" s="24" t="e">
        <f>+VLOOKUP($B168,#REF!,3,FALSE)</f>
        <v>#REF!</v>
      </c>
      <c r="F168" s="13" t="e">
        <f>+VLOOKUP($B168,#REF!,3,FALSE)</f>
        <v>#REF!</v>
      </c>
      <c r="G168" s="24" t="e">
        <f>+VLOOKUP($B168,#REF!,4,FALSE)</f>
        <v>#REF!</v>
      </c>
      <c r="H168" s="13" t="e">
        <f>+VLOOKUP($B168,#REF!,4,FALSE)</f>
        <v>#REF!</v>
      </c>
      <c r="I168" s="24" t="e">
        <f>+VLOOKUP($B168,#REF!,5,FALSE)</f>
        <v>#REF!</v>
      </c>
      <c r="J168" s="13" t="e">
        <f>+VLOOKUP($B168,#REF!,5,FALSE)</f>
        <v>#REF!</v>
      </c>
      <c r="K168" s="24" t="e">
        <f>+VLOOKUP($B168,#REF!,6,FALSE)</f>
        <v>#REF!</v>
      </c>
      <c r="L168" s="13" t="e">
        <f>+VLOOKUP($B168,#REF!,6,FALSE)</f>
        <v>#REF!</v>
      </c>
      <c r="M168" s="24" t="e">
        <f>+VLOOKUP($B168,#REF!,7,FALSE)</f>
        <v>#REF!</v>
      </c>
      <c r="N168" s="13" t="e">
        <f>+VLOOKUP($B168,#REF!,7,FALSE)</f>
        <v>#REF!</v>
      </c>
      <c r="O168" s="24" t="e">
        <f>+VLOOKUP($B168,#REF!,8,FALSE)</f>
        <v>#REF!</v>
      </c>
      <c r="P168" s="13" t="e">
        <f>+VLOOKUP($B168,#REF!,8,FALSE)</f>
        <v>#REF!</v>
      </c>
      <c r="Q168" s="24" t="e">
        <f>+VLOOKUP($B168,#REF!,9,FALSE)</f>
        <v>#REF!</v>
      </c>
      <c r="R168" s="13" t="e">
        <f>+VLOOKUP($B168,#REF!,9,FALSE)</f>
        <v>#REF!</v>
      </c>
      <c r="S168" s="24" t="e">
        <f>+VLOOKUP($B168,#REF!,10,FALSE)</f>
        <v>#REF!</v>
      </c>
      <c r="T168" s="13" t="e">
        <f>+VLOOKUP($B168,#REF!,10,FALSE)</f>
        <v>#REF!</v>
      </c>
      <c r="U168" s="24" t="e">
        <f>+VLOOKUP($B168,#REF!,11,FALSE)</f>
        <v>#REF!</v>
      </c>
      <c r="V168" s="13" t="e">
        <f>+VLOOKUP($B168,#REF!,11,FALSE)</f>
        <v>#REF!</v>
      </c>
      <c r="W168" s="24" t="e">
        <f>+VLOOKUP($B168,#REF!,12,FALSE)</f>
        <v>#REF!</v>
      </c>
      <c r="X168" s="13" t="e">
        <f>+VLOOKUP($B168,#REF!,12,FALSE)</f>
        <v>#REF!</v>
      </c>
      <c r="Y168" s="24" t="e">
        <f>+VLOOKUP($B168,#REF!,13,FALSE)</f>
        <v>#REF!</v>
      </c>
      <c r="Z168" s="13" t="e">
        <f>+VLOOKUP($B168,#REF!,13,FALSE)</f>
        <v>#REF!</v>
      </c>
    </row>
    <row r="169" spans="2:26" ht="15" x14ac:dyDescent="0.25">
      <c r="B169" s="6" t="e">
        <f>+IF(#REF!="","",#REF!)</f>
        <v>#REF!</v>
      </c>
      <c r="C169" s="24" t="e">
        <f>+VLOOKUP(B169,#REF!,2,FALSE)</f>
        <v>#REF!</v>
      </c>
      <c r="D169" s="13" t="e">
        <f>+VLOOKUP(B169,#REF!,2,FALSE)</f>
        <v>#REF!</v>
      </c>
      <c r="E169" s="24" t="e">
        <f>+VLOOKUP($B169,#REF!,3,FALSE)</f>
        <v>#REF!</v>
      </c>
      <c r="F169" s="13" t="e">
        <f>+VLOOKUP($B169,#REF!,3,FALSE)</f>
        <v>#REF!</v>
      </c>
      <c r="G169" s="24" t="e">
        <f>+VLOOKUP($B169,#REF!,4,FALSE)</f>
        <v>#REF!</v>
      </c>
      <c r="H169" s="13" t="e">
        <f>+VLOOKUP($B169,#REF!,4,FALSE)</f>
        <v>#REF!</v>
      </c>
      <c r="I169" s="24" t="e">
        <f>+VLOOKUP($B169,#REF!,5,FALSE)</f>
        <v>#REF!</v>
      </c>
      <c r="J169" s="13" t="e">
        <f>+VLOOKUP($B169,#REF!,5,FALSE)</f>
        <v>#REF!</v>
      </c>
      <c r="K169" s="24" t="e">
        <f>+VLOOKUP($B169,#REF!,6,FALSE)</f>
        <v>#REF!</v>
      </c>
      <c r="L169" s="13" t="e">
        <f>+VLOOKUP($B169,#REF!,6,FALSE)</f>
        <v>#REF!</v>
      </c>
      <c r="M169" s="24" t="e">
        <f>+VLOOKUP($B169,#REF!,7,FALSE)</f>
        <v>#REF!</v>
      </c>
      <c r="N169" s="13" t="e">
        <f>+VLOOKUP($B169,#REF!,7,FALSE)</f>
        <v>#REF!</v>
      </c>
      <c r="O169" s="24" t="e">
        <f>+VLOOKUP($B169,#REF!,8,FALSE)</f>
        <v>#REF!</v>
      </c>
      <c r="P169" s="13" t="e">
        <f>+VLOOKUP($B169,#REF!,8,FALSE)</f>
        <v>#REF!</v>
      </c>
      <c r="Q169" s="24" t="e">
        <f>+VLOOKUP($B169,#REF!,9,FALSE)</f>
        <v>#REF!</v>
      </c>
      <c r="R169" s="13" t="e">
        <f>+VLOOKUP($B169,#REF!,9,FALSE)</f>
        <v>#REF!</v>
      </c>
      <c r="S169" s="24" t="e">
        <f>+VLOOKUP($B169,#REF!,10,FALSE)</f>
        <v>#REF!</v>
      </c>
      <c r="T169" s="13" t="e">
        <f>+VLOOKUP($B169,#REF!,10,FALSE)</f>
        <v>#REF!</v>
      </c>
      <c r="U169" s="24" t="e">
        <f>+VLOOKUP($B169,#REF!,11,FALSE)</f>
        <v>#REF!</v>
      </c>
      <c r="V169" s="13" t="e">
        <f>+VLOOKUP($B169,#REF!,11,FALSE)</f>
        <v>#REF!</v>
      </c>
      <c r="W169" s="24" t="e">
        <f>+VLOOKUP($B169,#REF!,12,FALSE)</f>
        <v>#REF!</v>
      </c>
      <c r="X169" s="13" t="e">
        <f>+VLOOKUP($B169,#REF!,12,FALSE)</f>
        <v>#REF!</v>
      </c>
      <c r="Y169" s="24" t="e">
        <f>+VLOOKUP($B169,#REF!,13,FALSE)</f>
        <v>#REF!</v>
      </c>
      <c r="Z169" s="13" t="e">
        <f>+VLOOKUP($B169,#REF!,13,FALSE)</f>
        <v>#REF!</v>
      </c>
    </row>
    <row r="170" spans="2:26" ht="15" x14ac:dyDescent="0.25">
      <c r="B170" s="6" t="e">
        <f>+IF(#REF!="","",#REF!)</f>
        <v>#REF!</v>
      </c>
      <c r="C170" s="24" t="e">
        <f>+VLOOKUP(B170,#REF!,2,FALSE)</f>
        <v>#REF!</v>
      </c>
      <c r="D170" s="13" t="e">
        <f>+VLOOKUP(B170,#REF!,2,FALSE)</f>
        <v>#REF!</v>
      </c>
      <c r="E170" s="24" t="e">
        <f>+VLOOKUP($B170,#REF!,3,FALSE)</f>
        <v>#REF!</v>
      </c>
      <c r="F170" s="13" t="e">
        <f>+VLOOKUP($B170,#REF!,3,FALSE)</f>
        <v>#REF!</v>
      </c>
      <c r="G170" s="24" t="e">
        <f>+VLOOKUP($B170,#REF!,4,FALSE)</f>
        <v>#REF!</v>
      </c>
      <c r="H170" s="13" t="e">
        <f>+VLOOKUP($B170,#REF!,4,FALSE)</f>
        <v>#REF!</v>
      </c>
      <c r="I170" s="24" t="e">
        <f>+VLOOKUP($B170,#REF!,5,FALSE)</f>
        <v>#REF!</v>
      </c>
      <c r="J170" s="13" t="e">
        <f>+VLOOKUP($B170,#REF!,5,FALSE)</f>
        <v>#REF!</v>
      </c>
      <c r="K170" s="24" t="e">
        <f>+VLOOKUP($B170,#REF!,6,FALSE)</f>
        <v>#REF!</v>
      </c>
      <c r="L170" s="13" t="e">
        <f>+VLOOKUP($B170,#REF!,6,FALSE)</f>
        <v>#REF!</v>
      </c>
      <c r="M170" s="24" t="e">
        <f>+VLOOKUP($B170,#REF!,7,FALSE)</f>
        <v>#REF!</v>
      </c>
      <c r="N170" s="13" t="e">
        <f>+VLOOKUP($B170,#REF!,7,FALSE)</f>
        <v>#REF!</v>
      </c>
      <c r="O170" s="24" t="e">
        <f>+VLOOKUP($B170,#REF!,8,FALSE)</f>
        <v>#REF!</v>
      </c>
      <c r="P170" s="13" t="e">
        <f>+VLOOKUP($B170,#REF!,8,FALSE)</f>
        <v>#REF!</v>
      </c>
      <c r="Q170" s="24" t="e">
        <f>+VLOOKUP($B170,#REF!,9,FALSE)</f>
        <v>#REF!</v>
      </c>
      <c r="R170" s="13" t="e">
        <f>+VLOOKUP($B170,#REF!,9,FALSE)</f>
        <v>#REF!</v>
      </c>
      <c r="S170" s="24" t="e">
        <f>+VLOOKUP($B170,#REF!,10,FALSE)</f>
        <v>#REF!</v>
      </c>
      <c r="T170" s="13" t="e">
        <f>+VLOOKUP($B170,#REF!,10,FALSE)</f>
        <v>#REF!</v>
      </c>
      <c r="U170" s="24" t="e">
        <f>+VLOOKUP($B170,#REF!,11,FALSE)</f>
        <v>#REF!</v>
      </c>
      <c r="V170" s="13" t="e">
        <f>+VLOOKUP($B170,#REF!,11,FALSE)</f>
        <v>#REF!</v>
      </c>
      <c r="W170" s="24" t="e">
        <f>+VLOOKUP($B170,#REF!,12,FALSE)</f>
        <v>#REF!</v>
      </c>
      <c r="X170" s="13" t="e">
        <f>+VLOOKUP($B170,#REF!,12,FALSE)</f>
        <v>#REF!</v>
      </c>
      <c r="Y170" s="24" t="e">
        <f>+VLOOKUP($B170,#REF!,13,FALSE)</f>
        <v>#REF!</v>
      </c>
      <c r="Z170" s="13" t="e">
        <f>+VLOOKUP($B170,#REF!,13,FALSE)</f>
        <v>#REF!</v>
      </c>
    </row>
    <row r="171" spans="2:26" ht="15" x14ac:dyDescent="0.25">
      <c r="B171" s="6" t="e">
        <f>+IF(#REF!="","",#REF!)</f>
        <v>#REF!</v>
      </c>
      <c r="C171" s="24" t="e">
        <f>+VLOOKUP(B171,#REF!,2,FALSE)</f>
        <v>#REF!</v>
      </c>
      <c r="D171" s="13" t="e">
        <f>+VLOOKUP(B171,#REF!,2,FALSE)</f>
        <v>#REF!</v>
      </c>
      <c r="E171" s="24" t="e">
        <f>+VLOOKUP($B171,#REF!,3,FALSE)</f>
        <v>#REF!</v>
      </c>
      <c r="F171" s="13" t="e">
        <f>+VLOOKUP($B171,#REF!,3,FALSE)</f>
        <v>#REF!</v>
      </c>
      <c r="G171" s="24" t="e">
        <f>+VLOOKUP($B171,#REF!,4,FALSE)</f>
        <v>#REF!</v>
      </c>
      <c r="H171" s="13" t="e">
        <f>+VLOOKUP($B171,#REF!,4,FALSE)</f>
        <v>#REF!</v>
      </c>
      <c r="I171" s="24" t="e">
        <f>+VLOOKUP($B171,#REF!,5,FALSE)</f>
        <v>#REF!</v>
      </c>
      <c r="J171" s="13" t="e">
        <f>+VLOOKUP($B171,#REF!,5,FALSE)</f>
        <v>#REF!</v>
      </c>
      <c r="K171" s="24" t="e">
        <f>+VLOOKUP($B171,#REF!,6,FALSE)</f>
        <v>#REF!</v>
      </c>
      <c r="L171" s="13" t="e">
        <f>+VLOOKUP($B171,#REF!,6,FALSE)</f>
        <v>#REF!</v>
      </c>
      <c r="M171" s="24" t="e">
        <f>+VLOOKUP($B171,#REF!,7,FALSE)</f>
        <v>#REF!</v>
      </c>
      <c r="N171" s="13" t="e">
        <f>+VLOOKUP($B171,#REF!,7,FALSE)</f>
        <v>#REF!</v>
      </c>
      <c r="O171" s="24" t="e">
        <f>+VLOOKUP($B171,#REF!,8,FALSE)</f>
        <v>#REF!</v>
      </c>
      <c r="P171" s="13" t="e">
        <f>+VLOOKUP($B171,#REF!,8,FALSE)</f>
        <v>#REF!</v>
      </c>
      <c r="Q171" s="24" t="e">
        <f>+VLOOKUP($B171,#REF!,9,FALSE)</f>
        <v>#REF!</v>
      </c>
      <c r="R171" s="13" t="e">
        <f>+VLOOKUP($B171,#REF!,9,FALSE)</f>
        <v>#REF!</v>
      </c>
      <c r="S171" s="24" t="e">
        <f>+VLOOKUP($B171,#REF!,10,FALSE)</f>
        <v>#REF!</v>
      </c>
      <c r="T171" s="13" t="e">
        <f>+VLOOKUP($B171,#REF!,10,FALSE)</f>
        <v>#REF!</v>
      </c>
      <c r="U171" s="24" t="e">
        <f>+VLOOKUP($B171,#REF!,11,FALSE)</f>
        <v>#REF!</v>
      </c>
      <c r="V171" s="13" t="e">
        <f>+VLOOKUP($B171,#REF!,11,FALSE)</f>
        <v>#REF!</v>
      </c>
      <c r="W171" s="24" t="e">
        <f>+VLOOKUP($B171,#REF!,12,FALSE)</f>
        <v>#REF!</v>
      </c>
      <c r="X171" s="13" t="e">
        <f>+VLOOKUP($B171,#REF!,12,FALSE)</f>
        <v>#REF!</v>
      </c>
      <c r="Y171" s="24" t="e">
        <f>+VLOOKUP($B171,#REF!,13,FALSE)</f>
        <v>#REF!</v>
      </c>
      <c r="Z171" s="13" t="e">
        <f>+VLOOKUP($B171,#REF!,13,FALSE)</f>
        <v>#REF!</v>
      </c>
    </row>
    <row r="172" spans="2:26" ht="15" x14ac:dyDescent="0.25">
      <c r="B172" s="7" t="e">
        <f>+IF(#REF!="","",#REF!)</f>
        <v>#REF!</v>
      </c>
      <c r="C172" s="23" t="e">
        <f>+VLOOKUP(B172,#REF!,2,FALSE)</f>
        <v>#REF!</v>
      </c>
      <c r="D172" s="16" t="e">
        <f>+VLOOKUP(B172,#REF!,2,FALSE)</f>
        <v>#REF!</v>
      </c>
      <c r="E172" s="24" t="e">
        <f>+VLOOKUP($B172,#REF!,3,FALSE)</f>
        <v>#REF!</v>
      </c>
      <c r="F172" s="16" t="e">
        <f>+VLOOKUP($B172,#REF!,3,FALSE)</f>
        <v>#REF!</v>
      </c>
      <c r="G172" s="23" t="e">
        <f>+VLOOKUP($B172,#REF!,4,FALSE)</f>
        <v>#REF!</v>
      </c>
      <c r="H172" s="16" t="e">
        <f>+VLOOKUP($B172,#REF!,4,FALSE)</f>
        <v>#REF!</v>
      </c>
      <c r="I172" s="23" t="e">
        <f>+VLOOKUP($B172,#REF!,5,FALSE)</f>
        <v>#REF!</v>
      </c>
      <c r="J172" s="16" t="e">
        <f>+VLOOKUP($B172,#REF!,5,FALSE)</f>
        <v>#REF!</v>
      </c>
      <c r="K172" s="23" t="e">
        <f>+VLOOKUP($B172,#REF!,6,FALSE)</f>
        <v>#REF!</v>
      </c>
      <c r="L172" s="16" t="e">
        <f>+VLOOKUP($B172,#REF!,6,FALSE)</f>
        <v>#REF!</v>
      </c>
      <c r="M172" s="23" t="e">
        <f>+VLOOKUP($B172,#REF!,7,FALSE)</f>
        <v>#REF!</v>
      </c>
      <c r="N172" s="16" t="e">
        <f>+VLOOKUP($B172,#REF!,7,FALSE)</f>
        <v>#REF!</v>
      </c>
      <c r="O172" s="23" t="e">
        <f>+VLOOKUP($B172,#REF!,8,FALSE)</f>
        <v>#REF!</v>
      </c>
      <c r="P172" s="16" t="e">
        <f>+VLOOKUP($B172,#REF!,8,FALSE)</f>
        <v>#REF!</v>
      </c>
      <c r="Q172" s="23" t="e">
        <f>+VLOOKUP($B172,#REF!,9,FALSE)</f>
        <v>#REF!</v>
      </c>
      <c r="R172" s="16" t="e">
        <f>+VLOOKUP($B172,#REF!,9,FALSE)</f>
        <v>#REF!</v>
      </c>
      <c r="S172" s="23" t="e">
        <f>+VLOOKUP($B172,#REF!,10,FALSE)</f>
        <v>#REF!</v>
      </c>
      <c r="T172" s="16" t="e">
        <f>+VLOOKUP($B172,#REF!,10,FALSE)</f>
        <v>#REF!</v>
      </c>
      <c r="U172" s="23" t="e">
        <f>+VLOOKUP($B172,#REF!,11,FALSE)</f>
        <v>#REF!</v>
      </c>
      <c r="V172" s="16" t="e">
        <f>+VLOOKUP($B172,#REF!,11,FALSE)</f>
        <v>#REF!</v>
      </c>
      <c r="W172" s="23" t="e">
        <f>+VLOOKUP($B172,#REF!,12,FALSE)</f>
        <v>#REF!</v>
      </c>
      <c r="X172" s="16" t="e">
        <f>+VLOOKUP($B172,#REF!,12,FALSE)</f>
        <v>#REF!</v>
      </c>
      <c r="Y172" s="23" t="e">
        <f>+VLOOKUP($B172,#REF!,13,FALSE)</f>
        <v>#REF!</v>
      </c>
      <c r="Z172" s="16" t="e">
        <f>+VLOOKUP($B172,#REF!,13,FALSE)</f>
        <v>#REF!</v>
      </c>
    </row>
  </sheetData>
  <mergeCells count="1">
    <mergeCell ref="C2:O2"/>
  </mergeCells>
  <phoneticPr fontId="10" type="noConversion"/>
  <conditionalFormatting sqref="O1 O173:O1048576 O7:O125 O127:O138">
    <cfRule type="cellIs" dxfId="7" priority="101" operator="lessThan">
      <formula>0</formula>
    </cfRule>
    <cfRule type="cellIs" dxfId="6" priority="102" operator="greaterThan">
      <formula>0</formula>
    </cfRule>
  </conditionalFormatting>
  <conditionalFormatting sqref="O2:O3">
    <cfRule type="cellIs" dxfId="5" priority="11" operator="lessThan">
      <formula>0</formula>
    </cfRule>
    <cfRule type="cellIs" dxfId="4" priority="12" operator="greaterThan">
      <formula>0</formula>
    </cfRule>
  </conditionalFormatting>
  <conditionalFormatting sqref="B6:O6">
    <cfRule type="cellIs" dxfId="3" priority="6" operator="greaterThan">
      <formula>0</formula>
    </cfRule>
  </conditionalFormatting>
  <conditionalFormatting sqref="B6:O6">
    <cfRule type="cellIs" dxfId="2" priority="5" operator="lessThan">
      <formula>0</formula>
    </cfRule>
  </conditionalFormatting>
  <conditionalFormatting sqref="E103:E107 E109:E133">
    <cfRule type="cellIs" dxfId="1" priority="3" operator="lessThan">
      <formula>0</formula>
    </cfRule>
    <cfRule type="cellIs" dxfId="0" priority="4" operator="greaterThan">
      <formula>0</formula>
    </cfRule>
  </conditionalFormatting>
  <conditionalFormatting sqref="C7:O8">
    <cfRule type="expression" priority="1">
      <formula>ISNA(C7)</formula>
    </cfRule>
  </conditionalFormatting>
  <dataValidations count="1">
    <dataValidation type="list" allowBlank="1" showInputMessage="1" showErrorMessage="1" sqref="C57" xr:uid="{BE8FFF31-97C8-471B-8C7D-7C3EC45E89BA}">
      <formula1>$C$3:$N$3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Controle</vt:lpstr>
      <vt:lpstr>Mois_actuel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Hoffstetter</dc:creator>
  <cp:lastModifiedBy>Arns</cp:lastModifiedBy>
  <dcterms:created xsi:type="dcterms:W3CDTF">2017-09-24T14:10:41Z</dcterms:created>
  <dcterms:modified xsi:type="dcterms:W3CDTF">2020-09-23T09:04:07Z</dcterms:modified>
</cp:coreProperties>
</file>