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7011"/>
  <workbookPr/>
  <mc:AlternateContent xmlns:mc="http://schemas.openxmlformats.org/markup-compatibility/2006">
    <mc:Choice Requires="x15">
      <x15ac:absPath xmlns:x15ac="http://schemas.microsoft.com/office/spreadsheetml/2010/11/ac" url="/Volumes/CU3 8GO/"/>
    </mc:Choice>
  </mc:AlternateContent>
  <bookViews>
    <workbookView xWindow="0" yWindow="440" windowWidth="28800" windowHeight="16280" activeTab="2"/>
  </bookViews>
  <sheets>
    <sheet name="Planning" sheetId="1" r:id="rId1"/>
    <sheet name="PROD" sheetId="5" r:id="rId2"/>
    <sheet name="Source 1" sheetId="2" r:id="rId3"/>
    <sheet name="Source 2" sheetId="3" r:id="rId4"/>
    <sheet name="Source 3" sheetId="4" r:id="rId5"/>
  </sheets>
  <calcPr calcId="150001" concurrentCalc="0"/>
  <extLst>
    <ext xmlns:x14="http://schemas.microsoft.com/office/spreadsheetml/2009/9/main" uri="{79F54976-1DA5-4618-B147-4CDE4B953A38}">
      <x14:workbookPr defaultImageDpi="32767"/>
    </ext>
    <ext xmlns:mx="http://schemas.microsoft.com/office/mac/excel/2008/main" uri="{7523E5D3-25F3-A5E0-1632-64F254C22452}">
      <mx:ArchID Flags="2"/>
    </ext>
    <ext uri="{140A7094-0E35-4892-8432-C4D2E57EDEB5}">
      <x15:workbookPr chartTrackingRefBase="1"/>
    </ext>
  </extLst>
</workbook>
</file>

<file path=xl/calcChain.xml><?xml version="1.0" encoding="utf-8"?>
<calcChain xmlns="http://schemas.openxmlformats.org/spreadsheetml/2006/main">
  <c r="D3" i="4" l="1"/>
  <c r="D4" i="4"/>
  <c r="D5" i="4"/>
  <c r="D6" i="4"/>
  <c r="D7" i="4"/>
  <c r="D8" i="4"/>
  <c r="D9" i="4"/>
  <c r="D10" i="4"/>
  <c r="D11" i="4"/>
  <c r="D12" i="4"/>
  <c r="D13" i="4"/>
  <c r="D14" i="4"/>
  <c r="D15" i="4"/>
  <c r="D16" i="4"/>
  <c r="D17" i="4"/>
  <c r="D18" i="4"/>
  <c r="D19" i="4"/>
  <c r="D20" i="4"/>
  <c r="D21" i="4"/>
  <c r="D22" i="4"/>
  <c r="D23" i="4"/>
  <c r="D24" i="4"/>
  <c r="D25" i="4"/>
  <c r="D2" i="4"/>
  <c r="D3" i="3"/>
  <c r="D4" i="3"/>
  <c r="D5" i="3"/>
  <c r="D6" i="3"/>
  <c r="D7" i="3"/>
  <c r="D8" i="3"/>
  <c r="D9" i="3"/>
  <c r="D10" i="3"/>
  <c r="D11" i="3"/>
  <c r="D12" i="3"/>
  <c r="D13" i="3"/>
  <c r="D14" i="3"/>
  <c r="D15" i="3"/>
  <c r="D16" i="3"/>
  <c r="D17" i="3"/>
  <c r="D18" i="3"/>
  <c r="D19" i="3"/>
  <c r="D20" i="3"/>
  <c r="D21" i="3"/>
  <c r="D22" i="3"/>
  <c r="D23" i="3"/>
  <c r="D24" i="3"/>
  <c r="D25" i="3"/>
  <c r="D2" i="3"/>
  <c r="D2" i="2"/>
  <c r="D3" i="2"/>
  <c r="D4" i="2"/>
  <c r="D5" i="2"/>
  <c r="D6" i="2"/>
  <c r="D7" i="2"/>
  <c r="D8" i="2"/>
  <c r="D9" i="2"/>
  <c r="D10" i="2"/>
  <c r="D11" i="2"/>
  <c r="D12" i="2"/>
  <c r="D13" i="2"/>
  <c r="D14" i="2"/>
  <c r="D15" i="2"/>
  <c r="D16" i="2"/>
  <c r="D17" i="2"/>
  <c r="D18" i="2"/>
  <c r="D19" i="2"/>
  <c r="D20" i="2"/>
  <c r="D21" i="2"/>
  <c r="D22" i="2"/>
  <c r="D23" i="2"/>
  <c r="D24" i="2"/>
  <c r="D25" i="2"/>
  <c r="A25" i="4"/>
  <c r="A24" i="4"/>
  <c r="A23" i="4"/>
  <c r="A22" i="4"/>
  <c r="A21" i="4"/>
  <c r="A20" i="4"/>
  <c r="A19" i="4"/>
  <c r="A18" i="4"/>
  <c r="A17" i="4"/>
  <c r="A16" i="4"/>
  <c r="A15" i="4"/>
  <c r="A14" i="4"/>
  <c r="A13" i="4"/>
  <c r="A12" i="4"/>
  <c r="A11" i="4"/>
  <c r="A10" i="4"/>
  <c r="A9" i="4"/>
  <c r="A8" i="4"/>
  <c r="A7" i="4"/>
  <c r="A6" i="4"/>
  <c r="A5" i="4"/>
  <c r="A4" i="4"/>
  <c r="A3" i="4"/>
  <c r="A2" i="4"/>
  <c r="A25" i="3"/>
  <c r="A24" i="3"/>
  <c r="A23" i="3"/>
  <c r="A22" i="3"/>
  <c r="A21" i="3"/>
  <c r="A20" i="3"/>
  <c r="A19" i="3"/>
  <c r="A18" i="3"/>
  <c r="A17" i="3"/>
  <c r="A16" i="3"/>
  <c r="A15" i="3"/>
  <c r="A14" i="3"/>
  <c r="A13" i="3"/>
  <c r="A12" i="3"/>
  <c r="A11" i="3"/>
  <c r="A10" i="3"/>
  <c r="A9" i="3"/>
  <c r="A8" i="3"/>
  <c r="A7" i="3"/>
  <c r="A6" i="3"/>
  <c r="A5" i="3"/>
  <c r="A4" i="3"/>
  <c r="A3" i="3"/>
  <c r="A2" i="3"/>
  <c r="A25" i="2"/>
  <c r="A24" i="2"/>
  <c r="A23" i="2"/>
  <c r="A22" i="2"/>
  <c r="A21" i="2"/>
  <c r="A20" i="2"/>
  <c r="A19" i="2"/>
  <c r="A18" i="2"/>
  <c r="A17" i="2"/>
  <c r="A16" i="2"/>
  <c r="A15" i="2"/>
  <c r="A14" i="2"/>
  <c r="A13" i="2"/>
  <c r="A12" i="2"/>
  <c r="A11" i="2"/>
  <c r="A10" i="2"/>
  <c r="A9" i="2"/>
  <c r="A8" i="2"/>
  <c r="A7" i="2"/>
  <c r="A6" i="2"/>
  <c r="A5" i="2"/>
  <c r="A4" i="2"/>
  <c r="A3" i="2"/>
  <c r="A2" i="2"/>
  <c r="A6" i="1"/>
  <c r="A5" i="1"/>
  <c r="D9" i="5"/>
  <c r="I7" i="5"/>
  <c r="D8" i="5"/>
  <c r="D4" i="5"/>
  <c r="D7" i="5"/>
  <c r="J7" i="5"/>
  <c r="J4" i="5"/>
  <c r="E7" i="5"/>
  <c r="D10" i="5"/>
  <c r="E4" i="5"/>
  <c r="I4" i="5"/>
</calcChain>
</file>

<file path=xl/sharedStrings.xml><?xml version="1.0" encoding="utf-8"?>
<sst xmlns="http://schemas.openxmlformats.org/spreadsheetml/2006/main" count="182" uniqueCount="41">
  <si>
    <t>Date</t>
  </si>
  <si>
    <t>Unité</t>
  </si>
  <si>
    <t>A1</t>
  </si>
  <si>
    <t>A2</t>
  </si>
  <si>
    <t>A3</t>
  </si>
  <si>
    <t>A4</t>
  </si>
  <si>
    <t>Unité 1</t>
  </si>
  <si>
    <t>Unité 2</t>
  </si>
  <si>
    <t>B2</t>
  </si>
  <si>
    <t>B1</t>
  </si>
  <si>
    <t>B3</t>
  </si>
  <si>
    <t>B4</t>
  </si>
  <si>
    <t>Operateur</t>
  </si>
  <si>
    <t>Heure</t>
  </si>
  <si>
    <t>Semaine</t>
  </si>
  <si>
    <t>Opérateurs</t>
  </si>
  <si>
    <t>NB PROD</t>
  </si>
  <si>
    <t xml:space="preserve">VOL </t>
  </si>
  <si>
    <t>U1</t>
  </si>
  <si>
    <t>U2</t>
  </si>
  <si>
    <t>X11</t>
  </si>
  <si>
    <t>XX1</t>
  </si>
  <si>
    <t>Pour simplifier mon exemple j'ai créé 3 sources qui se ressemblent, dans mon tableau réel, elles sont totalement différentes, d’où le faites qu'on est 3 sources</t>
  </si>
  <si>
    <t>X</t>
  </si>
  <si>
    <t>PROD</t>
  </si>
  <si>
    <t>DATE</t>
  </si>
  <si>
    <t>on peut modifier l'unité</t>
  </si>
  <si>
    <t>on peut modifier la date</t>
  </si>
  <si>
    <t>VOL</t>
  </si>
  <si>
    <t>Opérateur</t>
  </si>
  <si>
    <t>Aujourd'hui mon tableau d'opérateur est comme celui de gauche. Si je veux intégrer l'opérateur X11 en U1 pour la journée A, je ne peux pas l'attribuer en U2 le jour suivante sinon mes résultats vont se modifier dans le feuille prod et ils seront  donc faux en journée A.             Je cherche donc à créer un planning comme le tableau du dessus afin de conserver un historique quand je regarde ma prod mais je ne sais pas du tout comment le faire..</t>
  </si>
  <si>
    <t xml:space="preserve">ACTUELLEMENT </t>
  </si>
  <si>
    <t xml:space="preserve">Ce que j'aimerais intégrer </t>
  </si>
  <si>
    <t xml:space="preserve">L'opérateur X11 est l'exemple parfait car il travaille dans une unité ou dans l'autre en fonction des demandes. </t>
  </si>
  <si>
    <t>X11 est attribué au 22/11</t>
  </si>
  <si>
    <t>X11 est attribué au 14/11</t>
  </si>
  <si>
    <t>B3 est malade</t>
  </si>
  <si>
    <t>J'ai simplié pour les heures, il y a que:  heure 1, 2, 3</t>
  </si>
  <si>
    <t>RECHERCHEV pour la colonne Unité</t>
  </si>
  <si>
    <r>
      <t xml:space="preserve">Normalement je voudrais que  X11 soit en </t>
    </r>
    <r>
      <rPr>
        <sz val="11"/>
        <color rgb="FFFFFF00"/>
        <rFont val="Calibri (Corps)"/>
      </rPr>
      <t>unité 2 pour la journée du 22/11/16</t>
    </r>
    <r>
      <rPr>
        <sz val="11"/>
        <color theme="1"/>
        <rFont val="Calibri"/>
        <family val="2"/>
        <scheme val="minor"/>
      </rPr>
      <t xml:space="preserve"> mais si je change dans la feuille planning, </t>
    </r>
    <r>
      <rPr>
        <sz val="11"/>
        <color rgb="FFFF0000"/>
        <rFont val="Calibri (Corps)"/>
      </rPr>
      <t>cela va fausser les calcules pour la journée du 14/11/16 car X11 sera ensuite toujours en U2..</t>
    </r>
  </si>
  <si>
    <t>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</si>
</sst>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1"/>
      <color theme="1"/>
      <name val="Calibri"/>
      <family val="2"/>
      <scheme val="minor"/>
    </font>
    <font>
      <sz val="11"/>
      <color rgb="FFFF0000"/>
      <name val="Calibri (Corps)"/>
    </font>
    <font>
      <sz val="11"/>
      <color rgb="FFFFFF00"/>
      <name val="Calibri (Corps)"/>
    </font>
  </fonts>
  <fills count="5">
    <fill>
      <patternFill patternType="none"/>
    </fill>
    <fill>
      <patternFill patternType="gray125"/>
    </fill>
    <fill>
      <patternFill patternType="solid">
        <fgColor theme="0" tint="-0.14999847407452621"/>
        <bgColor indexed="64"/>
      </patternFill>
    </fill>
    <fill>
      <patternFill patternType="solid">
        <fgColor rgb="FFFFFF00"/>
        <bgColor indexed="64"/>
      </patternFill>
    </fill>
    <fill>
      <patternFill patternType="solid">
        <fgColor rgb="FFFF000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right/>
      <top/>
      <bottom style="thin">
        <color auto="1"/>
      </bottom>
      <diagonal/>
    </border>
  </borders>
  <cellStyleXfs count="1">
    <xf numFmtId="0" fontId="0" fillId="0" borderId="0"/>
  </cellStyleXfs>
  <cellXfs count="24">
    <xf numFmtId="0" fontId="0" fillId="0" borderId="0" xfId="0"/>
    <xf numFmtId="0" fontId="0" fillId="2" borderId="1" xfId="0" applyFill="1" applyBorder="1" applyAlignment="1">
      <alignment horizontal="center"/>
    </xf>
    <xf numFmtId="0" fontId="0" fillId="0" borderId="1" xfId="0" applyBorder="1"/>
    <xf numFmtId="0" fontId="0" fillId="2" borderId="5" xfId="0" applyFill="1" applyBorder="1" applyAlignment="1">
      <alignment vertical="center"/>
    </xf>
    <xf numFmtId="0" fontId="0" fillId="0" borderId="1" xfId="0" applyBorder="1" applyAlignment="1">
      <alignment horizontal="center"/>
    </xf>
    <xf numFmtId="0" fontId="0" fillId="2" borderId="1" xfId="0" applyFill="1" applyBorder="1" applyAlignment="1">
      <alignment horizontal="center" vertical="center"/>
    </xf>
    <xf numFmtId="14" fontId="0" fillId="2" borderId="1" xfId="0" applyNumberFormat="1" applyFill="1" applyBorder="1" applyAlignment="1">
      <alignment horizontal="center"/>
    </xf>
    <xf numFmtId="0" fontId="0" fillId="3" borderId="1" xfId="0" applyFill="1" applyBorder="1" applyAlignment="1">
      <alignment horizontal="center"/>
    </xf>
    <xf numFmtId="14" fontId="0" fillId="3" borderId="1" xfId="0" applyNumberFormat="1" applyFill="1" applyBorder="1" applyAlignment="1">
      <alignment horizontal="center"/>
    </xf>
    <xf numFmtId="0" fontId="0" fillId="3" borderId="0" xfId="0" applyFill="1"/>
    <xf numFmtId="0" fontId="0" fillId="2" borderId="1" xfId="0" applyNumberFormat="1" applyFill="1" applyBorder="1" applyAlignment="1">
      <alignment horizontal="center" vertical="center"/>
    </xf>
    <xf numFmtId="0" fontId="0" fillId="2" borderId="1" xfId="0" applyNumberFormat="1" applyFill="1" applyBorder="1" applyAlignment="1">
      <alignment horizontal="center"/>
    </xf>
    <xf numFmtId="0" fontId="0" fillId="0" borderId="0" xfId="0" applyNumberFormat="1"/>
    <xf numFmtId="0" fontId="0" fillId="0" borderId="0" xfId="0" applyFill="1" applyBorder="1"/>
    <xf numFmtId="0" fontId="0" fillId="0" borderId="0" xfId="0" applyFill="1" applyBorder="1" applyAlignment="1">
      <alignment horizontal="center" vertical="center" wrapText="1"/>
    </xf>
    <xf numFmtId="0" fontId="1" fillId="0" borderId="0" xfId="0" applyFont="1" applyAlignment="1">
      <alignment horizontal="center" vertical="center"/>
    </xf>
    <xf numFmtId="0" fontId="1" fillId="0" borderId="6" xfId="0" applyFont="1" applyBorder="1" applyAlignment="1">
      <alignment horizontal="center" vertical="center"/>
    </xf>
    <xf numFmtId="0" fontId="1" fillId="0" borderId="6" xfId="0" applyFont="1" applyBorder="1" applyAlignment="1">
      <alignment horizontal="center"/>
    </xf>
    <xf numFmtId="0" fontId="0" fillId="2" borderId="1" xfId="0" applyFill="1" applyBorder="1" applyAlignment="1">
      <alignment horizontal="center"/>
    </xf>
    <xf numFmtId="0" fontId="0" fillId="2" borderId="2" xfId="0" applyFill="1" applyBorder="1" applyAlignment="1">
      <alignment horizontal="center"/>
    </xf>
    <xf numFmtId="0" fontId="0" fillId="2" borderId="3" xfId="0" applyFill="1" applyBorder="1" applyAlignment="1">
      <alignment horizontal="center"/>
    </xf>
    <xf numFmtId="0" fontId="0" fillId="2" borderId="4" xfId="0" applyFill="1" applyBorder="1" applyAlignment="1">
      <alignment horizontal="center"/>
    </xf>
    <xf numFmtId="0" fontId="0" fillId="3" borderId="1" xfId="0" applyFill="1" applyBorder="1"/>
    <xf numFmtId="0" fontId="0" fillId="4" borderId="1" xfId="0"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theme" Target="theme/theme1.xml"/><Relationship Id="rId7" Type="http://schemas.openxmlformats.org/officeDocument/2006/relationships/styles" Target="styles.xml"/><Relationship Id="rId8" Type="http://schemas.openxmlformats.org/officeDocument/2006/relationships/sharedStrings" Target="sharedStrings.xml"/><Relationship Id="rId9"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Bureau">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tabColor rgb="FFFF0000"/>
  </sheetPr>
  <dimension ref="A1:N24"/>
  <sheetViews>
    <sheetView workbookViewId="0">
      <selection activeCell="J9" sqref="J9"/>
    </sheetView>
  </sheetViews>
  <sheetFormatPr baseColWidth="10" defaultRowHeight="15" x14ac:dyDescent="0.2"/>
  <sheetData>
    <row r="1" spans="1:14" x14ac:dyDescent="0.2">
      <c r="B1" s="17" t="s">
        <v>32</v>
      </c>
      <c r="C1" s="17"/>
      <c r="D1" s="17"/>
      <c r="E1" s="17"/>
      <c r="F1" s="17"/>
      <c r="G1" s="17"/>
      <c r="H1" s="17"/>
      <c r="I1" s="17"/>
      <c r="J1" s="17"/>
      <c r="K1" s="17"/>
      <c r="L1" s="17"/>
    </row>
    <row r="2" spans="1:14" x14ac:dyDescent="0.2">
      <c r="B2" s="3"/>
      <c r="C2" s="19" t="s">
        <v>6</v>
      </c>
      <c r="D2" s="20"/>
      <c r="E2" s="20"/>
      <c r="F2" s="20"/>
      <c r="G2" s="21"/>
      <c r="H2" s="18" t="s">
        <v>7</v>
      </c>
      <c r="I2" s="18"/>
      <c r="J2" s="18"/>
      <c r="K2" s="18"/>
      <c r="L2" s="18"/>
    </row>
    <row r="3" spans="1:14" x14ac:dyDescent="0.2">
      <c r="B3" s="3" t="s">
        <v>12</v>
      </c>
      <c r="C3" s="1" t="s">
        <v>2</v>
      </c>
      <c r="D3" s="1" t="s">
        <v>3</v>
      </c>
      <c r="E3" s="1" t="s">
        <v>4</v>
      </c>
      <c r="F3" s="1" t="s">
        <v>5</v>
      </c>
      <c r="G3" s="1" t="s">
        <v>20</v>
      </c>
      <c r="H3" s="1" t="s">
        <v>9</v>
      </c>
      <c r="I3" s="1" t="s">
        <v>8</v>
      </c>
      <c r="J3" s="1" t="s">
        <v>10</v>
      </c>
      <c r="K3" s="1" t="s">
        <v>11</v>
      </c>
      <c r="L3" s="1" t="s">
        <v>21</v>
      </c>
    </row>
    <row r="4" spans="1:14" x14ac:dyDescent="0.2">
      <c r="A4" s="1" t="s">
        <v>14</v>
      </c>
      <c r="B4" s="5" t="s">
        <v>0</v>
      </c>
      <c r="C4" s="1"/>
      <c r="D4" s="1"/>
      <c r="E4" s="1"/>
      <c r="F4" s="1"/>
      <c r="G4" s="1"/>
      <c r="H4" s="1"/>
      <c r="I4" s="1"/>
      <c r="J4" s="1"/>
      <c r="K4" s="1"/>
      <c r="L4" s="1"/>
    </row>
    <row r="5" spans="1:14" x14ac:dyDescent="0.2">
      <c r="A5" s="1">
        <f>WEEKNUM(B5,21)</f>
        <v>46</v>
      </c>
      <c r="B5" s="6">
        <v>42688</v>
      </c>
      <c r="C5" s="2" t="s">
        <v>23</v>
      </c>
      <c r="D5" s="2" t="s">
        <v>23</v>
      </c>
      <c r="E5" s="2" t="s">
        <v>23</v>
      </c>
      <c r="F5" s="2" t="s">
        <v>23</v>
      </c>
      <c r="G5" s="2"/>
      <c r="H5" s="2" t="s">
        <v>23</v>
      </c>
      <c r="I5" s="2" t="s">
        <v>23</v>
      </c>
      <c r="J5" s="2" t="s">
        <v>23</v>
      </c>
      <c r="K5" s="2" t="s">
        <v>23</v>
      </c>
      <c r="L5" s="2" t="s">
        <v>23</v>
      </c>
    </row>
    <row r="6" spans="1:14" x14ac:dyDescent="0.2">
      <c r="A6" s="1">
        <f t="shared" ref="A6" si="0">WEEKNUM(B6,21)</f>
        <v>47</v>
      </c>
      <c r="B6" s="6">
        <v>42696</v>
      </c>
      <c r="C6" s="2" t="s">
        <v>23</v>
      </c>
      <c r="D6" s="2" t="s">
        <v>23</v>
      </c>
      <c r="E6" s="2" t="s">
        <v>23</v>
      </c>
      <c r="F6" s="2" t="s">
        <v>23</v>
      </c>
      <c r="G6" s="2" t="s">
        <v>23</v>
      </c>
      <c r="H6" s="2" t="s">
        <v>23</v>
      </c>
      <c r="I6" s="2" t="s">
        <v>23</v>
      </c>
      <c r="J6" s="2"/>
      <c r="K6" s="2" t="s">
        <v>23</v>
      </c>
      <c r="L6" s="2"/>
    </row>
    <row r="8" spans="1:14" x14ac:dyDescent="0.2">
      <c r="G8" t="s">
        <v>34</v>
      </c>
      <c r="J8" t="s">
        <v>36</v>
      </c>
      <c r="L8" t="s">
        <v>35</v>
      </c>
    </row>
    <row r="12" spans="1:14" x14ac:dyDescent="0.2">
      <c r="C12" s="15" t="s">
        <v>31</v>
      </c>
      <c r="D12" s="15"/>
    </row>
    <row r="13" spans="1:14" x14ac:dyDescent="0.2">
      <c r="B13" s="13"/>
      <c r="C13" s="16"/>
      <c r="D13" s="16"/>
      <c r="G13" s="14" t="s">
        <v>30</v>
      </c>
      <c r="H13" s="14"/>
      <c r="I13" s="14"/>
      <c r="J13" s="14"/>
      <c r="K13" s="14"/>
      <c r="L13" s="14"/>
      <c r="M13" s="14"/>
      <c r="N13" s="14"/>
    </row>
    <row r="14" spans="1:14" x14ac:dyDescent="0.2">
      <c r="C14" s="1" t="s">
        <v>29</v>
      </c>
      <c r="D14" s="1" t="s">
        <v>1</v>
      </c>
      <c r="G14" s="14"/>
      <c r="H14" s="14"/>
      <c r="I14" s="14"/>
      <c r="J14" s="14"/>
      <c r="K14" s="14"/>
      <c r="L14" s="14"/>
      <c r="M14" s="14"/>
      <c r="N14" s="14"/>
    </row>
    <row r="15" spans="1:14" x14ac:dyDescent="0.2">
      <c r="C15" s="1" t="s">
        <v>2</v>
      </c>
      <c r="D15" s="1" t="s">
        <v>18</v>
      </c>
      <c r="G15" s="14"/>
      <c r="H15" s="14"/>
      <c r="I15" s="14"/>
      <c r="J15" s="14"/>
      <c r="K15" s="14"/>
      <c r="L15" s="14"/>
      <c r="M15" s="14"/>
      <c r="N15" s="14"/>
    </row>
    <row r="16" spans="1:14" x14ac:dyDescent="0.2">
      <c r="C16" s="1" t="s">
        <v>3</v>
      </c>
      <c r="D16" s="1" t="s">
        <v>18</v>
      </c>
      <c r="G16" s="14"/>
      <c r="H16" s="14"/>
      <c r="I16" s="14"/>
      <c r="J16" s="14"/>
      <c r="K16" s="14"/>
      <c r="L16" s="14"/>
      <c r="M16" s="14"/>
      <c r="N16" s="14"/>
    </row>
    <row r="17" spans="3:14" x14ac:dyDescent="0.2">
      <c r="C17" s="1" t="s">
        <v>4</v>
      </c>
      <c r="D17" s="1" t="s">
        <v>18</v>
      </c>
      <c r="G17" s="14"/>
      <c r="H17" s="14"/>
      <c r="I17" s="14"/>
      <c r="J17" s="14"/>
      <c r="K17" s="14"/>
      <c r="L17" s="14"/>
      <c r="M17" s="14"/>
      <c r="N17" s="14"/>
    </row>
    <row r="18" spans="3:14" x14ac:dyDescent="0.2">
      <c r="C18" s="1" t="s">
        <v>5</v>
      </c>
      <c r="D18" s="1" t="s">
        <v>18</v>
      </c>
      <c r="G18" s="14"/>
      <c r="H18" s="14"/>
      <c r="I18" s="14"/>
      <c r="J18" s="14"/>
      <c r="K18" s="14"/>
      <c r="L18" s="14"/>
      <c r="M18" s="14"/>
      <c r="N18" s="14"/>
    </row>
    <row r="19" spans="3:14" x14ac:dyDescent="0.2">
      <c r="C19" s="1" t="s">
        <v>20</v>
      </c>
      <c r="D19" s="1" t="s">
        <v>18</v>
      </c>
      <c r="G19" s="14"/>
      <c r="H19" s="14"/>
      <c r="I19" s="14"/>
      <c r="J19" s="14"/>
      <c r="K19" s="14"/>
      <c r="L19" s="14"/>
      <c r="M19" s="14"/>
      <c r="N19" s="14"/>
    </row>
    <row r="20" spans="3:14" x14ac:dyDescent="0.2">
      <c r="C20" s="1" t="s">
        <v>9</v>
      </c>
      <c r="D20" s="1" t="s">
        <v>19</v>
      </c>
      <c r="G20" s="14"/>
      <c r="H20" s="14"/>
      <c r="I20" s="14"/>
      <c r="J20" s="14"/>
      <c r="K20" s="14"/>
      <c r="L20" s="14"/>
      <c r="M20" s="14"/>
      <c r="N20" s="14"/>
    </row>
    <row r="21" spans="3:14" x14ac:dyDescent="0.2">
      <c r="C21" s="1" t="s">
        <v>8</v>
      </c>
      <c r="D21" s="1" t="s">
        <v>19</v>
      </c>
      <c r="G21" s="14"/>
      <c r="H21" s="14"/>
      <c r="I21" s="14"/>
      <c r="J21" s="14"/>
      <c r="K21" s="14"/>
      <c r="L21" s="14"/>
      <c r="M21" s="14"/>
      <c r="N21" s="14"/>
    </row>
    <row r="22" spans="3:14" x14ac:dyDescent="0.2">
      <c r="C22" s="1" t="s">
        <v>10</v>
      </c>
      <c r="D22" s="1" t="s">
        <v>19</v>
      </c>
      <c r="G22" s="14"/>
      <c r="H22" s="14"/>
      <c r="I22" s="14"/>
      <c r="J22" s="14"/>
      <c r="K22" s="14"/>
      <c r="L22" s="14"/>
      <c r="M22" s="14"/>
      <c r="N22" s="14"/>
    </row>
    <row r="23" spans="3:14" x14ac:dyDescent="0.2">
      <c r="C23" s="1" t="s">
        <v>11</v>
      </c>
      <c r="D23" s="1" t="s">
        <v>19</v>
      </c>
      <c r="G23" s="14"/>
      <c r="H23" s="14"/>
      <c r="I23" s="14"/>
      <c r="J23" s="14"/>
      <c r="K23" s="14"/>
      <c r="L23" s="14"/>
      <c r="M23" s="14"/>
      <c r="N23" s="14"/>
    </row>
    <row r="24" spans="3:14" x14ac:dyDescent="0.2">
      <c r="G24" t="s">
        <v>33</v>
      </c>
    </row>
  </sheetData>
  <mergeCells count="5">
    <mergeCell ref="G13:N23"/>
    <mergeCell ref="C12:D13"/>
    <mergeCell ref="B1:L1"/>
    <mergeCell ref="H2:L2"/>
    <mergeCell ref="C2:G2"/>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tabColor theme="4" tint="-0.249977111117893"/>
  </sheetPr>
  <dimension ref="A3:J13"/>
  <sheetViews>
    <sheetView workbookViewId="0">
      <selection activeCell="E13" sqref="E13"/>
    </sheetView>
  </sheetViews>
  <sheetFormatPr baseColWidth="10" defaultRowHeight="15" x14ac:dyDescent="0.2"/>
  <sheetData>
    <row r="3" spans="1:10" x14ac:dyDescent="0.2">
      <c r="B3" s="1" t="s">
        <v>25</v>
      </c>
      <c r="C3" s="1" t="s">
        <v>1</v>
      </c>
      <c r="D3" s="1" t="s">
        <v>24</v>
      </c>
      <c r="E3" s="1" t="s">
        <v>28</v>
      </c>
      <c r="G3" s="1" t="s">
        <v>14</v>
      </c>
      <c r="H3" s="1" t="s">
        <v>1</v>
      </c>
      <c r="I3" s="1" t="s">
        <v>24</v>
      </c>
      <c r="J3" s="1" t="s">
        <v>28</v>
      </c>
    </row>
    <row r="4" spans="1:10" x14ac:dyDescent="0.2">
      <c r="B4" s="8">
        <v>42688</v>
      </c>
      <c r="C4" s="7" t="s">
        <v>19</v>
      </c>
      <c r="D4" s="4">
        <f>SUMIFS('Source 1'!F2:F25,'Source 1'!B2:B25,PROD!B4,'Source 1'!D2:D25,PROD!C4)+SUMIFS('Source 2'!F2:F25,'Source 2'!B2:B25,PROD!B4,'Source 2'!D2:D25,PROD!C4)+SUMIFS('Source 3'!F1:F13,'Source 3'!B1:B13,PROD!B4,'Source 3'!D1:D13,PROD!C4)</f>
        <v>21</v>
      </c>
      <c r="E4" s="4">
        <f>SUMIFS('Source 1'!G2:G25,'Source 1'!B2:B25,PROD!B4,'Source 1'!D2:D25,PROD!C4)+SUMIFS('Source 2'!G2:G25,'Source 2'!B2:B25,PROD!B4,'Source 2'!D2:D25,PROD!C4)+SUMIFS('Source 3'!G1:G13,'Source 3'!B1:B13,PROD!B4,'Source 3'!D1:D13,PROD!C4)</f>
        <v>342</v>
      </c>
      <c r="G4" s="7">
        <v>47</v>
      </c>
      <c r="H4" s="7" t="s">
        <v>19</v>
      </c>
      <c r="I4" s="4">
        <f>SUMIFS('Source 1'!F2:F25,'Source 1'!A2:A25,PROD!G4,'Source 1'!D2:D25,PROD!H4)+SUMIFS('Source 2'!F2:F25,'Source 2'!A2:A25,PROD!G4,'Source 2'!D2:D25,PROD!H4)+SUMIFS('Source 3'!F1:F13,'Source 3'!A1:A13,PROD!G4,'Source 3'!D1:D13,PROD!H4)</f>
        <v>12</v>
      </c>
      <c r="J4" s="4">
        <f>SUMIFS('Source 1'!G2:G25,'Source 1'!A2:A25,PROD!G4,'Source 1'!D2:D25,PROD!H4)+SUMIFS('Source 2'!G2:G25,'Source 2'!A2:A25,PROD!G4,'Source 2'!D2:D25,PROD!H4)+SUMIFS('Source 3'!G1:G13,'Source 3'!A1:A13,PROD!G4,'Source 3'!D1:D13,PROD!H4)</f>
        <v>184</v>
      </c>
    </row>
    <row r="6" spans="1:10" x14ac:dyDescent="0.2">
      <c r="B6" s="1" t="s">
        <v>25</v>
      </c>
      <c r="C6" s="1" t="s">
        <v>1</v>
      </c>
      <c r="D6" s="1" t="s">
        <v>24</v>
      </c>
      <c r="E6" s="1" t="s">
        <v>28</v>
      </c>
      <c r="G6" s="1" t="s">
        <v>14</v>
      </c>
      <c r="H6" s="1" t="s">
        <v>1</v>
      </c>
      <c r="I6" s="1" t="s">
        <v>24</v>
      </c>
      <c r="J6" s="1" t="s">
        <v>28</v>
      </c>
    </row>
    <row r="7" spans="1:10" x14ac:dyDescent="0.2">
      <c r="B7" s="8">
        <v>42696</v>
      </c>
      <c r="C7" s="7" t="s">
        <v>18</v>
      </c>
      <c r="D7" s="4">
        <f>SUMIFS('Source 1'!F5:F28,'Source 1'!B5:B28,PROD!$B$7,'Source 1'!D5:D28,PROD!$C$7)+SUMIFS('Source 2'!F5:F28,'Source 2'!B5:B28,PROD!$B$7,'Source 2'!D5:D28,PROD!C7)+SUMIFS('Source 3'!F4:F16,'Source 3'!B4:B16,PROD!$B$7,'Source 3'!D4:D16,PROD!$C$7)</f>
        <v>15</v>
      </c>
      <c r="E7" s="4">
        <f>SUMIFS('Source 1'!G5:G28,'Source 1'!B5:B28,PROD!B7,'Source 1'!D5:D28,PROD!C7)+SUMIFS('Source 2'!G5:G28,'Source 2'!B5:B28,PROD!B7,'Source 2'!D5:D28,PROD!C7)+SUMIFS('Source 3'!G4:G16,'Source 3'!B4:B16,PROD!B7,'Source 3'!D4:D16,PROD!C7)</f>
        <v>212</v>
      </c>
      <c r="G7" s="7">
        <v>47</v>
      </c>
      <c r="H7" s="7" t="s">
        <v>19</v>
      </c>
      <c r="I7" s="4">
        <f>SUMIFS('Source 1'!F5:F28,'Source 1'!A5:A28,PROD!G7,'Source 1'!D5:D28,PROD!H7)+SUMIFS('Source 2'!F5:F28,'Source 2'!A5:A28,PROD!G7,'Source 2'!D5:D28,PROD!H7)+SUMIFS('Source 3'!F4:F16,'Source 3'!A4:A16,PROD!G7,'Source 3'!D4:D16,PROD!H7)</f>
        <v>12</v>
      </c>
      <c r="J7" s="4">
        <f>SUMIFS('Source 1'!G5:G28,'Source 1'!A5:A28,PROD!G7,'Source 1'!D5:D28,PROD!H7)+SUMIFS('Source 2'!G5:G28,'Source 2'!A5:A28,PROD!G7,'Source 2'!D5:D28,PROD!H7)+SUMIFS('Source 3'!G4:G16,'Source 3'!A4:A16,PROD!G7,'Source 3'!D4:D16,PROD!H7)</f>
        <v>184</v>
      </c>
    </row>
    <row r="8" spans="1:10" x14ac:dyDescent="0.2">
      <c r="A8" s="1" t="s">
        <v>13</v>
      </c>
      <c r="B8" s="1">
        <v>1</v>
      </c>
      <c r="D8" s="4">
        <f>SUMIFS('Source 1'!F6:F29,'Source 1'!B6:B29,PROD!$B$7,'Source 1'!D6:D29,PROD!$C$7,'Source 1'!C2:C25,PROD!B8)+SUMIFS('Source 2'!F6:F29,'Source 2'!B6:B29,PROD!$B$7,'Source 2'!D6:D29,PROD!$C$7,'Source 2'!C2:C25,PROD!B8)+SUMIFS('Source 3'!F2:F25,'Source 3'!B2:B25,PROD!$B$7,'Source 3'!D2:D25,PROD!$C$7,'Source 3'!C2:C25,PROD!B8)</f>
        <v>4</v>
      </c>
    </row>
    <row r="9" spans="1:10" x14ac:dyDescent="0.2">
      <c r="B9" s="1">
        <v>2</v>
      </c>
      <c r="D9" s="4">
        <f>SUMIFS('Source 1'!F7:F30,'Source 1'!B7:B30,PROD!$B$7,'Source 1'!D7:D30,PROD!$C$7,'Source 1'!C3:C26,PROD!B9)+SUMIFS('Source 2'!F7:F30,'Source 2'!B7:B30,PROD!$B$7,'Source 2'!D7:D30,PROD!$C$7,'Source 2'!C3:C26,PROD!B9)+SUMIFS('Source 3'!F3:F26,'Source 3'!B3:B26,PROD!$B$7,'Source 3'!D3:D26,PROD!$C$7,'Source 3'!C3:C26,PROD!B9)</f>
        <v>5</v>
      </c>
      <c r="E9" t="s">
        <v>37</v>
      </c>
    </row>
    <row r="10" spans="1:10" x14ac:dyDescent="0.2">
      <c r="B10" s="1">
        <v>3</v>
      </c>
      <c r="D10" s="4">
        <f>SUMIFS('Source 1'!F8:F31,'Source 1'!B8:B31,PROD!$B$7,'Source 1'!D8:D31,PROD!$C$7,'Source 1'!C4:C27,PROD!B10)+SUMIFS('Source 2'!F8:F31,'Source 2'!B8:B31,PROD!$B$7,'Source 2'!D8:D31,PROD!$C$7,'Source 2'!C4:C27,PROD!B10)+SUMIFS('Source 3'!F4:F27,'Source 3'!B4:B27,PROD!$B$7,'Source 3'!D4:D27,PROD!$C$7,'Source 3'!C4:C27,PROD!B10)</f>
        <v>9</v>
      </c>
    </row>
    <row r="12" spans="1:10" x14ac:dyDescent="0.2">
      <c r="B12" s="9" t="s">
        <v>25</v>
      </c>
      <c r="C12" t="s">
        <v>27</v>
      </c>
    </row>
    <row r="13" spans="1:10" x14ac:dyDescent="0.2">
      <c r="B13" s="9" t="s">
        <v>1</v>
      </c>
      <c r="C13" t="s">
        <v>26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tabColor theme="0" tint="-0.249977111117893"/>
  </sheetPr>
  <dimension ref="A1:I25"/>
  <sheetViews>
    <sheetView tabSelected="1" workbookViewId="0">
      <selection activeCell="I24" sqref="I24"/>
    </sheetView>
  </sheetViews>
  <sheetFormatPr baseColWidth="10" defaultRowHeight="15" x14ac:dyDescent="0.2"/>
  <cols>
    <col min="3" max="3" width="10.83203125" style="12"/>
  </cols>
  <sheetData>
    <row r="1" spans="1:9" x14ac:dyDescent="0.2">
      <c r="A1" s="1" t="s">
        <v>14</v>
      </c>
      <c r="B1" s="5" t="s">
        <v>0</v>
      </c>
      <c r="C1" s="10" t="s">
        <v>13</v>
      </c>
      <c r="D1" s="5" t="s">
        <v>1</v>
      </c>
      <c r="E1" s="1" t="s">
        <v>15</v>
      </c>
      <c r="F1" s="1" t="s">
        <v>16</v>
      </c>
      <c r="G1" s="1" t="s">
        <v>17</v>
      </c>
    </row>
    <row r="2" spans="1:9" x14ac:dyDescent="0.2">
      <c r="A2" s="1">
        <f>WEEKNUM(B2,21)</f>
        <v>46</v>
      </c>
      <c r="B2" s="6">
        <v>42688</v>
      </c>
      <c r="C2" s="11">
        <v>1</v>
      </c>
      <c r="D2" s="6" t="str">
        <f>VLOOKUP(E2,Planning!$C$15:$D$23,2,FALSE)</f>
        <v>U1</v>
      </c>
      <c r="E2" s="2" t="s">
        <v>3</v>
      </c>
      <c r="F2" s="2">
        <v>1</v>
      </c>
      <c r="G2" s="2">
        <v>12</v>
      </c>
    </row>
    <row r="3" spans="1:9" x14ac:dyDescent="0.2">
      <c r="A3" s="1">
        <f t="shared" ref="A3:A25" si="0">WEEKNUM(B3,21)</f>
        <v>46</v>
      </c>
      <c r="B3" s="6">
        <v>42688</v>
      </c>
      <c r="C3" s="11">
        <v>1</v>
      </c>
      <c r="D3" s="6" t="str">
        <f>VLOOKUP(E3,Planning!$C$15:$D$23,2,FALSE)</f>
        <v>U1</v>
      </c>
      <c r="E3" s="2" t="s">
        <v>3</v>
      </c>
      <c r="F3" s="2">
        <v>1</v>
      </c>
      <c r="G3" s="2">
        <v>11</v>
      </c>
      <c r="I3" t="s">
        <v>22</v>
      </c>
    </row>
    <row r="4" spans="1:9" x14ac:dyDescent="0.2">
      <c r="A4" s="1">
        <f t="shared" si="0"/>
        <v>46</v>
      </c>
      <c r="B4" s="6">
        <v>42688</v>
      </c>
      <c r="C4" s="11">
        <v>2</v>
      </c>
      <c r="D4" s="6" t="str">
        <f>VLOOKUP(E4,Planning!$C$15:$D$23,2,FALSE)</f>
        <v>U1</v>
      </c>
      <c r="E4" s="2" t="s">
        <v>5</v>
      </c>
      <c r="F4" s="2">
        <v>1</v>
      </c>
      <c r="G4" s="2">
        <v>19</v>
      </c>
    </row>
    <row r="5" spans="1:9" x14ac:dyDescent="0.2">
      <c r="A5" s="1">
        <f t="shared" si="0"/>
        <v>46</v>
      </c>
      <c r="B5" s="6">
        <v>42688</v>
      </c>
      <c r="C5" s="11">
        <v>2</v>
      </c>
      <c r="D5" s="6" t="str">
        <f>VLOOKUP(E5,Planning!$C$15:$D$23,2,FALSE)</f>
        <v>U1</v>
      </c>
      <c r="E5" s="2" t="s">
        <v>5</v>
      </c>
      <c r="F5" s="2">
        <v>1</v>
      </c>
      <c r="G5" s="2">
        <v>12</v>
      </c>
      <c r="I5" t="s">
        <v>38</v>
      </c>
    </row>
    <row r="6" spans="1:9" x14ac:dyDescent="0.2">
      <c r="A6" s="1">
        <f t="shared" si="0"/>
        <v>46</v>
      </c>
      <c r="B6" s="6">
        <v>42688</v>
      </c>
      <c r="C6" s="11">
        <v>1</v>
      </c>
      <c r="D6" s="6" t="str">
        <f>VLOOKUP(E6,Planning!$C$15:$D$23,2,FALSE)</f>
        <v>U2</v>
      </c>
      <c r="E6" s="2" t="s">
        <v>9</v>
      </c>
      <c r="F6" s="2">
        <v>1</v>
      </c>
      <c r="G6" s="2">
        <v>23</v>
      </c>
    </row>
    <row r="7" spans="1:9" x14ac:dyDescent="0.2">
      <c r="A7" s="1">
        <f t="shared" si="0"/>
        <v>46</v>
      </c>
      <c r="B7" s="6">
        <v>42688</v>
      </c>
      <c r="C7" s="11">
        <v>1</v>
      </c>
      <c r="D7" s="6" t="str">
        <f>VLOOKUP(E7,Planning!$C$15:$D$23,2,FALSE)</f>
        <v>U1</v>
      </c>
      <c r="E7" s="23" t="s">
        <v>20</v>
      </c>
      <c r="F7" s="2">
        <v>1</v>
      </c>
      <c r="G7" s="2">
        <v>9</v>
      </c>
    </row>
    <row r="8" spans="1:9" x14ac:dyDescent="0.2">
      <c r="A8" s="1">
        <f t="shared" si="0"/>
        <v>46</v>
      </c>
      <c r="B8" s="6">
        <v>42688</v>
      </c>
      <c r="C8" s="11">
        <v>1</v>
      </c>
      <c r="D8" s="6" t="str">
        <f>VLOOKUP(E8,Planning!$C$15:$D$23,2,FALSE)</f>
        <v>U2</v>
      </c>
      <c r="E8" s="2" t="s">
        <v>8</v>
      </c>
      <c r="F8" s="2">
        <v>1</v>
      </c>
      <c r="G8" s="2">
        <v>12</v>
      </c>
    </row>
    <row r="9" spans="1:9" x14ac:dyDescent="0.2">
      <c r="A9" s="1">
        <f t="shared" si="0"/>
        <v>46</v>
      </c>
      <c r="B9" s="6">
        <v>42688</v>
      </c>
      <c r="C9" s="11">
        <v>2</v>
      </c>
      <c r="D9" s="6" t="str">
        <f>VLOOKUP(E9,Planning!$C$15:$D$23,2,FALSE)</f>
        <v>U2</v>
      </c>
      <c r="E9" s="2" t="s">
        <v>10</v>
      </c>
      <c r="F9" s="2">
        <v>1</v>
      </c>
      <c r="G9" s="2">
        <v>21</v>
      </c>
    </row>
    <row r="10" spans="1:9" x14ac:dyDescent="0.2">
      <c r="A10" s="1">
        <f t="shared" si="0"/>
        <v>46</v>
      </c>
      <c r="B10" s="6">
        <v>42688</v>
      </c>
      <c r="C10" s="11">
        <v>3</v>
      </c>
      <c r="D10" s="6" t="str">
        <f>VLOOKUP(E10,Planning!$C$15:$D$23,2,FALSE)</f>
        <v>U2</v>
      </c>
      <c r="E10" s="2" t="s">
        <v>11</v>
      </c>
      <c r="F10" s="2">
        <v>1</v>
      </c>
      <c r="G10" s="2">
        <v>12</v>
      </c>
    </row>
    <row r="11" spans="1:9" x14ac:dyDescent="0.2">
      <c r="A11" s="1">
        <f t="shared" si="0"/>
        <v>46</v>
      </c>
      <c r="B11" s="6">
        <v>42688</v>
      </c>
      <c r="C11" s="11">
        <v>3</v>
      </c>
      <c r="D11" s="6" t="str">
        <f>VLOOKUP(E11,Planning!$C$15:$D$23,2,FALSE)</f>
        <v>U2</v>
      </c>
      <c r="E11" s="2" t="s">
        <v>9</v>
      </c>
      <c r="F11" s="2">
        <v>1</v>
      </c>
      <c r="G11" s="2">
        <v>12</v>
      </c>
    </row>
    <row r="12" spans="1:9" x14ac:dyDescent="0.2">
      <c r="A12" s="1">
        <f t="shared" si="0"/>
        <v>46</v>
      </c>
      <c r="B12" s="6">
        <v>42688</v>
      </c>
      <c r="C12" s="11">
        <v>3</v>
      </c>
      <c r="D12" s="6" t="str">
        <f>VLOOKUP(E12,Planning!$C$15:$D$23,2,FALSE)</f>
        <v>U2</v>
      </c>
      <c r="E12" s="2" t="s">
        <v>10</v>
      </c>
      <c r="F12" s="2">
        <v>1</v>
      </c>
      <c r="G12" s="2">
        <v>19</v>
      </c>
    </row>
    <row r="13" spans="1:9" ht="15.75" customHeight="1" x14ac:dyDescent="0.2">
      <c r="A13" s="1">
        <f t="shared" si="0"/>
        <v>46</v>
      </c>
      <c r="B13" s="6">
        <v>42688</v>
      </c>
      <c r="C13" s="11">
        <v>3</v>
      </c>
      <c r="D13" s="6" t="str">
        <f>VLOOKUP(E13,Planning!$C$15:$D$23,2,FALSE)</f>
        <v>U2</v>
      </c>
      <c r="E13" s="2" t="s">
        <v>10</v>
      </c>
      <c r="F13" s="2">
        <v>1</v>
      </c>
      <c r="G13" s="2">
        <v>15</v>
      </c>
    </row>
    <row r="14" spans="1:9" x14ac:dyDescent="0.2">
      <c r="A14" s="1">
        <f>WEEKNUM(B14,21)</f>
        <v>47</v>
      </c>
      <c r="B14" s="6">
        <v>42696</v>
      </c>
      <c r="C14" s="11">
        <v>1</v>
      </c>
      <c r="D14" s="6" t="str">
        <f>VLOOKUP(E14,Planning!$C$15:$D$23,2,FALSE)</f>
        <v>U1</v>
      </c>
      <c r="E14" s="2" t="s">
        <v>3</v>
      </c>
      <c r="F14" s="2">
        <v>1</v>
      </c>
      <c r="G14" s="2">
        <v>12</v>
      </c>
    </row>
    <row r="15" spans="1:9" x14ac:dyDescent="0.2">
      <c r="A15" s="1">
        <f t="shared" si="0"/>
        <v>47</v>
      </c>
      <c r="B15" s="6">
        <v>42696</v>
      </c>
      <c r="C15" s="11">
        <v>1</v>
      </c>
      <c r="D15" s="6" t="str">
        <f>VLOOKUP(E15,Planning!$C$15:$D$23,2,FALSE)</f>
        <v>U1</v>
      </c>
      <c r="E15" s="2" t="s">
        <v>3</v>
      </c>
      <c r="F15" s="2">
        <v>1</v>
      </c>
      <c r="G15" s="2">
        <v>11</v>
      </c>
    </row>
    <row r="16" spans="1:9" x14ac:dyDescent="0.2">
      <c r="A16" s="1">
        <f t="shared" si="0"/>
        <v>47</v>
      </c>
      <c r="B16" s="6">
        <v>42696</v>
      </c>
      <c r="C16" s="11">
        <v>2</v>
      </c>
      <c r="D16" s="6" t="str">
        <f>VLOOKUP(E16,Planning!$C$15:$D$23,2,FALSE)</f>
        <v>U1</v>
      </c>
      <c r="E16" s="2" t="s">
        <v>5</v>
      </c>
      <c r="F16" s="2">
        <v>1</v>
      </c>
      <c r="G16" s="2">
        <v>19</v>
      </c>
    </row>
    <row r="17" spans="1:9" x14ac:dyDescent="0.2">
      <c r="A17" s="1">
        <f t="shared" si="0"/>
        <v>47</v>
      </c>
      <c r="B17" s="6">
        <v>42696</v>
      </c>
      <c r="C17" s="11">
        <v>2</v>
      </c>
      <c r="D17" s="6" t="str">
        <f>VLOOKUP(E17,Planning!$C$15:$D$23,2,FALSE)</f>
        <v>U1</v>
      </c>
      <c r="E17" s="2" t="s">
        <v>5</v>
      </c>
      <c r="F17" s="2">
        <v>1</v>
      </c>
      <c r="G17" s="2">
        <v>12</v>
      </c>
    </row>
    <row r="18" spans="1:9" x14ac:dyDescent="0.2">
      <c r="A18" s="1">
        <f t="shared" si="0"/>
        <v>47</v>
      </c>
      <c r="B18" s="6">
        <v>42696</v>
      </c>
      <c r="C18" s="11">
        <v>1</v>
      </c>
      <c r="D18" s="6" t="str">
        <f>VLOOKUP(E18,Planning!$C$15:$D$23,2,FALSE)</f>
        <v>U2</v>
      </c>
      <c r="E18" s="2" t="s">
        <v>9</v>
      </c>
      <c r="F18" s="2">
        <v>1</v>
      </c>
      <c r="G18" s="2">
        <v>23</v>
      </c>
    </row>
    <row r="19" spans="1:9" x14ac:dyDescent="0.2">
      <c r="A19" s="1">
        <f t="shared" si="0"/>
        <v>47</v>
      </c>
      <c r="B19" s="6">
        <v>42696</v>
      </c>
      <c r="C19" s="11">
        <v>1</v>
      </c>
      <c r="D19" s="6" t="str">
        <f>VLOOKUP(E19,Planning!$C$15:$D$23,2,FALSE)</f>
        <v>U2</v>
      </c>
      <c r="E19" s="2" t="s">
        <v>8</v>
      </c>
      <c r="F19" s="2">
        <v>1</v>
      </c>
      <c r="G19" s="2">
        <v>9</v>
      </c>
    </row>
    <row r="20" spans="1:9" x14ac:dyDescent="0.2">
      <c r="A20" s="1">
        <f t="shared" si="0"/>
        <v>47</v>
      </c>
      <c r="B20" s="6">
        <v>42696</v>
      </c>
      <c r="C20" s="11">
        <v>2</v>
      </c>
      <c r="D20" s="6" t="str">
        <f>VLOOKUP(E20,Planning!$C$15:$D$23,2,FALSE)</f>
        <v>U2</v>
      </c>
      <c r="E20" s="2" t="s">
        <v>8</v>
      </c>
      <c r="F20" s="2">
        <v>1</v>
      </c>
      <c r="G20" s="2">
        <v>12</v>
      </c>
    </row>
    <row r="21" spans="1:9" x14ac:dyDescent="0.2">
      <c r="A21" s="1">
        <f t="shared" si="0"/>
        <v>47</v>
      </c>
      <c r="B21" s="6">
        <v>42696</v>
      </c>
      <c r="C21" s="11">
        <v>2</v>
      </c>
      <c r="D21" s="6" t="str">
        <f>VLOOKUP(E21,Planning!$C$15:$D$23,2,FALSE)</f>
        <v>U2</v>
      </c>
      <c r="E21" s="2" t="s">
        <v>11</v>
      </c>
      <c r="F21" s="2">
        <v>1</v>
      </c>
      <c r="G21" s="2">
        <v>21</v>
      </c>
    </row>
    <row r="22" spans="1:9" x14ac:dyDescent="0.2">
      <c r="A22" s="1">
        <f t="shared" si="0"/>
        <v>47</v>
      </c>
      <c r="B22" s="6">
        <v>42696</v>
      </c>
      <c r="C22" s="11">
        <v>2</v>
      </c>
      <c r="D22" s="6" t="str">
        <f>VLOOKUP(E22,Planning!$C$15:$D$23,2,FALSE)</f>
        <v>U2</v>
      </c>
      <c r="E22" s="2" t="s">
        <v>11</v>
      </c>
      <c r="F22" s="2">
        <v>1</v>
      </c>
      <c r="G22" s="2">
        <v>12</v>
      </c>
    </row>
    <row r="23" spans="1:9" x14ac:dyDescent="0.2">
      <c r="A23" s="1">
        <f t="shared" si="0"/>
        <v>47</v>
      </c>
      <c r="B23" s="6">
        <v>42696</v>
      </c>
      <c r="C23" s="11">
        <v>2</v>
      </c>
      <c r="D23" s="6" t="str">
        <f>VLOOKUP(E23,Planning!$C$15:$D$23,2,FALSE)</f>
        <v>U1</v>
      </c>
      <c r="E23" s="22" t="s">
        <v>20</v>
      </c>
      <c r="F23" s="2">
        <v>1</v>
      </c>
      <c r="G23" s="2">
        <v>12</v>
      </c>
      <c r="I23" t="s">
        <v>39</v>
      </c>
    </row>
    <row r="24" spans="1:9" x14ac:dyDescent="0.2">
      <c r="A24" s="1">
        <f t="shared" si="0"/>
        <v>47</v>
      </c>
      <c r="B24" s="6">
        <v>42696</v>
      </c>
      <c r="C24" s="11">
        <v>3</v>
      </c>
      <c r="D24" s="6" t="str">
        <f>VLOOKUP(E24,Planning!$C$15:$D$23,2,FALSE)</f>
        <v>U1</v>
      </c>
      <c r="E24" s="22" t="s">
        <v>20</v>
      </c>
      <c r="F24" s="2">
        <v>1</v>
      </c>
      <c r="G24" s="2">
        <v>19</v>
      </c>
      <c r="I24" t="s">
        <v>40</v>
      </c>
    </row>
    <row r="25" spans="1:9" x14ac:dyDescent="0.2">
      <c r="A25" s="1">
        <f t="shared" si="0"/>
        <v>47</v>
      </c>
      <c r="B25" s="6">
        <v>42696</v>
      </c>
      <c r="C25" s="11">
        <v>3</v>
      </c>
      <c r="D25" s="6" t="str">
        <f>VLOOKUP(E25,Planning!$C$15:$D$23,2,FALSE)</f>
        <v>U2</v>
      </c>
      <c r="E25" s="2" t="s">
        <v>10</v>
      </c>
      <c r="F25" s="2">
        <v>1</v>
      </c>
      <c r="G25" s="2">
        <v>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tabColor theme="0" tint="-0.249977111117893"/>
  </sheetPr>
  <dimension ref="A1:G25"/>
  <sheetViews>
    <sheetView workbookViewId="0">
      <selection activeCell="D2" sqref="D2:D25"/>
    </sheetView>
  </sheetViews>
  <sheetFormatPr baseColWidth="10" defaultRowHeight="15" x14ac:dyDescent="0.2"/>
  <cols>
    <col min="3" max="3" width="10.83203125" style="12"/>
  </cols>
  <sheetData>
    <row r="1" spans="1:7" x14ac:dyDescent="0.2">
      <c r="A1" s="1" t="s">
        <v>14</v>
      </c>
      <c r="B1" s="5" t="s">
        <v>0</v>
      </c>
      <c r="C1" s="10" t="s">
        <v>13</v>
      </c>
      <c r="D1" s="5" t="s">
        <v>1</v>
      </c>
      <c r="E1" s="1" t="s">
        <v>15</v>
      </c>
      <c r="F1" s="1" t="s">
        <v>16</v>
      </c>
      <c r="G1" s="1" t="s">
        <v>17</v>
      </c>
    </row>
    <row r="2" spans="1:7" x14ac:dyDescent="0.2">
      <c r="A2" s="1">
        <f>WEEKNUM(B2,21)</f>
        <v>46</v>
      </c>
      <c r="B2" s="6">
        <v>42688</v>
      </c>
      <c r="C2" s="11">
        <v>1</v>
      </c>
      <c r="D2" s="6" t="str">
        <f>VLOOKUP(E2,Planning!$C$15:$D$23,2,FALSE)</f>
        <v>U1</v>
      </c>
      <c r="E2" s="2" t="s">
        <v>3</v>
      </c>
      <c r="F2" s="2">
        <v>1</v>
      </c>
      <c r="G2" s="2">
        <v>12</v>
      </c>
    </row>
    <row r="3" spans="1:7" x14ac:dyDescent="0.2">
      <c r="A3" s="1">
        <f t="shared" ref="A3:A25" si="0">WEEKNUM(B3,21)</f>
        <v>46</v>
      </c>
      <c r="B3" s="6">
        <v>42688</v>
      </c>
      <c r="C3" s="11">
        <v>1</v>
      </c>
      <c r="D3" s="6" t="str">
        <f>VLOOKUP(E3,Planning!$C$15:$D$23,2,FALSE)</f>
        <v>U1</v>
      </c>
      <c r="E3" s="2" t="s">
        <v>3</v>
      </c>
      <c r="F3" s="2">
        <v>1</v>
      </c>
      <c r="G3" s="2">
        <v>11</v>
      </c>
    </row>
    <row r="4" spans="1:7" x14ac:dyDescent="0.2">
      <c r="A4" s="1">
        <f t="shared" si="0"/>
        <v>46</v>
      </c>
      <c r="B4" s="6">
        <v>42688</v>
      </c>
      <c r="C4" s="11">
        <v>2</v>
      </c>
      <c r="D4" s="6" t="str">
        <f>VLOOKUP(E4,Planning!$C$15:$D$23,2,FALSE)</f>
        <v>U1</v>
      </c>
      <c r="E4" s="2" t="s">
        <v>5</v>
      </c>
      <c r="F4" s="2">
        <v>1</v>
      </c>
      <c r="G4" s="2">
        <v>19</v>
      </c>
    </row>
    <row r="5" spans="1:7" x14ac:dyDescent="0.2">
      <c r="A5" s="1">
        <f t="shared" si="0"/>
        <v>46</v>
      </c>
      <c r="B5" s="6">
        <v>42688</v>
      </c>
      <c r="C5" s="11">
        <v>2</v>
      </c>
      <c r="D5" s="6" t="str">
        <f>VLOOKUP(E5,Planning!$C$15:$D$23,2,FALSE)</f>
        <v>U1</v>
      </c>
      <c r="E5" s="2" t="s">
        <v>5</v>
      </c>
      <c r="F5" s="2">
        <v>1</v>
      </c>
      <c r="G5" s="2">
        <v>12</v>
      </c>
    </row>
    <row r="6" spans="1:7" x14ac:dyDescent="0.2">
      <c r="A6" s="1">
        <f t="shared" si="0"/>
        <v>46</v>
      </c>
      <c r="B6" s="6">
        <v>42688</v>
      </c>
      <c r="C6" s="11">
        <v>1</v>
      </c>
      <c r="D6" s="6" t="str">
        <f>VLOOKUP(E6,Planning!$C$15:$D$23,2,FALSE)</f>
        <v>U2</v>
      </c>
      <c r="E6" s="2" t="s">
        <v>9</v>
      </c>
      <c r="F6" s="2">
        <v>1</v>
      </c>
      <c r="G6" s="2">
        <v>23</v>
      </c>
    </row>
    <row r="7" spans="1:7" x14ac:dyDescent="0.2">
      <c r="A7" s="1">
        <f t="shared" si="0"/>
        <v>46</v>
      </c>
      <c r="B7" s="6">
        <v>42688</v>
      </c>
      <c r="C7" s="11">
        <v>1</v>
      </c>
      <c r="D7" s="6" t="str">
        <f>VLOOKUP(E7,Planning!$C$15:$D$23,2,FALSE)</f>
        <v>U1</v>
      </c>
      <c r="E7" s="2" t="s">
        <v>20</v>
      </c>
      <c r="F7" s="2">
        <v>1</v>
      </c>
      <c r="G7" s="2">
        <v>9</v>
      </c>
    </row>
    <row r="8" spans="1:7" x14ac:dyDescent="0.2">
      <c r="A8" s="1">
        <f t="shared" si="0"/>
        <v>46</v>
      </c>
      <c r="B8" s="6">
        <v>42688</v>
      </c>
      <c r="C8" s="11">
        <v>1</v>
      </c>
      <c r="D8" s="6" t="str">
        <f>VLOOKUP(E8,Planning!$C$15:$D$23,2,FALSE)</f>
        <v>U2</v>
      </c>
      <c r="E8" s="2" t="s">
        <v>8</v>
      </c>
      <c r="F8" s="2">
        <v>1</v>
      </c>
      <c r="G8" s="2">
        <v>12</v>
      </c>
    </row>
    <row r="9" spans="1:7" x14ac:dyDescent="0.2">
      <c r="A9" s="1">
        <f t="shared" si="0"/>
        <v>46</v>
      </c>
      <c r="B9" s="6">
        <v>42688</v>
      </c>
      <c r="C9" s="11">
        <v>2</v>
      </c>
      <c r="D9" s="6" t="str">
        <f>VLOOKUP(E9,Planning!$C$15:$D$23,2,FALSE)</f>
        <v>U2</v>
      </c>
      <c r="E9" s="2" t="s">
        <v>10</v>
      </c>
      <c r="F9" s="2">
        <v>1</v>
      </c>
      <c r="G9" s="2">
        <v>21</v>
      </c>
    </row>
    <row r="10" spans="1:7" x14ac:dyDescent="0.2">
      <c r="A10" s="1">
        <f t="shared" si="0"/>
        <v>46</v>
      </c>
      <c r="B10" s="6">
        <v>42688</v>
      </c>
      <c r="C10" s="11">
        <v>3</v>
      </c>
      <c r="D10" s="6" t="str">
        <f>VLOOKUP(E10,Planning!$C$15:$D$23,2,FALSE)</f>
        <v>U2</v>
      </c>
      <c r="E10" s="2" t="s">
        <v>11</v>
      </c>
      <c r="F10" s="2">
        <v>1</v>
      </c>
      <c r="G10" s="2">
        <v>12</v>
      </c>
    </row>
    <row r="11" spans="1:7" x14ac:dyDescent="0.2">
      <c r="A11" s="1">
        <f t="shared" si="0"/>
        <v>46</v>
      </c>
      <c r="B11" s="6">
        <v>42688</v>
      </c>
      <c r="C11" s="11">
        <v>3</v>
      </c>
      <c r="D11" s="6" t="str">
        <f>VLOOKUP(E11,Planning!$C$15:$D$23,2,FALSE)</f>
        <v>U2</v>
      </c>
      <c r="E11" s="2" t="s">
        <v>9</v>
      </c>
      <c r="F11" s="2">
        <v>1</v>
      </c>
      <c r="G11" s="2">
        <v>12</v>
      </c>
    </row>
    <row r="12" spans="1:7" x14ac:dyDescent="0.2">
      <c r="A12" s="1">
        <f t="shared" si="0"/>
        <v>46</v>
      </c>
      <c r="B12" s="6">
        <v>42688</v>
      </c>
      <c r="C12" s="11">
        <v>3</v>
      </c>
      <c r="D12" s="6" t="str">
        <f>VLOOKUP(E12,Planning!$C$15:$D$23,2,FALSE)</f>
        <v>U2</v>
      </c>
      <c r="E12" s="2" t="s">
        <v>10</v>
      </c>
      <c r="F12" s="2">
        <v>1</v>
      </c>
      <c r="G12" s="2">
        <v>19</v>
      </c>
    </row>
    <row r="13" spans="1:7" x14ac:dyDescent="0.2">
      <c r="A13" s="1">
        <f t="shared" si="0"/>
        <v>46</v>
      </c>
      <c r="B13" s="6">
        <v>42688</v>
      </c>
      <c r="C13" s="11">
        <v>3</v>
      </c>
      <c r="D13" s="6" t="str">
        <f>VLOOKUP(E13,Planning!$C$15:$D$23,2,FALSE)</f>
        <v>U2</v>
      </c>
      <c r="E13" s="2" t="s">
        <v>10</v>
      </c>
      <c r="F13" s="2">
        <v>1</v>
      </c>
      <c r="G13" s="2">
        <v>15</v>
      </c>
    </row>
    <row r="14" spans="1:7" x14ac:dyDescent="0.2">
      <c r="A14" s="1">
        <f>WEEKNUM(B14,21)</f>
        <v>47</v>
      </c>
      <c r="B14" s="6">
        <v>42696</v>
      </c>
      <c r="C14" s="11">
        <v>1</v>
      </c>
      <c r="D14" s="6" t="str">
        <f>VLOOKUP(E14,Planning!$C$15:$D$23,2,FALSE)</f>
        <v>U1</v>
      </c>
      <c r="E14" s="2" t="s">
        <v>3</v>
      </c>
      <c r="F14" s="2">
        <v>1</v>
      </c>
      <c r="G14" s="2">
        <v>12</v>
      </c>
    </row>
    <row r="15" spans="1:7" x14ac:dyDescent="0.2">
      <c r="A15" s="1">
        <f t="shared" si="0"/>
        <v>47</v>
      </c>
      <c r="B15" s="6">
        <v>42696</v>
      </c>
      <c r="C15" s="11">
        <v>1</v>
      </c>
      <c r="D15" s="6" t="str">
        <f>VLOOKUP(E15,Planning!$C$15:$D$23,2,FALSE)</f>
        <v>U1</v>
      </c>
      <c r="E15" s="2" t="s">
        <v>3</v>
      </c>
      <c r="F15" s="2">
        <v>1</v>
      </c>
      <c r="G15" s="2">
        <v>11</v>
      </c>
    </row>
    <row r="16" spans="1:7" x14ac:dyDescent="0.2">
      <c r="A16" s="1">
        <f t="shared" si="0"/>
        <v>47</v>
      </c>
      <c r="B16" s="6">
        <v>42696</v>
      </c>
      <c r="C16" s="11">
        <v>2</v>
      </c>
      <c r="D16" s="6" t="str">
        <f>VLOOKUP(E16,Planning!$C$15:$D$23,2,FALSE)</f>
        <v>U1</v>
      </c>
      <c r="E16" s="2" t="s">
        <v>5</v>
      </c>
      <c r="F16" s="2">
        <v>1</v>
      </c>
      <c r="G16" s="2">
        <v>19</v>
      </c>
    </row>
    <row r="17" spans="1:7" x14ac:dyDescent="0.2">
      <c r="A17" s="1">
        <f t="shared" si="0"/>
        <v>47</v>
      </c>
      <c r="B17" s="6">
        <v>42696</v>
      </c>
      <c r="C17" s="11">
        <v>2</v>
      </c>
      <c r="D17" s="6" t="str">
        <f>VLOOKUP(E17,Planning!$C$15:$D$23,2,FALSE)</f>
        <v>U1</v>
      </c>
      <c r="E17" s="2" t="s">
        <v>5</v>
      </c>
      <c r="F17" s="2">
        <v>1</v>
      </c>
      <c r="G17" s="2">
        <v>12</v>
      </c>
    </row>
    <row r="18" spans="1:7" x14ac:dyDescent="0.2">
      <c r="A18" s="1">
        <f t="shared" si="0"/>
        <v>47</v>
      </c>
      <c r="B18" s="6">
        <v>42696</v>
      </c>
      <c r="C18" s="11">
        <v>1</v>
      </c>
      <c r="D18" s="6" t="str">
        <f>VLOOKUP(E18,Planning!$C$15:$D$23,2,FALSE)</f>
        <v>U2</v>
      </c>
      <c r="E18" s="2" t="s">
        <v>9</v>
      </c>
      <c r="F18" s="2">
        <v>1</v>
      </c>
      <c r="G18" s="2">
        <v>23</v>
      </c>
    </row>
    <row r="19" spans="1:7" x14ac:dyDescent="0.2">
      <c r="A19" s="1">
        <f t="shared" si="0"/>
        <v>47</v>
      </c>
      <c r="B19" s="6">
        <v>42696</v>
      </c>
      <c r="C19" s="11">
        <v>1</v>
      </c>
      <c r="D19" s="6" t="str">
        <f>VLOOKUP(E19,Planning!$C$15:$D$23,2,FALSE)</f>
        <v>U2</v>
      </c>
      <c r="E19" s="2" t="s">
        <v>8</v>
      </c>
      <c r="F19" s="2">
        <v>1</v>
      </c>
      <c r="G19" s="2">
        <v>9</v>
      </c>
    </row>
    <row r="20" spans="1:7" x14ac:dyDescent="0.2">
      <c r="A20" s="1">
        <f t="shared" si="0"/>
        <v>47</v>
      </c>
      <c r="B20" s="6">
        <v>42696</v>
      </c>
      <c r="C20" s="11">
        <v>2</v>
      </c>
      <c r="D20" s="6" t="str">
        <f>VLOOKUP(E20,Planning!$C$15:$D$23,2,FALSE)</f>
        <v>U2</v>
      </c>
      <c r="E20" s="2" t="s">
        <v>8</v>
      </c>
      <c r="F20" s="2">
        <v>1</v>
      </c>
      <c r="G20" s="2">
        <v>12</v>
      </c>
    </row>
    <row r="21" spans="1:7" x14ac:dyDescent="0.2">
      <c r="A21" s="1">
        <f t="shared" si="0"/>
        <v>47</v>
      </c>
      <c r="B21" s="6">
        <v>42696</v>
      </c>
      <c r="C21" s="11">
        <v>2</v>
      </c>
      <c r="D21" s="6" t="str">
        <f>VLOOKUP(E21,Planning!$C$15:$D$23,2,FALSE)</f>
        <v>U2</v>
      </c>
      <c r="E21" s="2" t="s">
        <v>11</v>
      </c>
      <c r="F21" s="2">
        <v>1</v>
      </c>
      <c r="G21" s="2">
        <v>21</v>
      </c>
    </row>
    <row r="22" spans="1:7" x14ac:dyDescent="0.2">
      <c r="A22" s="1">
        <f t="shared" si="0"/>
        <v>47</v>
      </c>
      <c r="B22" s="6">
        <v>42696</v>
      </c>
      <c r="C22" s="11">
        <v>2</v>
      </c>
      <c r="D22" s="6" t="str">
        <f>VLOOKUP(E22,Planning!$C$15:$D$23,2,FALSE)</f>
        <v>U2</v>
      </c>
      <c r="E22" s="2" t="s">
        <v>11</v>
      </c>
      <c r="F22" s="2">
        <v>1</v>
      </c>
      <c r="G22" s="2">
        <v>12</v>
      </c>
    </row>
    <row r="23" spans="1:7" x14ac:dyDescent="0.2">
      <c r="A23" s="1">
        <f t="shared" si="0"/>
        <v>47</v>
      </c>
      <c r="B23" s="6">
        <v>42696</v>
      </c>
      <c r="C23" s="11">
        <v>2</v>
      </c>
      <c r="D23" s="6" t="str">
        <f>VLOOKUP(E23,Planning!$C$15:$D$23,2,FALSE)</f>
        <v>U1</v>
      </c>
      <c r="E23" s="2" t="s">
        <v>20</v>
      </c>
      <c r="F23" s="2">
        <v>1</v>
      </c>
      <c r="G23" s="2">
        <v>12</v>
      </c>
    </row>
    <row r="24" spans="1:7" x14ac:dyDescent="0.2">
      <c r="A24" s="1">
        <f t="shared" si="0"/>
        <v>47</v>
      </c>
      <c r="B24" s="6">
        <v>42696</v>
      </c>
      <c r="C24" s="11">
        <v>3</v>
      </c>
      <c r="D24" s="6" t="str">
        <f>VLOOKUP(E24,Planning!$C$15:$D$23,2,FALSE)</f>
        <v>U1</v>
      </c>
      <c r="E24" s="2" t="s">
        <v>20</v>
      </c>
      <c r="F24" s="2">
        <v>1</v>
      </c>
      <c r="G24" s="2">
        <v>19</v>
      </c>
    </row>
    <row r="25" spans="1:7" x14ac:dyDescent="0.2">
      <c r="A25" s="1">
        <f t="shared" si="0"/>
        <v>47</v>
      </c>
      <c r="B25" s="6">
        <v>42696</v>
      </c>
      <c r="C25" s="11">
        <v>3</v>
      </c>
      <c r="D25" s="6" t="str">
        <f>VLOOKUP(E25,Planning!$C$15:$D$23,2,FALSE)</f>
        <v>U2</v>
      </c>
      <c r="E25" s="2" t="s">
        <v>10</v>
      </c>
      <c r="F25" s="2">
        <v>1</v>
      </c>
      <c r="G25" s="2">
        <v>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tabColor theme="0" tint="-0.249977111117893"/>
  </sheetPr>
  <dimension ref="A1:G25"/>
  <sheetViews>
    <sheetView workbookViewId="0">
      <selection activeCell="D2" sqref="D2:D25"/>
    </sheetView>
  </sheetViews>
  <sheetFormatPr baseColWidth="10" defaultRowHeight="15" x14ac:dyDescent="0.2"/>
  <cols>
    <col min="3" max="3" width="10.83203125" style="12"/>
  </cols>
  <sheetData>
    <row r="1" spans="1:7" x14ac:dyDescent="0.2">
      <c r="A1" s="1" t="s">
        <v>14</v>
      </c>
      <c r="B1" s="5" t="s">
        <v>0</v>
      </c>
      <c r="C1" s="10" t="s">
        <v>13</v>
      </c>
      <c r="D1" s="5" t="s">
        <v>1</v>
      </c>
      <c r="E1" s="1" t="s">
        <v>15</v>
      </c>
      <c r="F1" s="1" t="s">
        <v>16</v>
      </c>
      <c r="G1" s="1" t="s">
        <v>17</v>
      </c>
    </row>
    <row r="2" spans="1:7" x14ac:dyDescent="0.2">
      <c r="A2" s="1">
        <f>WEEKNUM(B2,21)</f>
        <v>46</v>
      </c>
      <c r="B2" s="6">
        <v>42688</v>
      </c>
      <c r="C2" s="11">
        <v>1</v>
      </c>
      <c r="D2" s="6" t="str">
        <f>VLOOKUP(E2,Planning!$C$15:$D$23,2,FALSE)</f>
        <v>U1</v>
      </c>
      <c r="E2" s="2" t="s">
        <v>3</v>
      </c>
      <c r="F2" s="2">
        <v>1</v>
      </c>
      <c r="G2" s="2">
        <v>12</v>
      </c>
    </row>
    <row r="3" spans="1:7" x14ac:dyDescent="0.2">
      <c r="A3" s="1">
        <f t="shared" ref="A3:A25" si="0">WEEKNUM(B3,21)</f>
        <v>46</v>
      </c>
      <c r="B3" s="6">
        <v>42688</v>
      </c>
      <c r="C3" s="11">
        <v>1</v>
      </c>
      <c r="D3" s="6" t="str">
        <f>VLOOKUP(E3,Planning!$C$15:$D$23,2,FALSE)</f>
        <v>U1</v>
      </c>
      <c r="E3" s="2" t="s">
        <v>3</v>
      </c>
      <c r="F3" s="2">
        <v>1</v>
      </c>
      <c r="G3" s="2">
        <v>11</v>
      </c>
    </row>
    <row r="4" spans="1:7" x14ac:dyDescent="0.2">
      <c r="A4" s="1">
        <f t="shared" si="0"/>
        <v>46</v>
      </c>
      <c r="B4" s="6">
        <v>42688</v>
      </c>
      <c r="C4" s="11">
        <v>2</v>
      </c>
      <c r="D4" s="6" t="str">
        <f>VLOOKUP(E4,Planning!$C$15:$D$23,2,FALSE)</f>
        <v>U1</v>
      </c>
      <c r="E4" s="2" t="s">
        <v>5</v>
      </c>
      <c r="F4" s="2">
        <v>1</v>
      </c>
      <c r="G4" s="2">
        <v>19</v>
      </c>
    </row>
    <row r="5" spans="1:7" x14ac:dyDescent="0.2">
      <c r="A5" s="1">
        <f t="shared" si="0"/>
        <v>46</v>
      </c>
      <c r="B5" s="6">
        <v>42688</v>
      </c>
      <c r="C5" s="11">
        <v>2</v>
      </c>
      <c r="D5" s="6" t="str">
        <f>VLOOKUP(E5,Planning!$C$15:$D$23,2,FALSE)</f>
        <v>U1</v>
      </c>
      <c r="E5" s="2" t="s">
        <v>5</v>
      </c>
      <c r="F5" s="2">
        <v>1</v>
      </c>
      <c r="G5" s="2">
        <v>12</v>
      </c>
    </row>
    <row r="6" spans="1:7" x14ac:dyDescent="0.2">
      <c r="A6" s="1">
        <f t="shared" si="0"/>
        <v>46</v>
      </c>
      <c r="B6" s="6">
        <v>42688</v>
      </c>
      <c r="C6" s="11">
        <v>1</v>
      </c>
      <c r="D6" s="6" t="str">
        <f>VLOOKUP(E6,Planning!$C$15:$D$23,2,FALSE)</f>
        <v>U2</v>
      </c>
      <c r="E6" s="2" t="s">
        <v>9</v>
      </c>
      <c r="F6" s="2">
        <v>1</v>
      </c>
      <c r="G6" s="2">
        <v>23</v>
      </c>
    </row>
    <row r="7" spans="1:7" x14ac:dyDescent="0.2">
      <c r="A7" s="1">
        <f t="shared" si="0"/>
        <v>46</v>
      </c>
      <c r="B7" s="6">
        <v>42688</v>
      </c>
      <c r="C7" s="11">
        <v>1</v>
      </c>
      <c r="D7" s="6" t="str">
        <f>VLOOKUP(E7,Planning!$C$15:$D$23,2,FALSE)</f>
        <v>U1</v>
      </c>
      <c r="E7" s="2" t="s">
        <v>20</v>
      </c>
      <c r="F7" s="2">
        <v>1</v>
      </c>
      <c r="G7" s="2">
        <v>9</v>
      </c>
    </row>
    <row r="8" spans="1:7" x14ac:dyDescent="0.2">
      <c r="A8" s="1">
        <f t="shared" si="0"/>
        <v>46</v>
      </c>
      <c r="B8" s="6">
        <v>42688</v>
      </c>
      <c r="C8" s="11">
        <v>1</v>
      </c>
      <c r="D8" s="6" t="str">
        <f>VLOOKUP(E8,Planning!$C$15:$D$23,2,FALSE)</f>
        <v>U2</v>
      </c>
      <c r="E8" s="2" t="s">
        <v>8</v>
      </c>
      <c r="F8" s="2">
        <v>1</v>
      </c>
      <c r="G8" s="2">
        <v>12</v>
      </c>
    </row>
    <row r="9" spans="1:7" x14ac:dyDescent="0.2">
      <c r="A9" s="1">
        <f t="shared" si="0"/>
        <v>46</v>
      </c>
      <c r="B9" s="6">
        <v>42688</v>
      </c>
      <c r="C9" s="11">
        <v>2</v>
      </c>
      <c r="D9" s="6" t="str">
        <f>VLOOKUP(E9,Planning!$C$15:$D$23,2,FALSE)</f>
        <v>U2</v>
      </c>
      <c r="E9" s="2" t="s">
        <v>10</v>
      </c>
      <c r="F9" s="2">
        <v>1</v>
      </c>
      <c r="G9" s="2">
        <v>21</v>
      </c>
    </row>
    <row r="10" spans="1:7" x14ac:dyDescent="0.2">
      <c r="A10" s="1">
        <f t="shared" si="0"/>
        <v>46</v>
      </c>
      <c r="B10" s="6">
        <v>42688</v>
      </c>
      <c r="C10" s="11">
        <v>3</v>
      </c>
      <c r="D10" s="6" t="str">
        <f>VLOOKUP(E10,Planning!$C$15:$D$23,2,FALSE)</f>
        <v>U2</v>
      </c>
      <c r="E10" s="2" t="s">
        <v>11</v>
      </c>
      <c r="F10" s="2">
        <v>1</v>
      </c>
      <c r="G10" s="2">
        <v>12</v>
      </c>
    </row>
    <row r="11" spans="1:7" x14ac:dyDescent="0.2">
      <c r="A11" s="1">
        <f t="shared" si="0"/>
        <v>46</v>
      </c>
      <c r="B11" s="6">
        <v>42688</v>
      </c>
      <c r="C11" s="11">
        <v>3</v>
      </c>
      <c r="D11" s="6" t="str">
        <f>VLOOKUP(E11,Planning!$C$15:$D$23,2,FALSE)</f>
        <v>U2</v>
      </c>
      <c r="E11" s="2" t="s">
        <v>9</v>
      </c>
      <c r="F11" s="2">
        <v>1</v>
      </c>
      <c r="G11" s="2">
        <v>12</v>
      </c>
    </row>
    <row r="12" spans="1:7" x14ac:dyDescent="0.2">
      <c r="A12" s="1">
        <f t="shared" si="0"/>
        <v>46</v>
      </c>
      <c r="B12" s="6">
        <v>42688</v>
      </c>
      <c r="C12" s="11">
        <v>3</v>
      </c>
      <c r="D12" s="6" t="str">
        <f>VLOOKUP(E12,Planning!$C$15:$D$23,2,FALSE)</f>
        <v>U2</v>
      </c>
      <c r="E12" s="2" t="s">
        <v>10</v>
      </c>
      <c r="F12" s="2">
        <v>1</v>
      </c>
      <c r="G12" s="2">
        <v>19</v>
      </c>
    </row>
    <row r="13" spans="1:7" x14ac:dyDescent="0.2">
      <c r="A13" s="1">
        <f t="shared" si="0"/>
        <v>46</v>
      </c>
      <c r="B13" s="6">
        <v>42688</v>
      </c>
      <c r="C13" s="11">
        <v>3</v>
      </c>
      <c r="D13" s="6" t="str">
        <f>VLOOKUP(E13,Planning!$C$15:$D$23,2,FALSE)</f>
        <v>U2</v>
      </c>
      <c r="E13" s="2" t="s">
        <v>10</v>
      </c>
      <c r="F13" s="2">
        <v>1</v>
      </c>
      <c r="G13" s="2">
        <v>15</v>
      </c>
    </row>
    <row r="14" spans="1:7" x14ac:dyDescent="0.2">
      <c r="A14" s="1">
        <f>WEEKNUM(B14,21)</f>
        <v>47</v>
      </c>
      <c r="B14" s="6">
        <v>42696</v>
      </c>
      <c r="C14" s="11">
        <v>1</v>
      </c>
      <c r="D14" s="6" t="str">
        <f>VLOOKUP(E14,Planning!$C$15:$D$23,2,FALSE)</f>
        <v>U1</v>
      </c>
      <c r="E14" s="2" t="s">
        <v>3</v>
      </c>
      <c r="F14" s="2">
        <v>1</v>
      </c>
      <c r="G14" s="2">
        <v>12</v>
      </c>
    </row>
    <row r="15" spans="1:7" x14ac:dyDescent="0.2">
      <c r="A15" s="1">
        <f t="shared" si="0"/>
        <v>47</v>
      </c>
      <c r="B15" s="6">
        <v>42696</v>
      </c>
      <c r="C15" s="11">
        <v>1</v>
      </c>
      <c r="D15" s="6" t="str">
        <f>VLOOKUP(E15,Planning!$C$15:$D$23,2,FALSE)</f>
        <v>U1</v>
      </c>
      <c r="E15" s="2" t="s">
        <v>3</v>
      </c>
      <c r="F15" s="2">
        <v>1</v>
      </c>
      <c r="G15" s="2">
        <v>11</v>
      </c>
    </row>
    <row r="16" spans="1:7" x14ac:dyDescent="0.2">
      <c r="A16" s="1">
        <f t="shared" si="0"/>
        <v>47</v>
      </c>
      <c r="B16" s="6">
        <v>42696</v>
      </c>
      <c r="C16" s="11">
        <v>2</v>
      </c>
      <c r="D16" s="6" t="str">
        <f>VLOOKUP(E16,Planning!$C$15:$D$23,2,FALSE)</f>
        <v>U1</v>
      </c>
      <c r="E16" s="2" t="s">
        <v>5</v>
      </c>
      <c r="F16" s="2">
        <v>1</v>
      </c>
      <c r="G16" s="2">
        <v>19</v>
      </c>
    </row>
    <row r="17" spans="1:7" x14ac:dyDescent="0.2">
      <c r="A17" s="1">
        <f t="shared" si="0"/>
        <v>47</v>
      </c>
      <c r="B17" s="6">
        <v>42696</v>
      </c>
      <c r="C17" s="11">
        <v>2</v>
      </c>
      <c r="D17" s="6" t="str">
        <f>VLOOKUP(E17,Planning!$C$15:$D$23,2,FALSE)</f>
        <v>U1</v>
      </c>
      <c r="E17" s="2" t="s">
        <v>5</v>
      </c>
      <c r="F17" s="2">
        <v>1</v>
      </c>
      <c r="G17" s="2">
        <v>12</v>
      </c>
    </row>
    <row r="18" spans="1:7" x14ac:dyDescent="0.2">
      <c r="A18" s="1">
        <f t="shared" si="0"/>
        <v>47</v>
      </c>
      <c r="B18" s="6">
        <v>42696</v>
      </c>
      <c r="C18" s="11">
        <v>1</v>
      </c>
      <c r="D18" s="6" t="str">
        <f>VLOOKUP(E18,Planning!$C$15:$D$23,2,FALSE)</f>
        <v>U2</v>
      </c>
      <c r="E18" s="2" t="s">
        <v>9</v>
      </c>
      <c r="F18" s="2">
        <v>1</v>
      </c>
      <c r="G18" s="2">
        <v>23</v>
      </c>
    </row>
    <row r="19" spans="1:7" x14ac:dyDescent="0.2">
      <c r="A19" s="1">
        <f t="shared" si="0"/>
        <v>47</v>
      </c>
      <c r="B19" s="6">
        <v>42696</v>
      </c>
      <c r="C19" s="11">
        <v>1</v>
      </c>
      <c r="D19" s="6" t="str">
        <f>VLOOKUP(E19,Planning!$C$15:$D$23,2,FALSE)</f>
        <v>U2</v>
      </c>
      <c r="E19" s="2" t="s">
        <v>8</v>
      </c>
      <c r="F19" s="2">
        <v>1</v>
      </c>
      <c r="G19" s="2">
        <v>9</v>
      </c>
    </row>
    <row r="20" spans="1:7" x14ac:dyDescent="0.2">
      <c r="A20" s="1">
        <f t="shared" si="0"/>
        <v>47</v>
      </c>
      <c r="B20" s="6">
        <v>42696</v>
      </c>
      <c r="C20" s="11">
        <v>2</v>
      </c>
      <c r="D20" s="6" t="str">
        <f>VLOOKUP(E20,Planning!$C$15:$D$23,2,FALSE)</f>
        <v>U2</v>
      </c>
      <c r="E20" s="2" t="s">
        <v>8</v>
      </c>
      <c r="F20" s="2">
        <v>1</v>
      </c>
      <c r="G20" s="2">
        <v>12</v>
      </c>
    </row>
    <row r="21" spans="1:7" x14ac:dyDescent="0.2">
      <c r="A21" s="1">
        <f t="shared" si="0"/>
        <v>47</v>
      </c>
      <c r="B21" s="6">
        <v>42696</v>
      </c>
      <c r="C21" s="11">
        <v>2</v>
      </c>
      <c r="D21" s="6" t="str">
        <f>VLOOKUP(E21,Planning!$C$15:$D$23,2,FALSE)</f>
        <v>U2</v>
      </c>
      <c r="E21" s="2" t="s">
        <v>11</v>
      </c>
      <c r="F21" s="2">
        <v>1</v>
      </c>
      <c r="G21" s="2">
        <v>21</v>
      </c>
    </row>
    <row r="22" spans="1:7" x14ac:dyDescent="0.2">
      <c r="A22" s="1">
        <f t="shared" si="0"/>
        <v>47</v>
      </c>
      <c r="B22" s="6">
        <v>42696</v>
      </c>
      <c r="C22" s="11">
        <v>2</v>
      </c>
      <c r="D22" s="6" t="str">
        <f>VLOOKUP(E22,Planning!$C$15:$D$23,2,FALSE)</f>
        <v>U2</v>
      </c>
      <c r="E22" s="2" t="s">
        <v>11</v>
      </c>
      <c r="F22" s="2">
        <v>1</v>
      </c>
      <c r="G22" s="2">
        <v>12</v>
      </c>
    </row>
    <row r="23" spans="1:7" x14ac:dyDescent="0.2">
      <c r="A23" s="1">
        <f t="shared" si="0"/>
        <v>47</v>
      </c>
      <c r="B23" s="6">
        <v>42696</v>
      </c>
      <c r="C23" s="11">
        <v>2</v>
      </c>
      <c r="D23" s="6" t="str">
        <f>VLOOKUP(E23,Planning!$C$15:$D$23,2,FALSE)</f>
        <v>U1</v>
      </c>
      <c r="E23" s="2" t="s">
        <v>20</v>
      </c>
      <c r="F23" s="2">
        <v>1</v>
      </c>
      <c r="G23" s="2">
        <v>12</v>
      </c>
    </row>
    <row r="24" spans="1:7" x14ac:dyDescent="0.2">
      <c r="A24" s="1">
        <f t="shared" si="0"/>
        <v>47</v>
      </c>
      <c r="B24" s="6">
        <v>42696</v>
      </c>
      <c r="C24" s="11">
        <v>3</v>
      </c>
      <c r="D24" s="6" t="str">
        <f>VLOOKUP(E24,Planning!$C$15:$D$23,2,FALSE)</f>
        <v>U1</v>
      </c>
      <c r="E24" s="2" t="s">
        <v>20</v>
      </c>
      <c r="F24" s="2">
        <v>1</v>
      </c>
      <c r="G24" s="2">
        <v>19</v>
      </c>
    </row>
    <row r="25" spans="1:7" x14ac:dyDescent="0.2">
      <c r="A25" s="1">
        <f t="shared" si="0"/>
        <v>47</v>
      </c>
      <c r="B25" s="6">
        <v>42696</v>
      </c>
      <c r="C25" s="11">
        <v>3</v>
      </c>
      <c r="D25" s="6" t="str">
        <f>VLOOKUP(E25,Planning!$C$15:$D$23,2,FALSE)</f>
        <v>U2</v>
      </c>
      <c r="E25" s="2" t="s">
        <v>10</v>
      </c>
      <c r="F25" s="2">
        <v>1</v>
      </c>
      <c r="G25" s="2">
        <v>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5</vt:i4>
      </vt:variant>
    </vt:vector>
  </HeadingPairs>
  <TitlesOfParts>
    <vt:vector size="5" baseType="lpstr">
      <vt:lpstr>Planning</vt:lpstr>
      <vt:lpstr>PROD</vt:lpstr>
      <vt:lpstr>Source 1</vt:lpstr>
      <vt:lpstr>Source 2</vt:lpstr>
      <vt:lpstr>Source 3</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Lassale Antoine</dc:creator>
  <cp:lastModifiedBy>Utilisateur de Microsoft Office</cp:lastModifiedBy>
  <dcterms:created xsi:type="dcterms:W3CDTF">2016-11-15T18:19:07Z</dcterms:created>
  <dcterms:modified xsi:type="dcterms:W3CDTF">2016-11-15T19:43:46Z</dcterms:modified>
</cp:coreProperties>
</file>