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05" windowWidth="15600" windowHeight="9855"/>
  </bookViews>
  <sheets>
    <sheet name="Feuil1" sheetId="1" r:id="rId1"/>
    <sheet name="Ouvrier" sheetId="5" r:id="rId2"/>
    <sheet name="ETAM" sheetId="6" r:id="rId3"/>
    <sheet name="Cadre" sheetId="4" r:id="rId4"/>
    <sheet name="Feuil3" sheetId="3" r:id="rId5"/>
    <sheet name="Feuil7" sheetId="7" r:id="rId6"/>
    <sheet name="Tableaux" sheetId="8" r:id="rId7"/>
  </sheets>
  <definedNames>
    <definedName name="_xlnm._FilterDatabase" localSheetId="4" hidden="1">Feuil3!$I$3:$J$82</definedName>
  </definedNames>
  <calcPr calcId="124519"/>
</workbook>
</file>

<file path=xl/calcChain.xml><?xml version="1.0" encoding="utf-8"?>
<calcChain xmlns="http://schemas.openxmlformats.org/spreadsheetml/2006/main">
  <c r="H26" i="5"/>
  <c r="G26"/>
  <c r="H25"/>
  <c r="G25"/>
  <c r="H24"/>
  <c r="G24"/>
  <c r="H23"/>
  <c r="G23"/>
  <c r="H22"/>
  <c r="G22"/>
  <c r="H21"/>
  <c r="G21"/>
  <c r="H20"/>
  <c r="G20"/>
  <c r="H35" i="8"/>
  <c r="G35"/>
  <c r="H34"/>
  <c r="G34"/>
  <c r="H33"/>
  <c r="G33"/>
  <c r="H32"/>
  <c r="G32"/>
  <c r="H31"/>
  <c r="G31"/>
  <c r="H30"/>
  <c r="G30"/>
  <c r="F29"/>
  <c r="H29" s="1"/>
  <c r="H23"/>
  <c r="G23"/>
  <c r="H22"/>
  <c r="G22"/>
  <c r="H21"/>
  <c r="G21"/>
  <c r="H20"/>
  <c r="G20"/>
  <c r="H19"/>
  <c r="G19"/>
  <c r="H18"/>
  <c r="G18"/>
  <c r="H17"/>
  <c r="G17"/>
  <c r="H11"/>
  <c r="G11"/>
  <c r="H10"/>
  <c r="G10"/>
  <c r="H9"/>
  <c r="G9"/>
  <c r="H8"/>
  <c r="G8"/>
  <c r="H7"/>
  <c r="G7"/>
  <c r="H6"/>
  <c r="G6"/>
  <c r="H5"/>
  <c r="G5"/>
  <c r="G11" i="7"/>
  <c r="F11"/>
  <c r="G10"/>
  <c r="F10"/>
  <c r="G9"/>
  <c r="F9"/>
  <c r="G8"/>
  <c r="F8"/>
  <c r="G7"/>
  <c r="F7"/>
  <c r="G6"/>
  <c r="F6"/>
  <c r="G5"/>
  <c r="F5"/>
  <c r="F7" i="6"/>
  <c r="G86" i="5"/>
  <c r="F86"/>
  <c r="G85"/>
  <c r="F85"/>
  <c r="G84"/>
  <c r="F84"/>
  <c r="G83"/>
  <c r="F83"/>
  <c r="G82"/>
  <c r="F82"/>
  <c r="G81"/>
  <c r="F81"/>
  <c r="E80"/>
  <c r="F80"/>
  <c r="S75"/>
  <c r="R75"/>
  <c r="P75"/>
  <c r="O75"/>
  <c r="M75"/>
  <c r="L75"/>
  <c r="J75"/>
  <c r="I75"/>
  <c r="G75"/>
  <c r="F75"/>
  <c r="S74"/>
  <c r="R74"/>
  <c r="P74"/>
  <c r="O74"/>
  <c r="M74"/>
  <c r="L74"/>
  <c r="J74"/>
  <c r="I74"/>
  <c r="G74"/>
  <c r="F74"/>
  <c r="S73"/>
  <c r="R73"/>
  <c r="P73"/>
  <c r="O73"/>
  <c r="M73"/>
  <c r="L73"/>
  <c r="J73"/>
  <c r="I73"/>
  <c r="G73"/>
  <c r="F73"/>
  <c r="S72"/>
  <c r="R72"/>
  <c r="P72"/>
  <c r="O72"/>
  <c r="M72"/>
  <c r="L72"/>
  <c r="J72"/>
  <c r="I72"/>
  <c r="G72"/>
  <c r="F72"/>
  <c r="S71"/>
  <c r="R71"/>
  <c r="P71"/>
  <c r="O71"/>
  <c r="M71"/>
  <c r="L71"/>
  <c r="J71"/>
  <c r="I71"/>
  <c r="G71"/>
  <c r="F71"/>
  <c r="S70"/>
  <c r="R70"/>
  <c r="P70"/>
  <c r="O70"/>
  <c r="M70"/>
  <c r="L70"/>
  <c r="J70"/>
  <c r="I70"/>
  <c r="G70"/>
  <c r="F70"/>
  <c r="S69"/>
  <c r="R69"/>
  <c r="P69"/>
  <c r="O69"/>
  <c r="K69"/>
  <c r="M69"/>
  <c r="J69"/>
  <c r="I69"/>
  <c r="G69"/>
  <c r="F69"/>
  <c r="S63"/>
  <c r="R63"/>
  <c r="P63"/>
  <c r="O63"/>
  <c r="M63"/>
  <c r="L63"/>
  <c r="J63"/>
  <c r="I63"/>
  <c r="G63"/>
  <c r="F63"/>
  <c r="S62"/>
  <c r="R62"/>
  <c r="P62"/>
  <c r="O62"/>
  <c r="M62"/>
  <c r="L62"/>
  <c r="J62"/>
  <c r="I62"/>
  <c r="G62"/>
  <c r="F62"/>
  <c r="S61"/>
  <c r="R61"/>
  <c r="P61"/>
  <c r="O61"/>
  <c r="M61"/>
  <c r="L61"/>
  <c r="J61"/>
  <c r="I61"/>
  <c r="G61"/>
  <c r="F61"/>
  <c r="S60"/>
  <c r="R60"/>
  <c r="P60"/>
  <c r="O60"/>
  <c r="M60"/>
  <c r="L60"/>
  <c r="J60"/>
  <c r="I60"/>
  <c r="G60"/>
  <c r="F60"/>
  <c r="S59"/>
  <c r="R59"/>
  <c r="P59"/>
  <c r="O59"/>
  <c r="M59"/>
  <c r="L59"/>
  <c r="J59"/>
  <c r="I59"/>
  <c r="G59"/>
  <c r="F59"/>
  <c r="S58"/>
  <c r="R58"/>
  <c r="P58"/>
  <c r="O58"/>
  <c r="M58"/>
  <c r="L58"/>
  <c r="J58"/>
  <c r="I58"/>
  <c r="G58"/>
  <c r="F58"/>
  <c r="S57"/>
  <c r="R57"/>
  <c r="P57"/>
  <c r="O57"/>
  <c r="M57"/>
  <c r="L57"/>
  <c r="J57"/>
  <c r="I57"/>
  <c r="G57"/>
  <c r="F57"/>
  <c r="H39" i="1"/>
  <c r="D36"/>
  <c r="H4"/>
  <c r="K5" i="5" s="1"/>
  <c r="L69"/>
  <c r="G80"/>
  <c r="K5" i="6" l="1"/>
  <c r="K5" i="4"/>
  <c r="G29" i="8"/>
</calcChain>
</file>

<file path=xl/comments1.xml><?xml version="1.0" encoding="utf-8"?>
<comments xmlns="http://schemas.openxmlformats.org/spreadsheetml/2006/main">
  <authors>
    <author>Sandrine SENNECON</author>
  </authors>
  <commentList>
    <comment ref="H34" authorId="0">
      <text>
        <r>
          <rPr>
            <b/>
            <sz val="8"/>
            <color indexed="81"/>
            <rFont val="Tahoma"/>
            <family val="2"/>
          </rPr>
          <t xml:space="preserve">Durée Maximale 18 mois 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Julie SCHEIDEGGER</author>
    <author>n.laize</author>
  </authors>
  <commentList>
    <comment ref="Q67" authorId="0">
      <text>
        <r>
          <rPr>
            <b/>
            <sz val="8"/>
            <color indexed="81"/>
            <rFont val="Tahoma"/>
            <family val="2"/>
          </rPr>
          <t>Julie SCHEIDEGGER
Niveau I: modif au 01/01/2014</t>
        </r>
      </text>
    </comment>
    <comment ref="E77" authorId="1">
      <text>
        <r>
          <rPr>
            <b/>
            <sz val="8"/>
            <color indexed="81"/>
            <rFont val="Tahoma"/>
            <family val="2"/>
          </rPr>
          <t>n.laize:</t>
        </r>
        <r>
          <rPr>
            <sz val="8"/>
            <color indexed="81"/>
            <rFont val="Tahoma"/>
            <family val="2"/>
          </rPr>
          <t xml:space="preserve">
accord du 21/03/2013</t>
        </r>
      </text>
    </comment>
  </commentList>
</comments>
</file>

<file path=xl/comments3.xml><?xml version="1.0" encoding="utf-8"?>
<comments xmlns="http://schemas.openxmlformats.org/spreadsheetml/2006/main">
  <authors>
    <author>n.laize</author>
  </authors>
  <commentList>
    <comment ref="F26" authorId="0">
      <text>
        <r>
          <rPr>
            <b/>
            <sz val="8"/>
            <color indexed="81"/>
            <rFont val="Tahoma"/>
            <family val="2"/>
          </rPr>
          <t>n.laize:</t>
        </r>
        <r>
          <rPr>
            <sz val="8"/>
            <color indexed="81"/>
            <rFont val="Tahoma"/>
            <family val="2"/>
          </rPr>
          <t xml:space="preserve">
accord du 21/03/2013</t>
        </r>
      </text>
    </comment>
  </commentList>
</comments>
</file>

<file path=xl/sharedStrings.xml><?xml version="1.0" encoding="utf-8"?>
<sst xmlns="http://schemas.openxmlformats.org/spreadsheetml/2006/main" count="463" uniqueCount="210">
  <si>
    <t>AGENCE D'EMBAUCHE</t>
  </si>
  <si>
    <t>Nom du Demandeur</t>
  </si>
  <si>
    <t>Données du futur salarié</t>
  </si>
  <si>
    <t>Nom</t>
  </si>
  <si>
    <t>Prénom</t>
  </si>
  <si>
    <t>Nom de jeune fille</t>
  </si>
  <si>
    <t>Nationalité</t>
  </si>
  <si>
    <t>Date de naissance</t>
  </si>
  <si>
    <t>Adresse postale</t>
  </si>
  <si>
    <t>Mail personnel</t>
  </si>
  <si>
    <t>N° de Sécurité sociale</t>
  </si>
  <si>
    <t>Le salarié a-t-il une reconnaissance travailleur handicapé</t>
  </si>
  <si>
    <t xml:space="preserve">Données du contrat de travail </t>
  </si>
  <si>
    <t xml:space="preserve">Type de contrat de travail </t>
  </si>
  <si>
    <t>CDI</t>
  </si>
  <si>
    <t>date d'entrée le</t>
  </si>
  <si>
    <t>Intitulé du poste</t>
  </si>
  <si>
    <t>Statut</t>
  </si>
  <si>
    <t>Ouvrier</t>
  </si>
  <si>
    <t xml:space="preserve">Niveau </t>
  </si>
  <si>
    <t xml:space="preserve">Position </t>
  </si>
  <si>
    <t>Coefficient</t>
  </si>
  <si>
    <t>Etam</t>
  </si>
  <si>
    <t>Cadre</t>
  </si>
  <si>
    <t>Position</t>
  </si>
  <si>
    <t>Echelon</t>
  </si>
  <si>
    <t>Catégorie</t>
  </si>
  <si>
    <t>Durée de la Periode d'essai</t>
  </si>
  <si>
    <t>2 mois non renouvelable</t>
  </si>
  <si>
    <t>formule si a, b, c, d alors 2 mois renouvelable 2 mois</t>
  </si>
  <si>
    <t>si e, f, g, alors 3 mois renouvelable 3 mois</t>
  </si>
  <si>
    <t xml:space="preserve">4 mois non renouvelable </t>
  </si>
  <si>
    <t>Important, joindre à cette fiche : CV, carte d'identité/de séjour si étranger, carte vitale</t>
  </si>
  <si>
    <t>point d'embauche</t>
  </si>
  <si>
    <t>Salaire mensuel brut</t>
  </si>
  <si>
    <t xml:space="preserve">Durée mensuelle du travail </t>
  </si>
  <si>
    <t>Ville de naissance</t>
  </si>
  <si>
    <t>N° Département</t>
  </si>
  <si>
    <t>si oui, préciser la durée</t>
  </si>
  <si>
    <t xml:space="preserve">N° Téléphone personnel </t>
  </si>
  <si>
    <t>(si oui, joindre justificatif)</t>
  </si>
  <si>
    <t xml:space="preserve">Ancienneté ds la profession BTP  </t>
  </si>
  <si>
    <t xml:space="preserve">  </t>
  </si>
  <si>
    <t xml:space="preserve">FICHE D'INFORMATIONS POUR L'ETABLISSEMENT DU CONTRAT DE TRAVAIL </t>
  </si>
  <si>
    <t>date de fin si CDD</t>
  </si>
  <si>
    <t>Le salarié aura -t-il un véhicule</t>
  </si>
  <si>
    <t>si autre , préciser</t>
  </si>
  <si>
    <t>AVL13</t>
  </si>
  <si>
    <t>Astreinte</t>
  </si>
  <si>
    <t>autre</t>
  </si>
  <si>
    <t>AVL31</t>
  </si>
  <si>
    <t>PACA</t>
  </si>
  <si>
    <t>AVL35</t>
  </si>
  <si>
    <t>AVL37</t>
  </si>
  <si>
    <t>AVL56</t>
  </si>
  <si>
    <t>MIDI PYRENEES</t>
  </si>
  <si>
    <t>BRETAGNE</t>
  </si>
  <si>
    <t>CENTRE</t>
  </si>
  <si>
    <t>AVL59</t>
  </si>
  <si>
    <t>NORD-PAS-DE-CALAIS</t>
  </si>
  <si>
    <t>AVL67</t>
  </si>
  <si>
    <t>ALSACE</t>
  </si>
  <si>
    <t>AVL69</t>
  </si>
  <si>
    <t>RHONE-ALPES</t>
  </si>
  <si>
    <t>AVL75</t>
  </si>
  <si>
    <t>PARIS, IDF</t>
  </si>
  <si>
    <t>AVL76</t>
  </si>
  <si>
    <t>HAUTE-NORMANDIE</t>
  </si>
  <si>
    <t>AVL33</t>
  </si>
  <si>
    <t>AQUITAINE</t>
  </si>
  <si>
    <t>AVLENR</t>
  </si>
  <si>
    <t>AVLHO</t>
  </si>
  <si>
    <t>AVL44</t>
  </si>
  <si>
    <t>PAYS-DE-LA-LOIRE</t>
  </si>
  <si>
    <t>Agence</t>
  </si>
  <si>
    <t>Région</t>
  </si>
  <si>
    <t>Oui</t>
  </si>
  <si>
    <t>CDD Accroissement temporaire d'activité</t>
  </si>
  <si>
    <t>Contrat</t>
  </si>
  <si>
    <t>Motif</t>
  </si>
  <si>
    <t xml:space="preserve">Remplacement de </t>
  </si>
  <si>
    <t>CDD remplacement d'un salarié absent</t>
  </si>
  <si>
    <t>Préciser si création de poste</t>
  </si>
  <si>
    <t>motif</t>
  </si>
  <si>
    <t>Chantier, travaux urgents, tâche occasionnelle …</t>
  </si>
  <si>
    <t>ACHETEUR</t>
  </si>
  <si>
    <t>ETAM</t>
  </si>
  <si>
    <t>ADJOINT GESTION DU PERSONNEL</t>
  </si>
  <si>
    <t>ADJOINT  MAINTENANCE</t>
  </si>
  <si>
    <t>ADJOINT RRH</t>
  </si>
  <si>
    <t>ADJOINT RESP. MAINTENANCE</t>
  </si>
  <si>
    <t>AIDE MAGASINIER</t>
  </si>
  <si>
    <t>AIDE PLOMBIER CHAUFFAGISTE</t>
  </si>
  <si>
    <t>OUVRIER</t>
  </si>
  <si>
    <t>AIDE TECHNICIEN BUREAU D'ETUDES</t>
  </si>
  <si>
    <t>AIDE TECHNICIEN DE MAINTENANCE</t>
  </si>
  <si>
    <t>ASSISTANT ACHATS</t>
  </si>
  <si>
    <t>ASSISTANTE D'AGENCE</t>
  </si>
  <si>
    <t>ASSISTANT CHARGE D'AFFAIRES</t>
  </si>
  <si>
    <t>ASSISTANT COMPTABLE</t>
  </si>
  <si>
    <t>ASSISTANT COMPTABLE FOURNISSEURS</t>
  </si>
  <si>
    <t>ASSISTANT COMPTABLE TRESORERIE GENERALE</t>
  </si>
  <si>
    <t>ASSISITANT COMMERCIAL POLE ENERGIE</t>
  </si>
  <si>
    <t>ASSISITANT CONDUCTEUR DE TRAVAUX</t>
  </si>
  <si>
    <t xml:space="preserve">ASSISTANT DE DIRECTION </t>
  </si>
  <si>
    <t>ASSISTANT HOLDING</t>
  </si>
  <si>
    <t>ASSISTANTE DE DIRECTION HOLDING</t>
  </si>
  <si>
    <t xml:space="preserve">ASSISTANT INFORMATICIEN </t>
  </si>
  <si>
    <t>ASSISTANTE MAINTENANCE</t>
  </si>
  <si>
    <t>ASSISTANT PAIE ET RH</t>
  </si>
  <si>
    <t>AUTOMATICIEN GTB</t>
  </si>
  <si>
    <t>CONDUCTEUR DE TRAVAUX</t>
  </si>
  <si>
    <t>CHARGE DE SECTEUR</t>
  </si>
  <si>
    <t>CHEF DE CHANTIER</t>
  </si>
  <si>
    <t xml:space="preserve">CHEF D'EQUIPE CLIMATICIEN </t>
  </si>
  <si>
    <t xml:space="preserve">CHEF D'EQUIPE ELECTRICIEN </t>
  </si>
  <si>
    <t>CHEF D'EQUIPE GAINEUR</t>
  </si>
  <si>
    <t>CHEF D'EQUIPE PLOMBIER CHUFFAGISTE</t>
  </si>
  <si>
    <t>CHEF MAGASINIER</t>
  </si>
  <si>
    <t>CHEF DE PROJET</t>
  </si>
  <si>
    <t xml:space="preserve">CHEF D'EQUIPE VENTILATION </t>
  </si>
  <si>
    <t>CHARGE D'AFFAIRES</t>
  </si>
  <si>
    <t>CHARGE D'AFFAIRES EXECUTION</t>
  </si>
  <si>
    <t>CHARGE D'AFFAIRES MAINTENANCE</t>
  </si>
  <si>
    <t>CHARGE DE DEVELOPPEMENT RH</t>
  </si>
  <si>
    <t>ASSISTANT CHARGE DE DEV ECO</t>
  </si>
  <si>
    <t>CHARGE DE PROJET INNOVATION ENERGETIQUE</t>
  </si>
  <si>
    <t>CHIFFREUR MAINTENANCE</t>
  </si>
  <si>
    <t>COMPTABLE</t>
  </si>
  <si>
    <t>COMPTABLE FOURNISSEUR</t>
  </si>
  <si>
    <t xml:space="preserve">COMPTABLE GENERALE CONSOLIDATION </t>
  </si>
  <si>
    <t>COMPTABLE TRESORERIE GENERALE</t>
  </si>
  <si>
    <t xml:space="preserve">CONTROLEUR DE GESTION </t>
  </si>
  <si>
    <t>DESSINATEUR</t>
  </si>
  <si>
    <t>DIRECTEUR  DES ACHATS</t>
  </si>
  <si>
    <t>CADRE</t>
  </si>
  <si>
    <t>DIRECTEUR ADMIN ET FINANCIER</t>
  </si>
  <si>
    <t>DIRECTEUR AGENCE</t>
  </si>
  <si>
    <t>DIRECTEUR TECHNIQUE</t>
  </si>
  <si>
    <t xml:space="preserve">ELECTRICIEN </t>
  </si>
  <si>
    <t>GESTIONNAIRE PAIE ET RH</t>
  </si>
  <si>
    <t>INFORMATICIEN</t>
  </si>
  <si>
    <t>DEVELOPPEUR</t>
  </si>
  <si>
    <t>TECHNICIEN INFORMATIQUE</t>
  </si>
  <si>
    <t>MAGASINIER</t>
  </si>
  <si>
    <t>METTEUR AU POINT</t>
  </si>
  <si>
    <t>MONTEUR CLIMATICIEN</t>
  </si>
  <si>
    <t>MONTEUR GAINEUR</t>
  </si>
  <si>
    <t>MONTEUR VENTILATION</t>
  </si>
  <si>
    <t>PLOMBIER CHAUFFAGISTE</t>
  </si>
  <si>
    <t>PROJETEUR</t>
  </si>
  <si>
    <t>RESPONSABLE AGENCE</t>
  </si>
  <si>
    <t>RESPONSABLE BUREAU D'ETUDES</t>
  </si>
  <si>
    <t>RESPONSABLE COMPTABLE</t>
  </si>
  <si>
    <t>RESPONSABLE MAINTENANCE</t>
  </si>
  <si>
    <t>RESPONSABLE D'AFFAIRES</t>
  </si>
  <si>
    <t>RESPONSABLE ADM. MAINTENANCE HOLDING</t>
  </si>
  <si>
    <t>RESPONSABLE PROJETS</t>
  </si>
  <si>
    <t>RESPONSABLE QSE</t>
  </si>
  <si>
    <t>RESPONSABLE RESSOURCES HUMAINES</t>
  </si>
  <si>
    <t>RESPONSABLE DE SECTEUR</t>
  </si>
  <si>
    <t>RESPONSABLE TECHNIQUE</t>
  </si>
  <si>
    <t>STANDARDISTE</t>
  </si>
  <si>
    <t>TECHNICIEN BUREAU D'ETUDES</t>
  </si>
  <si>
    <t>TECHNICIEN MAINTENANCE</t>
  </si>
  <si>
    <t>TECHNICIEN QUALITE ET SECURITE</t>
  </si>
  <si>
    <t>TECHNICIEN SAV</t>
  </si>
  <si>
    <t>Intitulé de poste</t>
  </si>
  <si>
    <t>Cliquer sur le statut correspondant</t>
  </si>
  <si>
    <t>Salaires Minima du Bâtiment</t>
  </si>
  <si>
    <t>Ouvriers</t>
  </si>
  <si>
    <t>Horaire de référence : 151h67</t>
  </si>
  <si>
    <t>Niveau</t>
  </si>
  <si>
    <t>Salaire Brut</t>
  </si>
  <si>
    <t>Diplôme</t>
  </si>
  <si>
    <t>Aquitaine</t>
  </si>
  <si>
    <t>Bretagne</t>
  </si>
  <si>
    <t>Centre</t>
  </si>
  <si>
    <t>Midi Pyrénées</t>
  </si>
  <si>
    <t>Nord / Pas de Calais</t>
  </si>
  <si>
    <t>35h</t>
  </si>
  <si>
    <t>39h</t>
  </si>
  <si>
    <t>Horaire</t>
  </si>
  <si>
    <t>I</t>
  </si>
  <si>
    <t>Ouvrier d'exécution</t>
  </si>
  <si>
    <t>II</t>
  </si>
  <si>
    <t>Ouvrier professionnel</t>
  </si>
  <si>
    <t>Niveau V
CAP - BEP - Certificat AFPA
ou Equivalent</t>
  </si>
  <si>
    <t>III</t>
  </si>
  <si>
    <t>Compagnon professionnel</t>
  </si>
  <si>
    <t>Niveau IV
BP, BacPro ou Technologique
ou Equivalent</t>
  </si>
  <si>
    <t>IV</t>
  </si>
  <si>
    <t>Chef d'équipe</t>
  </si>
  <si>
    <t>* Par arrêté ministériel</t>
  </si>
  <si>
    <t>Paris, Ile de France</t>
  </si>
  <si>
    <t xml:space="preserve"> Pays de la Loire</t>
  </si>
  <si>
    <t>Rhône-Alpes</t>
  </si>
  <si>
    <t>Alsace</t>
  </si>
  <si>
    <t>HAUTE - NORMANDIE</t>
  </si>
  <si>
    <t>A</t>
  </si>
  <si>
    <t>B</t>
  </si>
  <si>
    <t>C</t>
  </si>
  <si>
    <t>D</t>
  </si>
  <si>
    <t>E</t>
  </si>
  <si>
    <t>F</t>
  </si>
  <si>
    <t>G</t>
  </si>
  <si>
    <t>2 mois renouvelable 2 mois</t>
  </si>
  <si>
    <t>3 mois renouvelable 3 mois</t>
  </si>
  <si>
    <t>Période d'essai</t>
  </si>
  <si>
    <t>mois</t>
  </si>
</sst>
</file>

<file path=xl/styles.xml><?xml version="1.0" encoding="utf-8"?>
<styleSheet xmlns="http://schemas.openxmlformats.org/spreadsheetml/2006/main">
  <numFmts count="3">
    <numFmt numFmtId="164" formatCode="dd/mm/yy;@"/>
    <numFmt numFmtId="165" formatCode="[&gt;=3000000000000]#&quot; &quot;##&quot; &quot;##&quot; &quot;##&quot; &quot;###&quot; &quot;###&quot; | &quot;##;#&quot; &quot;##&quot; &quot;##&quot; &quot;##&quot; &quot;###&quot; &quot;###"/>
    <numFmt numFmtId="166" formatCode="0#&quot; &quot;##&quot; &quot;##&quot; &quot;##&quot; &quot;##"/>
  </numFmts>
  <fonts count="20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u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color indexed="8"/>
      <name val="Calibri"/>
      <family val="2"/>
    </font>
    <font>
      <sz val="10"/>
      <color indexed="8"/>
      <name val="Calibri"/>
      <family val="2"/>
    </font>
    <font>
      <b/>
      <i/>
      <sz val="11"/>
      <color indexed="60"/>
      <name val="Calibri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2"/>
      <color indexed="62"/>
      <name val="Calibri"/>
      <family val="2"/>
    </font>
    <font>
      <b/>
      <sz val="14"/>
      <color indexed="62"/>
      <name val="Calibri"/>
      <family val="2"/>
    </font>
    <font>
      <i/>
      <sz val="10"/>
      <color indexed="8"/>
      <name val="Calibri"/>
      <family val="2"/>
    </font>
    <font>
      <sz val="8"/>
      <name val="Calibri"/>
      <family val="2"/>
    </font>
    <font>
      <b/>
      <sz val="14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rgb="FFCC0000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12"/>
      </left>
      <right style="thin">
        <color indexed="12"/>
      </right>
      <top style="thin">
        <color indexed="12"/>
      </top>
      <bottom style="medium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medium">
        <color indexed="12"/>
      </bottom>
      <diagonal/>
    </border>
    <border>
      <left style="thin">
        <color indexed="12"/>
      </left>
      <right style="medium">
        <color indexed="12"/>
      </right>
      <top style="thin">
        <color indexed="12"/>
      </top>
      <bottom style="medium">
        <color indexed="12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 style="thin">
        <color indexed="12"/>
      </right>
      <top style="medium">
        <color indexed="12"/>
      </top>
      <bottom/>
      <diagonal/>
    </border>
    <border>
      <left style="thin">
        <color indexed="12"/>
      </left>
      <right style="thin">
        <color indexed="12"/>
      </right>
      <top/>
      <bottom style="thin">
        <color indexed="12"/>
      </bottom>
      <diagonal/>
    </border>
    <border>
      <left style="thin">
        <color indexed="12"/>
      </left>
      <right/>
      <top/>
      <bottom style="thin">
        <color indexed="12"/>
      </bottom>
      <diagonal/>
    </border>
    <border>
      <left style="medium">
        <color indexed="12"/>
      </left>
      <right style="thin">
        <color indexed="12"/>
      </right>
      <top style="medium">
        <color indexed="12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medium">
        <color indexed="12"/>
      </top>
      <bottom style="thin">
        <color indexed="12"/>
      </bottom>
      <diagonal/>
    </border>
    <border>
      <left style="thin">
        <color indexed="12"/>
      </left>
      <right style="medium">
        <color indexed="12"/>
      </right>
      <top style="medium">
        <color indexed="12"/>
      </top>
      <bottom style="thin">
        <color indexed="12"/>
      </bottom>
      <diagonal/>
    </border>
    <border>
      <left style="medium">
        <color indexed="12"/>
      </left>
      <right style="medium">
        <color indexed="12"/>
      </right>
      <top/>
      <bottom style="thin">
        <color indexed="12"/>
      </bottom>
      <diagonal/>
    </border>
    <border>
      <left style="medium">
        <color indexed="12"/>
      </left>
      <right/>
      <top/>
      <bottom/>
      <diagonal/>
    </border>
    <border>
      <left/>
      <right style="thin">
        <color indexed="12"/>
      </right>
      <top/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/>
      <top style="thin">
        <color indexed="12"/>
      </top>
      <bottom style="thin">
        <color indexed="12"/>
      </bottom>
      <diagonal/>
    </border>
    <border>
      <left style="medium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 style="medium">
        <color indexed="12"/>
      </right>
      <top style="thin">
        <color indexed="12"/>
      </top>
      <bottom style="thin">
        <color indexed="12"/>
      </bottom>
      <diagonal/>
    </border>
    <border>
      <left style="medium">
        <color indexed="12"/>
      </left>
      <right style="medium">
        <color indexed="12"/>
      </right>
      <top style="thin">
        <color indexed="12"/>
      </top>
      <bottom style="thin">
        <color indexed="12"/>
      </bottom>
      <diagonal/>
    </border>
    <border>
      <left style="medium">
        <color indexed="12"/>
      </left>
      <right/>
      <top style="thin">
        <color indexed="12"/>
      </top>
      <bottom style="thin">
        <color indexed="12"/>
      </bottom>
      <diagonal/>
    </border>
    <border>
      <left/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medium">
        <color indexed="12"/>
      </left>
      <right/>
      <top style="thin">
        <color indexed="12"/>
      </top>
      <bottom/>
      <diagonal/>
    </border>
    <border>
      <left/>
      <right style="thin">
        <color indexed="12"/>
      </right>
      <top style="thin">
        <color indexed="12"/>
      </top>
      <bottom/>
      <diagonal/>
    </border>
    <border>
      <left style="medium">
        <color indexed="12"/>
      </left>
      <right/>
      <top/>
      <bottom style="thin">
        <color indexed="12"/>
      </bottom>
      <diagonal/>
    </border>
    <border>
      <left/>
      <right style="thin">
        <color indexed="12"/>
      </right>
      <top/>
      <bottom style="thin">
        <color indexed="12"/>
      </bottom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 style="thin">
        <color indexed="12"/>
      </right>
      <top/>
      <bottom style="medium">
        <color indexed="12"/>
      </bottom>
      <diagonal/>
    </border>
    <border>
      <left style="thin">
        <color indexed="12"/>
      </left>
      <right/>
      <top style="thin">
        <color indexed="12"/>
      </top>
      <bottom style="medium">
        <color indexed="12"/>
      </bottom>
      <diagonal/>
    </border>
    <border>
      <left style="medium">
        <color indexed="12"/>
      </left>
      <right style="medium">
        <color indexed="12"/>
      </right>
      <top style="thin">
        <color indexed="12"/>
      </top>
      <bottom style="medium">
        <color indexed="12"/>
      </bottom>
      <diagonal/>
    </border>
    <border>
      <left style="medium">
        <color indexed="12"/>
      </left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 style="medium">
        <color indexed="12"/>
      </right>
      <top/>
      <bottom/>
      <diagonal/>
    </border>
    <border>
      <left style="medium">
        <color indexed="12"/>
      </left>
      <right style="medium">
        <color indexed="12"/>
      </right>
      <top/>
      <bottom style="medium">
        <color indexed="12"/>
      </bottom>
      <diagonal/>
    </border>
    <border>
      <left/>
      <right/>
      <top/>
      <bottom style="thin">
        <color indexed="12"/>
      </bottom>
      <diagonal/>
    </border>
    <border>
      <left/>
      <right style="medium">
        <color indexed="12"/>
      </right>
      <top/>
      <bottom style="thin">
        <color indexed="12"/>
      </bottom>
      <diagonal/>
    </border>
    <border>
      <left/>
      <right/>
      <top style="thin">
        <color indexed="12"/>
      </top>
      <bottom style="thin">
        <color indexed="12"/>
      </bottom>
      <diagonal/>
    </border>
    <border>
      <left/>
      <right style="medium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/>
      <top style="medium">
        <color indexed="12"/>
      </top>
      <bottom style="thin">
        <color indexed="12"/>
      </bottom>
      <diagonal/>
    </border>
    <border>
      <left style="medium">
        <color indexed="12"/>
      </left>
      <right/>
      <top style="medium">
        <color indexed="12"/>
      </top>
      <bottom style="medium">
        <color indexed="12"/>
      </bottom>
      <diagonal/>
    </border>
    <border>
      <left/>
      <right/>
      <top style="medium">
        <color indexed="12"/>
      </top>
      <bottom style="medium">
        <color indexed="12"/>
      </bottom>
      <diagonal/>
    </border>
    <border>
      <left/>
      <right style="medium">
        <color indexed="12"/>
      </right>
      <top style="medium">
        <color indexed="12"/>
      </top>
      <bottom style="medium">
        <color indexed="12"/>
      </bottom>
      <diagonal/>
    </border>
    <border>
      <left style="medium">
        <color indexed="12"/>
      </left>
      <right/>
      <top style="medium">
        <color indexed="12"/>
      </top>
      <bottom style="thin">
        <color indexed="12"/>
      </bottom>
      <diagonal/>
    </border>
    <border>
      <left/>
      <right/>
      <top style="medium">
        <color indexed="12"/>
      </top>
      <bottom style="thin">
        <color indexed="12"/>
      </bottom>
      <diagonal/>
    </border>
    <border>
      <left/>
      <right style="medium">
        <color indexed="12"/>
      </right>
      <top style="medium">
        <color indexed="12"/>
      </top>
      <bottom style="thin">
        <color indexed="12"/>
      </bottom>
      <diagonal/>
    </border>
    <border>
      <left/>
      <right/>
      <top/>
      <bottom style="medium">
        <color indexed="12"/>
      </bottom>
      <diagonal/>
    </border>
    <border>
      <left style="thin">
        <color indexed="12"/>
      </left>
      <right style="thin">
        <color indexed="12"/>
      </right>
      <top/>
      <bottom/>
      <diagonal/>
    </border>
    <border>
      <left style="thin">
        <color indexed="12"/>
      </left>
      <right/>
      <top/>
      <bottom/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151">
    <xf numFmtId="0" fontId="0" fillId="0" borderId="0" xfId="0"/>
    <xf numFmtId="0" fontId="2" fillId="0" borderId="0" xfId="0" applyFont="1"/>
    <xf numFmtId="0" fontId="0" fillId="0" borderId="0" xfId="0" applyBorder="1"/>
    <xf numFmtId="0" fontId="3" fillId="0" borderId="0" xfId="0" applyFont="1" applyAlignment="1">
      <alignment horizontal="center"/>
    </xf>
    <xf numFmtId="0" fontId="0" fillId="0" borderId="1" xfId="0" applyBorder="1"/>
    <xf numFmtId="0" fontId="4" fillId="0" borderId="0" xfId="0" applyFont="1" applyBorder="1"/>
    <xf numFmtId="0" fontId="5" fillId="0" borderId="0" xfId="0" applyFont="1" applyBorder="1"/>
    <xf numFmtId="0" fontId="0" fillId="0" borderId="0" xfId="0" applyBorder="1" applyAlignment="1">
      <alignment horizontal="right"/>
    </xf>
    <xf numFmtId="0" fontId="1" fillId="0" borderId="0" xfId="0" applyFont="1" applyBorder="1"/>
    <xf numFmtId="0" fontId="6" fillId="0" borderId="0" xfId="0" applyFont="1" applyBorder="1"/>
    <xf numFmtId="0" fontId="5" fillId="0" borderId="0" xfId="0" applyFont="1" applyBorder="1" applyAlignment="1">
      <alignment horizontal="right"/>
    </xf>
    <xf numFmtId="0" fontId="0" fillId="0" borderId="1" xfId="0" applyBorder="1" applyAlignment="1">
      <alignment horizontal="right"/>
    </xf>
    <xf numFmtId="0" fontId="5" fillId="0" borderId="0" xfId="0" applyFont="1" applyBorder="1" applyAlignment="1">
      <alignment horizontal="left"/>
    </xf>
    <xf numFmtId="0" fontId="0" fillId="0" borderId="0" xfId="0" applyBorder="1" applyAlignment="1">
      <alignment horizontal="center"/>
    </xf>
    <xf numFmtId="0" fontId="9" fillId="0" borderId="0" xfId="0" applyFont="1" applyBorder="1"/>
    <xf numFmtId="0" fontId="9" fillId="0" borderId="0" xfId="0" applyFont="1"/>
    <xf numFmtId="164" fontId="0" fillId="0" borderId="0" xfId="0" applyNumberFormat="1" applyBorder="1"/>
    <xf numFmtId="14" fontId="0" fillId="0" borderId="1" xfId="0" applyNumberFormat="1" applyBorder="1"/>
    <xf numFmtId="0" fontId="11" fillId="0" borderId="0" xfId="0" applyFont="1" applyBorder="1"/>
    <xf numFmtId="0" fontId="0" fillId="0" borderId="1" xfId="0" applyBorder="1" applyProtection="1"/>
    <xf numFmtId="165" fontId="0" fillId="0" borderId="1" xfId="0" applyNumberFormat="1" applyBorder="1"/>
    <xf numFmtId="166" fontId="0" fillId="0" borderId="1" xfId="0" applyNumberFormat="1" applyBorder="1"/>
    <xf numFmtId="0" fontId="0" fillId="0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17" fillId="0" borderId="0" xfId="1" applyBorder="1"/>
    <xf numFmtId="0" fontId="17" fillId="0" borderId="1" xfId="1" applyBorder="1"/>
    <xf numFmtId="0" fontId="17" fillId="0" borderId="0" xfId="1"/>
    <xf numFmtId="0" fontId="13" fillId="0" borderId="0" xfId="0" applyFont="1" applyAlignment="1"/>
    <xf numFmtId="2" fontId="13" fillId="0" borderId="0" xfId="0" applyNumberFormat="1" applyFont="1" applyAlignment="1"/>
    <xf numFmtId="0" fontId="13" fillId="8" borderId="0" xfId="0" applyFont="1" applyFill="1" applyAlignment="1"/>
    <xf numFmtId="0" fontId="14" fillId="0" borderId="0" xfId="0" applyFont="1" applyAlignment="1">
      <alignment horizontal="center"/>
    </xf>
    <xf numFmtId="4" fontId="16" fillId="0" borderId="2" xfId="0" applyNumberFormat="1" applyFont="1" applyBorder="1" applyAlignment="1">
      <alignment horizontal="center"/>
    </xf>
    <xf numFmtId="0" fontId="16" fillId="0" borderId="3" xfId="0" applyFont="1" applyBorder="1" applyAlignment="1">
      <alignment horizontal="center"/>
    </xf>
    <xf numFmtId="0" fontId="16" fillId="0" borderId="4" xfId="0" applyFont="1" applyBorder="1" applyAlignment="1">
      <alignment horizontal="center"/>
    </xf>
    <xf numFmtId="4" fontId="16" fillId="0" borderId="3" xfId="0" applyNumberFormat="1" applyFont="1" applyBorder="1" applyAlignment="1">
      <alignment horizontal="center"/>
    </xf>
    <xf numFmtId="4" fontId="16" fillId="0" borderId="4" xfId="0" applyNumberFormat="1" applyFont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4" fontId="0" fillId="9" borderId="9" xfId="0" applyNumberFormat="1" applyFill="1" applyBorder="1" applyAlignment="1">
      <alignment horizontal="right" vertical="center" wrapText="1"/>
    </xf>
    <xf numFmtId="4" fontId="0" fillId="0" borderId="10" xfId="0" applyNumberFormat="1" applyBorder="1" applyAlignment="1">
      <alignment horizontal="right" vertical="center" wrapText="1"/>
    </xf>
    <xf numFmtId="4" fontId="0" fillId="0" borderId="11" xfId="0" applyNumberFormat="1" applyBorder="1" applyAlignment="1">
      <alignment horizontal="right" vertical="center" wrapText="1"/>
    </xf>
    <xf numFmtId="4" fontId="0" fillId="8" borderId="9" xfId="0" applyNumberFormat="1" applyFill="1" applyBorder="1" applyAlignment="1">
      <alignment horizontal="right" vertical="center" wrapText="1"/>
    </xf>
    <xf numFmtId="4" fontId="0" fillId="2" borderId="9" xfId="0" applyNumberFormat="1" applyFill="1" applyBorder="1" applyAlignment="1">
      <alignment horizontal="right" vertical="center" wrapText="1"/>
    </xf>
    <xf numFmtId="4" fontId="0" fillId="0" borderId="9" xfId="0" applyNumberFormat="1" applyBorder="1" applyAlignment="1">
      <alignment horizontal="right" vertical="center" wrapText="1"/>
    </xf>
    <xf numFmtId="4" fontId="0" fillId="0" borderId="12" xfId="0" applyNumberForma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4" fontId="0" fillId="0" borderId="17" xfId="0" applyNumberFormat="1" applyBorder="1" applyAlignment="1">
      <alignment horizontal="right" vertical="center" wrapText="1"/>
    </xf>
    <xf numFmtId="4" fontId="0" fillId="0" borderId="15" xfId="0" applyNumberFormat="1" applyBorder="1" applyAlignment="1">
      <alignment horizontal="right" vertical="center" wrapText="1"/>
    </xf>
    <xf numFmtId="4" fontId="0" fillId="0" borderId="18" xfId="0" applyNumberFormat="1" applyBorder="1" applyAlignment="1">
      <alignment horizontal="right" vertical="center" wrapText="1"/>
    </xf>
    <xf numFmtId="4" fontId="0" fillId="0" borderId="19" xfId="0" applyNumberFormat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vertical="center"/>
    </xf>
    <xf numFmtId="4" fontId="0" fillId="0" borderId="17" xfId="0" applyNumberFormat="1" applyBorder="1" applyAlignment="1">
      <alignment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vertical="center"/>
    </xf>
    <xf numFmtId="4" fontId="0" fillId="0" borderId="17" xfId="0" applyNumberFormat="1" applyFill="1" applyBorder="1" applyAlignment="1">
      <alignment horizontal="right" vertical="center" wrapText="1"/>
    </xf>
    <xf numFmtId="4" fontId="0" fillId="0" borderId="15" xfId="0" applyNumberFormat="1" applyFill="1" applyBorder="1" applyAlignment="1">
      <alignment horizontal="right" vertical="center" wrapText="1"/>
    </xf>
    <xf numFmtId="4" fontId="0" fillId="0" borderId="18" xfId="0" applyNumberFormat="1" applyFill="1" applyBorder="1" applyAlignment="1">
      <alignment horizontal="right" vertical="center" wrapText="1"/>
    </xf>
    <xf numFmtId="4" fontId="0" fillId="0" borderId="19" xfId="0" applyNumberForma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28" xfId="0" applyBorder="1" applyAlignment="1">
      <alignment horizontal="center" vertical="center" wrapText="1"/>
    </xf>
    <xf numFmtId="4" fontId="0" fillId="0" borderId="2" xfId="0" applyNumberFormat="1" applyFill="1" applyBorder="1" applyAlignment="1">
      <alignment horizontal="right" vertical="center" wrapText="1"/>
    </xf>
    <xf numFmtId="4" fontId="0" fillId="0" borderId="3" xfId="0" applyNumberFormat="1" applyFill="1" applyBorder="1" applyAlignment="1">
      <alignment horizontal="right" vertical="center" wrapText="1"/>
    </xf>
    <xf numFmtId="4" fontId="0" fillId="0" borderId="4" xfId="0" applyNumberFormat="1" applyFill="1" applyBorder="1" applyAlignment="1">
      <alignment horizontal="right" vertical="center" wrapText="1"/>
    </xf>
    <xf numFmtId="4" fontId="0" fillId="0" borderId="29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ill="1"/>
    <xf numFmtId="4" fontId="0" fillId="0" borderId="0" xfId="0" applyNumberFormat="1" applyFill="1"/>
    <xf numFmtId="4" fontId="16" fillId="0" borderId="2" xfId="0" applyNumberFormat="1" applyFont="1" applyFill="1" applyBorder="1" applyAlignment="1">
      <alignment horizontal="center"/>
    </xf>
    <xf numFmtId="0" fontId="16" fillId="0" borderId="3" xfId="0" applyFont="1" applyFill="1" applyBorder="1" applyAlignment="1">
      <alignment horizontal="center"/>
    </xf>
    <xf numFmtId="0" fontId="16" fillId="0" borderId="4" xfId="0" applyFont="1" applyFill="1" applyBorder="1" applyAlignment="1">
      <alignment horizontal="center"/>
    </xf>
    <xf numFmtId="4" fontId="16" fillId="0" borderId="3" xfId="0" applyNumberFormat="1" applyFont="1" applyFill="1" applyBorder="1" applyAlignment="1">
      <alignment horizontal="center"/>
    </xf>
    <xf numFmtId="4" fontId="0" fillId="0" borderId="9" xfId="0" applyNumberFormat="1" applyFill="1" applyBorder="1" applyAlignment="1">
      <alignment horizontal="right" vertical="center" wrapText="1"/>
    </xf>
    <xf numFmtId="4" fontId="0" fillId="0" borderId="10" xfId="0" applyNumberFormat="1" applyFill="1" applyBorder="1" applyAlignment="1">
      <alignment horizontal="right" vertical="center" wrapText="1"/>
    </xf>
    <xf numFmtId="4" fontId="0" fillId="0" borderId="11" xfId="0" applyNumberFormat="1" applyFill="1" applyBorder="1" applyAlignment="1">
      <alignment horizontal="right" vertical="center" wrapText="1"/>
    </xf>
    <xf numFmtId="4" fontId="0" fillId="0" borderId="12" xfId="0" applyNumberFormat="1" applyFill="1" applyBorder="1" applyAlignment="1">
      <alignment horizontal="center" vertical="center" wrapText="1"/>
    </xf>
    <xf numFmtId="4" fontId="0" fillId="0" borderId="2" xfId="0" applyNumberFormat="1" applyBorder="1" applyAlignment="1">
      <alignment horizontal="right" vertical="center" wrapText="1"/>
    </xf>
    <xf numFmtId="4" fontId="0" fillId="0" borderId="3" xfId="0" applyNumberFormat="1" applyBorder="1" applyAlignment="1">
      <alignment horizontal="right" vertical="center" wrapText="1"/>
    </xf>
    <xf numFmtId="4" fontId="0" fillId="0" borderId="4" xfId="0" applyNumberFormat="1" applyBorder="1" applyAlignment="1">
      <alignment horizontal="right" vertical="center" wrapText="1"/>
    </xf>
    <xf numFmtId="4" fontId="0" fillId="0" borderId="29" xfId="0" applyNumberFormat="1" applyBorder="1" applyAlignment="1">
      <alignment horizontal="center" vertical="center" wrapText="1"/>
    </xf>
    <xf numFmtId="4" fontId="0" fillId="0" borderId="0" xfId="0" applyNumberFormat="1"/>
    <xf numFmtId="0" fontId="0" fillId="0" borderId="0" xfId="0" applyBorder="1" applyAlignment="1">
      <alignment horizontal="center"/>
    </xf>
    <xf numFmtId="14" fontId="0" fillId="0" borderId="0" xfId="0" applyNumberFormat="1" applyBorder="1"/>
    <xf numFmtId="0" fontId="18" fillId="0" borderId="1" xfId="0" applyFont="1" applyBorder="1"/>
    <xf numFmtId="0" fontId="19" fillId="0" borderId="0" xfId="0" applyFont="1"/>
    <xf numFmtId="0" fontId="19" fillId="0" borderId="0" xfId="1" applyFont="1"/>
    <xf numFmtId="0" fontId="0" fillId="0" borderId="0" xfId="0" applyNumberFormat="1" applyBorder="1"/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 wrapText="1"/>
    </xf>
    <xf numFmtId="4" fontId="0" fillId="0" borderId="26" xfId="0" applyNumberFormat="1" applyBorder="1" applyAlignment="1">
      <alignment horizontal="right" vertical="center" wrapText="1"/>
    </xf>
    <xf numFmtId="4" fontId="0" fillId="0" borderId="44" xfId="0" applyNumberFormat="1" applyBorder="1" applyAlignment="1">
      <alignment horizontal="right" vertical="center" wrapText="1"/>
    </xf>
    <xf numFmtId="0" fontId="10" fillId="0" borderId="0" xfId="0" applyFont="1" applyAlignment="1">
      <alignment horizontal="center"/>
    </xf>
    <xf numFmtId="0" fontId="0" fillId="0" borderId="0" xfId="0" applyBorder="1" applyAlignment="1">
      <alignment horizontal="left" wrapText="1"/>
    </xf>
    <xf numFmtId="0" fontId="16" fillId="0" borderId="5" xfId="0" applyFont="1" applyBorder="1" applyAlignment="1">
      <alignment horizontal="center" vertical="top"/>
    </xf>
    <xf numFmtId="0" fontId="16" fillId="0" borderId="6" xfId="0" applyFont="1" applyBorder="1" applyAlignment="1">
      <alignment horizontal="center" vertical="top"/>
    </xf>
    <xf numFmtId="0" fontId="16" fillId="0" borderId="13" xfId="0" applyFont="1" applyBorder="1" applyAlignment="1">
      <alignment horizontal="center" vertical="top"/>
    </xf>
    <xf numFmtId="0" fontId="16" fillId="0" borderId="14" xfId="0" applyFont="1" applyBorder="1" applyAlignment="1">
      <alignment horizontal="center" vertical="top"/>
    </xf>
    <xf numFmtId="0" fontId="16" fillId="0" borderId="26" xfId="0" applyFont="1" applyBorder="1" applyAlignment="1">
      <alignment horizontal="center" vertical="top"/>
    </xf>
    <xf numFmtId="0" fontId="16" fillId="0" borderId="27" xfId="0" applyFont="1" applyBorder="1" applyAlignment="1">
      <alignment horizontal="center" vertical="top"/>
    </xf>
    <xf numFmtId="0" fontId="16" fillId="0" borderId="10" xfId="0" applyFont="1" applyBorder="1" applyAlignment="1">
      <alignment horizontal="center" vertical="top"/>
    </xf>
    <xf numFmtId="0" fontId="16" fillId="0" borderId="15" xfId="0" applyFont="1" applyBorder="1" applyAlignment="1">
      <alignment horizontal="center" vertical="top"/>
    </xf>
    <xf numFmtId="0" fontId="16" fillId="0" borderId="3" xfId="0" applyFont="1" applyBorder="1" applyAlignment="1">
      <alignment horizontal="center" vertical="top"/>
    </xf>
    <xf numFmtId="0" fontId="16" fillId="0" borderId="37" xfId="0" applyFont="1" applyBorder="1" applyAlignment="1">
      <alignment horizontal="center" vertical="top"/>
    </xf>
    <xf numFmtId="0" fontId="16" fillId="0" borderId="16" xfId="0" applyFont="1" applyBorder="1" applyAlignment="1">
      <alignment horizontal="center" vertical="top"/>
    </xf>
    <xf numFmtId="0" fontId="16" fillId="0" borderId="28" xfId="0" applyFont="1" applyBorder="1" applyAlignment="1">
      <alignment horizontal="center" vertical="top"/>
    </xf>
    <xf numFmtId="4" fontId="15" fillId="0" borderId="38" xfId="0" applyNumberFormat="1" applyFont="1" applyFill="1" applyBorder="1" applyAlignment="1">
      <alignment horizontal="center"/>
    </xf>
    <xf numFmtId="4" fontId="15" fillId="0" borderId="39" xfId="0" applyNumberFormat="1" applyFont="1" applyFill="1" applyBorder="1" applyAlignment="1">
      <alignment horizontal="center"/>
    </xf>
    <xf numFmtId="4" fontId="16" fillId="3" borderId="41" xfId="0" applyNumberFormat="1" applyFont="1" applyFill="1" applyBorder="1" applyAlignment="1">
      <alignment horizontal="center"/>
    </xf>
    <xf numFmtId="4" fontId="16" fillId="3" borderId="42" xfId="0" applyNumberFormat="1" applyFont="1" applyFill="1" applyBorder="1" applyAlignment="1">
      <alignment horizontal="center"/>
    </xf>
    <xf numFmtId="4" fontId="16" fillId="3" borderId="43" xfId="0" applyNumberFormat="1" applyFont="1" applyFill="1" applyBorder="1" applyAlignment="1">
      <alignment horizontal="center"/>
    </xf>
    <xf numFmtId="14" fontId="16" fillId="3" borderId="20" xfId="0" applyNumberFormat="1" applyFont="1" applyFill="1" applyBorder="1" applyAlignment="1">
      <alignment horizontal="center"/>
    </xf>
    <xf numFmtId="14" fontId="16" fillId="3" borderId="35" xfId="0" applyNumberFormat="1" applyFont="1" applyFill="1" applyBorder="1" applyAlignment="1">
      <alignment horizontal="center"/>
    </xf>
    <xf numFmtId="14" fontId="16" fillId="3" borderId="36" xfId="0" applyNumberFormat="1" applyFont="1" applyFill="1" applyBorder="1" applyAlignment="1">
      <alignment horizontal="center"/>
    </xf>
    <xf numFmtId="4" fontId="16" fillId="0" borderId="30" xfId="0" applyNumberFormat="1" applyFont="1" applyFill="1" applyBorder="1" applyAlignment="1">
      <alignment horizontal="center" vertical="top"/>
    </xf>
    <xf numFmtId="4" fontId="16" fillId="0" borderId="31" xfId="0" applyNumberFormat="1" applyFont="1" applyFill="1" applyBorder="1" applyAlignment="1">
      <alignment horizontal="center" vertical="top"/>
    </xf>
    <xf numFmtId="4" fontId="16" fillId="0" borderId="32" xfId="0" applyNumberFormat="1" applyFont="1" applyFill="1" applyBorder="1" applyAlignment="1">
      <alignment horizontal="center" vertical="top"/>
    </xf>
    <xf numFmtId="4" fontId="16" fillId="3" borderId="24" xfId="0" applyNumberFormat="1" applyFont="1" applyFill="1" applyBorder="1" applyAlignment="1">
      <alignment horizontal="center"/>
    </xf>
    <xf numFmtId="4" fontId="16" fillId="3" borderId="33" xfId="0" applyNumberFormat="1" applyFont="1" applyFill="1" applyBorder="1" applyAlignment="1">
      <alignment horizontal="center"/>
    </xf>
    <xf numFmtId="4" fontId="16" fillId="3" borderId="34" xfId="0" applyNumberFormat="1" applyFont="1" applyFill="1" applyBorder="1" applyAlignment="1">
      <alignment horizontal="center"/>
    </xf>
    <xf numFmtId="4" fontId="16" fillId="0" borderId="24" xfId="0" applyNumberFormat="1" applyFont="1" applyFill="1" applyBorder="1" applyAlignment="1">
      <alignment horizontal="center"/>
    </xf>
    <xf numFmtId="4" fontId="16" fillId="0" borderId="33" xfId="0" applyNumberFormat="1" applyFont="1" applyFill="1" applyBorder="1" applyAlignment="1">
      <alignment horizontal="center"/>
    </xf>
    <xf numFmtId="4" fontId="16" fillId="0" borderId="34" xfId="0" applyNumberFormat="1" applyFont="1" applyFill="1" applyBorder="1" applyAlignment="1">
      <alignment horizontal="center"/>
    </xf>
    <xf numFmtId="14" fontId="16" fillId="0" borderId="20" xfId="0" applyNumberFormat="1" applyFont="1" applyFill="1" applyBorder="1" applyAlignment="1">
      <alignment horizontal="center"/>
    </xf>
    <xf numFmtId="14" fontId="16" fillId="0" borderId="35" xfId="0" applyNumberFormat="1" applyFont="1" applyFill="1" applyBorder="1" applyAlignment="1">
      <alignment horizontal="center"/>
    </xf>
    <xf numFmtId="14" fontId="16" fillId="0" borderId="36" xfId="0" applyNumberFormat="1" applyFont="1" applyFill="1" applyBorder="1" applyAlignment="1">
      <alignment horizontal="center"/>
    </xf>
    <xf numFmtId="4" fontId="15" fillId="0" borderId="40" xfId="0" applyNumberFormat="1" applyFont="1" applyFill="1" applyBorder="1" applyAlignment="1">
      <alignment horizontal="center"/>
    </xf>
    <xf numFmtId="14" fontId="16" fillId="0" borderId="20" xfId="0" applyNumberFormat="1" applyFont="1" applyBorder="1" applyAlignment="1">
      <alignment horizontal="center"/>
    </xf>
    <xf numFmtId="14" fontId="16" fillId="0" borderId="35" xfId="0" applyNumberFormat="1" applyFont="1" applyBorder="1" applyAlignment="1">
      <alignment horizontal="center"/>
    </xf>
    <xf numFmtId="14" fontId="16" fillId="0" borderId="36" xfId="0" applyNumberFormat="1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5" fillId="0" borderId="44" xfId="0" applyFont="1" applyBorder="1" applyAlignment="1">
      <alignment horizontal="center"/>
    </xf>
    <xf numFmtId="4" fontId="15" fillId="0" borderId="38" xfId="0" applyNumberFormat="1" applyFont="1" applyBorder="1" applyAlignment="1">
      <alignment horizontal="center"/>
    </xf>
    <xf numFmtId="4" fontId="15" fillId="0" borderId="39" xfId="0" applyNumberFormat="1" applyFont="1" applyBorder="1" applyAlignment="1">
      <alignment horizontal="center"/>
    </xf>
    <xf numFmtId="4" fontId="15" fillId="0" borderId="40" xfId="0" applyNumberFormat="1" applyFont="1" applyBorder="1" applyAlignment="1">
      <alignment horizontal="center"/>
    </xf>
    <xf numFmtId="4" fontId="16" fillId="0" borderId="30" xfId="0" applyNumberFormat="1" applyFont="1" applyBorder="1" applyAlignment="1">
      <alignment horizontal="center" vertical="top"/>
    </xf>
    <xf numFmtId="4" fontId="16" fillId="0" borderId="31" xfId="0" applyNumberFormat="1" applyFont="1" applyBorder="1" applyAlignment="1">
      <alignment horizontal="center" vertical="top"/>
    </xf>
    <xf numFmtId="4" fontId="16" fillId="0" borderId="32" xfId="0" applyNumberFormat="1" applyFont="1" applyBorder="1" applyAlignment="1">
      <alignment horizontal="center" vertical="top"/>
    </xf>
    <xf numFmtId="0" fontId="0" fillId="0" borderId="0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17</xdr:col>
      <xdr:colOff>190500</xdr:colOff>
      <xdr:row>4</xdr:row>
      <xdr:rowOff>0</xdr:rowOff>
    </xdr:to>
    <xdr:pic>
      <xdr:nvPicPr>
        <xdr:cNvPr id="4137" name="Image 8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25" y="9525"/>
          <a:ext cx="13706475" cy="76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342900</xdr:colOff>
      <xdr:row>0</xdr:row>
      <xdr:rowOff>152400</xdr:rowOff>
    </xdr:from>
    <xdr:to>
      <xdr:col>1</xdr:col>
      <xdr:colOff>381000</xdr:colOff>
      <xdr:row>3</xdr:row>
      <xdr:rowOff>190500</xdr:rowOff>
    </xdr:to>
    <xdr:pic>
      <xdr:nvPicPr>
        <xdr:cNvPr id="4138" name="Picture 4" descr="Anvolia-Logo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342900" y="152400"/>
          <a:ext cx="800100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6</xdr:col>
      <xdr:colOff>9525</xdr:colOff>
      <xdr:row>1</xdr:row>
      <xdr:rowOff>142875</xdr:rowOff>
    </xdr:from>
    <xdr:ext cx="971550" cy="374141"/>
    <xdr:sp macro="" textlink="">
      <xdr:nvSpPr>
        <xdr:cNvPr id="12" name="ZoneTexte 11"/>
        <xdr:cNvSpPr txBox="1"/>
      </xdr:nvSpPr>
      <xdr:spPr>
        <a:xfrm>
          <a:off x="4581525" y="333375"/>
          <a:ext cx="971550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800">
              <a:solidFill>
                <a:srgbClr val="00B0F0"/>
              </a:solidFill>
            </a:rPr>
            <a:t>Ouvrier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18</xdr:col>
      <xdr:colOff>0</xdr:colOff>
      <xdr:row>4</xdr:row>
      <xdr:rowOff>0</xdr:rowOff>
    </xdr:to>
    <xdr:pic>
      <xdr:nvPicPr>
        <xdr:cNvPr id="5159" name="Image 1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25" y="9525"/>
          <a:ext cx="14544675" cy="76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342900</xdr:colOff>
      <xdr:row>0</xdr:row>
      <xdr:rowOff>152400</xdr:rowOff>
    </xdr:from>
    <xdr:to>
      <xdr:col>1</xdr:col>
      <xdr:colOff>381000</xdr:colOff>
      <xdr:row>4</xdr:row>
      <xdr:rowOff>0</xdr:rowOff>
    </xdr:to>
    <xdr:pic>
      <xdr:nvPicPr>
        <xdr:cNvPr id="5160" name="Picture 4" descr="Anvolia-Logo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342900" y="152400"/>
          <a:ext cx="800100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6</xdr:col>
      <xdr:colOff>9525</xdr:colOff>
      <xdr:row>1</xdr:row>
      <xdr:rowOff>142875</xdr:rowOff>
    </xdr:from>
    <xdr:ext cx="971550" cy="374141"/>
    <xdr:sp macro="" textlink="">
      <xdr:nvSpPr>
        <xdr:cNvPr id="4" name="ZoneTexte 3"/>
        <xdr:cNvSpPr txBox="1"/>
      </xdr:nvSpPr>
      <xdr:spPr>
        <a:xfrm>
          <a:off x="4581525" y="333375"/>
          <a:ext cx="971550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800">
              <a:solidFill>
                <a:srgbClr val="00B0F0"/>
              </a:solidFill>
            </a:rPr>
            <a:t>ETAM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18</xdr:col>
      <xdr:colOff>0</xdr:colOff>
      <xdr:row>4</xdr:row>
      <xdr:rowOff>0</xdr:rowOff>
    </xdr:to>
    <xdr:pic>
      <xdr:nvPicPr>
        <xdr:cNvPr id="6178" name="Image 1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525" y="9525"/>
          <a:ext cx="14649450" cy="762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342900</xdr:colOff>
      <xdr:row>0</xdr:row>
      <xdr:rowOff>152400</xdr:rowOff>
    </xdr:from>
    <xdr:to>
      <xdr:col>1</xdr:col>
      <xdr:colOff>381000</xdr:colOff>
      <xdr:row>4</xdr:row>
      <xdr:rowOff>0</xdr:rowOff>
    </xdr:to>
    <xdr:pic>
      <xdr:nvPicPr>
        <xdr:cNvPr id="6179" name="Picture 4" descr="Anvolia-Logo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342900" y="152400"/>
          <a:ext cx="800100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6</xdr:col>
      <xdr:colOff>9525</xdr:colOff>
      <xdr:row>1</xdr:row>
      <xdr:rowOff>142875</xdr:rowOff>
    </xdr:from>
    <xdr:ext cx="971550" cy="374141"/>
    <xdr:sp macro="" textlink="">
      <xdr:nvSpPr>
        <xdr:cNvPr id="4" name="ZoneTexte 3"/>
        <xdr:cNvSpPr txBox="1"/>
      </xdr:nvSpPr>
      <xdr:spPr>
        <a:xfrm>
          <a:off x="5419725" y="333375"/>
          <a:ext cx="971550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800">
              <a:solidFill>
                <a:srgbClr val="00B0F0"/>
              </a:solidFill>
            </a:rPr>
            <a:t>Cadre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77"/>
  <sheetViews>
    <sheetView tabSelected="1" zoomScale="90" zoomScaleNormal="90" workbookViewId="0">
      <selection activeCell="J4" sqref="J4"/>
    </sheetView>
  </sheetViews>
  <sheetFormatPr baseColWidth="10" defaultRowHeight="15"/>
  <cols>
    <col min="1" max="1" width="10.140625" customWidth="1"/>
    <col min="2" max="2" width="22.5703125" customWidth="1"/>
    <col min="3" max="3" width="1.85546875" customWidth="1"/>
    <col min="4" max="4" width="44" customWidth="1"/>
    <col min="5" max="5" width="1.7109375" customWidth="1"/>
    <col min="6" max="6" width="16.140625" customWidth="1"/>
    <col min="7" max="7" width="1.5703125" customWidth="1"/>
    <col min="8" max="8" width="19.7109375" customWidth="1"/>
  </cols>
  <sheetData>
    <row r="1" spans="1:12" ht="35.25" customHeight="1">
      <c r="A1" s="104" t="s">
        <v>43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</row>
    <row r="2" spans="1:12" ht="15.75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4" spans="1:12" ht="24" customHeight="1">
      <c r="A4" s="15" t="s">
        <v>0</v>
      </c>
      <c r="D4" s="4" t="s">
        <v>68</v>
      </c>
      <c r="E4" s="2"/>
      <c r="F4" s="2"/>
      <c r="G4" s="2"/>
      <c r="H4" s="19" t="str">
        <f>LOOKUP(D4,Feuil3!A4:A17,Feuil3!B4:B17)</f>
        <v>AQUITAINE</v>
      </c>
      <c r="I4" s="2"/>
      <c r="J4" s="2"/>
      <c r="K4" s="2"/>
    </row>
    <row r="5" spans="1:12" ht="21" customHeight="1">
      <c r="A5" s="1" t="s">
        <v>1</v>
      </c>
      <c r="D5" s="4"/>
      <c r="E5" s="2"/>
    </row>
    <row r="6" spans="1:12">
      <c r="A6" s="1"/>
      <c r="D6" s="2"/>
      <c r="E6" s="2"/>
    </row>
    <row r="8" spans="1:12" ht="15.75">
      <c r="A8" s="14" t="s">
        <v>2</v>
      </c>
      <c r="B8" s="8"/>
      <c r="C8" s="8"/>
      <c r="D8" s="2"/>
      <c r="E8" s="2"/>
      <c r="F8" s="2"/>
      <c r="G8" s="2"/>
      <c r="H8" s="2"/>
      <c r="I8" s="2"/>
      <c r="J8" s="2"/>
      <c r="K8" s="2"/>
      <c r="L8" s="2"/>
    </row>
    <row r="9" spans="1:12" ht="6.7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</row>
    <row r="10" spans="1:12" ht="30" customHeight="1">
      <c r="A10" s="2" t="s">
        <v>3</v>
      </c>
      <c r="B10" s="2"/>
      <c r="C10" s="2"/>
      <c r="D10" s="4"/>
      <c r="E10" s="2"/>
      <c r="F10" s="2"/>
      <c r="G10" s="2"/>
      <c r="H10" s="2"/>
      <c r="I10" s="2"/>
      <c r="J10" s="2"/>
      <c r="K10" s="2"/>
      <c r="L10" s="2"/>
    </row>
    <row r="11" spans="1:12" ht="21" customHeight="1">
      <c r="A11" s="2" t="s">
        <v>4</v>
      </c>
      <c r="B11" s="2"/>
      <c r="C11" s="2"/>
      <c r="D11" s="4"/>
      <c r="E11" s="2"/>
      <c r="F11" s="2"/>
      <c r="G11" s="2"/>
      <c r="H11" s="2"/>
      <c r="I11" s="2"/>
      <c r="J11" s="2"/>
      <c r="K11" s="2"/>
      <c r="L11" s="2"/>
    </row>
    <row r="12" spans="1:12" ht="19.5" customHeight="1">
      <c r="A12" s="2" t="s">
        <v>5</v>
      </c>
      <c r="B12" s="2"/>
      <c r="C12" s="2"/>
      <c r="D12" s="4"/>
      <c r="E12" s="2"/>
      <c r="F12" s="2"/>
      <c r="G12" s="2"/>
      <c r="H12" s="2"/>
      <c r="I12" s="16"/>
      <c r="J12" s="2"/>
      <c r="K12" s="2"/>
      <c r="L12" s="2"/>
    </row>
    <row r="13" spans="1:12" ht="18" customHeight="1">
      <c r="A13" s="2" t="s">
        <v>6</v>
      </c>
      <c r="B13" s="2"/>
      <c r="C13" s="2"/>
      <c r="D13" s="4"/>
      <c r="E13" s="2"/>
      <c r="F13" s="2"/>
      <c r="G13" s="2"/>
      <c r="H13" s="2"/>
      <c r="I13" s="2"/>
      <c r="J13" s="2"/>
      <c r="K13" s="2"/>
      <c r="L13" s="2"/>
    </row>
    <row r="14" spans="1:12" ht="18" customHeight="1">
      <c r="A14" s="2" t="s">
        <v>7</v>
      </c>
      <c r="B14" s="2"/>
      <c r="C14" s="2"/>
      <c r="D14" s="17"/>
      <c r="E14" s="2"/>
      <c r="F14" s="2"/>
      <c r="G14" s="2"/>
      <c r="H14" s="2"/>
      <c r="I14" s="2"/>
      <c r="J14" s="2"/>
      <c r="K14" s="2"/>
      <c r="L14" s="2"/>
    </row>
    <row r="15" spans="1:12" ht="20.25" customHeight="1">
      <c r="A15" s="2" t="s">
        <v>36</v>
      </c>
      <c r="B15" s="2"/>
      <c r="C15" s="2"/>
      <c r="D15" s="4"/>
      <c r="E15" s="2"/>
      <c r="F15" s="10" t="s">
        <v>37</v>
      </c>
      <c r="G15" s="10"/>
      <c r="H15" s="4"/>
      <c r="I15" s="2"/>
      <c r="J15" s="2"/>
      <c r="K15" s="2"/>
      <c r="L15" s="2"/>
    </row>
    <row r="16" spans="1:12" ht="19.5" customHeight="1">
      <c r="A16" s="2" t="s">
        <v>10</v>
      </c>
      <c r="B16" s="2"/>
      <c r="C16" s="2"/>
      <c r="D16" s="20"/>
      <c r="E16" s="2"/>
      <c r="F16" s="2"/>
      <c r="G16" s="2"/>
      <c r="H16" s="2"/>
      <c r="I16" s="2"/>
      <c r="J16" s="2"/>
      <c r="K16" s="2"/>
      <c r="L16" s="2"/>
    </row>
    <row r="17" spans="1:12">
      <c r="A17" s="2"/>
      <c r="B17" s="2"/>
      <c r="C17" s="2"/>
      <c r="D17" s="2"/>
      <c r="E17" s="2"/>
      <c r="F17" s="2"/>
      <c r="G17" s="2"/>
      <c r="H17" s="2" t="s">
        <v>42</v>
      </c>
      <c r="I17" s="2"/>
      <c r="J17" s="2"/>
      <c r="K17" s="2"/>
      <c r="L17" s="2"/>
    </row>
    <row r="18" spans="1:12">
      <c r="A18" s="2" t="s">
        <v>8</v>
      </c>
      <c r="B18" s="2"/>
      <c r="C18" s="2"/>
      <c r="D18" s="4"/>
      <c r="E18" s="2"/>
      <c r="F18" s="2"/>
      <c r="G18" s="2"/>
      <c r="H18" s="2"/>
      <c r="I18" s="2"/>
      <c r="J18" s="2"/>
      <c r="K18" s="2"/>
      <c r="L18" s="2"/>
    </row>
    <row r="19" spans="1:12">
      <c r="A19" s="2"/>
      <c r="B19" s="2"/>
      <c r="C19" s="2"/>
      <c r="D19" s="4"/>
      <c r="E19" s="2"/>
      <c r="F19" s="2"/>
      <c r="G19" s="2"/>
      <c r="H19" s="2"/>
      <c r="I19" s="2"/>
      <c r="J19" s="2"/>
      <c r="K19" s="2"/>
      <c r="L19" s="2"/>
    </row>
    <row r="20" spans="1:1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2">
      <c r="A21" s="2" t="s">
        <v>9</v>
      </c>
      <c r="B21" s="2"/>
      <c r="C21" s="2"/>
      <c r="D21" s="4"/>
      <c r="E21" s="2"/>
      <c r="F21" s="2"/>
      <c r="G21" s="2"/>
      <c r="H21" s="2"/>
      <c r="I21" s="2"/>
      <c r="J21" s="2"/>
      <c r="K21" s="2"/>
      <c r="L21" s="2"/>
    </row>
    <row r="22" spans="1:12">
      <c r="A22" s="2" t="s">
        <v>39</v>
      </c>
      <c r="B22" s="2"/>
      <c r="C22" s="2"/>
      <c r="D22" s="21"/>
      <c r="E22" s="2"/>
      <c r="F22" s="2"/>
      <c r="G22" s="2"/>
      <c r="H22" s="2"/>
      <c r="I22" s="2"/>
      <c r="J22" s="2"/>
      <c r="K22" s="2"/>
      <c r="L22" s="2"/>
    </row>
    <row r="23" spans="1:1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1:12">
      <c r="A24" s="2" t="s">
        <v>41</v>
      </c>
      <c r="B24" s="2"/>
      <c r="C24" s="2"/>
      <c r="D24" s="4" t="s">
        <v>76</v>
      </c>
      <c r="E24" s="2"/>
      <c r="F24" s="12"/>
      <c r="G24" s="12"/>
      <c r="H24" s="10" t="s">
        <v>38</v>
      </c>
      <c r="I24" s="11"/>
      <c r="J24" s="2" t="s">
        <v>209</v>
      </c>
      <c r="K24" s="2"/>
      <c r="L24" s="2"/>
    </row>
    <row r="25" spans="1:12">
      <c r="A25" s="2"/>
      <c r="B25" s="2"/>
      <c r="C25" s="2"/>
      <c r="D25" s="2"/>
      <c r="E25" s="2"/>
      <c r="F25" s="12"/>
      <c r="G25" s="12"/>
      <c r="H25" s="10"/>
      <c r="I25" s="7"/>
      <c r="J25" s="2"/>
      <c r="K25" s="2"/>
      <c r="L25" s="2"/>
    </row>
    <row r="26" spans="1:12">
      <c r="A26" s="2"/>
      <c r="B26" s="2"/>
      <c r="C26" s="2"/>
      <c r="D26" s="2"/>
      <c r="E26" s="2"/>
      <c r="F26" s="6"/>
      <c r="G26" s="6"/>
      <c r="H26" s="2"/>
      <c r="I26" s="2"/>
      <c r="J26" s="2"/>
      <c r="K26" s="2"/>
      <c r="L26" s="2"/>
    </row>
    <row r="27" spans="1:12" ht="31.5" customHeight="1">
      <c r="A27" s="105" t="s">
        <v>11</v>
      </c>
      <c r="B27" s="105"/>
      <c r="C27" s="2"/>
      <c r="D27" s="4"/>
      <c r="E27" s="2"/>
      <c r="F27" s="18" t="s">
        <v>40</v>
      </c>
      <c r="G27" s="2"/>
      <c r="H27" s="5"/>
      <c r="I27" s="5"/>
      <c r="J27" s="7"/>
      <c r="K27" s="2"/>
      <c r="L27" s="2"/>
    </row>
    <row r="28" spans="1:12" ht="33" customHeight="1">
      <c r="A28" s="2"/>
      <c r="B28" s="2"/>
      <c r="C28" s="2"/>
      <c r="D28" s="2"/>
      <c r="E28" s="2"/>
      <c r="F28" s="2"/>
      <c r="G28" s="2"/>
      <c r="H28" s="5"/>
      <c r="I28" s="2"/>
      <c r="J28" s="2"/>
      <c r="K28" s="2"/>
      <c r="L28" s="2"/>
    </row>
    <row r="29" spans="1:12" ht="25.5" customHeight="1">
      <c r="A29" s="2"/>
      <c r="B29" s="9" t="s">
        <v>32</v>
      </c>
      <c r="C29" s="9"/>
      <c r="D29" s="9"/>
      <c r="E29" s="9"/>
      <c r="F29" s="9"/>
      <c r="G29" s="9"/>
      <c r="H29" s="9"/>
      <c r="I29" s="9"/>
      <c r="J29" s="9"/>
      <c r="K29" s="9"/>
      <c r="L29" s="2"/>
    </row>
    <row r="30" spans="1:12" ht="12" customHeight="1"/>
    <row r="31" spans="1:12" ht="15.75">
      <c r="A31" s="14" t="s">
        <v>12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</row>
    <row r="32" spans="1:12" ht="11.2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</row>
    <row r="33" spans="1:14">
      <c r="A33" s="2" t="s">
        <v>13</v>
      </c>
      <c r="B33" s="2"/>
      <c r="C33" s="2"/>
      <c r="D33" s="4" t="s">
        <v>14</v>
      </c>
      <c r="E33" s="2"/>
      <c r="F33" s="2"/>
      <c r="G33" s="2"/>
      <c r="H33" s="2"/>
      <c r="I33" s="2"/>
      <c r="J33" s="2"/>
      <c r="K33" s="2"/>
      <c r="L33" s="2"/>
    </row>
    <row r="34" spans="1:14">
      <c r="A34" s="2"/>
      <c r="B34" s="2" t="s">
        <v>15</v>
      </c>
      <c r="C34" s="2"/>
      <c r="D34" s="17"/>
      <c r="E34" s="2"/>
      <c r="F34" s="2" t="s">
        <v>44</v>
      </c>
      <c r="G34" s="2"/>
      <c r="H34" s="17"/>
      <c r="I34" s="2"/>
      <c r="J34" s="2"/>
      <c r="K34" s="2"/>
      <c r="L34" s="2"/>
    </row>
    <row r="35" spans="1:14">
      <c r="A35" s="2"/>
      <c r="B35" s="2"/>
      <c r="C35" s="2"/>
      <c r="D35" s="2"/>
      <c r="E35" s="2"/>
      <c r="F35" s="2"/>
      <c r="G35" s="2"/>
      <c r="H35" s="2"/>
      <c r="I35" s="13"/>
      <c r="J35" s="2"/>
      <c r="K35" s="2"/>
      <c r="L35" s="2"/>
    </row>
    <row r="36" spans="1:14">
      <c r="A36" s="2"/>
      <c r="B36" s="2" t="s">
        <v>79</v>
      </c>
      <c r="C36" s="2"/>
      <c r="D36" s="4" t="str">
        <f>LOOKUP(D33,Feuil3!E5:E7,Feuil3!F5:F7)</f>
        <v>Préciser si création de poste</v>
      </c>
      <c r="E36" s="2"/>
      <c r="F36" s="99"/>
      <c r="G36" s="2"/>
      <c r="H36" s="2"/>
      <c r="I36" s="2"/>
      <c r="J36" s="2"/>
      <c r="K36" s="2"/>
      <c r="L36" s="2"/>
    </row>
    <row r="37" spans="1:14">
      <c r="A37" s="2"/>
      <c r="B37" s="6"/>
      <c r="C37" s="6"/>
      <c r="D37" s="2"/>
      <c r="E37" s="2"/>
      <c r="F37" s="2"/>
      <c r="G37" s="2"/>
      <c r="H37" s="2"/>
      <c r="I37" s="2"/>
      <c r="J37" s="2"/>
      <c r="K37" s="2"/>
      <c r="L37" s="2"/>
    </row>
    <row r="38" spans="1:14">
      <c r="A38" s="2"/>
      <c r="B38" s="6"/>
      <c r="C38" s="6"/>
      <c r="D38" s="2"/>
      <c r="E38" s="2"/>
      <c r="F38" s="2"/>
      <c r="G38" s="2"/>
      <c r="H38" s="2"/>
      <c r="I38" s="2"/>
      <c r="J38" s="2"/>
      <c r="K38" s="2"/>
      <c r="L38" s="2"/>
    </row>
    <row r="39" spans="1:14">
      <c r="A39" s="2" t="s">
        <v>16</v>
      </c>
      <c r="B39" s="2"/>
      <c r="C39" s="2"/>
      <c r="D39" s="4" t="s">
        <v>85</v>
      </c>
      <c r="E39" s="2"/>
      <c r="F39" s="2" t="s">
        <v>17</v>
      </c>
      <c r="G39" s="2"/>
      <c r="H39" s="4" t="str">
        <f>LOOKUP(D39,Feuil3!I3:I82,Feuil3!J3:J82)</f>
        <v>ETAM</v>
      </c>
      <c r="I39" s="28"/>
      <c r="J39" s="2" t="s">
        <v>168</v>
      </c>
      <c r="K39" s="2"/>
      <c r="L39" s="2"/>
      <c r="N39" s="30" t="s">
        <v>18</v>
      </c>
    </row>
    <row r="40" spans="1:14">
      <c r="A40" s="2" t="s">
        <v>33</v>
      </c>
      <c r="B40" s="2"/>
      <c r="C40" s="2"/>
      <c r="D40" s="4" t="s">
        <v>49</v>
      </c>
      <c r="E40" s="2"/>
      <c r="F40" s="2"/>
      <c r="G40" s="2"/>
      <c r="H40" s="2"/>
      <c r="I40" s="2"/>
      <c r="J40" s="2"/>
      <c r="K40" s="2"/>
      <c r="L40" s="2"/>
      <c r="N40" s="30" t="s">
        <v>86</v>
      </c>
    </row>
    <row r="41" spans="1:14">
      <c r="A41" s="2"/>
      <c r="B41" s="2" t="s">
        <v>46</v>
      </c>
      <c r="C41" s="2"/>
      <c r="D41" s="4"/>
      <c r="E41" s="2"/>
      <c r="F41" s="2"/>
      <c r="G41" s="2"/>
      <c r="H41" s="2"/>
      <c r="I41" s="2"/>
      <c r="J41" s="2"/>
      <c r="K41" s="2"/>
      <c r="L41" s="2"/>
      <c r="N41" s="30" t="s">
        <v>23</v>
      </c>
    </row>
    <row r="42" spans="1:14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</row>
    <row r="43" spans="1:14">
      <c r="A43" s="2" t="s">
        <v>45</v>
      </c>
      <c r="B43" s="2"/>
      <c r="C43" s="2"/>
      <c r="D43" s="4"/>
      <c r="E43" s="2"/>
      <c r="F43" s="2"/>
      <c r="G43" s="2"/>
      <c r="H43" s="2"/>
      <c r="I43" s="2"/>
      <c r="J43" s="2"/>
      <c r="K43" s="2"/>
      <c r="L43" s="2"/>
    </row>
    <row r="44" spans="1:14" ht="14.25" hidden="1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</row>
    <row r="45" spans="1:14" ht="15.75" hidden="1">
      <c r="A45" s="14" t="s">
        <v>17</v>
      </c>
      <c r="B45" s="2"/>
      <c r="C45" s="2"/>
      <c r="D45" s="2"/>
      <c r="E45" s="2"/>
      <c r="F45" s="8" t="s">
        <v>27</v>
      </c>
      <c r="G45" s="8"/>
      <c r="H45" s="8"/>
      <c r="I45" s="2"/>
      <c r="J45" s="2"/>
      <c r="K45" s="2"/>
      <c r="L45" s="2"/>
    </row>
    <row r="46" spans="1:14" ht="15.75" hidden="1">
      <c r="A46" s="14"/>
      <c r="B46" s="2"/>
      <c r="C46" s="2"/>
      <c r="D46" s="2"/>
      <c r="E46" s="2"/>
      <c r="F46" s="8"/>
      <c r="G46" s="8"/>
      <c r="H46" s="8"/>
      <c r="I46" s="2"/>
      <c r="J46" s="2"/>
      <c r="K46" s="2"/>
      <c r="L46" s="2"/>
    </row>
    <row r="47" spans="1:14" hidden="1">
      <c r="A47" s="2" t="s">
        <v>18</v>
      </c>
      <c r="B47" s="2" t="s">
        <v>19</v>
      </c>
      <c r="C47" s="2"/>
      <c r="D47" s="4"/>
      <c r="E47" s="2"/>
      <c r="F47" s="2" t="s">
        <v>28</v>
      </c>
      <c r="G47" s="2"/>
      <c r="H47" s="2"/>
      <c r="I47" s="2"/>
      <c r="J47" s="2"/>
      <c r="K47" s="2"/>
      <c r="L47" s="2"/>
    </row>
    <row r="48" spans="1:14" hidden="1">
      <c r="A48" s="2"/>
      <c r="B48" s="2" t="s">
        <v>20</v>
      </c>
      <c r="C48" s="2"/>
      <c r="D48" s="4"/>
      <c r="E48" s="2"/>
      <c r="F48" s="2"/>
      <c r="G48" s="2"/>
      <c r="H48" s="2"/>
      <c r="I48" s="2"/>
      <c r="J48" s="2"/>
      <c r="K48" s="2"/>
      <c r="L48" s="2"/>
    </row>
    <row r="49" spans="1:12" hidden="1">
      <c r="A49" s="2"/>
      <c r="B49" s="2" t="s">
        <v>21</v>
      </c>
      <c r="C49" s="2"/>
      <c r="D49" s="4"/>
      <c r="E49" s="2"/>
      <c r="F49" s="2"/>
      <c r="G49" s="2"/>
      <c r="H49" s="2"/>
      <c r="I49" s="2"/>
      <c r="J49" s="2"/>
      <c r="K49" s="2"/>
      <c r="L49" s="2"/>
    </row>
    <row r="50" spans="1:12" hidden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</row>
    <row r="51" spans="1:12" hidden="1">
      <c r="A51" s="2" t="s">
        <v>22</v>
      </c>
      <c r="B51" s="2" t="s">
        <v>19</v>
      </c>
      <c r="C51" s="2"/>
      <c r="D51" s="4"/>
      <c r="E51" s="2"/>
      <c r="F51" s="2" t="s">
        <v>29</v>
      </c>
      <c r="G51" s="2"/>
      <c r="H51" s="2"/>
      <c r="I51" s="2"/>
      <c r="J51" s="2"/>
      <c r="K51" s="2"/>
      <c r="L51" s="2"/>
    </row>
    <row r="52" spans="1:12" hidden="1">
      <c r="A52" s="2"/>
      <c r="B52" s="2"/>
      <c r="C52" s="2"/>
      <c r="D52" s="2"/>
      <c r="E52" s="2"/>
      <c r="F52" s="2" t="s">
        <v>30</v>
      </c>
      <c r="G52" s="2"/>
      <c r="H52" s="2"/>
      <c r="I52" s="2"/>
      <c r="J52" s="2"/>
      <c r="K52" s="2"/>
      <c r="L52" s="2"/>
    </row>
    <row r="53" spans="1:12" hidden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</row>
    <row r="54" spans="1:12" hidden="1">
      <c r="A54" s="2" t="s">
        <v>23</v>
      </c>
      <c r="B54" s="2" t="s">
        <v>24</v>
      </c>
      <c r="C54" s="2"/>
      <c r="D54" s="4"/>
      <c r="E54" s="2"/>
      <c r="F54" s="2" t="s">
        <v>31</v>
      </c>
      <c r="G54" s="2"/>
      <c r="H54" s="2"/>
      <c r="I54" s="2"/>
      <c r="J54" s="2"/>
      <c r="K54" s="2"/>
      <c r="L54" s="2"/>
    </row>
    <row r="55" spans="1:12" hidden="1">
      <c r="A55" s="2"/>
      <c r="B55" s="2" t="s">
        <v>25</v>
      </c>
      <c r="C55" s="2"/>
      <c r="D55" s="4"/>
      <c r="E55" s="2"/>
      <c r="F55" s="2"/>
      <c r="G55" s="2"/>
      <c r="H55" s="2"/>
      <c r="I55" s="2"/>
      <c r="J55" s="2"/>
      <c r="K55" s="2"/>
      <c r="L55" s="2"/>
    </row>
    <row r="56" spans="1:12" hidden="1">
      <c r="A56" s="2"/>
      <c r="B56" s="2" t="s">
        <v>26</v>
      </c>
      <c r="C56" s="2"/>
      <c r="D56" s="4"/>
      <c r="E56" s="2"/>
      <c r="F56" s="2"/>
      <c r="G56" s="2"/>
      <c r="H56" s="2"/>
      <c r="I56" s="2"/>
      <c r="J56" s="2"/>
      <c r="K56" s="2"/>
      <c r="L56" s="2"/>
    </row>
    <row r="57" spans="1:12" hidden="1">
      <c r="A57" s="2"/>
      <c r="B57" s="2" t="s">
        <v>21</v>
      </c>
      <c r="C57" s="2"/>
      <c r="D57" s="4"/>
      <c r="E57" s="2"/>
      <c r="F57" s="2"/>
      <c r="G57" s="2"/>
      <c r="H57" s="2"/>
      <c r="I57" s="2"/>
      <c r="J57" s="2"/>
      <c r="K57" s="2"/>
      <c r="L57" s="2"/>
    </row>
    <row r="58" spans="1:12" hidden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</row>
    <row r="59" spans="1:12" hidden="1">
      <c r="A59" s="2" t="s">
        <v>34</v>
      </c>
      <c r="B59" s="2"/>
      <c r="C59" s="2"/>
      <c r="D59" s="4"/>
      <c r="E59" s="2"/>
      <c r="F59" s="2"/>
      <c r="G59" s="2"/>
      <c r="H59" s="2"/>
      <c r="I59" s="2"/>
      <c r="J59" s="2"/>
      <c r="K59" s="2"/>
      <c r="L59" s="2"/>
    </row>
    <row r="60" spans="1:12" hidden="1">
      <c r="A60" s="2" t="s">
        <v>35</v>
      </c>
      <c r="B60" s="2"/>
      <c r="C60" s="2"/>
      <c r="D60" s="4"/>
      <c r="E60" s="2"/>
      <c r="F60" s="2"/>
      <c r="G60" s="2"/>
      <c r="H60" s="2"/>
      <c r="I60" s="2"/>
      <c r="J60" s="2"/>
      <c r="K60" s="2"/>
      <c r="L60" s="2"/>
    </row>
    <row r="61" spans="1:12" hidden="1">
      <c r="A61" s="2" t="s">
        <v>48</v>
      </c>
      <c r="B61" s="2"/>
      <c r="C61" s="2"/>
      <c r="D61" s="4"/>
      <c r="E61" s="2"/>
      <c r="F61" s="2"/>
      <c r="G61" s="2"/>
      <c r="H61" s="2"/>
      <c r="I61" s="2"/>
      <c r="J61" s="2"/>
      <c r="K61" s="2"/>
      <c r="L61" s="2"/>
    </row>
    <row r="62" spans="1:12" hidden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</row>
    <row r="63" spans="1:12" hidden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</row>
    <row r="64" spans="1:12" hidden="1">
      <c r="F64" s="2"/>
      <c r="G64" s="2"/>
    </row>
    <row r="65" spans="2:10" hidden="1"/>
    <row r="71" spans="2:10">
      <c r="D71" s="2"/>
      <c r="E71" s="2"/>
      <c r="F71" s="2"/>
      <c r="G71" s="2"/>
      <c r="H71" s="2"/>
      <c r="I71" s="2"/>
      <c r="J71" s="2"/>
    </row>
    <row r="72" spans="2:10">
      <c r="D72" s="2"/>
      <c r="E72" s="2"/>
      <c r="F72" s="2"/>
      <c r="G72" s="2"/>
      <c r="H72" s="2"/>
      <c r="I72" s="2"/>
      <c r="J72" s="2"/>
    </row>
    <row r="73" spans="2:10">
      <c r="B73" s="2"/>
      <c r="C73" s="2"/>
      <c r="D73" s="2"/>
      <c r="E73" s="2"/>
      <c r="F73" s="2"/>
      <c r="G73" s="2"/>
      <c r="H73" s="2"/>
      <c r="I73" s="2"/>
      <c r="J73" s="2"/>
    </row>
    <row r="74" spans="2:10">
      <c r="B74" s="2"/>
      <c r="C74" s="2"/>
      <c r="D74" s="2"/>
      <c r="E74" s="95"/>
      <c r="F74" s="2"/>
      <c r="G74" s="2"/>
      <c r="H74" s="2"/>
      <c r="I74" s="95"/>
      <c r="J74" s="2"/>
    </row>
    <row r="75" spans="2:10">
      <c r="B75" s="2"/>
      <c r="C75" s="2"/>
      <c r="D75" s="2"/>
      <c r="E75" s="2"/>
      <c r="F75" s="2"/>
      <c r="G75" s="2"/>
      <c r="H75" s="2"/>
      <c r="I75" s="2"/>
      <c r="J75" s="94"/>
    </row>
    <row r="76" spans="2:10">
      <c r="B76" s="2"/>
      <c r="C76" s="2"/>
      <c r="D76" s="2"/>
      <c r="E76" s="2"/>
      <c r="F76" s="2"/>
      <c r="G76" s="2"/>
      <c r="H76" s="2"/>
      <c r="I76" s="2"/>
      <c r="J76" s="2"/>
    </row>
    <row r="77" spans="2:10">
      <c r="B77" s="2"/>
      <c r="C77" s="6"/>
      <c r="D77" s="6"/>
      <c r="E77" s="2"/>
      <c r="F77" s="2"/>
      <c r="G77" s="2"/>
      <c r="H77" s="2"/>
      <c r="I77" s="2"/>
      <c r="J77" s="2"/>
    </row>
  </sheetData>
  <dataConsolidate/>
  <mergeCells count="2">
    <mergeCell ref="A1:L1"/>
    <mergeCell ref="A27:B27"/>
  </mergeCells>
  <phoneticPr fontId="12" type="noConversion"/>
  <conditionalFormatting sqref="D36">
    <cfRule type="colorScale" priority="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M39"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N39">
    <cfRule type="cellIs" dxfId="2" priority="4" stopIfTrue="1" operator="equal">
      <formula>$H$39</formula>
    </cfRule>
  </conditionalFormatting>
  <conditionalFormatting sqref="N40">
    <cfRule type="cellIs" dxfId="1" priority="3" stopIfTrue="1" operator="equal">
      <formula>$H$39</formula>
    </cfRule>
  </conditionalFormatting>
  <conditionalFormatting sqref="N41">
    <cfRule type="cellIs" dxfId="0" priority="2" stopIfTrue="1" operator="equal">
      <formula>$H$39</formula>
    </cfRule>
  </conditionalFormatting>
  <conditionalFormatting sqref="E76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dataValidations xWindow="535" yWindow="259" count="6">
    <dataValidation type="list" allowBlank="1" showInputMessage="1" showErrorMessage="1" sqref="D24 D27">
      <formula1>"Oui, Non "</formula1>
    </dataValidation>
    <dataValidation type="list" allowBlank="1" showInputMessage="1" showErrorMessage="1" sqref="D40">
      <formula1>"Agence, autre"</formula1>
    </dataValidation>
    <dataValidation type="list" allowBlank="1" showInputMessage="1" showErrorMessage="1" sqref="D4">
      <formula1>"AVLHO, AVL13, AVL31, AVL33, AVL35, AVL37, AVL44, AVL56, AVL59, AVL67, AVL69, AVL75, AVL76, AVLENR"</formula1>
    </dataValidation>
    <dataValidation type="list" allowBlank="1" showInputMessage="1" showErrorMessage="1" sqref="D60">
      <formula1>"151,67H, 169H"</formula1>
    </dataValidation>
    <dataValidation allowBlank="1" showInputMessage="1" showErrorMessage="1" promptTitle="Si Accroissement temporaire d'ac" prompt="Alors justification " sqref="D34 E74"/>
    <dataValidation type="list" allowBlank="1" showInputMessage="1" showErrorMessage="1" sqref="D43">
      <formula1>"Oui de fonction, Oui de service, Non"</formula1>
    </dataValidation>
  </dataValidations>
  <hyperlinks>
    <hyperlink ref="N39" location="Ouvrier!A1" display="Ouvrier"/>
    <hyperlink ref="N40" location="ETAM!A1" display="ETAM"/>
    <hyperlink ref="N41" location="Cadre!A1" display="Cadre"/>
  </hyperlinks>
  <pageMargins left="0.23622047244094491" right="0.23622047244094491" top="0.74803149606299213" bottom="0.74803149606299213" header="0.31496062992125984" footer="0.31496062992125984"/>
  <pageSetup paperSize="9" scale="90" orientation="landscape" r:id="rId1"/>
  <headerFooter>
    <oddFooter>&amp;LSLS/RH&amp;R&amp;"-,Italique"03/2014</oddFooter>
  </headerFooter>
  <rowBreaks count="1" manualBreakCount="1">
    <brk id="29" max="16383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4:T88"/>
  <sheetViews>
    <sheetView topLeftCell="A7" workbookViewId="0">
      <selection activeCell="B16" sqref="B16:C19"/>
    </sheetView>
  </sheetViews>
  <sheetFormatPr baseColWidth="10" defaultRowHeight="15"/>
  <cols>
    <col min="11" max="11" width="20" customWidth="1"/>
  </cols>
  <sheetData>
    <row r="4" spans="1:17" ht="15.75">
      <c r="A4" s="14"/>
      <c r="B4" s="2"/>
      <c r="C4" s="2"/>
      <c r="D4" s="2"/>
      <c r="E4" s="2"/>
      <c r="F4" s="8"/>
      <c r="G4" s="8"/>
      <c r="H4" s="8"/>
      <c r="J4" s="2"/>
      <c r="K4" s="2"/>
    </row>
    <row r="5" spans="1:17" ht="15.75">
      <c r="A5" s="14" t="s">
        <v>17</v>
      </c>
      <c r="B5" s="2"/>
      <c r="C5" s="2"/>
      <c r="D5" s="2"/>
      <c r="E5" s="2"/>
      <c r="F5" s="8" t="s">
        <v>27</v>
      </c>
      <c r="G5" s="8"/>
      <c r="H5" s="8"/>
      <c r="J5" s="4" t="s">
        <v>75</v>
      </c>
      <c r="K5" s="96" t="str">
        <f>Feuil1!H4</f>
        <v>AQUITAINE</v>
      </c>
    </row>
    <row r="6" spans="1:17" ht="15.75">
      <c r="A6" s="14"/>
      <c r="B6" s="2"/>
      <c r="C6" s="2"/>
      <c r="D6" s="2"/>
      <c r="E6" s="2"/>
      <c r="F6" s="8"/>
      <c r="G6" s="8"/>
      <c r="H6" s="8"/>
    </row>
    <row r="7" spans="1:17">
      <c r="A7" s="2"/>
      <c r="B7" s="2" t="s">
        <v>19</v>
      </c>
      <c r="C7" s="2"/>
      <c r="D7" s="4"/>
      <c r="E7" s="2"/>
      <c r="F7" s="2" t="s">
        <v>28</v>
      </c>
      <c r="G7" s="2"/>
      <c r="H7" s="2"/>
      <c r="I7" s="97"/>
      <c r="J7" s="97"/>
      <c r="K7" s="97"/>
      <c r="L7" s="97"/>
      <c r="M7" s="97"/>
      <c r="N7" s="97"/>
      <c r="O7" s="97"/>
      <c r="P7" s="97"/>
      <c r="Q7" s="97"/>
    </row>
    <row r="8" spans="1:17">
      <c r="A8" s="2"/>
      <c r="B8" s="2" t="s">
        <v>20</v>
      </c>
      <c r="C8" s="2"/>
      <c r="D8" s="4"/>
      <c r="E8" s="2"/>
      <c r="F8" s="2"/>
      <c r="G8" s="2"/>
      <c r="H8" s="2"/>
      <c r="I8" s="97"/>
      <c r="J8" s="98"/>
      <c r="K8" s="97"/>
      <c r="L8" s="97"/>
      <c r="M8" s="97"/>
      <c r="N8" s="97"/>
      <c r="O8" s="97"/>
      <c r="P8" s="97"/>
      <c r="Q8" s="97"/>
    </row>
    <row r="9" spans="1:17">
      <c r="A9" s="2"/>
      <c r="B9" s="2" t="s">
        <v>21</v>
      </c>
      <c r="C9" s="2"/>
      <c r="D9" s="4"/>
      <c r="E9" s="2"/>
      <c r="F9" s="2"/>
      <c r="G9" s="2"/>
      <c r="H9" s="2"/>
      <c r="I9" s="97"/>
      <c r="J9" s="97"/>
      <c r="K9" s="97"/>
      <c r="L9" s="97"/>
      <c r="M9" s="97"/>
      <c r="N9" s="97"/>
      <c r="O9" s="97"/>
      <c r="P9" s="97"/>
      <c r="Q9" s="97"/>
    </row>
    <row r="10" spans="1:17">
      <c r="I10" s="97"/>
      <c r="J10" s="97"/>
      <c r="K10" s="97"/>
      <c r="L10" s="97"/>
      <c r="M10" s="97"/>
      <c r="N10" s="97"/>
      <c r="O10" s="97"/>
      <c r="P10" s="97"/>
      <c r="Q10" s="97"/>
    </row>
    <row r="11" spans="1:17">
      <c r="I11" s="97"/>
      <c r="J11" s="97"/>
      <c r="K11" s="97"/>
      <c r="L11" s="97"/>
      <c r="M11" s="97"/>
      <c r="N11" s="97"/>
      <c r="O11" s="97"/>
      <c r="P11" s="97"/>
      <c r="Q11" s="97"/>
    </row>
    <row r="12" spans="1:17">
      <c r="A12" s="2" t="s">
        <v>34</v>
      </c>
      <c r="B12" s="2"/>
      <c r="C12" s="2"/>
      <c r="D12" s="4"/>
      <c r="I12" s="97"/>
      <c r="J12" s="97"/>
      <c r="K12" s="97"/>
      <c r="L12" s="97"/>
      <c r="M12" s="97"/>
      <c r="N12" s="97"/>
      <c r="O12" s="97"/>
      <c r="P12" s="97"/>
      <c r="Q12" s="97"/>
    </row>
    <row r="13" spans="1:17">
      <c r="A13" s="2" t="s">
        <v>35</v>
      </c>
      <c r="B13" s="2"/>
      <c r="C13" s="2"/>
      <c r="D13" s="4"/>
      <c r="I13" s="97"/>
      <c r="J13" s="97"/>
      <c r="K13" s="97"/>
      <c r="L13" s="97"/>
      <c r="M13" s="97"/>
      <c r="N13" s="97"/>
      <c r="O13" s="97"/>
      <c r="P13" s="97"/>
      <c r="Q13" s="97"/>
    </row>
    <row r="14" spans="1:17">
      <c r="A14" s="2" t="s">
        <v>48</v>
      </c>
      <c r="B14" s="2"/>
      <c r="C14" s="2"/>
      <c r="D14" s="4"/>
      <c r="I14" s="97"/>
      <c r="J14" s="97"/>
      <c r="K14" s="97"/>
      <c r="L14" s="97"/>
      <c r="M14" s="97"/>
      <c r="N14" s="97"/>
      <c r="O14" s="97"/>
      <c r="P14" s="97"/>
      <c r="Q14" s="97"/>
    </row>
    <row r="15" spans="1:17" ht="15.75" thickBot="1">
      <c r="I15" s="97"/>
      <c r="J15" s="97"/>
      <c r="K15" s="97"/>
      <c r="L15" s="97"/>
      <c r="M15" s="97"/>
      <c r="N15" s="97"/>
      <c r="O15" s="97"/>
      <c r="P15" s="97"/>
      <c r="Q15" s="97"/>
    </row>
    <row r="16" spans="1:17" ht="16.5" thickBot="1">
      <c r="B16" s="106" t="s">
        <v>172</v>
      </c>
      <c r="C16" s="107"/>
      <c r="D16" s="112" t="s">
        <v>24</v>
      </c>
      <c r="E16" s="115" t="s">
        <v>21</v>
      </c>
      <c r="F16" s="144" t="s">
        <v>173</v>
      </c>
      <c r="G16" s="145"/>
      <c r="H16" s="145"/>
      <c r="I16" s="97"/>
      <c r="J16" s="97"/>
      <c r="K16" s="97"/>
      <c r="L16" s="97"/>
      <c r="M16" s="97"/>
      <c r="N16" s="97"/>
      <c r="O16" s="97"/>
      <c r="P16" s="97"/>
      <c r="Q16" s="97"/>
    </row>
    <row r="17" spans="2:17">
      <c r="B17" s="108"/>
      <c r="C17" s="109"/>
      <c r="D17" s="113"/>
      <c r="E17" s="116"/>
      <c r="F17" s="120" t="s">
        <v>175</v>
      </c>
      <c r="G17" s="121"/>
      <c r="H17" s="122"/>
      <c r="I17" s="97"/>
      <c r="J17" s="97"/>
      <c r="K17" s="97"/>
      <c r="L17" s="97"/>
      <c r="M17" s="97"/>
      <c r="N17" s="97"/>
      <c r="O17" s="97"/>
      <c r="P17" s="97"/>
      <c r="Q17" s="97"/>
    </row>
    <row r="18" spans="2:17">
      <c r="B18" s="108"/>
      <c r="C18" s="109"/>
      <c r="D18" s="113"/>
      <c r="E18" s="116"/>
      <c r="F18" s="123">
        <v>41388</v>
      </c>
      <c r="G18" s="124"/>
      <c r="H18" s="125"/>
      <c r="I18" s="97"/>
      <c r="J18" s="97"/>
      <c r="K18" s="97"/>
      <c r="L18" s="97"/>
      <c r="M18" s="97"/>
      <c r="N18" s="97"/>
      <c r="O18" s="97"/>
      <c r="P18" s="97"/>
      <c r="Q18" s="97"/>
    </row>
    <row r="19" spans="2:17" ht="15.75" thickBot="1">
      <c r="B19" s="110"/>
      <c r="C19" s="111"/>
      <c r="D19" s="114"/>
      <c r="E19" s="117"/>
      <c r="F19" s="35" t="s">
        <v>180</v>
      </c>
      <c r="G19" s="36" t="s">
        <v>181</v>
      </c>
      <c r="H19" s="37" t="s">
        <v>182</v>
      </c>
      <c r="I19" s="97"/>
      <c r="J19" s="97"/>
      <c r="K19" s="97"/>
      <c r="L19" s="97"/>
      <c r="M19" s="97"/>
      <c r="N19" s="97"/>
      <c r="O19" s="97"/>
      <c r="P19" s="97"/>
      <c r="Q19" s="97"/>
    </row>
    <row r="20" spans="2:17">
      <c r="B20" s="40" t="s">
        <v>183</v>
      </c>
      <c r="C20" s="41" t="s">
        <v>184</v>
      </c>
      <c r="D20" s="42">
        <v>1</v>
      </c>
      <c r="E20" s="43">
        <v>150</v>
      </c>
      <c r="F20" s="44">
        <v>1445.42</v>
      </c>
      <c r="G20" s="45">
        <f t="shared" ref="G20:G26" si="0">F20+(F20/151.67*17.33*1.25)</f>
        <v>1651.8643248500034</v>
      </c>
      <c r="H20" s="46">
        <f>F20/151.67</f>
        <v>9.5300323069822657</v>
      </c>
      <c r="I20" s="97"/>
      <c r="J20" s="97"/>
      <c r="K20" s="97"/>
      <c r="L20" s="97"/>
      <c r="M20" s="97"/>
      <c r="N20" s="97"/>
      <c r="O20" s="97"/>
      <c r="P20" s="97"/>
      <c r="Q20" s="97"/>
    </row>
    <row r="21" spans="2:17">
      <c r="B21" s="51"/>
      <c r="C21" s="52"/>
      <c r="D21" s="53">
        <v>2</v>
      </c>
      <c r="E21" s="54">
        <v>170</v>
      </c>
      <c r="F21" s="55">
        <v>1463.3</v>
      </c>
      <c r="G21" s="56">
        <f t="shared" si="0"/>
        <v>1672.2980632293795</v>
      </c>
      <c r="H21" s="57">
        <f t="shared" ref="H21:H26" si="1">F21/151.67</f>
        <v>9.6479198259378922</v>
      </c>
      <c r="I21" s="97"/>
      <c r="J21" s="97"/>
      <c r="K21" s="97"/>
      <c r="L21" s="97"/>
      <c r="M21" s="97"/>
      <c r="N21" s="97"/>
      <c r="O21" s="97"/>
      <c r="P21" s="97"/>
      <c r="Q21" s="97"/>
    </row>
    <row r="22" spans="2:17">
      <c r="B22" s="59" t="s">
        <v>185</v>
      </c>
      <c r="C22" s="60" t="s">
        <v>186</v>
      </c>
      <c r="D22" s="53">
        <v>1</v>
      </c>
      <c r="E22" s="54">
        <v>185</v>
      </c>
      <c r="F22" s="55">
        <v>1580.93</v>
      </c>
      <c r="G22" s="56">
        <f t="shared" si="0"/>
        <v>1806.7287481044373</v>
      </c>
      <c r="H22" s="57">
        <f t="shared" si="1"/>
        <v>10.423485198127516</v>
      </c>
      <c r="I22" s="97"/>
      <c r="J22" s="97"/>
      <c r="K22" s="97"/>
      <c r="L22" s="97"/>
      <c r="M22" s="97"/>
      <c r="N22" s="97"/>
      <c r="O22" s="97"/>
      <c r="P22" s="97"/>
      <c r="Q22" s="97"/>
    </row>
    <row r="23" spans="2:17">
      <c r="B23" s="62" t="s">
        <v>188</v>
      </c>
      <c r="C23" s="63" t="s">
        <v>189</v>
      </c>
      <c r="D23" s="53">
        <v>1</v>
      </c>
      <c r="E23" s="54">
        <v>210</v>
      </c>
      <c r="F23" s="64">
        <v>1732.25</v>
      </c>
      <c r="G23" s="65">
        <f t="shared" si="0"/>
        <v>1979.6612588184876</v>
      </c>
      <c r="H23" s="66">
        <f t="shared" si="1"/>
        <v>11.42117755653722</v>
      </c>
      <c r="I23" s="97"/>
      <c r="J23" s="97"/>
      <c r="K23" s="97"/>
      <c r="L23" s="97"/>
      <c r="M23" s="97"/>
      <c r="N23" s="97"/>
      <c r="O23" s="97"/>
      <c r="P23" s="97"/>
      <c r="Q23" s="97"/>
    </row>
    <row r="24" spans="2:17">
      <c r="B24" s="68"/>
      <c r="C24" s="69"/>
      <c r="D24" s="53">
        <v>2</v>
      </c>
      <c r="E24" s="54">
        <v>230</v>
      </c>
      <c r="F24" s="64">
        <v>1860.69</v>
      </c>
      <c r="G24" s="65">
        <f t="shared" si="0"/>
        <v>2126.4458984967364</v>
      </c>
      <c r="H24" s="66">
        <f t="shared" si="1"/>
        <v>12.268016087558516</v>
      </c>
      <c r="I24" s="97"/>
      <c r="J24" s="97"/>
      <c r="K24" s="97"/>
      <c r="L24" s="97"/>
      <c r="M24" s="97"/>
      <c r="N24" s="97"/>
      <c r="O24" s="97"/>
      <c r="P24" s="97"/>
      <c r="Q24" s="97"/>
    </row>
    <row r="25" spans="2:17">
      <c r="B25" s="62" t="s">
        <v>191</v>
      </c>
      <c r="C25" s="63" t="s">
        <v>192</v>
      </c>
      <c r="D25" s="53">
        <v>1</v>
      </c>
      <c r="E25" s="54">
        <v>250</v>
      </c>
      <c r="F25" s="64">
        <v>2011.72</v>
      </c>
      <c r="G25" s="65">
        <f t="shared" si="0"/>
        <v>2299.0469895167139</v>
      </c>
      <c r="H25" s="66">
        <f t="shared" si="1"/>
        <v>13.263796400079121</v>
      </c>
      <c r="I25" s="97"/>
      <c r="J25" s="97"/>
      <c r="K25" s="97"/>
      <c r="L25" s="97"/>
      <c r="M25" s="97"/>
      <c r="N25" s="97"/>
      <c r="O25" s="97"/>
      <c r="P25" s="97"/>
      <c r="Q25" s="97"/>
    </row>
    <row r="26" spans="2:17" ht="15.75" thickBot="1">
      <c r="B26" s="70"/>
      <c r="C26" s="71"/>
      <c r="D26" s="72">
        <v>2</v>
      </c>
      <c r="E26" s="73">
        <v>270</v>
      </c>
      <c r="F26" s="74">
        <v>2135.0700000000002</v>
      </c>
      <c r="G26" s="75">
        <f t="shared" si="0"/>
        <v>2440.014642150722</v>
      </c>
      <c r="H26" s="76">
        <f t="shared" si="1"/>
        <v>14.077075229115845</v>
      </c>
      <c r="I26" s="97"/>
      <c r="J26" s="97"/>
      <c r="K26" s="97"/>
      <c r="L26" s="97"/>
      <c r="M26" s="97"/>
      <c r="N26" s="97"/>
      <c r="O26" s="97"/>
      <c r="P26" s="97"/>
      <c r="Q26" s="97"/>
    </row>
    <row r="27" spans="2:17">
      <c r="B27" s="78"/>
      <c r="C27" s="78"/>
      <c r="D27" s="78"/>
      <c r="E27" s="78"/>
      <c r="F27" s="79"/>
      <c r="G27" s="79"/>
      <c r="H27" s="79"/>
      <c r="I27" s="97"/>
      <c r="J27" s="97"/>
      <c r="K27" s="97"/>
      <c r="L27" s="97"/>
      <c r="M27" s="97"/>
      <c r="N27" s="97"/>
      <c r="O27" s="97"/>
      <c r="P27" s="97"/>
      <c r="Q27" s="97"/>
    </row>
    <row r="28" spans="2:17">
      <c r="I28" s="97"/>
      <c r="J28" s="97"/>
      <c r="K28" s="97"/>
      <c r="L28" s="97"/>
      <c r="M28" s="97"/>
      <c r="N28" s="97"/>
      <c r="O28" s="97"/>
      <c r="P28" s="97"/>
      <c r="Q28" s="97"/>
    </row>
    <row r="29" spans="2:17">
      <c r="I29" s="97"/>
      <c r="J29" s="97"/>
      <c r="K29" s="97"/>
      <c r="L29" s="97"/>
      <c r="M29" s="97"/>
      <c r="N29" s="97"/>
      <c r="O29" s="97"/>
      <c r="P29" s="97"/>
      <c r="Q29" s="97"/>
    </row>
    <row r="30" spans="2:17">
      <c r="I30" s="97"/>
      <c r="J30" s="97"/>
      <c r="K30" s="97"/>
      <c r="L30" s="97"/>
      <c r="M30" s="97"/>
      <c r="N30" s="97"/>
      <c r="O30" s="97"/>
      <c r="P30" s="97"/>
      <c r="Q30" s="97"/>
    </row>
    <row r="49" spans="1:20" ht="18">
      <c r="A49" s="31" t="s">
        <v>169</v>
      </c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2"/>
      <c r="M49" s="31"/>
      <c r="N49" s="31"/>
      <c r="O49" s="31"/>
      <c r="P49" s="31"/>
      <c r="Q49" s="31"/>
      <c r="R49" s="31"/>
      <c r="S49" s="31"/>
      <c r="T49" s="33"/>
    </row>
    <row r="50" spans="1:20">
      <c r="A50" s="34"/>
      <c r="B50" s="34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</row>
    <row r="51" spans="1:20" ht="18">
      <c r="A51" s="142" t="s">
        <v>170</v>
      </c>
      <c r="B51" s="142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42"/>
      <c r="P51" s="142"/>
      <c r="Q51" s="142"/>
      <c r="R51" s="142"/>
      <c r="S51" s="142"/>
      <c r="T51" s="142"/>
    </row>
    <row r="52" spans="1:20" ht="16.5" thickBot="1">
      <c r="A52" s="143" t="s">
        <v>171</v>
      </c>
      <c r="B52" s="143"/>
      <c r="C52" s="143"/>
      <c r="D52" s="143"/>
      <c r="E52" s="143"/>
      <c r="F52" s="143"/>
      <c r="G52" s="143"/>
      <c r="H52" s="143"/>
      <c r="I52" s="143"/>
      <c r="J52" s="143"/>
      <c r="K52" s="143"/>
      <c r="L52" s="143"/>
      <c r="M52" s="143"/>
      <c r="N52" s="143"/>
      <c r="O52" s="143"/>
      <c r="P52" s="143"/>
      <c r="Q52" s="143"/>
      <c r="R52" s="143"/>
      <c r="S52" s="143"/>
      <c r="T52" s="143"/>
    </row>
    <row r="53" spans="1:20" ht="16.5" thickBot="1">
      <c r="A53" s="106" t="s">
        <v>172</v>
      </c>
      <c r="B53" s="107"/>
      <c r="C53" s="112" t="s">
        <v>24</v>
      </c>
      <c r="D53" s="115" t="s">
        <v>21</v>
      </c>
      <c r="E53" s="144" t="s">
        <v>173</v>
      </c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6"/>
      <c r="T53" s="147" t="s">
        <v>174</v>
      </c>
    </row>
    <row r="54" spans="1:20">
      <c r="A54" s="108"/>
      <c r="B54" s="109"/>
      <c r="C54" s="113"/>
      <c r="D54" s="116"/>
      <c r="E54" s="129" t="s">
        <v>175</v>
      </c>
      <c r="F54" s="130"/>
      <c r="G54" s="131"/>
      <c r="H54" s="129" t="s">
        <v>176</v>
      </c>
      <c r="I54" s="130"/>
      <c r="J54" s="131"/>
      <c r="K54" s="129" t="s">
        <v>177</v>
      </c>
      <c r="L54" s="130"/>
      <c r="M54" s="131"/>
      <c r="N54" s="129" t="s">
        <v>178</v>
      </c>
      <c r="O54" s="130"/>
      <c r="P54" s="131"/>
      <c r="Q54" s="129" t="s">
        <v>179</v>
      </c>
      <c r="R54" s="130"/>
      <c r="S54" s="131"/>
      <c r="T54" s="148"/>
    </row>
    <row r="55" spans="1:20">
      <c r="A55" s="108"/>
      <c r="B55" s="109"/>
      <c r="C55" s="113"/>
      <c r="D55" s="116"/>
      <c r="E55" s="123">
        <v>41388</v>
      </c>
      <c r="F55" s="124"/>
      <c r="G55" s="125"/>
      <c r="H55" s="123">
        <v>41640</v>
      </c>
      <c r="I55" s="124"/>
      <c r="J55" s="125"/>
      <c r="K55" s="123">
        <v>41579</v>
      </c>
      <c r="L55" s="124"/>
      <c r="M55" s="125"/>
      <c r="N55" s="123">
        <v>41671</v>
      </c>
      <c r="O55" s="124"/>
      <c r="P55" s="125"/>
      <c r="Q55" s="123">
        <v>41640</v>
      </c>
      <c r="R55" s="124"/>
      <c r="S55" s="125"/>
      <c r="T55" s="148"/>
    </row>
    <row r="56" spans="1:20" ht="15.75" thickBot="1">
      <c r="A56" s="110"/>
      <c r="B56" s="111"/>
      <c r="C56" s="114"/>
      <c r="D56" s="117"/>
      <c r="E56" s="35" t="s">
        <v>180</v>
      </c>
      <c r="F56" s="36" t="s">
        <v>181</v>
      </c>
      <c r="G56" s="37" t="s">
        <v>182</v>
      </c>
      <c r="H56" s="35" t="s">
        <v>180</v>
      </c>
      <c r="I56" s="38" t="s">
        <v>181</v>
      </c>
      <c r="J56" s="39" t="s">
        <v>182</v>
      </c>
      <c r="K56" s="35" t="s">
        <v>180</v>
      </c>
      <c r="L56" s="38" t="s">
        <v>181</v>
      </c>
      <c r="M56" s="37" t="s">
        <v>182</v>
      </c>
      <c r="N56" s="35" t="s">
        <v>180</v>
      </c>
      <c r="O56" s="38" t="s">
        <v>181</v>
      </c>
      <c r="P56" s="37" t="s">
        <v>182</v>
      </c>
      <c r="Q56" s="35" t="s">
        <v>180</v>
      </c>
      <c r="R56" s="38" t="s">
        <v>181</v>
      </c>
      <c r="S56" s="37" t="s">
        <v>182</v>
      </c>
      <c r="T56" s="149"/>
    </row>
    <row r="57" spans="1:20">
      <c r="A57" s="40" t="s">
        <v>183</v>
      </c>
      <c r="B57" s="41" t="s">
        <v>184</v>
      </c>
      <c r="C57" s="42">
        <v>1</v>
      </c>
      <c r="D57" s="43">
        <v>150</v>
      </c>
      <c r="E57" s="44">
        <v>1445.42</v>
      </c>
      <c r="F57" s="45">
        <f t="shared" ref="F57:F63" si="2">E57+(E57/151.67*17.33*1.25)</f>
        <v>1651.8643248500034</v>
      </c>
      <c r="G57" s="46">
        <f>E57/151.67</f>
        <v>9.5300323069822657</v>
      </c>
      <c r="H57" s="47">
        <v>1458.7</v>
      </c>
      <c r="I57" s="45">
        <f t="shared" ref="I57:I63" si="3">H57+(H57/151.67*17.33*1.25)</f>
        <v>1667.0410611854686</v>
      </c>
      <c r="J57" s="46">
        <f>H57/151.67</f>
        <v>9.6175908221797339</v>
      </c>
      <c r="K57" s="48">
        <v>1445.42</v>
      </c>
      <c r="L57" s="45">
        <f t="shared" ref="L57:L63" si="4">K57+(K57/151.67*17.33*1.25)</f>
        <v>1651.8643248500034</v>
      </c>
      <c r="M57" s="46">
        <f>K57/151.67</f>
        <v>9.5300323069822657</v>
      </c>
      <c r="N57" s="49">
        <v>1457</v>
      </c>
      <c r="O57" s="45">
        <f t="shared" ref="O57:O63" si="5">N57+(N57/151.67*17.33*1.25)</f>
        <v>1665.098256082284</v>
      </c>
      <c r="P57" s="46">
        <f>N57/151.67</f>
        <v>9.6063822773125871</v>
      </c>
      <c r="Q57" s="49">
        <v>1474.6</v>
      </c>
      <c r="R57" s="45">
        <f t="shared" ref="R57:R63" si="6">Q57+(Q57/151.67*17.33*1.25)</f>
        <v>1685.2120030329002</v>
      </c>
      <c r="S57" s="46">
        <f>Q57/151.67</f>
        <v>9.7224236829959789</v>
      </c>
      <c r="T57" s="50"/>
    </row>
    <row r="58" spans="1:20">
      <c r="A58" s="51"/>
      <c r="B58" s="52"/>
      <c r="C58" s="53">
        <v>2</v>
      </c>
      <c r="D58" s="54">
        <v>170</v>
      </c>
      <c r="E58" s="55">
        <v>1463.3</v>
      </c>
      <c r="F58" s="56">
        <f t="shared" si="2"/>
        <v>1672.2980632293795</v>
      </c>
      <c r="G58" s="57">
        <f t="shared" ref="G58:G63" si="7">E58/151.67</f>
        <v>9.6479198259378922</v>
      </c>
      <c r="H58" s="55">
        <v>1479</v>
      </c>
      <c r="I58" s="56">
        <f t="shared" si="3"/>
        <v>1690.2404397705545</v>
      </c>
      <c r="J58" s="57">
        <f t="shared" ref="J58:J63" si="8">H58/151.67</f>
        <v>9.7514340344168264</v>
      </c>
      <c r="K58" s="55">
        <v>1462.09</v>
      </c>
      <c r="L58" s="56">
        <f t="shared" si="4"/>
        <v>1670.9152431265245</v>
      </c>
      <c r="M58" s="57">
        <f t="shared" ref="M58:M63" si="9">K58/151.67</f>
        <v>9.6399419792971592</v>
      </c>
      <c r="N58" s="55">
        <v>1491</v>
      </c>
      <c r="O58" s="56">
        <f t="shared" si="5"/>
        <v>1703.9543581459748</v>
      </c>
      <c r="P58" s="57">
        <f t="shared" ref="P58:P63" si="10">N58/151.67</f>
        <v>9.8305531746555026</v>
      </c>
      <c r="Q58" s="55">
        <v>1512.07</v>
      </c>
      <c r="R58" s="56">
        <f t="shared" si="6"/>
        <v>1728.0337131601502</v>
      </c>
      <c r="S58" s="57">
        <f t="shared" ref="S58:S63" si="11">Q58/151.67</f>
        <v>9.9694731983912437</v>
      </c>
      <c r="T58" s="58"/>
    </row>
    <row r="59" spans="1:20" ht="90">
      <c r="A59" s="59" t="s">
        <v>185</v>
      </c>
      <c r="B59" s="60" t="s">
        <v>186</v>
      </c>
      <c r="C59" s="53">
        <v>1</v>
      </c>
      <c r="D59" s="54">
        <v>185</v>
      </c>
      <c r="E59" s="55">
        <v>1580.93</v>
      </c>
      <c r="F59" s="56">
        <f t="shared" si="2"/>
        <v>1806.7287481044373</v>
      </c>
      <c r="G59" s="57">
        <f t="shared" si="7"/>
        <v>10.423485198127516</v>
      </c>
      <c r="H59" s="61">
        <v>1531.15</v>
      </c>
      <c r="I59" s="56">
        <f t="shared" si="3"/>
        <v>1749.8388433770688</v>
      </c>
      <c r="J59" s="57">
        <f t="shared" si="8"/>
        <v>10.09527263137074</v>
      </c>
      <c r="K59" s="55">
        <v>1504.56</v>
      </c>
      <c r="L59" s="56">
        <f t="shared" si="4"/>
        <v>1719.4510859101997</v>
      </c>
      <c r="M59" s="57">
        <f t="shared" si="9"/>
        <v>9.9199578031252074</v>
      </c>
      <c r="N59" s="55">
        <v>1580</v>
      </c>
      <c r="O59" s="56">
        <f t="shared" si="5"/>
        <v>1805.6659194303422</v>
      </c>
      <c r="P59" s="57">
        <f t="shared" si="10"/>
        <v>10.417353464759017</v>
      </c>
      <c r="Q59" s="55">
        <v>1593.54</v>
      </c>
      <c r="R59" s="56">
        <f t="shared" si="6"/>
        <v>1821.1397906639413</v>
      </c>
      <c r="S59" s="57">
        <f t="shared" si="11"/>
        <v>10.506626227994989</v>
      </c>
      <c r="T59" s="58" t="s">
        <v>187</v>
      </c>
    </row>
    <row r="60" spans="1:20" ht="105">
      <c r="A60" s="62" t="s">
        <v>188</v>
      </c>
      <c r="B60" s="63" t="s">
        <v>189</v>
      </c>
      <c r="C60" s="53">
        <v>1</v>
      </c>
      <c r="D60" s="54">
        <v>210</v>
      </c>
      <c r="E60" s="64">
        <v>1732.25</v>
      </c>
      <c r="F60" s="65">
        <f t="shared" si="2"/>
        <v>1979.6612588184876</v>
      </c>
      <c r="G60" s="66">
        <f t="shared" si="7"/>
        <v>11.42117755653722</v>
      </c>
      <c r="H60" s="64">
        <v>1700.9</v>
      </c>
      <c r="I60" s="65">
        <f t="shared" si="3"/>
        <v>1943.8336470627021</v>
      </c>
      <c r="J60" s="66">
        <f t="shared" si="8"/>
        <v>11.214478802663679</v>
      </c>
      <c r="K60" s="64">
        <v>1612.25</v>
      </c>
      <c r="L60" s="65">
        <f t="shared" si="4"/>
        <v>1842.5220750642843</v>
      </c>
      <c r="M60" s="66">
        <f t="shared" si="9"/>
        <v>10.629986154150458</v>
      </c>
      <c r="N60" s="64">
        <v>1730</v>
      </c>
      <c r="O60" s="65">
        <f t="shared" si="5"/>
        <v>1977.0898991230961</v>
      </c>
      <c r="P60" s="66">
        <f t="shared" si="10"/>
        <v>11.406342717742469</v>
      </c>
      <c r="Q60" s="64">
        <v>1759.02</v>
      </c>
      <c r="R60" s="65">
        <f t="shared" si="6"/>
        <v>2010.2547250609875</v>
      </c>
      <c r="S60" s="66">
        <f t="shared" si="11"/>
        <v>11.597679171886332</v>
      </c>
      <c r="T60" s="67" t="s">
        <v>190</v>
      </c>
    </row>
    <row r="61" spans="1:20">
      <c r="A61" s="68"/>
      <c r="B61" s="69"/>
      <c r="C61" s="53">
        <v>2</v>
      </c>
      <c r="D61" s="54">
        <v>230</v>
      </c>
      <c r="E61" s="64">
        <v>1860.69</v>
      </c>
      <c r="F61" s="65">
        <f t="shared" si="2"/>
        <v>2126.4458984967364</v>
      </c>
      <c r="G61" s="66">
        <f t="shared" si="7"/>
        <v>12.268016087558516</v>
      </c>
      <c r="H61" s="64">
        <v>1836.7</v>
      </c>
      <c r="I61" s="65">
        <f t="shared" si="3"/>
        <v>2099.0294900112085</v>
      </c>
      <c r="J61" s="66">
        <f t="shared" si="8"/>
        <v>12.109843739698031</v>
      </c>
      <c r="K61" s="64">
        <v>1700.22</v>
      </c>
      <c r="L61" s="65">
        <f t="shared" si="4"/>
        <v>1943.0565250214281</v>
      </c>
      <c r="M61" s="66">
        <f t="shared" si="9"/>
        <v>11.209995384716821</v>
      </c>
      <c r="N61" s="64">
        <v>1848</v>
      </c>
      <c r="O61" s="65">
        <f t="shared" si="5"/>
        <v>2111.9434298147294</v>
      </c>
      <c r="P61" s="66">
        <f t="shared" si="10"/>
        <v>12.184347596756115</v>
      </c>
      <c r="Q61" s="64">
        <v>1915.98</v>
      </c>
      <c r="R61" s="65">
        <f t="shared" si="6"/>
        <v>2189.6327774114852</v>
      </c>
      <c r="S61" s="66">
        <f t="shared" si="11"/>
        <v>12.632557526208217</v>
      </c>
      <c r="T61" s="67"/>
    </row>
    <row r="62" spans="1:20">
      <c r="A62" s="62" t="s">
        <v>191</v>
      </c>
      <c r="B62" s="63" t="s">
        <v>192</v>
      </c>
      <c r="C62" s="53">
        <v>1</v>
      </c>
      <c r="D62" s="54">
        <v>250</v>
      </c>
      <c r="E62" s="64">
        <v>2011.72</v>
      </c>
      <c r="F62" s="65">
        <f t="shared" si="2"/>
        <v>2299.0469895167139</v>
      </c>
      <c r="G62" s="66">
        <f t="shared" si="7"/>
        <v>13.263796400079121</v>
      </c>
      <c r="H62" s="64">
        <v>1972.5</v>
      </c>
      <c r="I62" s="65">
        <f t="shared" si="3"/>
        <v>2254.2253329597152</v>
      </c>
      <c r="J62" s="66">
        <f t="shared" si="8"/>
        <v>13.00520867673238</v>
      </c>
      <c r="K62" s="64">
        <v>1794.25</v>
      </c>
      <c r="L62" s="65">
        <f t="shared" si="4"/>
        <v>2050.5165037581592</v>
      </c>
      <c r="M62" s="66">
        <f t="shared" si="9"/>
        <v>11.829959781103714</v>
      </c>
      <c r="N62" s="64">
        <v>1967</v>
      </c>
      <c r="O62" s="65">
        <f t="shared" si="5"/>
        <v>2247.9397870376474</v>
      </c>
      <c r="P62" s="66">
        <f t="shared" si="10"/>
        <v>12.968945737456322</v>
      </c>
      <c r="Q62" s="64">
        <v>2071.02</v>
      </c>
      <c r="R62" s="65">
        <f t="shared" si="6"/>
        <v>2366.8166028219161</v>
      </c>
      <c r="S62" s="66">
        <f t="shared" si="11"/>
        <v>13.654776818091911</v>
      </c>
      <c r="T62" s="67"/>
    </row>
    <row r="63" spans="1:20" ht="15.75" thickBot="1">
      <c r="A63" s="70"/>
      <c r="B63" s="71"/>
      <c r="C63" s="72">
        <v>2</v>
      </c>
      <c r="D63" s="73">
        <v>270</v>
      </c>
      <c r="E63" s="74">
        <v>2135.0700000000002</v>
      </c>
      <c r="F63" s="75">
        <f t="shared" si="2"/>
        <v>2440.014642150722</v>
      </c>
      <c r="G63" s="76">
        <f t="shared" si="7"/>
        <v>14.077075229115845</v>
      </c>
      <c r="H63" s="74">
        <v>2108.3000000000002</v>
      </c>
      <c r="I63" s="75">
        <f t="shared" si="3"/>
        <v>2409.4211759082218</v>
      </c>
      <c r="J63" s="76">
        <f t="shared" si="8"/>
        <v>13.900573613766733</v>
      </c>
      <c r="K63" s="74">
        <v>1885.25</v>
      </c>
      <c r="L63" s="75">
        <f t="shared" si="4"/>
        <v>2154.5137181050968</v>
      </c>
      <c r="M63" s="76">
        <f t="shared" si="9"/>
        <v>12.42994659458034</v>
      </c>
      <c r="N63" s="74">
        <v>2085</v>
      </c>
      <c r="O63" s="75">
        <f t="shared" si="5"/>
        <v>2382.7933177292807</v>
      </c>
      <c r="P63" s="76">
        <f t="shared" si="10"/>
        <v>13.746950616469968</v>
      </c>
      <c r="Q63" s="74">
        <v>2227.8200000000002</v>
      </c>
      <c r="R63" s="75">
        <f t="shared" si="6"/>
        <v>2546.0118029274081</v>
      </c>
      <c r="S63" s="76">
        <f t="shared" si="11"/>
        <v>14.688600250543946</v>
      </c>
      <c r="T63" s="77"/>
    </row>
    <row r="64" spans="1:20" ht="15.75" thickBot="1">
      <c r="A64" s="78" t="s">
        <v>193</v>
      </c>
      <c r="B64" s="78"/>
      <c r="C64" s="78"/>
      <c r="D64" s="78"/>
      <c r="E64" s="79"/>
      <c r="F64" s="79"/>
      <c r="G64" s="79"/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79"/>
    </row>
    <row r="65" spans="1:20" ht="16.5" thickBot="1">
      <c r="A65" s="106" t="s">
        <v>172</v>
      </c>
      <c r="B65" s="107"/>
      <c r="C65" s="112" t="s">
        <v>24</v>
      </c>
      <c r="D65" s="115" t="s">
        <v>21</v>
      </c>
      <c r="E65" s="118" t="s">
        <v>173</v>
      </c>
      <c r="F65" s="119"/>
      <c r="G65" s="119"/>
      <c r="H65" s="119"/>
      <c r="I65" s="119"/>
      <c r="J65" s="119"/>
      <c r="K65" s="119"/>
      <c r="L65" s="119"/>
      <c r="M65" s="119"/>
      <c r="N65" s="119"/>
      <c r="O65" s="119"/>
      <c r="P65" s="119"/>
      <c r="Q65" s="119"/>
      <c r="R65" s="119"/>
      <c r="S65" s="138"/>
      <c r="T65" s="126" t="s">
        <v>174</v>
      </c>
    </row>
    <row r="66" spans="1:20">
      <c r="A66" s="108"/>
      <c r="B66" s="109"/>
      <c r="C66" s="113"/>
      <c r="D66" s="116"/>
      <c r="E66" s="120" t="s">
        <v>51</v>
      </c>
      <c r="F66" s="121"/>
      <c r="G66" s="122"/>
      <c r="H66" s="129" t="s">
        <v>194</v>
      </c>
      <c r="I66" s="130"/>
      <c r="J66" s="131"/>
      <c r="K66" s="129" t="s">
        <v>195</v>
      </c>
      <c r="L66" s="130"/>
      <c r="M66" s="131"/>
      <c r="N66" s="129" t="s">
        <v>196</v>
      </c>
      <c r="O66" s="130"/>
      <c r="P66" s="131"/>
      <c r="Q66" s="129" t="s">
        <v>197</v>
      </c>
      <c r="R66" s="130"/>
      <c r="S66" s="131"/>
      <c r="T66" s="127"/>
    </row>
    <row r="67" spans="1:20">
      <c r="A67" s="108"/>
      <c r="B67" s="109"/>
      <c r="C67" s="113"/>
      <c r="D67" s="116"/>
      <c r="E67" s="123">
        <v>41671</v>
      </c>
      <c r="F67" s="124"/>
      <c r="G67" s="125"/>
      <c r="H67" s="123">
        <v>41640</v>
      </c>
      <c r="I67" s="124"/>
      <c r="J67" s="125"/>
      <c r="K67" s="123">
        <v>41365</v>
      </c>
      <c r="L67" s="124"/>
      <c r="M67" s="125"/>
      <c r="N67" s="123">
        <v>41450</v>
      </c>
      <c r="O67" s="124"/>
      <c r="P67" s="125"/>
      <c r="Q67" s="123">
        <v>40969</v>
      </c>
      <c r="R67" s="124"/>
      <c r="S67" s="125"/>
      <c r="T67" s="127"/>
    </row>
    <row r="68" spans="1:20" ht="15.75" thickBot="1">
      <c r="A68" s="110"/>
      <c r="B68" s="111"/>
      <c r="C68" s="114"/>
      <c r="D68" s="117"/>
      <c r="E68" s="81" t="s">
        <v>180</v>
      </c>
      <c r="F68" s="82" t="s">
        <v>181</v>
      </c>
      <c r="G68" s="83" t="s">
        <v>182</v>
      </c>
      <c r="H68" s="81" t="s">
        <v>180</v>
      </c>
      <c r="I68" s="84" t="s">
        <v>181</v>
      </c>
      <c r="J68" s="83" t="s">
        <v>182</v>
      </c>
      <c r="K68" s="81" t="s">
        <v>180</v>
      </c>
      <c r="L68" s="82" t="s">
        <v>181</v>
      </c>
      <c r="M68" s="83" t="s">
        <v>182</v>
      </c>
      <c r="N68" s="81" t="s">
        <v>180</v>
      </c>
      <c r="O68" s="82" t="s">
        <v>181</v>
      </c>
      <c r="P68" s="83" t="s">
        <v>182</v>
      </c>
      <c r="Q68" s="35" t="s">
        <v>180</v>
      </c>
      <c r="R68" s="36" t="s">
        <v>181</v>
      </c>
      <c r="S68" s="37" t="s">
        <v>182</v>
      </c>
      <c r="T68" s="128"/>
    </row>
    <row r="69" spans="1:20">
      <c r="A69" s="40" t="s">
        <v>183</v>
      </c>
      <c r="B69" s="41" t="s">
        <v>184</v>
      </c>
      <c r="C69" s="42">
        <v>1</v>
      </c>
      <c r="D69" s="43">
        <v>150</v>
      </c>
      <c r="E69" s="85">
        <v>1456.03</v>
      </c>
      <c r="F69" s="86">
        <f t="shared" ref="F69:F75" si="12">E69+(E69/151.67*17.33*1.25)</f>
        <v>1663.9897143469375</v>
      </c>
      <c r="G69" s="66">
        <f t="shared" ref="G69:G75" si="13">E69/151.67</f>
        <v>9.5999868134766277</v>
      </c>
      <c r="H69" s="85">
        <v>1454</v>
      </c>
      <c r="I69" s="86">
        <f>H69+(H69/151.67*17.33*1.25)</f>
        <v>1661.6697764884289</v>
      </c>
      <c r="J69" s="87">
        <f>H69/151.67</f>
        <v>9.5866024922529185</v>
      </c>
      <c r="K69" s="48">
        <f>9.53*151.67</f>
        <v>1445.4150999999997</v>
      </c>
      <c r="L69" s="86">
        <f t="shared" ref="L69:L75" si="14">K69+(K69/151.67*17.33*1.25)</f>
        <v>1651.8587249999996</v>
      </c>
      <c r="M69" s="66">
        <f t="shared" ref="M69:M75" si="15">K69/151.67</f>
        <v>9.5299999999999994</v>
      </c>
      <c r="N69" s="85">
        <v>1446</v>
      </c>
      <c r="O69" s="86">
        <f t="shared" ref="O69:O75" si="16">N69+(N69/151.67*17.33*1.25)</f>
        <v>1652.5271642381485</v>
      </c>
      <c r="P69" s="87">
        <f>N69/151.67</f>
        <v>9.5338563987604683</v>
      </c>
      <c r="Q69" s="85">
        <v>1445.42</v>
      </c>
      <c r="R69" s="86">
        <f t="shared" ref="R69:R75" si="17">Q69+(Q69/151.67*17.33*1.25)</f>
        <v>1651.8643248500034</v>
      </c>
      <c r="S69" s="87">
        <f>Q69/151.67</f>
        <v>9.5300323069822657</v>
      </c>
      <c r="T69" s="88"/>
    </row>
    <row r="70" spans="1:20">
      <c r="A70" s="51"/>
      <c r="B70" s="52"/>
      <c r="C70" s="53">
        <v>2</v>
      </c>
      <c r="D70" s="54">
        <v>170</v>
      </c>
      <c r="E70" s="64">
        <v>1501.57</v>
      </c>
      <c r="F70" s="65">
        <f t="shared" si="12"/>
        <v>1716.0340345816576</v>
      </c>
      <c r="G70" s="66">
        <f t="shared" si="13"/>
        <v>9.9002439506824036</v>
      </c>
      <c r="H70" s="64">
        <v>1466</v>
      </c>
      <c r="I70" s="65">
        <f t="shared" ref="I70:I75" si="18">H70+(H70/151.67*17.33*1.25)</f>
        <v>1675.3836948638491</v>
      </c>
      <c r="J70" s="66">
        <f t="shared" ref="J70:J75" si="19">H70/151.67</f>
        <v>9.6657216324915947</v>
      </c>
      <c r="K70" s="64">
        <v>1460.58</v>
      </c>
      <c r="L70" s="65">
        <f t="shared" si="14"/>
        <v>1669.1895750642843</v>
      </c>
      <c r="M70" s="66">
        <f t="shared" si="15"/>
        <v>9.6299861541504583</v>
      </c>
      <c r="N70" s="64">
        <v>1472.6</v>
      </c>
      <c r="O70" s="65">
        <f t="shared" si="16"/>
        <v>1682.9263499703302</v>
      </c>
      <c r="P70" s="66">
        <f t="shared" ref="P70:P75" si="20">N70/151.67</f>
        <v>9.7092371596228659</v>
      </c>
      <c r="Q70" s="64">
        <v>1445.42</v>
      </c>
      <c r="R70" s="65">
        <f t="shared" si="17"/>
        <v>1651.8643248500034</v>
      </c>
      <c r="S70" s="66">
        <f t="shared" ref="S70:S75" si="21">Q70/151.67</f>
        <v>9.5300323069822657</v>
      </c>
      <c r="T70" s="67"/>
    </row>
    <row r="71" spans="1:20" ht="90">
      <c r="A71" s="59" t="s">
        <v>185</v>
      </c>
      <c r="B71" s="60" t="s">
        <v>186</v>
      </c>
      <c r="C71" s="53">
        <v>1</v>
      </c>
      <c r="D71" s="54">
        <v>185</v>
      </c>
      <c r="E71" s="64">
        <v>1614.37</v>
      </c>
      <c r="F71" s="65">
        <f t="shared" si="12"/>
        <v>1844.9448673106085</v>
      </c>
      <c r="G71" s="66">
        <f>E71/151.67</f>
        <v>10.643963868925958</v>
      </c>
      <c r="H71" s="64">
        <v>1560</v>
      </c>
      <c r="I71" s="65">
        <f t="shared" si="18"/>
        <v>1782.8093888046417</v>
      </c>
      <c r="J71" s="66">
        <f t="shared" si="19"/>
        <v>10.285488231027891</v>
      </c>
      <c r="K71" s="64">
        <v>1528.83</v>
      </c>
      <c r="L71" s="65">
        <f t="shared" si="14"/>
        <v>1747.1874858244873</v>
      </c>
      <c r="M71" s="66">
        <f t="shared" si="15"/>
        <v>10.07997626425793</v>
      </c>
      <c r="N71" s="64">
        <v>1589.3</v>
      </c>
      <c r="O71" s="65">
        <f t="shared" si="16"/>
        <v>1816.2942061712929</v>
      </c>
      <c r="P71" s="66">
        <f t="shared" si="20"/>
        <v>10.478670798443991</v>
      </c>
      <c r="Q71" s="64">
        <v>1495.53</v>
      </c>
      <c r="R71" s="65">
        <f t="shared" si="17"/>
        <v>1709.131362332696</v>
      </c>
      <c r="S71" s="66">
        <f t="shared" si="21"/>
        <v>9.8604206500956035</v>
      </c>
      <c r="T71" s="67" t="s">
        <v>187</v>
      </c>
    </row>
    <row r="72" spans="1:20" ht="105">
      <c r="A72" s="62" t="s">
        <v>188</v>
      </c>
      <c r="B72" s="63" t="s">
        <v>189</v>
      </c>
      <c r="C72" s="53">
        <v>1</v>
      </c>
      <c r="D72" s="54">
        <v>210</v>
      </c>
      <c r="E72" s="55">
        <v>1802.37</v>
      </c>
      <c r="F72" s="56">
        <f t="shared" si="12"/>
        <v>2059.7962551921933</v>
      </c>
      <c r="G72" s="57">
        <f t="shared" si="13"/>
        <v>11.883497065998549</v>
      </c>
      <c r="H72" s="55">
        <v>1720</v>
      </c>
      <c r="I72" s="56">
        <f t="shared" si="18"/>
        <v>1965.661633810246</v>
      </c>
      <c r="J72" s="57">
        <f t="shared" si="19"/>
        <v>11.340410100876905</v>
      </c>
      <c r="K72" s="55">
        <v>1713.87</v>
      </c>
      <c r="L72" s="56">
        <f t="shared" si="14"/>
        <v>1958.6561071734686</v>
      </c>
      <c r="M72" s="57">
        <f t="shared" si="15"/>
        <v>11.299993406738313</v>
      </c>
      <c r="N72" s="55">
        <v>1783.8</v>
      </c>
      <c r="O72" s="56">
        <f t="shared" si="16"/>
        <v>2038.5739665062306</v>
      </c>
      <c r="P72" s="57">
        <f t="shared" si="20"/>
        <v>11.7610601964792</v>
      </c>
      <c r="Q72" s="55">
        <v>1655.16</v>
      </c>
      <c r="R72" s="56">
        <f t="shared" si="17"/>
        <v>1891.560761521725</v>
      </c>
      <c r="S72" s="57">
        <f t="shared" si="21"/>
        <v>10.912903013120593</v>
      </c>
      <c r="T72" s="58" t="s">
        <v>190</v>
      </c>
    </row>
    <row r="73" spans="1:20">
      <c r="A73" s="68"/>
      <c r="B73" s="69"/>
      <c r="C73" s="53">
        <v>2</v>
      </c>
      <c r="D73" s="54">
        <v>230</v>
      </c>
      <c r="E73" s="55">
        <v>1952.77</v>
      </c>
      <c r="F73" s="56">
        <f t="shared" si="12"/>
        <v>2231.6773654974613</v>
      </c>
      <c r="G73" s="57">
        <f t="shared" si="13"/>
        <v>12.875123623656624</v>
      </c>
      <c r="H73" s="55">
        <v>1843</v>
      </c>
      <c r="I73" s="56">
        <f t="shared" si="18"/>
        <v>2106.2292971583042</v>
      </c>
      <c r="J73" s="57">
        <f t="shared" si="19"/>
        <v>12.151381288323334</v>
      </c>
      <c r="K73" s="55">
        <v>1860.99</v>
      </c>
      <c r="L73" s="56">
        <f t="shared" si="14"/>
        <v>2126.7887464561218</v>
      </c>
      <c r="M73" s="57">
        <f t="shared" si="15"/>
        <v>12.269994066064482</v>
      </c>
      <c r="N73" s="55">
        <v>1939.4</v>
      </c>
      <c r="O73" s="56">
        <f t="shared" si="16"/>
        <v>2216.397774774181</v>
      </c>
      <c r="P73" s="57">
        <f t="shared" si="20"/>
        <v>12.786971714907367</v>
      </c>
      <c r="Q73" s="55">
        <v>1782.87</v>
      </c>
      <c r="R73" s="56">
        <f t="shared" si="17"/>
        <v>2037.5111378321353</v>
      </c>
      <c r="S73" s="57">
        <f t="shared" si="21"/>
        <v>11.754928463110701</v>
      </c>
      <c r="T73" s="58"/>
    </row>
    <row r="74" spans="1:20">
      <c r="A74" s="62" t="s">
        <v>191</v>
      </c>
      <c r="B74" s="63" t="s">
        <v>192</v>
      </c>
      <c r="C74" s="53">
        <v>1</v>
      </c>
      <c r="D74" s="54">
        <v>250</v>
      </c>
      <c r="E74" s="55">
        <v>2103.17</v>
      </c>
      <c r="F74" s="56">
        <f t="shared" si="12"/>
        <v>2403.5584758027298</v>
      </c>
      <c r="G74" s="57">
        <f t="shared" si="13"/>
        <v>13.866750181314698</v>
      </c>
      <c r="H74" s="55">
        <v>1959</v>
      </c>
      <c r="I74" s="56">
        <f t="shared" si="18"/>
        <v>2238.7971747873671</v>
      </c>
      <c r="J74" s="57">
        <f t="shared" si="19"/>
        <v>12.91619964396387</v>
      </c>
      <c r="K74" s="55">
        <v>2009.63</v>
      </c>
      <c r="L74" s="56">
        <f t="shared" si="14"/>
        <v>2296.6584820663284</v>
      </c>
      <c r="M74" s="57">
        <f t="shared" si="15"/>
        <v>13.250016483154218</v>
      </c>
      <c r="N74" s="55">
        <v>2095</v>
      </c>
      <c r="O74" s="56">
        <f t="shared" si="16"/>
        <v>2394.221583042131</v>
      </c>
      <c r="P74" s="57">
        <f t="shared" si="20"/>
        <v>13.812883233335532</v>
      </c>
      <c r="Q74" s="55">
        <v>1910.58</v>
      </c>
      <c r="R74" s="56">
        <f t="shared" si="17"/>
        <v>2183.4615141425461</v>
      </c>
      <c r="S74" s="57">
        <f t="shared" si="21"/>
        <v>12.596953913100812</v>
      </c>
      <c r="T74" s="58"/>
    </row>
    <row r="75" spans="1:20" ht="15.75" thickBot="1">
      <c r="A75" s="70"/>
      <c r="B75" s="71"/>
      <c r="C75" s="72">
        <v>2</v>
      </c>
      <c r="D75" s="73">
        <v>270</v>
      </c>
      <c r="E75" s="89">
        <v>2253.5700000000002</v>
      </c>
      <c r="F75" s="90">
        <f t="shared" si="12"/>
        <v>2575.4395861079979</v>
      </c>
      <c r="G75" s="91">
        <f t="shared" si="13"/>
        <v>14.858376738972773</v>
      </c>
      <c r="H75" s="89">
        <v>2135</v>
      </c>
      <c r="I75" s="90">
        <f t="shared" si="18"/>
        <v>2439.9346442935321</v>
      </c>
      <c r="J75" s="91">
        <f t="shared" si="19"/>
        <v>14.076613700797786</v>
      </c>
      <c r="K75" s="89">
        <v>2156.75</v>
      </c>
      <c r="L75" s="90">
        <f t="shared" si="14"/>
        <v>2464.7911213489815</v>
      </c>
      <c r="M75" s="91">
        <f t="shared" si="15"/>
        <v>14.220017142480387</v>
      </c>
      <c r="N75" s="89">
        <v>2250.6</v>
      </c>
      <c r="O75" s="90">
        <f t="shared" si="16"/>
        <v>2572.045391310081</v>
      </c>
      <c r="P75" s="91">
        <f t="shared" si="20"/>
        <v>14.838794751763698</v>
      </c>
      <c r="Q75" s="89">
        <v>2038.28</v>
      </c>
      <c r="R75" s="90">
        <f t="shared" si="17"/>
        <v>2329.4004621876443</v>
      </c>
      <c r="S75" s="91">
        <f t="shared" si="21"/>
        <v>13.438913430474056</v>
      </c>
      <c r="T75" s="92"/>
    </row>
    <row r="76" spans="1:20" ht="16.5" thickBot="1">
      <c r="A76" s="106" t="s">
        <v>172</v>
      </c>
      <c r="B76" s="107"/>
      <c r="C76" s="112" t="s">
        <v>24</v>
      </c>
      <c r="D76" s="115" t="s">
        <v>21</v>
      </c>
      <c r="E76" s="118" t="s">
        <v>173</v>
      </c>
      <c r="F76" s="119"/>
      <c r="G76" s="119"/>
      <c r="H76" s="119"/>
      <c r="I76" s="119"/>
      <c r="J76" s="119"/>
      <c r="K76" s="119"/>
      <c r="L76" s="119"/>
      <c r="M76" s="119"/>
      <c r="N76" s="119"/>
      <c r="O76" s="119"/>
      <c r="P76" s="119"/>
      <c r="Q76" s="119"/>
      <c r="R76" s="119"/>
      <c r="S76" s="138"/>
      <c r="T76" s="126" t="s">
        <v>174</v>
      </c>
    </row>
    <row r="77" spans="1:20">
      <c r="A77" s="108"/>
      <c r="B77" s="109"/>
      <c r="C77" s="113"/>
      <c r="D77" s="116"/>
      <c r="E77" s="129" t="s">
        <v>198</v>
      </c>
      <c r="F77" s="130"/>
      <c r="G77" s="131"/>
      <c r="H77" s="132"/>
      <c r="I77" s="133"/>
      <c r="J77" s="134"/>
      <c r="K77" s="132"/>
      <c r="L77" s="133"/>
      <c r="M77" s="134"/>
      <c r="N77" s="132"/>
      <c r="O77" s="133"/>
      <c r="P77" s="134"/>
      <c r="Q77" s="132"/>
      <c r="R77" s="133"/>
      <c r="S77" s="134"/>
      <c r="T77" s="127"/>
    </row>
    <row r="78" spans="1:20">
      <c r="A78" s="108"/>
      <c r="B78" s="109"/>
      <c r="C78" s="113"/>
      <c r="D78" s="116"/>
      <c r="E78" s="123">
        <v>41354</v>
      </c>
      <c r="F78" s="124"/>
      <c r="G78" s="125"/>
      <c r="H78" s="135"/>
      <c r="I78" s="136"/>
      <c r="J78" s="137"/>
      <c r="K78" s="135"/>
      <c r="L78" s="136"/>
      <c r="M78" s="137"/>
      <c r="N78" s="135"/>
      <c r="O78" s="136"/>
      <c r="P78" s="137"/>
      <c r="Q78" s="139"/>
      <c r="R78" s="140"/>
      <c r="S78" s="141"/>
      <c r="T78" s="127"/>
    </row>
    <row r="79" spans="1:20" ht="15.75" thickBot="1">
      <c r="A79" s="110"/>
      <c r="B79" s="111"/>
      <c r="C79" s="114"/>
      <c r="D79" s="117"/>
      <c r="E79" s="81" t="s">
        <v>180</v>
      </c>
      <c r="F79" s="82" t="s">
        <v>181</v>
      </c>
      <c r="G79" s="83" t="s">
        <v>182</v>
      </c>
      <c r="H79" s="81"/>
      <c r="I79" s="84"/>
      <c r="J79" s="83"/>
      <c r="K79" s="81"/>
      <c r="L79" s="82"/>
      <c r="M79" s="83"/>
      <c r="N79" s="81"/>
      <c r="O79" s="82"/>
      <c r="P79" s="83"/>
      <c r="Q79" s="35"/>
      <c r="R79" s="36"/>
      <c r="S79" s="37"/>
      <c r="T79" s="128"/>
    </row>
    <row r="80" spans="1:20">
      <c r="A80" s="40" t="s">
        <v>183</v>
      </c>
      <c r="B80" s="41" t="s">
        <v>184</v>
      </c>
      <c r="C80" s="42">
        <v>1</v>
      </c>
      <c r="D80" s="43">
        <v>150</v>
      </c>
      <c r="E80" s="48">
        <f>9.53*151.67</f>
        <v>1445.4150999999997</v>
      </c>
      <c r="F80" s="86">
        <f t="shared" ref="F80:F86" si="22">E80+(E80/151.67*17.33*1.25)</f>
        <v>1651.8587249999996</v>
      </c>
      <c r="G80" s="87">
        <f>E80/151.67</f>
        <v>9.5299999999999994</v>
      </c>
      <c r="H80" s="85"/>
      <c r="I80" s="86"/>
      <c r="J80" s="87"/>
      <c r="K80" s="85"/>
      <c r="L80" s="86"/>
      <c r="M80" s="87"/>
      <c r="N80" s="85"/>
      <c r="O80" s="86"/>
      <c r="P80" s="87"/>
      <c r="Q80" s="85"/>
      <c r="R80" s="86"/>
      <c r="S80" s="87"/>
      <c r="T80" s="88"/>
    </row>
    <row r="81" spans="1:20">
      <c r="A81" s="51"/>
      <c r="B81" s="52"/>
      <c r="C81" s="53">
        <v>2</v>
      </c>
      <c r="D81" s="54">
        <v>170</v>
      </c>
      <c r="E81" s="64">
        <v>1440</v>
      </c>
      <c r="F81" s="65">
        <f t="shared" si="22"/>
        <v>1645.6702050504384</v>
      </c>
      <c r="G81" s="66">
        <f t="shared" ref="G81:G86" si="23">E81/151.67</f>
        <v>9.4942968286411293</v>
      </c>
      <c r="H81" s="64"/>
      <c r="I81" s="65"/>
      <c r="J81" s="66"/>
      <c r="K81" s="64"/>
      <c r="L81" s="65"/>
      <c r="M81" s="66"/>
      <c r="N81" s="64"/>
      <c r="O81" s="65"/>
      <c r="P81" s="66"/>
      <c r="Q81" s="64"/>
      <c r="R81" s="65"/>
      <c r="S81" s="66"/>
      <c r="T81" s="67"/>
    </row>
    <row r="82" spans="1:20" ht="90">
      <c r="A82" s="59" t="s">
        <v>185</v>
      </c>
      <c r="B82" s="60" t="s">
        <v>186</v>
      </c>
      <c r="C82" s="53">
        <v>1</v>
      </c>
      <c r="D82" s="54">
        <v>185</v>
      </c>
      <c r="E82" s="64">
        <v>1534</v>
      </c>
      <c r="F82" s="65">
        <f t="shared" si="22"/>
        <v>1753.095898991231</v>
      </c>
      <c r="G82" s="66">
        <f t="shared" si="23"/>
        <v>10.114063427177426</v>
      </c>
      <c r="H82" s="64"/>
      <c r="I82" s="65"/>
      <c r="J82" s="66"/>
      <c r="K82" s="64"/>
      <c r="L82" s="65"/>
      <c r="M82" s="66"/>
      <c r="N82" s="64"/>
      <c r="O82" s="65"/>
      <c r="P82" s="66"/>
      <c r="Q82" s="64"/>
      <c r="R82" s="65"/>
      <c r="S82" s="66"/>
      <c r="T82" s="67" t="s">
        <v>187</v>
      </c>
    </row>
    <row r="83" spans="1:20" ht="105">
      <c r="A83" s="62" t="s">
        <v>188</v>
      </c>
      <c r="B83" s="63" t="s">
        <v>189</v>
      </c>
      <c r="C83" s="53">
        <v>1</v>
      </c>
      <c r="D83" s="54">
        <v>210</v>
      </c>
      <c r="E83" s="55">
        <v>1654</v>
      </c>
      <c r="F83" s="56">
        <f t="shared" si="22"/>
        <v>1890.2350827454341</v>
      </c>
      <c r="G83" s="57">
        <f t="shared" si="23"/>
        <v>10.905254829564186</v>
      </c>
      <c r="H83" s="55"/>
      <c r="I83" s="56"/>
      <c r="J83" s="57"/>
      <c r="K83" s="55"/>
      <c r="L83" s="56"/>
      <c r="M83" s="57"/>
      <c r="N83" s="55"/>
      <c r="O83" s="56"/>
      <c r="P83" s="57"/>
      <c r="Q83" s="55"/>
      <c r="R83" s="56"/>
      <c r="S83" s="57"/>
      <c r="T83" s="58" t="s">
        <v>190</v>
      </c>
    </row>
    <row r="84" spans="1:20">
      <c r="A84" s="68"/>
      <c r="B84" s="69"/>
      <c r="C84" s="53">
        <v>2</v>
      </c>
      <c r="D84" s="54">
        <v>230</v>
      </c>
      <c r="E84" s="55">
        <v>1765</v>
      </c>
      <c r="F84" s="56">
        <f t="shared" si="22"/>
        <v>2017.088827718072</v>
      </c>
      <c r="G84" s="57">
        <f t="shared" si="23"/>
        <v>11.63710687677194</v>
      </c>
      <c r="H84" s="55"/>
      <c r="I84" s="56"/>
      <c r="J84" s="57"/>
      <c r="K84" s="55"/>
      <c r="L84" s="56"/>
      <c r="M84" s="57"/>
      <c r="N84" s="55"/>
      <c r="O84" s="56"/>
      <c r="P84" s="57"/>
      <c r="Q84" s="55"/>
      <c r="R84" s="56"/>
      <c r="S84" s="57"/>
      <c r="T84" s="58"/>
    </row>
    <row r="85" spans="1:20">
      <c r="A85" s="62" t="s">
        <v>191</v>
      </c>
      <c r="B85" s="63" t="s">
        <v>192</v>
      </c>
      <c r="C85" s="53">
        <v>1</v>
      </c>
      <c r="D85" s="54">
        <v>250</v>
      </c>
      <c r="E85" s="55">
        <v>1926</v>
      </c>
      <c r="F85" s="56">
        <f t="shared" si="22"/>
        <v>2201.0838992549616</v>
      </c>
      <c r="G85" s="57">
        <f t="shared" si="23"/>
        <v>12.698622008307511</v>
      </c>
      <c r="H85" s="55"/>
      <c r="I85" s="56"/>
      <c r="J85" s="57"/>
      <c r="K85" s="55"/>
      <c r="L85" s="56"/>
      <c r="M85" s="57"/>
      <c r="N85" s="55"/>
      <c r="O85" s="56"/>
      <c r="P85" s="57"/>
      <c r="Q85" s="55"/>
      <c r="R85" s="56"/>
      <c r="S85" s="57"/>
      <c r="T85" s="58"/>
    </row>
    <row r="86" spans="1:20" ht="15.75" thickBot="1">
      <c r="A86" s="70"/>
      <c r="B86" s="71"/>
      <c r="C86" s="72">
        <v>2</v>
      </c>
      <c r="D86" s="73">
        <v>270</v>
      </c>
      <c r="E86" s="89">
        <v>2053</v>
      </c>
      <c r="F86" s="90">
        <f t="shared" si="22"/>
        <v>2346.2228687281599</v>
      </c>
      <c r="G86" s="91">
        <f t="shared" si="23"/>
        <v>13.535966242500166</v>
      </c>
      <c r="H86" s="89"/>
      <c r="I86" s="90"/>
      <c r="J86" s="91"/>
      <c r="K86" s="89"/>
      <c r="L86" s="90"/>
      <c r="M86" s="91"/>
      <c r="N86" s="89"/>
      <c r="O86" s="90"/>
      <c r="P86" s="91"/>
      <c r="Q86" s="89"/>
      <c r="R86" s="90"/>
      <c r="S86" s="91"/>
      <c r="T86" s="92"/>
    </row>
    <row r="87" spans="1:20">
      <c r="A87" s="78"/>
      <c r="B87" s="78"/>
      <c r="C87" s="78"/>
      <c r="D87" s="78"/>
      <c r="H87" s="93"/>
      <c r="I87" s="93"/>
      <c r="J87" s="93"/>
      <c r="K87" s="93"/>
      <c r="L87" s="93"/>
      <c r="M87" s="93"/>
      <c r="N87" s="93"/>
      <c r="O87" s="93"/>
      <c r="P87" s="93"/>
      <c r="Q87" s="93"/>
      <c r="R87" s="93"/>
      <c r="S87" s="93"/>
    </row>
    <row r="88" spans="1:20">
      <c r="A88" s="78"/>
      <c r="B88" s="78"/>
      <c r="C88" s="78"/>
      <c r="D88" s="78"/>
      <c r="H88" s="93"/>
      <c r="I88" s="93"/>
      <c r="J88" s="93"/>
      <c r="K88" s="93"/>
      <c r="L88" s="93"/>
      <c r="M88" s="93"/>
      <c r="N88" s="93"/>
      <c r="O88" s="93"/>
      <c r="P88" s="93"/>
      <c r="Q88" s="93"/>
      <c r="R88" s="93"/>
      <c r="S88" s="93"/>
    </row>
  </sheetData>
  <mergeCells count="53">
    <mergeCell ref="A51:T51"/>
    <mergeCell ref="A52:T52"/>
    <mergeCell ref="A53:B56"/>
    <mergeCell ref="C53:C56"/>
    <mergeCell ref="D53:D56"/>
    <mergeCell ref="E53:S53"/>
    <mergeCell ref="T53:T56"/>
    <mergeCell ref="E54:G54"/>
    <mergeCell ref="H54:J54"/>
    <mergeCell ref="K54:M54"/>
    <mergeCell ref="N54:P54"/>
    <mergeCell ref="Q54:S54"/>
    <mergeCell ref="E55:G55"/>
    <mergeCell ref="H55:J55"/>
    <mergeCell ref="K55:M55"/>
    <mergeCell ref="N55:P55"/>
    <mergeCell ref="Q55:S55"/>
    <mergeCell ref="A65:B68"/>
    <mergeCell ref="C65:C68"/>
    <mergeCell ref="D65:D68"/>
    <mergeCell ref="E65:S65"/>
    <mergeCell ref="T65:T68"/>
    <mergeCell ref="E66:G66"/>
    <mergeCell ref="H66:J66"/>
    <mergeCell ref="K66:M66"/>
    <mergeCell ref="N66:P66"/>
    <mergeCell ref="Q66:S66"/>
    <mergeCell ref="A76:B79"/>
    <mergeCell ref="C76:C79"/>
    <mergeCell ref="D76:D79"/>
    <mergeCell ref="E76:S76"/>
    <mergeCell ref="Q78:S78"/>
    <mergeCell ref="E67:G67"/>
    <mergeCell ref="H67:J67"/>
    <mergeCell ref="K67:M67"/>
    <mergeCell ref="N67:P67"/>
    <mergeCell ref="Q67:S67"/>
    <mergeCell ref="T76:T79"/>
    <mergeCell ref="E77:G77"/>
    <mergeCell ref="H77:J77"/>
    <mergeCell ref="K77:M77"/>
    <mergeCell ref="N77:P77"/>
    <mergeCell ref="Q77:S77"/>
    <mergeCell ref="E78:G78"/>
    <mergeCell ref="H78:J78"/>
    <mergeCell ref="K78:M78"/>
    <mergeCell ref="N78:P78"/>
    <mergeCell ref="B16:C19"/>
    <mergeCell ref="D16:D19"/>
    <mergeCell ref="E16:E19"/>
    <mergeCell ref="F16:H16"/>
    <mergeCell ref="F17:H17"/>
    <mergeCell ref="F18:H18"/>
  </mergeCells>
  <dataValidations count="1">
    <dataValidation type="list" allowBlank="1" showInputMessage="1" showErrorMessage="1" sqref="D13">
      <formula1>"151,67H, 169H"</formula1>
    </dataValidation>
  </dataValidation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4:K14"/>
  <sheetViews>
    <sheetView workbookViewId="0">
      <selection activeCell="K5" sqref="K5"/>
    </sheetView>
  </sheetViews>
  <sheetFormatPr baseColWidth="10" defaultRowHeight="15"/>
  <cols>
    <col min="4" max="4" width="24" customWidth="1"/>
  </cols>
  <sheetData>
    <row r="4" spans="1:11" ht="15.75">
      <c r="A4" s="14"/>
      <c r="B4" s="2"/>
      <c r="C4" s="2"/>
      <c r="D4" s="2"/>
      <c r="E4" s="2"/>
      <c r="F4" s="8"/>
      <c r="G4" s="8"/>
      <c r="H4" s="8"/>
      <c r="J4" s="2"/>
      <c r="K4" s="2"/>
    </row>
    <row r="5" spans="1:11" ht="15.75">
      <c r="A5" s="14" t="s">
        <v>17</v>
      </c>
      <c r="B5" s="2"/>
      <c r="C5" s="2"/>
      <c r="D5" s="2"/>
      <c r="E5" s="2"/>
      <c r="F5" s="8" t="s">
        <v>27</v>
      </c>
      <c r="G5" s="8"/>
      <c r="H5" s="8"/>
      <c r="J5" s="4" t="s">
        <v>75</v>
      </c>
      <c r="K5" s="96" t="str">
        <f>Feuil1!H4</f>
        <v>AQUITAINE</v>
      </c>
    </row>
    <row r="7" spans="1:11">
      <c r="A7" s="2"/>
      <c r="B7" s="2" t="s">
        <v>19</v>
      </c>
      <c r="C7" s="2"/>
      <c r="D7" s="4" t="s">
        <v>199</v>
      </c>
      <c r="E7" s="2"/>
      <c r="F7" s="150" t="str">
        <f>LOOKUP(D7,Feuil3!A23:A29,Feuil3!B23:B29)</f>
        <v>2 mois renouvelable 2 mois</v>
      </c>
      <c r="G7" s="150"/>
      <c r="H7" s="150"/>
      <c r="I7" s="2"/>
    </row>
    <row r="8" spans="1:11">
      <c r="A8" s="2"/>
      <c r="B8" s="2"/>
      <c r="C8" s="2"/>
      <c r="D8" s="2"/>
      <c r="E8" s="2"/>
      <c r="F8" s="2"/>
      <c r="G8" s="2"/>
      <c r="H8" s="2"/>
      <c r="I8" s="2"/>
    </row>
    <row r="12" spans="1:11">
      <c r="A12" s="2" t="s">
        <v>34</v>
      </c>
      <c r="B12" s="2"/>
      <c r="C12" s="2"/>
      <c r="D12" s="4"/>
    </row>
    <row r="13" spans="1:11">
      <c r="A13" s="2" t="s">
        <v>35</v>
      </c>
      <c r="B13" s="2"/>
      <c r="C13" s="2"/>
      <c r="D13" s="4"/>
    </row>
    <row r="14" spans="1:11">
      <c r="A14" s="2" t="s">
        <v>48</v>
      </c>
      <c r="B14" s="2"/>
      <c r="C14" s="2"/>
      <c r="D14" s="4"/>
    </row>
  </sheetData>
  <mergeCells count="1">
    <mergeCell ref="F7:H7"/>
  </mergeCells>
  <dataValidations count="1">
    <dataValidation type="list" allowBlank="1" showInputMessage="1" showErrorMessage="1" sqref="D13">
      <formula1>"151,67H, 169H"</formula1>
    </dataValidation>
  </dataValidations>
  <pageMargins left="0.7" right="0.7" top="0.75" bottom="0.75" header="0.3" footer="0.3"/>
  <pageSetup paperSize="9" scale="9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4:K15"/>
  <sheetViews>
    <sheetView workbookViewId="0">
      <selection activeCell="D7" sqref="D7"/>
    </sheetView>
  </sheetViews>
  <sheetFormatPr baseColWidth="10" defaultRowHeight="15"/>
  <cols>
    <col min="4" max="4" width="25.5703125" customWidth="1"/>
  </cols>
  <sheetData>
    <row r="4" spans="1:11" ht="15.75">
      <c r="A4" s="14"/>
      <c r="B4" s="2"/>
      <c r="C4" s="2"/>
      <c r="D4" s="2"/>
      <c r="E4" s="2"/>
      <c r="F4" s="8"/>
      <c r="G4" s="8"/>
      <c r="H4" s="8"/>
      <c r="J4" s="2"/>
      <c r="K4" s="2"/>
    </row>
    <row r="5" spans="1:11" ht="15.75">
      <c r="A5" s="14" t="s">
        <v>17</v>
      </c>
      <c r="B5" s="2"/>
      <c r="C5" s="2"/>
      <c r="D5" s="2"/>
      <c r="E5" s="2"/>
      <c r="F5" s="8" t="s">
        <v>27</v>
      </c>
      <c r="G5" s="8"/>
      <c r="H5" s="8"/>
      <c r="J5" s="4" t="s">
        <v>75</v>
      </c>
      <c r="K5" s="96" t="str">
        <f>Feuil1!H4</f>
        <v>AQUITAINE</v>
      </c>
    </row>
    <row r="7" spans="1:11">
      <c r="A7" s="2"/>
      <c r="B7" s="2" t="s">
        <v>24</v>
      </c>
      <c r="C7" s="2"/>
      <c r="D7" s="4"/>
      <c r="E7" s="2"/>
      <c r="F7" s="2" t="s">
        <v>31</v>
      </c>
      <c r="G7" s="2"/>
      <c r="H7" s="2"/>
    </row>
    <row r="8" spans="1:11">
      <c r="A8" s="2"/>
      <c r="B8" s="2" t="s">
        <v>25</v>
      </c>
      <c r="C8" s="2"/>
      <c r="D8" s="4"/>
      <c r="E8" s="2"/>
      <c r="F8" s="2"/>
      <c r="G8" s="2"/>
      <c r="H8" s="2"/>
    </row>
    <row r="9" spans="1:11">
      <c r="A9" s="2"/>
      <c r="B9" s="2" t="s">
        <v>26</v>
      </c>
      <c r="C9" s="2"/>
      <c r="D9" s="4"/>
      <c r="E9" s="2"/>
      <c r="F9" s="2"/>
      <c r="G9" s="2"/>
      <c r="H9" s="2"/>
    </row>
    <row r="10" spans="1:11">
      <c r="A10" s="2"/>
      <c r="B10" s="2" t="s">
        <v>21</v>
      </c>
      <c r="C10" s="2"/>
      <c r="D10" s="4"/>
      <c r="E10" s="2"/>
      <c r="F10" s="2"/>
      <c r="G10" s="2"/>
      <c r="H10" s="2"/>
    </row>
    <row r="13" spans="1:11">
      <c r="A13" s="2" t="s">
        <v>34</v>
      </c>
      <c r="B13" s="2"/>
      <c r="C13" s="2"/>
      <c r="D13" s="4"/>
    </row>
    <row r="14" spans="1:11">
      <c r="A14" s="2" t="s">
        <v>35</v>
      </c>
      <c r="B14" s="2"/>
      <c r="C14" s="2"/>
      <c r="D14" s="4"/>
    </row>
    <row r="15" spans="1:11">
      <c r="A15" s="2" t="s">
        <v>48</v>
      </c>
      <c r="B15" s="2"/>
      <c r="C15" s="2"/>
      <c r="D15" s="4"/>
    </row>
  </sheetData>
  <dataValidations count="1">
    <dataValidation type="list" allowBlank="1" showInputMessage="1" showErrorMessage="1" sqref="D14">
      <formula1>"151,67H, 169H"</formula1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2:J82"/>
  <sheetViews>
    <sheetView workbookViewId="0">
      <selection activeCell="C6" sqref="C6"/>
    </sheetView>
  </sheetViews>
  <sheetFormatPr baseColWidth="10" defaultRowHeight="15"/>
  <cols>
    <col min="2" max="2" width="26" customWidth="1"/>
    <col min="5" max="5" width="37.140625" customWidth="1"/>
    <col min="6" max="6" width="45.28515625" customWidth="1"/>
    <col min="9" max="9" width="43.42578125" bestFit="1" customWidth="1"/>
  </cols>
  <sheetData>
    <row r="2" spans="1:10">
      <c r="E2" s="2"/>
    </row>
    <row r="3" spans="1:10">
      <c r="A3" s="4" t="s">
        <v>74</v>
      </c>
      <c r="B3" s="4" t="s">
        <v>75</v>
      </c>
      <c r="E3" s="4" t="s">
        <v>78</v>
      </c>
      <c r="F3" s="22" t="s">
        <v>83</v>
      </c>
      <c r="I3" s="4" t="s">
        <v>167</v>
      </c>
      <c r="J3" s="4" t="s">
        <v>17</v>
      </c>
    </row>
    <row r="4" spans="1:10">
      <c r="A4" s="4" t="s">
        <v>47</v>
      </c>
      <c r="B4" s="4" t="s">
        <v>51</v>
      </c>
      <c r="E4" s="4"/>
      <c r="F4" s="27"/>
      <c r="I4" s="4" t="s">
        <v>85</v>
      </c>
      <c r="J4" s="29" t="s">
        <v>86</v>
      </c>
    </row>
    <row r="5" spans="1:10">
      <c r="A5" s="4" t="s">
        <v>50</v>
      </c>
      <c r="B5" s="4" t="s">
        <v>55</v>
      </c>
      <c r="E5" s="4" t="s">
        <v>77</v>
      </c>
      <c r="F5" s="24" t="s">
        <v>84</v>
      </c>
      <c r="I5" s="4" t="s">
        <v>88</v>
      </c>
      <c r="J5" s="4"/>
    </row>
    <row r="6" spans="1:10">
      <c r="A6" s="4" t="s">
        <v>68</v>
      </c>
      <c r="B6" s="4" t="s">
        <v>69</v>
      </c>
      <c r="E6" s="4" t="s">
        <v>81</v>
      </c>
      <c r="F6" s="25" t="s">
        <v>80</v>
      </c>
      <c r="I6" s="4" t="s">
        <v>87</v>
      </c>
      <c r="J6" s="29" t="s">
        <v>86</v>
      </c>
    </row>
    <row r="7" spans="1:10">
      <c r="A7" s="4" t="s">
        <v>52</v>
      </c>
      <c r="B7" s="4" t="s">
        <v>56</v>
      </c>
      <c r="E7" s="4" t="s">
        <v>14</v>
      </c>
      <c r="F7" s="26" t="s">
        <v>82</v>
      </c>
      <c r="I7" s="4" t="s">
        <v>90</v>
      </c>
      <c r="J7" s="4"/>
    </row>
    <row r="8" spans="1:10">
      <c r="A8" s="4" t="s">
        <v>53</v>
      </c>
      <c r="B8" s="4" t="s">
        <v>57</v>
      </c>
      <c r="E8" s="2"/>
      <c r="I8" s="4" t="s">
        <v>89</v>
      </c>
      <c r="J8" s="29" t="s">
        <v>86</v>
      </c>
    </row>
    <row r="9" spans="1:10">
      <c r="A9" s="4" t="s">
        <v>72</v>
      </c>
      <c r="B9" s="4" t="s">
        <v>73</v>
      </c>
      <c r="E9" s="2"/>
      <c r="I9" s="4" t="s">
        <v>91</v>
      </c>
      <c r="J9" s="29" t="s">
        <v>86</v>
      </c>
    </row>
    <row r="10" spans="1:10">
      <c r="A10" s="4" t="s">
        <v>54</v>
      </c>
      <c r="B10" s="4" t="s">
        <v>56</v>
      </c>
      <c r="E10" s="2"/>
      <c r="I10" s="4" t="s">
        <v>92</v>
      </c>
      <c r="J10" s="29" t="s">
        <v>93</v>
      </c>
    </row>
    <row r="11" spans="1:10">
      <c r="A11" s="4" t="s">
        <v>58</v>
      </c>
      <c r="B11" s="4" t="s">
        <v>59</v>
      </c>
      <c r="E11" s="2"/>
      <c r="I11" s="4" t="s">
        <v>94</v>
      </c>
      <c r="J11" s="29" t="s">
        <v>86</v>
      </c>
    </row>
    <row r="12" spans="1:10">
      <c r="A12" s="4" t="s">
        <v>60</v>
      </c>
      <c r="B12" s="4" t="s">
        <v>61</v>
      </c>
      <c r="E12" s="2"/>
      <c r="I12" s="4" t="s">
        <v>95</v>
      </c>
      <c r="J12" s="29" t="s">
        <v>86</v>
      </c>
    </row>
    <row r="13" spans="1:10">
      <c r="A13" s="4" t="s">
        <v>62</v>
      </c>
      <c r="B13" s="4" t="s">
        <v>63</v>
      </c>
      <c r="E13" s="2"/>
      <c r="I13" s="4" t="s">
        <v>102</v>
      </c>
      <c r="J13" s="29" t="s">
        <v>86</v>
      </c>
    </row>
    <row r="14" spans="1:10">
      <c r="A14" s="4" t="s">
        <v>64</v>
      </c>
      <c r="B14" s="4" t="s">
        <v>65</v>
      </c>
      <c r="E14" s="2"/>
      <c r="I14" s="4" t="s">
        <v>103</v>
      </c>
      <c r="J14" s="29" t="s">
        <v>86</v>
      </c>
    </row>
    <row r="15" spans="1:10">
      <c r="A15" s="4" t="s">
        <v>66</v>
      </c>
      <c r="B15" s="4" t="s">
        <v>67</v>
      </c>
      <c r="E15" s="2"/>
      <c r="I15" s="4" t="s">
        <v>96</v>
      </c>
      <c r="J15" s="29" t="s">
        <v>86</v>
      </c>
    </row>
    <row r="16" spans="1:10">
      <c r="A16" s="4" t="s">
        <v>70</v>
      </c>
      <c r="B16" s="4" t="s">
        <v>73</v>
      </c>
      <c r="E16" s="2"/>
      <c r="I16" s="4" t="s">
        <v>98</v>
      </c>
      <c r="J16" s="29" t="s">
        <v>86</v>
      </c>
    </row>
    <row r="17" spans="1:10">
      <c r="A17" s="4" t="s">
        <v>71</v>
      </c>
      <c r="B17" s="4" t="s">
        <v>73</v>
      </c>
      <c r="E17" s="2"/>
      <c r="I17" s="4" t="s">
        <v>125</v>
      </c>
      <c r="J17" s="29" t="s">
        <v>86</v>
      </c>
    </row>
    <row r="18" spans="1:10">
      <c r="E18" s="2"/>
      <c r="I18" s="4" t="s">
        <v>99</v>
      </c>
      <c r="J18" s="29" t="s">
        <v>86</v>
      </c>
    </row>
    <row r="19" spans="1:10">
      <c r="E19" s="2"/>
      <c r="I19" s="4" t="s">
        <v>100</v>
      </c>
      <c r="J19" s="29" t="s">
        <v>86</v>
      </c>
    </row>
    <row r="20" spans="1:10">
      <c r="E20" s="2"/>
      <c r="I20" s="4" t="s">
        <v>101</v>
      </c>
      <c r="J20" s="29" t="s">
        <v>86</v>
      </c>
    </row>
    <row r="21" spans="1:10">
      <c r="I21" s="4" t="s">
        <v>104</v>
      </c>
      <c r="J21" s="29" t="s">
        <v>86</v>
      </c>
    </row>
    <row r="22" spans="1:10">
      <c r="A22" s="4" t="s">
        <v>172</v>
      </c>
      <c r="B22" s="4" t="s">
        <v>208</v>
      </c>
      <c r="E22" s="2"/>
      <c r="F22" s="2"/>
      <c r="G22" s="2"/>
      <c r="H22" s="2"/>
      <c r="I22" s="4" t="s">
        <v>105</v>
      </c>
      <c r="J22" s="29" t="s">
        <v>86</v>
      </c>
    </row>
    <row r="23" spans="1:10">
      <c r="A23" s="4" t="s">
        <v>199</v>
      </c>
      <c r="B23" s="4" t="s">
        <v>206</v>
      </c>
      <c r="E23" s="2"/>
      <c r="F23" s="2"/>
      <c r="G23" s="2"/>
      <c r="H23" s="2"/>
      <c r="I23" s="4" t="s">
        <v>107</v>
      </c>
      <c r="J23" s="29" t="s">
        <v>86</v>
      </c>
    </row>
    <row r="24" spans="1:10">
      <c r="A24" s="4" t="s">
        <v>200</v>
      </c>
      <c r="B24" s="4" t="s">
        <v>206</v>
      </c>
      <c r="E24" s="2"/>
      <c r="F24" s="2"/>
      <c r="G24" s="2"/>
      <c r="H24" s="2"/>
      <c r="I24" s="4" t="s">
        <v>109</v>
      </c>
      <c r="J24" s="29" t="s">
        <v>86</v>
      </c>
    </row>
    <row r="25" spans="1:10">
      <c r="A25" s="4" t="s">
        <v>201</v>
      </c>
      <c r="B25" s="4" t="s">
        <v>206</v>
      </c>
      <c r="E25" s="2"/>
      <c r="F25" s="2"/>
      <c r="G25" s="2"/>
      <c r="H25" s="2"/>
      <c r="I25" s="4" t="s">
        <v>97</v>
      </c>
      <c r="J25" s="29" t="s">
        <v>86</v>
      </c>
    </row>
    <row r="26" spans="1:10">
      <c r="A26" s="4" t="s">
        <v>202</v>
      </c>
      <c r="B26" s="4" t="s">
        <v>206</v>
      </c>
      <c r="E26" s="2"/>
      <c r="F26" s="2"/>
      <c r="G26" s="2"/>
      <c r="H26" s="2"/>
      <c r="I26" s="4" t="s">
        <v>106</v>
      </c>
      <c r="J26" s="4"/>
    </row>
    <row r="27" spans="1:10">
      <c r="A27" s="4" t="s">
        <v>203</v>
      </c>
      <c r="B27" s="4" t="s">
        <v>207</v>
      </c>
      <c r="E27" s="2"/>
      <c r="F27" s="2"/>
      <c r="G27" s="2"/>
      <c r="H27" s="2"/>
      <c r="I27" s="4" t="s">
        <v>108</v>
      </c>
      <c r="J27" s="29" t="s">
        <v>86</v>
      </c>
    </row>
    <row r="28" spans="1:10">
      <c r="A28" s="4" t="s">
        <v>204</v>
      </c>
      <c r="B28" s="4" t="s">
        <v>207</v>
      </c>
      <c r="E28" s="2"/>
      <c r="F28" s="2"/>
      <c r="G28" s="2"/>
      <c r="H28" s="2"/>
      <c r="I28" s="4" t="s">
        <v>110</v>
      </c>
      <c r="J28" s="29" t="s">
        <v>86</v>
      </c>
    </row>
    <row r="29" spans="1:10">
      <c r="A29" s="4" t="s">
        <v>205</v>
      </c>
      <c r="B29" s="4" t="s">
        <v>207</v>
      </c>
      <c r="I29" s="4" t="s">
        <v>121</v>
      </c>
      <c r="J29" s="4"/>
    </row>
    <row r="30" spans="1:10">
      <c r="I30" s="4" t="s">
        <v>122</v>
      </c>
      <c r="J30" s="4"/>
    </row>
    <row r="31" spans="1:10">
      <c r="I31" s="4" t="s">
        <v>123</v>
      </c>
      <c r="J31" s="4"/>
    </row>
    <row r="32" spans="1:10">
      <c r="I32" s="4" t="s">
        <v>124</v>
      </c>
      <c r="J32" s="29" t="s">
        <v>86</v>
      </c>
    </row>
    <row r="33" spans="9:10">
      <c r="I33" s="4" t="s">
        <v>126</v>
      </c>
      <c r="J33" s="4"/>
    </row>
    <row r="34" spans="9:10">
      <c r="I34" s="4" t="s">
        <v>112</v>
      </c>
      <c r="J34" s="4"/>
    </row>
    <row r="35" spans="9:10">
      <c r="I35" s="4" t="s">
        <v>113</v>
      </c>
      <c r="J35" s="29" t="s">
        <v>86</v>
      </c>
    </row>
    <row r="36" spans="9:10">
      <c r="I36" s="4" t="s">
        <v>119</v>
      </c>
      <c r="J36" s="4"/>
    </row>
    <row r="37" spans="9:10">
      <c r="I37" s="4" t="s">
        <v>114</v>
      </c>
      <c r="J37" s="29" t="s">
        <v>93</v>
      </c>
    </row>
    <row r="38" spans="9:10">
      <c r="I38" s="4" t="s">
        <v>115</v>
      </c>
      <c r="J38" s="29" t="s">
        <v>93</v>
      </c>
    </row>
    <row r="39" spans="9:10">
      <c r="I39" s="4" t="s">
        <v>116</v>
      </c>
      <c r="J39" s="29" t="s">
        <v>93</v>
      </c>
    </row>
    <row r="40" spans="9:10">
      <c r="I40" s="4" t="s">
        <v>117</v>
      </c>
      <c r="J40" s="29" t="s">
        <v>93</v>
      </c>
    </row>
    <row r="41" spans="9:10">
      <c r="I41" s="4" t="s">
        <v>120</v>
      </c>
      <c r="J41" s="29" t="s">
        <v>93</v>
      </c>
    </row>
    <row r="42" spans="9:10">
      <c r="I42" s="4" t="s">
        <v>118</v>
      </c>
      <c r="J42" s="29" t="s">
        <v>86</v>
      </c>
    </row>
    <row r="43" spans="9:10">
      <c r="I43" s="4" t="s">
        <v>127</v>
      </c>
      <c r="J43" s="29" t="s">
        <v>86</v>
      </c>
    </row>
    <row r="44" spans="9:10">
      <c r="I44" s="4" t="s">
        <v>128</v>
      </c>
      <c r="J44" s="4"/>
    </row>
    <row r="45" spans="9:10">
      <c r="I45" s="4" t="s">
        <v>129</v>
      </c>
      <c r="J45" s="4"/>
    </row>
    <row r="46" spans="9:10">
      <c r="I46" s="4" t="s">
        <v>130</v>
      </c>
      <c r="J46" s="29" t="s">
        <v>86</v>
      </c>
    </row>
    <row r="47" spans="9:10">
      <c r="I47" s="4" t="s">
        <v>131</v>
      </c>
      <c r="J47" s="4"/>
    </row>
    <row r="48" spans="9:10">
      <c r="I48" s="4" t="s">
        <v>111</v>
      </c>
      <c r="J48" s="29" t="s">
        <v>86</v>
      </c>
    </row>
    <row r="49" spans="9:10">
      <c r="I49" s="4" t="s">
        <v>132</v>
      </c>
      <c r="J49" s="4"/>
    </row>
    <row r="50" spans="9:10">
      <c r="I50" s="4" t="s">
        <v>133</v>
      </c>
      <c r="J50" s="29" t="s">
        <v>86</v>
      </c>
    </row>
    <row r="51" spans="9:10">
      <c r="I51" s="4" t="s">
        <v>142</v>
      </c>
      <c r="J51" s="29" t="s">
        <v>86</v>
      </c>
    </row>
    <row r="52" spans="9:10">
      <c r="I52" s="23" t="s">
        <v>134</v>
      </c>
      <c r="J52" s="29" t="s">
        <v>135</v>
      </c>
    </row>
    <row r="53" spans="9:10">
      <c r="I53" s="4" t="s">
        <v>136</v>
      </c>
      <c r="J53" s="4"/>
    </row>
    <row r="54" spans="9:10">
      <c r="I54" s="4" t="s">
        <v>137</v>
      </c>
      <c r="J54" s="29" t="s">
        <v>135</v>
      </c>
    </row>
    <row r="55" spans="9:10">
      <c r="I55" s="23" t="s">
        <v>138</v>
      </c>
      <c r="J55" s="29" t="s">
        <v>135</v>
      </c>
    </row>
    <row r="56" spans="9:10">
      <c r="I56" s="4" t="s">
        <v>139</v>
      </c>
      <c r="J56" s="29" t="s">
        <v>93</v>
      </c>
    </row>
    <row r="57" spans="9:10">
      <c r="I57" s="4" t="s">
        <v>140</v>
      </c>
      <c r="J57" s="29" t="s">
        <v>86</v>
      </c>
    </row>
    <row r="58" spans="9:10">
      <c r="I58" s="4" t="s">
        <v>141</v>
      </c>
      <c r="J58" s="29" t="s">
        <v>86</v>
      </c>
    </row>
    <row r="59" spans="9:10">
      <c r="I59" s="4" t="s">
        <v>144</v>
      </c>
      <c r="J59" s="29" t="s">
        <v>86</v>
      </c>
    </row>
    <row r="60" spans="9:10">
      <c r="I60" s="4" t="s">
        <v>145</v>
      </c>
      <c r="J60" s="29" t="s">
        <v>86</v>
      </c>
    </row>
    <row r="61" spans="9:10">
      <c r="I61" s="4" t="s">
        <v>146</v>
      </c>
      <c r="J61" s="29" t="s">
        <v>93</v>
      </c>
    </row>
    <row r="62" spans="9:10">
      <c r="I62" s="4" t="s">
        <v>147</v>
      </c>
      <c r="J62" s="29" t="s">
        <v>93</v>
      </c>
    </row>
    <row r="63" spans="9:10">
      <c r="I63" s="4" t="s">
        <v>148</v>
      </c>
      <c r="J63" s="29" t="s">
        <v>93</v>
      </c>
    </row>
    <row r="64" spans="9:10">
      <c r="I64" s="4" t="s">
        <v>149</v>
      </c>
      <c r="J64" s="29" t="s">
        <v>93</v>
      </c>
    </row>
    <row r="65" spans="9:10">
      <c r="I65" s="4" t="s">
        <v>150</v>
      </c>
      <c r="J65" s="29" t="s">
        <v>86</v>
      </c>
    </row>
    <row r="66" spans="9:10">
      <c r="I66" s="4" t="s">
        <v>156</v>
      </c>
      <c r="J66" s="4"/>
    </row>
    <row r="67" spans="9:10">
      <c r="I67" s="4" t="s">
        <v>151</v>
      </c>
      <c r="J67" s="29" t="s">
        <v>135</v>
      </c>
    </row>
    <row r="68" spans="9:10">
      <c r="I68" s="4" t="s">
        <v>152</v>
      </c>
      <c r="J68" s="29" t="s">
        <v>135</v>
      </c>
    </row>
    <row r="69" spans="9:10">
      <c r="I69" s="4" t="s">
        <v>153</v>
      </c>
      <c r="J69" s="29" t="s">
        <v>135</v>
      </c>
    </row>
    <row r="70" spans="9:10">
      <c r="I70" s="4" t="s">
        <v>155</v>
      </c>
      <c r="J70" s="4"/>
    </row>
    <row r="71" spans="9:10">
      <c r="I71" s="4" t="s">
        <v>160</v>
      </c>
      <c r="J71" s="29" t="s">
        <v>135</v>
      </c>
    </row>
    <row r="72" spans="9:10">
      <c r="I72" s="23" t="s">
        <v>154</v>
      </c>
      <c r="J72" s="29" t="s">
        <v>135</v>
      </c>
    </row>
    <row r="73" spans="9:10">
      <c r="I73" s="4" t="s">
        <v>157</v>
      </c>
      <c r="J73" s="29" t="s">
        <v>135</v>
      </c>
    </row>
    <row r="74" spans="9:10">
      <c r="I74" s="4" t="s">
        <v>158</v>
      </c>
      <c r="J74" s="29" t="s">
        <v>135</v>
      </c>
    </row>
    <row r="75" spans="9:10">
      <c r="I75" s="4" t="s">
        <v>159</v>
      </c>
      <c r="J75" s="29" t="s">
        <v>135</v>
      </c>
    </row>
    <row r="76" spans="9:10">
      <c r="I76" s="4" t="s">
        <v>161</v>
      </c>
      <c r="J76" s="29" t="s">
        <v>135</v>
      </c>
    </row>
    <row r="77" spans="9:10">
      <c r="I77" s="4" t="s">
        <v>162</v>
      </c>
      <c r="J77" s="29" t="s">
        <v>86</v>
      </c>
    </row>
    <row r="78" spans="9:10">
      <c r="I78" s="4" t="s">
        <v>163</v>
      </c>
      <c r="J78" s="29" t="s">
        <v>86</v>
      </c>
    </row>
    <row r="79" spans="9:10">
      <c r="I79" s="4" t="s">
        <v>143</v>
      </c>
      <c r="J79" s="29" t="s">
        <v>86</v>
      </c>
    </row>
    <row r="80" spans="9:10">
      <c r="I80" s="4" t="s">
        <v>164</v>
      </c>
      <c r="J80" s="29" t="s">
        <v>86</v>
      </c>
    </row>
    <row r="81" spans="9:10">
      <c r="I81" s="4" t="s">
        <v>165</v>
      </c>
      <c r="J81" s="29" t="s">
        <v>86</v>
      </c>
    </row>
    <row r="82" spans="9:10">
      <c r="I82" s="4" t="s">
        <v>166</v>
      </c>
      <c r="J82" s="29" t="s">
        <v>86</v>
      </c>
    </row>
  </sheetData>
  <autoFilter ref="I3:J82">
    <sortState ref="I4:J82">
      <sortCondition ref="I3:I82"/>
    </sortState>
  </autoFilter>
  <phoneticPr fontId="12" type="noConversion"/>
  <conditionalFormatting sqref="F5:F7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  <cfRule type="dataBar" priority="2">
      <dataBar minLength="0" maxLength="100">
        <cfvo type="min" val="0"/>
        <cfvo type="max" val="0"/>
        <color rgb="FF638EC6"/>
      </dataBar>
    </cfRule>
  </conditionalFormatting>
  <hyperlinks>
    <hyperlink ref="J52:J76" location="Cadre!A1" display="CADRE"/>
    <hyperlink ref="J4:J82" location="ETAM!A1" display="ETAM"/>
    <hyperlink ref="J10:J64" location="Ouvrier!A1" display="OUVRIER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G11"/>
  <sheetViews>
    <sheetView workbookViewId="0">
      <selection activeCell="F14" sqref="F14"/>
    </sheetView>
  </sheetViews>
  <sheetFormatPr baseColWidth="10" defaultRowHeight="15"/>
  <sheetData>
    <row r="1" spans="1:7" ht="15.75" thickBot="1"/>
    <row r="2" spans="1:7">
      <c r="A2" s="106" t="s">
        <v>172</v>
      </c>
      <c r="B2" s="107"/>
      <c r="C2" s="112" t="s">
        <v>24</v>
      </c>
      <c r="D2" s="115" t="s">
        <v>21</v>
      </c>
      <c r="E2" s="129" t="s">
        <v>175</v>
      </c>
      <c r="F2" s="130"/>
      <c r="G2" s="131"/>
    </row>
    <row r="3" spans="1:7">
      <c r="A3" s="108"/>
      <c r="B3" s="109"/>
      <c r="C3" s="113"/>
      <c r="D3" s="116"/>
      <c r="E3" s="123">
        <v>41388</v>
      </c>
      <c r="F3" s="124"/>
      <c r="G3" s="125"/>
    </row>
    <row r="4" spans="1:7" ht="15.75" thickBot="1">
      <c r="A4" s="110"/>
      <c r="B4" s="111"/>
      <c r="C4" s="114"/>
      <c r="D4" s="117"/>
      <c r="E4" s="35" t="s">
        <v>180</v>
      </c>
      <c r="F4" s="36" t="s">
        <v>181</v>
      </c>
      <c r="G4" s="37" t="s">
        <v>182</v>
      </c>
    </row>
    <row r="5" spans="1:7">
      <c r="A5" s="40" t="s">
        <v>183</v>
      </c>
      <c r="B5" s="41" t="s">
        <v>184</v>
      </c>
      <c r="C5" s="42">
        <v>1</v>
      </c>
      <c r="D5" s="43">
        <v>150</v>
      </c>
      <c r="E5" s="44">
        <v>1445.42</v>
      </c>
      <c r="F5" s="45">
        <f t="shared" ref="F5:F11" si="0">E5+(E5/151.67*17.33*1.25)</f>
        <v>1651.8643248500034</v>
      </c>
      <c r="G5" s="46">
        <f>E5/151.67</f>
        <v>9.5300323069822657</v>
      </c>
    </row>
    <row r="6" spans="1:7">
      <c r="A6" s="51"/>
      <c r="B6" s="52"/>
      <c r="C6" s="53">
        <v>2</v>
      </c>
      <c r="D6" s="54">
        <v>170</v>
      </c>
      <c r="E6" s="55">
        <v>1463.3</v>
      </c>
      <c r="F6" s="56">
        <f t="shared" si="0"/>
        <v>1672.2980632293795</v>
      </c>
      <c r="G6" s="57">
        <f t="shared" ref="G6:G11" si="1">E6/151.67</f>
        <v>9.6479198259378922</v>
      </c>
    </row>
    <row r="7" spans="1:7">
      <c r="A7" s="59" t="s">
        <v>185</v>
      </c>
      <c r="B7" s="60" t="s">
        <v>186</v>
      </c>
      <c r="C7" s="53">
        <v>1</v>
      </c>
      <c r="D7" s="54">
        <v>185</v>
      </c>
      <c r="E7" s="55">
        <v>1580.93</v>
      </c>
      <c r="F7" s="56">
        <f t="shared" si="0"/>
        <v>1806.7287481044373</v>
      </c>
      <c r="G7" s="57">
        <f t="shared" si="1"/>
        <v>10.423485198127516</v>
      </c>
    </row>
    <row r="8" spans="1:7">
      <c r="A8" s="62" t="s">
        <v>188</v>
      </c>
      <c r="B8" s="63" t="s">
        <v>189</v>
      </c>
      <c r="C8" s="53">
        <v>1</v>
      </c>
      <c r="D8" s="54">
        <v>210</v>
      </c>
      <c r="E8" s="64">
        <v>1732.25</v>
      </c>
      <c r="F8" s="65">
        <f t="shared" si="0"/>
        <v>1979.6612588184876</v>
      </c>
      <c r="G8" s="66">
        <f t="shared" si="1"/>
        <v>11.42117755653722</v>
      </c>
    </row>
    <row r="9" spans="1:7">
      <c r="A9" s="68"/>
      <c r="B9" s="69"/>
      <c r="C9" s="53">
        <v>2</v>
      </c>
      <c r="D9" s="54">
        <v>230</v>
      </c>
      <c r="E9" s="64">
        <v>1860.69</v>
      </c>
      <c r="F9" s="65">
        <f t="shared" si="0"/>
        <v>2126.4458984967364</v>
      </c>
      <c r="G9" s="66">
        <f t="shared" si="1"/>
        <v>12.268016087558516</v>
      </c>
    </row>
    <row r="10" spans="1:7">
      <c r="A10" s="62" t="s">
        <v>191</v>
      </c>
      <c r="B10" s="63" t="s">
        <v>192</v>
      </c>
      <c r="C10" s="53">
        <v>1</v>
      </c>
      <c r="D10" s="54">
        <v>250</v>
      </c>
      <c r="E10" s="64">
        <v>2011.72</v>
      </c>
      <c r="F10" s="65">
        <f t="shared" si="0"/>
        <v>2299.0469895167139</v>
      </c>
      <c r="G10" s="66">
        <f t="shared" si="1"/>
        <v>13.263796400079121</v>
      </c>
    </row>
    <row r="11" spans="1:7" ht="15.75" thickBot="1">
      <c r="A11" s="70"/>
      <c r="B11" s="71"/>
      <c r="C11" s="72">
        <v>2</v>
      </c>
      <c r="D11" s="73">
        <v>270</v>
      </c>
      <c r="E11" s="74">
        <v>2135.0700000000002</v>
      </c>
      <c r="F11" s="75">
        <f t="shared" si="0"/>
        <v>2440.014642150722</v>
      </c>
      <c r="G11" s="76">
        <f t="shared" si="1"/>
        <v>14.077075229115845</v>
      </c>
    </row>
  </sheetData>
  <mergeCells count="5">
    <mergeCell ref="A2:B4"/>
    <mergeCell ref="C2:C4"/>
    <mergeCell ref="D2:D4"/>
    <mergeCell ref="E3:G3"/>
    <mergeCell ref="E2:G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H35"/>
  <sheetViews>
    <sheetView workbookViewId="0">
      <selection activeCell="A5" sqref="A5"/>
    </sheetView>
  </sheetViews>
  <sheetFormatPr baseColWidth="10" defaultRowHeight="15"/>
  <sheetData>
    <row r="1" spans="1:8" ht="16.5" thickBot="1">
      <c r="A1" s="19" t="s">
        <v>69</v>
      </c>
      <c r="B1" s="106" t="s">
        <v>172</v>
      </c>
      <c r="C1" s="107"/>
      <c r="D1" s="112" t="s">
        <v>24</v>
      </c>
      <c r="E1" s="115" t="s">
        <v>21</v>
      </c>
      <c r="F1" s="144" t="s">
        <v>173</v>
      </c>
      <c r="G1" s="145"/>
      <c r="H1" s="145"/>
    </row>
    <row r="2" spans="1:8">
      <c r="B2" s="108"/>
      <c r="C2" s="109"/>
      <c r="D2" s="113"/>
      <c r="E2" s="116"/>
      <c r="F2" s="120" t="s">
        <v>175</v>
      </c>
      <c r="G2" s="121"/>
      <c r="H2" s="122"/>
    </row>
    <row r="3" spans="1:8">
      <c r="B3" s="108"/>
      <c r="C3" s="109"/>
      <c r="D3" s="113"/>
      <c r="E3" s="116"/>
      <c r="F3" s="123">
        <v>41388</v>
      </c>
      <c r="G3" s="124"/>
      <c r="H3" s="125"/>
    </row>
    <row r="4" spans="1:8" ht="15.75" thickBot="1">
      <c r="B4" s="110"/>
      <c r="C4" s="111"/>
      <c r="D4" s="114"/>
      <c r="E4" s="117"/>
      <c r="F4" s="35" t="s">
        <v>180</v>
      </c>
      <c r="G4" s="36" t="s">
        <v>181</v>
      </c>
      <c r="H4" s="37" t="s">
        <v>182</v>
      </c>
    </row>
    <row r="5" spans="1:8">
      <c r="B5" s="40" t="s">
        <v>183</v>
      </c>
      <c r="C5" s="41" t="s">
        <v>184</v>
      </c>
      <c r="D5" s="42">
        <v>1</v>
      </c>
      <c r="E5" s="43">
        <v>150</v>
      </c>
      <c r="F5" s="44">
        <v>1445.42</v>
      </c>
      <c r="G5" s="45">
        <f t="shared" ref="G5:G11" si="0">F5+(F5/151.67*17.33*1.25)</f>
        <v>1651.8643248500034</v>
      </c>
      <c r="H5" s="46">
        <f>F5/151.67</f>
        <v>9.5300323069822657</v>
      </c>
    </row>
    <row r="6" spans="1:8">
      <c r="B6" s="51"/>
      <c r="C6" s="52"/>
      <c r="D6" s="53">
        <v>2</v>
      </c>
      <c r="E6" s="54">
        <v>170</v>
      </c>
      <c r="F6" s="55">
        <v>1463.3</v>
      </c>
      <c r="G6" s="56">
        <f t="shared" si="0"/>
        <v>1672.2980632293795</v>
      </c>
      <c r="H6" s="57">
        <f t="shared" ref="H6:H11" si="1">F6/151.67</f>
        <v>9.6479198259378922</v>
      </c>
    </row>
    <row r="7" spans="1:8">
      <c r="B7" s="59" t="s">
        <v>185</v>
      </c>
      <c r="C7" s="60" t="s">
        <v>186</v>
      </c>
      <c r="D7" s="53">
        <v>1</v>
      </c>
      <c r="E7" s="54">
        <v>185</v>
      </c>
      <c r="F7" s="55">
        <v>1580.93</v>
      </c>
      <c r="G7" s="56">
        <f t="shared" si="0"/>
        <v>1806.7287481044373</v>
      </c>
      <c r="H7" s="57">
        <f t="shared" si="1"/>
        <v>10.423485198127516</v>
      </c>
    </row>
    <row r="8" spans="1:8">
      <c r="B8" s="62" t="s">
        <v>188</v>
      </c>
      <c r="C8" s="63" t="s">
        <v>189</v>
      </c>
      <c r="D8" s="53">
        <v>1</v>
      </c>
      <c r="E8" s="54">
        <v>210</v>
      </c>
      <c r="F8" s="64">
        <v>1732.25</v>
      </c>
      <c r="G8" s="65">
        <f t="shared" si="0"/>
        <v>1979.6612588184876</v>
      </c>
      <c r="H8" s="66">
        <f t="shared" si="1"/>
        <v>11.42117755653722</v>
      </c>
    </row>
    <row r="9" spans="1:8">
      <c r="B9" s="68"/>
      <c r="C9" s="69"/>
      <c r="D9" s="53">
        <v>2</v>
      </c>
      <c r="E9" s="54">
        <v>230</v>
      </c>
      <c r="F9" s="64">
        <v>1860.69</v>
      </c>
      <c r="G9" s="65">
        <f t="shared" si="0"/>
        <v>2126.4458984967364</v>
      </c>
      <c r="H9" s="66">
        <f t="shared" si="1"/>
        <v>12.268016087558516</v>
      </c>
    </row>
    <row r="10" spans="1:8">
      <c r="B10" s="62" t="s">
        <v>191</v>
      </c>
      <c r="C10" s="63" t="s">
        <v>192</v>
      </c>
      <c r="D10" s="53">
        <v>1</v>
      </c>
      <c r="E10" s="54">
        <v>250</v>
      </c>
      <c r="F10" s="64">
        <v>2011.72</v>
      </c>
      <c r="G10" s="65">
        <f t="shared" si="0"/>
        <v>2299.0469895167139</v>
      </c>
      <c r="H10" s="66">
        <f t="shared" si="1"/>
        <v>13.263796400079121</v>
      </c>
    </row>
    <row r="11" spans="1:8" ht="15.75" thickBot="1">
      <c r="B11" s="70"/>
      <c r="C11" s="71"/>
      <c r="D11" s="72">
        <v>2</v>
      </c>
      <c r="E11" s="73">
        <v>270</v>
      </c>
      <c r="F11" s="74">
        <v>2135.0700000000002</v>
      </c>
      <c r="G11" s="75">
        <f t="shared" si="0"/>
        <v>2440.014642150722</v>
      </c>
      <c r="H11" s="76">
        <f t="shared" si="1"/>
        <v>14.077075229115845</v>
      </c>
    </row>
    <row r="12" spans="1:8" ht="15.75" thickBot="1">
      <c r="B12" s="78"/>
      <c r="C12" s="78"/>
      <c r="D12" s="78"/>
      <c r="E12" s="78"/>
      <c r="F12" s="79"/>
      <c r="G12" s="79"/>
      <c r="H12" s="79"/>
    </row>
    <row r="13" spans="1:8" ht="16.5" thickBot="1">
      <c r="A13" s="19" t="s">
        <v>51</v>
      </c>
      <c r="B13" s="106" t="s">
        <v>172</v>
      </c>
      <c r="C13" s="107"/>
      <c r="D13" s="112" t="s">
        <v>24</v>
      </c>
      <c r="E13" s="115" t="s">
        <v>21</v>
      </c>
      <c r="F13" s="118" t="s">
        <v>173</v>
      </c>
      <c r="G13" s="119"/>
      <c r="H13" s="119"/>
    </row>
    <row r="14" spans="1:8">
      <c r="B14" s="108"/>
      <c r="C14" s="109"/>
      <c r="D14" s="113"/>
      <c r="E14" s="116"/>
      <c r="F14" s="120" t="s">
        <v>51</v>
      </c>
      <c r="G14" s="121"/>
      <c r="H14" s="122"/>
    </row>
    <row r="15" spans="1:8">
      <c r="B15" s="108"/>
      <c r="C15" s="109"/>
      <c r="D15" s="113"/>
      <c r="E15" s="116"/>
      <c r="F15" s="123">
        <v>41671</v>
      </c>
      <c r="G15" s="124"/>
      <c r="H15" s="125"/>
    </row>
    <row r="16" spans="1:8" ht="15.75" thickBot="1">
      <c r="B16" s="110"/>
      <c r="C16" s="111"/>
      <c r="D16" s="114"/>
      <c r="E16" s="117"/>
      <c r="F16" s="81" t="s">
        <v>180</v>
      </c>
      <c r="G16" s="82" t="s">
        <v>181</v>
      </c>
      <c r="H16" s="83" t="s">
        <v>182</v>
      </c>
    </row>
    <row r="17" spans="1:8">
      <c r="B17" s="40" t="s">
        <v>183</v>
      </c>
      <c r="C17" s="41" t="s">
        <v>184</v>
      </c>
      <c r="D17" s="42">
        <v>1</v>
      </c>
      <c r="E17" s="43">
        <v>150</v>
      </c>
      <c r="F17" s="85">
        <v>1456.03</v>
      </c>
      <c r="G17" s="86">
        <f t="shared" ref="G17:G23" si="2">F17+(F17/151.67*17.33*1.25)</f>
        <v>1663.9897143469375</v>
      </c>
      <c r="H17" s="66">
        <f t="shared" ref="H17:H23" si="3">F17/151.67</f>
        <v>9.5999868134766277</v>
      </c>
    </row>
    <row r="18" spans="1:8">
      <c r="B18" s="51"/>
      <c r="C18" s="52"/>
      <c r="D18" s="53">
        <v>2</v>
      </c>
      <c r="E18" s="54">
        <v>170</v>
      </c>
      <c r="F18" s="64">
        <v>1501.57</v>
      </c>
      <c r="G18" s="65">
        <f t="shared" si="2"/>
        <v>1716.0340345816576</v>
      </c>
      <c r="H18" s="66">
        <f t="shared" si="3"/>
        <v>9.9002439506824036</v>
      </c>
    </row>
    <row r="19" spans="1:8">
      <c r="B19" s="59" t="s">
        <v>185</v>
      </c>
      <c r="C19" s="60" t="s">
        <v>186</v>
      </c>
      <c r="D19" s="53">
        <v>1</v>
      </c>
      <c r="E19" s="54">
        <v>185</v>
      </c>
      <c r="F19" s="64">
        <v>1614.37</v>
      </c>
      <c r="G19" s="65">
        <f t="shared" si="2"/>
        <v>1844.9448673106085</v>
      </c>
      <c r="H19" s="66">
        <f>F19/151.67</f>
        <v>10.643963868925958</v>
      </c>
    </row>
    <row r="20" spans="1:8">
      <c r="B20" s="62" t="s">
        <v>188</v>
      </c>
      <c r="C20" s="63" t="s">
        <v>189</v>
      </c>
      <c r="D20" s="53">
        <v>1</v>
      </c>
      <c r="E20" s="54">
        <v>210</v>
      </c>
      <c r="F20" s="55">
        <v>1802.37</v>
      </c>
      <c r="G20" s="56">
        <f t="shared" si="2"/>
        <v>2059.7962551921933</v>
      </c>
      <c r="H20" s="57">
        <f t="shared" si="3"/>
        <v>11.883497065998549</v>
      </c>
    </row>
    <row r="21" spans="1:8">
      <c r="B21" s="68"/>
      <c r="C21" s="69"/>
      <c r="D21" s="53">
        <v>2</v>
      </c>
      <c r="E21" s="54">
        <v>230</v>
      </c>
      <c r="F21" s="55">
        <v>1952.77</v>
      </c>
      <c r="G21" s="56">
        <f t="shared" si="2"/>
        <v>2231.6773654974613</v>
      </c>
      <c r="H21" s="57">
        <f t="shared" si="3"/>
        <v>12.875123623656624</v>
      </c>
    </row>
    <row r="22" spans="1:8">
      <c r="B22" s="62" t="s">
        <v>191</v>
      </c>
      <c r="C22" s="63" t="s">
        <v>192</v>
      </c>
      <c r="D22" s="53">
        <v>1</v>
      </c>
      <c r="E22" s="54">
        <v>250</v>
      </c>
      <c r="F22" s="55">
        <v>2103.17</v>
      </c>
      <c r="G22" s="56">
        <f t="shared" si="2"/>
        <v>2403.5584758027298</v>
      </c>
      <c r="H22" s="57">
        <f t="shared" si="3"/>
        <v>13.866750181314698</v>
      </c>
    </row>
    <row r="23" spans="1:8" ht="15.75" thickBot="1">
      <c r="B23" s="70"/>
      <c r="C23" s="71"/>
      <c r="D23" s="72">
        <v>2</v>
      </c>
      <c r="E23" s="73">
        <v>270</v>
      </c>
      <c r="F23" s="89">
        <v>2253.5700000000002</v>
      </c>
      <c r="G23" s="90">
        <f t="shared" si="2"/>
        <v>2575.4395861079979</v>
      </c>
      <c r="H23" s="91">
        <f t="shared" si="3"/>
        <v>14.858376738972773</v>
      </c>
    </row>
    <row r="24" spans="1:8" ht="15.75" thickBot="1">
      <c r="B24" s="51"/>
      <c r="C24" s="52"/>
      <c r="D24" s="100"/>
      <c r="E24" s="101"/>
      <c r="F24" s="102"/>
      <c r="G24" s="103"/>
      <c r="H24" s="103"/>
    </row>
    <row r="25" spans="1:8" ht="16.5" thickBot="1">
      <c r="A25" s="19" t="s">
        <v>67</v>
      </c>
      <c r="B25" s="106" t="s">
        <v>172</v>
      </c>
      <c r="C25" s="107"/>
      <c r="D25" s="112" t="s">
        <v>24</v>
      </c>
      <c r="E25" s="115" t="s">
        <v>21</v>
      </c>
      <c r="F25" s="118" t="s">
        <v>173</v>
      </c>
      <c r="G25" s="119"/>
      <c r="H25" s="119"/>
    </row>
    <row r="26" spans="1:8">
      <c r="B26" s="108"/>
      <c r="C26" s="109"/>
      <c r="D26" s="113"/>
      <c r="E26" s="116"/>
      <c r="F26" s="120" t="s">
        <v>198</v>
      </c>
      <c r="G26" s="121"/>
      <c r="H26" s="122"/>
    </row>
    <row r="27" spans="1:8">
      <c r="B27" s="108"/>
      <c r="C27" s="109"/>
      <c r="D27" s="113"/>
      <c r="E27" s="116"/>
      <c r="F27" s="123">
        <v>41354</v>
      </c>
      <c r="G27" s="124"/>
      <c r="H27" s="125"/>
    </row>
    <row r="28" spans="1:8" ht="15.75" thickBot="1">
      <c r="B28" s="110"/>
      <c r="C28" s="111"/>
      <c r="D28" s="114"/>
      <c r="E28" s="117"/>
      <c r="F28" s="81" t="s">
        <v>180</v>
      </c>
      <c r="G28" s="82" t="s">
        <v>181</v>
      </c>
      <c r="H28" s="83" t="s">
        <v>182</v>
      </c>
    </row>
    <row r="29" spans="1:8">
      <c r="B29" s="40" t="s">
        <v>183</v>
      </c>
      <c r="C29" s="41" t="s">
        <v>184</v>
      </c>
      <c r="D29" s="42">
        <v>1</v>
      </c>
      <c r="E29" s="43">
        <v>150</v>
      </c>
      <c r="F29" s="48">
        <f>9.53*151.67</f>
        <v>1445.4150999999997</v>
      </c>
      <c r="G29" s="86">
        <f t="shared" ref="G29:G35" si="4">F29+(F29/151.67*17.33*1.25)</f>
        <v>1651.8587249999996</v>
      </c>
      <c r="H29" s="87">
        <f>F29/151.67</f>
        <v>9.5299999999999994</v>
      </c>
    </row>
    <row r="30" spans="1:8">
      <c r="B30" s="51"/>
      <c r="C30" s="52"/>
      <c r="D30" s="53">
        <v>2</v>
      </c>
      <c r="E30" s="54">
        <v>170</v>
      </c>
      <c r="F30" s="64">
        <v>1440</v>
      </c>
      <c r="G30" s="65">
        <f t="shared" si="4"/>
        <v>1645.6702050504384</v>
      </c>
      <c r="H30" s="66">
        <f t="shared" ref="H30:H35" si="5">F30/151.67</f>
        <v>9.4942968286411293</v>
      </c>
    </row>
    <row r="31" spans="1:8">
      <c r="B31" s="59" t="s">
        <v>185</v>
      </c>
      <c r="C31" s="60" t="s">
        <v>186</v>
      </c>
      <c r="D31" s="53">
        <v>1</v>
      </c>
      <c r="E31" s="54">
        <v>185</v>
      </c>
      <c r="F31" s="64">
        <v>1534</v>
      </c>
      <c r="G31" s="65">
        <f t="shared" si="4"/>
        <v>1753.095898991231</v>
      </c>
      <c r="H31" s="66">
        <f t="shared" si="5"/>
        <v>10.114063427177426</v>
      </c>
    </row>
    <row r="32" spans="1:8">
      <c r="B32" s="62" t="s">
        <v>188</v>
      </c>
      <c r="C32" s="63" t="s">
        <v>189</v>
      </c>
      <c r="D32" s="53">
        <v>1</v>
      </c>
      <c r="E32" s="54">
        <v>210</v>
      </c>
      <c r="F32" s="55">
        <v>1654</v>
      </c>
      <c r="G32" s="56">
        <f t="shared" si="4"/>
        <v>1890.2350827454341</v>
      </c>
      <c r="H32" s="57">
        <f t="shared" si="5"/>
        <v>10.905254829564186</v>
      </c>
    </row>
    <row r="33" spans="2:8">
      <c r="B33" s="68"/>
      <c r="C33" s="69"/>
      <c r="D33" s="53">
        <v>2</v>
      </c>
      <c r="E33" s="54">
        <v>230</v>
      </c>
      <c r="F33" s="55">
        <v>1765</v>
      </c>
      <c r="G33" s="56">
        <f t="shared" si="4"/>
        <v>2017.088827718072</v>
      </c>
      <c r="H33" s="57">
        <f t="shared" si="5"/>
        <v>11.63710687677194</v>
      </c>
    </row>
    <row r="34" spans="2:8">
      <c r="B34" s="62" t="s">
        <v>191</v>
      </c>
      <c r="C34" s="63" t="s">
        <v>192</v>
      </c>
      <c r="D34" s="53">
        <v>1</v>
      </c>
      <c r="E34" s="54">
        <v>250</v>
      </c>
      <c r="F34" s="55">
        <v>1926</v>
      </c>
      <c r="G34" s="56">
        <f t="shared" si="4"/>
        <v>2201.0838992549616</v>
      </c>
      <c r="H34" s="57">
        <f t="shared" si="5"/>
        <v>12.698622008307511</v>
      </c>
    </row>
    <row r="35" spans="2:8" ht="15.75" thickBot="1">
      <c r="B35" s="70"/>
      <c r="C35" s="71"/>
      <c r="D35" s="72">
        <v>2</v>
      </c>
      <c r="E35" s="73">
        <v>270</v>
      </c>
      <c r="F35" s="89">
        <v>2053</v>
      </c>
      <c r="G35" s="90">
        <f t="shared" si="4"/>
        <v>2346.2228687281599</v>
      </c>
      <c r="H35" s="91">
        <f t="shared" si="5"/>
        <v>13.535966242500166</v>
      </c>
    </row>
  </sheetData>
  <mergeCells count="18">
    <mergeCell ref="E1:E4"/>
    <mergeCell ref="F2:H2"/>
    <mergeCell ref="F27:H27"/>
    <mergeCell ref="F1:H1"/>
    <mergeCell ref="F26:H26"/>
    <mergeCell ref="B25:C28"/>
    <mergeCell ref="D25:D28"/>
    <mergeCell ref="E25:E28"/>
    <mergeCell ref="F25:H25"/>
    <mergeCell ref="F14:H14"/>
    <mergeCell ref="F15:H15"/>
    <mergeCell ref="F3:H3"/>
    <mergeCell ref="B13:C16"/>
    <mergeCell ref="D13:D16"/>
    <mergeCell ref="E13:E16"/>
    <mergeCell ref="F13:H13"/>
    <mergeCell ref="B1:C4"/>
    <mergeCell ref="D1:D4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Feuil1</vt:lpstr>
      <vt:lpstr>Ouvrier</vt:lpstr>
      <vt:lpstr>ETAM</vt:lpstr>
      <vt:lpstr>Cadre</vt:lpstr>
      <vt:lpstr>Feuil3</vt:lpstr>
      <vt:lpstr>Feuil7</vt:lpstr>
      <vt:lpstr>Tableaux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SENNECON</dc:creator>
  <cp:lastModifiedBy>brémont alexandre</cp:lastModifiedBy>
  <cp:lastPrinted>2014-03-31T13:28:37Z</cp:lastPrinted>
  <dcterms:created xsi:type="dcterms:W3CDTF">2014-03-27T13:54:30Z</dcterms:created>
  <dcterms:modified xsi:type="dcterms:W3CDTF">2014-04-07T13:30:23Z</dcterms:modified>
</cp:coreProperties>
</file>