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05" windowWidth="10515" windowHeight="4425" activeTab="2"/>
  </bookViews>
  <sheets>
    <sheet name="Exraction" sheetId="4" r:id="rId1"/>
    <sheet name="alimentation" sheetId="5" r:id="rId2"/>
    <sheet name="Suivi" sheetId="6" r:id="rId3"/>
  </sheets>
  <definedNames>
    <definedName name="_xlnm._FilterDatabase" localSheetId="2" hidden="1">Suivi!$B$5:$U$370</definedName>
  </definedNames>
  <calcPr calcId="145621"/>
</workbook>
</file>

<file path=xl/calcChain.xml><?xml version="1.0" encoding="utf-8"?>
<calcChain xmlns="http://schemas.openxmlformats.org/spreadsheetml/2006/main">
  <c r="B7" i="6" l="1"/>
  <c r="C7" i="6" s="1"/>
  <c r="B6" i="6"/>
  <c r="L371" i="5"/>
  <c r="M371" i="5" s="1"/>
  <c r="M370" i="5"/>
  <c r="L370" i="5"/>
  <c r="L369" i="5"/>
  <c r="M369" i="5" s="1"/>
  <c r="M368" i="5"/>
  <c r="L368" i="5"/>
  <c r="L367" i="5"/>
  <c r="M367" i="5" s="1"/>
  <c r="M366" i="5"/>
  <c r="L366" i="5"/>
  <c r="L365" i="5"/>
  <c r="M365" i="5" s="1"/>
  <c r="M364" i="5"/>
  <c r="L364" i="5"/>
  <c r="L363" i="5"/>
  <c r="M363" i="5" s="1"/>
  <c r="M362" i="5"/>
  <c r="L362" i="5"/>
  <c r="L361" i="5"/>
  <c r="M361" i="5" s="1"/>
  <c r="M360" i="5"/>
  <c r="L360" i="5"/>
  <c r="L359" i="5"/>
  <c r="M359" i="5" s="1"/>
  <c r="M358" i="5"/>
  <c r="L358" i="5"/>
  <c r="L357" i="5"/>
  <c r="M357" i="5" s="1"/>
  <c r="M356" i="5"/>
  <c r="L356" i="5"/>
  <c r="L355" i="5"/>
  <c r="M355" i="5" s="1"/>
  <c r="M354" i="5"/>
  <c r="L354" i="5"/>
  <c r="L353" i="5"/>
  <c r="M353" i="5" s="1"/>
  <c r="M352" i="5"/>
  <c r="L352" i="5"/>
  <c r="L351" i="5"/>
  <c r="M351" i="5" s="1"/>
  <c r="M350" i="5"/>
  <c r="L350" i="5"/>
  <c r="L349" i="5"/>
  <c r="M349" i="5" s="1"/>
  <c r="M348" i="5"/>
  <c r="L348" i="5"/>
  <c r="L347" i="5"/>
  <c r="M347" i="5" s="1"/>
  <c r="M346" i="5"/>
  <c r="L346" i="5"/>
  <c r="L345" i="5"/>
  <c r="M345" i="5" s="1"/>
  <c r="M344" i="5"/>
  <c r="L344" i="5"/>
  <c r="L343" i="5"/>
  <c r="M343" i="5" s="1"/>
  <c r="M342" i="5"/>
  <c r="L342" i="5"/>
  <c r="L341" i="5"/>
  <c r="M341" i="5" s="1"/>
  <c r="M340" i="5"/>
  <c r="L340" i="5"/>
  <c r="L339" i="5"/>
  <c r="M339" i="5" s="1"/>
  <c r="M338" i="5"/>
  <c r="L338" i="5"/>
  <c r="L337" i="5"/>
  <c r="M337" i="5" s="1"/>
  <c r="M336" i="5"/>
  <c r="L336" i="5"/>
  <c r="L335" i="5"/>
  <c r="M335" i="5" s="1"/>
  <c r="M334" i="5"/>
  <c r="L334" i="5"/>
  <c r="L333" i="5"/>
  <c r="M333" i="5" s="1"/>
  <c r="M332" i="5"/>
  <c r="L332" i="5"/>
  <c r="L331" i="5"/>
  <c r="M331" i="5" s="1"/>
  <c r="M330" i="5"/>
  <c r="L330" i="5"/>
  <c r="L329" i="5"/>
  <c r="M329" i="5" s="1"/>
  <c r="M328" i="5"/>
  <c r="L328" i="5"/>
  <c r="L327" i="5"/>
  <c r="M327" i="5" s="1"/>
  <c r="M326" i="5"/>
  <c r="L326" i="5"/>
  <c r="L325" i="5"/>
  <c r="M325" i="5" s="1"/>
  <c r="M324" i="5"/>
  <c r="L324" i="5"/>
  <c r="L323" i="5"/>
  <c r="M323" i="5" s="1"/>
  <c r="M322" i="5"/>
  <c r="L322" i="5"/>
  <c r="L321" i="5"/>
  <c r="M321" i="5" s="1"/>
  <c r="M320" i="5"/>
  <c r="L320" i="5"/>
  <c r="L319" i="5"/>
  <c r="M319" i="5" s="1"/>
  <c r="M318" i="5"/>
  <c r="L318" i="5"/>
  <c r="L317" i="5"/>
  <c r="M317" i="5" s="1"/>
  <c r="M316" i="5"/>
  <c r="L316" i="5"/>
  <c r="L315" i="5"/>
  <c r="M315" i="5" s="1"/>
  <c r="M314" i="5"/>
  <c r="L314" i="5"/>
  <c r="L313" i="5"/>
  <c r="M313" i="5" s="1"/>
  <c r="M312" i="5"/>
  <c r="L312" i="5"/>
  <c r="L311" i="5"/>
  <c r="M311" i="5" s="1"/>
  <c r="M310" i="5"/>
  <c r="L310" i="5"/>
  <c r="L309" i="5"/>
  <c r="M309" i="5" s="1"/>
  <c r="M308" i="5"/>
  <c r="L308" i="5"/>
  <c r="L307" i="5"/>
  <c r="M307" i="5" s="1"/>
  <c r="M306" i="5"/>
  <c r="L306" i="5"/>
  <c r="L305" i="5"/>
  <c r="M305" i="5" s="1"/>
  <c r="M304" i="5"/>
  <c r="L304" i="5"/>
  <c r="L303" i="5"/>
  <c r="M303" i="5" s="1"/>
  <c r="M302" i="5"/>
  <c r="L302" i="5"/>
  <c r="L301" i="5"/>
  <c r="M301" i="5" s="1"/>
  <c r="M300" i="5"/>
  <c r="L300" i="5"/>
  <c r="L299" i="5"/>
  <c r="M299" i="5" s="1"/>
  <c r="M298" i="5"/>
  <c r="L298" i="5"/>
  <c r="L297" i="5"/>
  <c r="M297" i="5" s="1"/>
  <c r="M296" i="5"/>
  <c r="L296" i="5"/>
  <c r="L295" i="5"/>
  <c r="M295" i="5" s="1"/>
  <c r="M294" i="5"/>
  <c r="L294" i="5"/>
  <c r="L293" i="5"/>
  <c r="M293" i="5" s="1"/>
  <c r="M292" i="5"/>
  <c r="L292" i="5"/>
  <c r="L291" i="5"/>
  <c r="M291" i="5" s="1"/>
  <c r="M290" i="5"/>
  <c r="L290" i="5"/>
  <c r="L289" i="5"/>
  <c r="M289" i="5" s="1"/>
  <c r="M288" i="5"/>
  <c r="L288" i="5"/>
  <c r="L287" i="5"/>
  <c r="M287" i="5" s="1"/>
  <c r="M286" i="5"/>
  <c r="L286" i="5"/>
  <c r="L285" i="5"/>
  <c r="M285" i="5" s="1"/>
  <c r="M284" i="5"/>
  <c r="L284" i="5"/>
  <c r="L283" i="5"/>
  <c r="M283" i="5" s="1"/>
  <c r="M282" i="5"/>
  <c r="L282" i="5"/>
  <c r="L281" i="5"/>
  <c r="M281" i="5" s="1"/>
  <c r="M280" i="5"/>
  <c r="L280" i="5"/>
  <c r="L279" i="5"/>
  <c r="M279" i="5" s="1"/>
  <c r="M278" i="5"/>
  <c r="L278" i="5"/>
  <c r="L277" i="5"/>
  <c r="M277" i="5" s="1"/>
  <c r="M276" i="5"/>
  <c r="L276" i="5"/>
  <c r="L275" i="5"/>
  <c r="M275" i="5" s="1"/>
  <c r="M274" i="5"/>
  <c r="L274" i="5"/>
  <c r="L273" i="5"/>
  <c r="M273" i="5" s="1"/>
  <c r="M272" i="5"/>
  <c r="L272" i="5"/>
  <c r="L271" i="5"/>
  <c r="M271" i="5" s="1"/>
  <c r="M270" i="5"/>
  <c r="L270" i="5"/>
  <c r="L269" i="5"/>
  <c r="M269" i="5" s="1"/>
  <c r="M268" i="5"/>
  <c r="L268" i="5"/>
  <c r="L267" i="5"/>
  <c r="M267" i="5" s="1"/>
  <c r="M266" i="5"/>
  <c r="L266" i="5"/>
  <c r="L265" i="5"/>
  <c r="M265" i="5" s="1"/>
  <c r="M264" i="5"/>
  <c r="L264" i="5"/>
  <c r="L263" i="5"/>
  <c r="M263" i="5" s="1"/>
  <c r="M262" i="5"/>
  <c r="L262" i="5"/>
  <c r="L261" i="5"/>
  <c r="M261" i="5" s="1"/>
  <c r="M260" i="5"/>
  <c r="L260" i="5"/>
  <c r="L259" i="5"/>
  <c r="M259" i="5" s="1"/>
  <c r="M258" i="5"/>
  <c r="L258" i="5"/>
  <c r="L257" i="5"/>
  <c r="M257" i="5" s="1"/>
  <c r="M256" i="5"/>
  <c r="L256" i="5"/>
  <c r="L255" i="5"/>
  <c r="M255" i="5" s="1"/>
  <c r="M254" i="5"/>
  <c r="L254" i="5"/>
  <c r="L253" i="5"/>
  <c r="M253" i="5" s="1"/>
  <c r="M252" i="5"/>
  <c r="L252" i="5"/>
  <c r="L251" i="5"/>
  <c r="M251" i="5" s="1"/>
  <c r="M250" i="5"/>
  <c r="L250" i="5"/>
  <c r="L249" i="5"/>
  <c r="M249" i="5" s="1"/>
  <c r="M248" i="5"/>
  <c r="L248" i="5"/>
  <c r="L247" i="5"/>
  <c r="M247" i="5" s="1"/>
  <c r="M246" i="5"/>
  <c r="L246" i="5"/>
  <c r="L245" i="5"/>
  <c r="M245" i="5" s="1"/>
  <c r="M244" i="5"/>
  <c r="L244" i="5"/>
  <c r="L243" i="5"/>
  <c r="M243" i="5" s="1"/>
  <c r="M242" i="5"/>
  <c r="L242" i="5"/>
  <c r="L241" i="5"/>
  <c r="M241" i="5" s="1"/>
  <c r="M240" i="5"/>
  <c r="L240" i="5"/>
  <c r="L239" i="5"/>
  <c r="M239" i="5" s="1"/>
  <c r="M238" i="5"/>
  <c r="L238" i="5"/>
  <c r="L237" i="5"/>
  <c r="M237" i="5" s="1"/>
  <c r="M236" i="5"/>
  <c r="L236" i="5"/>
  <c r="L235" i="5"/>
  <c r="M235" i="5" s="1"/>
  <c r="M234" i="5"/>
  <c r="L234" i="5"/>
  <c r="L233" i="5"/>
  <c r="M233" i="5" s="1"/>
  <c r="M232" i="5"/>
  <c r="L232" i="5"/>
  <c r="L231" i="5"/>
  <c r="M231" i="5" s="1"/>
  <c r="M230" i="5"/>
  <c r="L230" i="5"/>
  <c r="L229" i="5"/>
  <c r="M229" i="5" s="1"/>
  <c r="M228" i="5"/>
  <c r="L228" i="5"/>
  <c r="L227" i="5"/>
  <c r="M227" i="5" s="1"/>
  <c r="M226" i="5"/>
  <c r="L226" i="5"/>
  <c r="L225" i="5"/>
  <c r="M225" i="5" s="1"/>
  <c r="M224" i="5"/>
  <c r="L224" i="5"/>
  <c r="L223" i="5"/>
  <c r="M223" i="5" s="1"/>
  <c r="M222" i="5"/>
  <c r="L222" i="5"/>
  <c r="L221" i="5"/>
  <c r="M221" i="5" s="1"/>
  <c r="M220" i="5"/>
  <c r="L220" i="5"/>
  <c r="L219" i="5"/>
  <c r="M219" i="5" s="1"/>
  <c r="M218" i="5"/>
  <c r="L218" i="5"/>
  <c r="L217" i="5"/>
  <c r="M217" i="5" s="1"/>
  <c r="M216" i="5"/>
  <c r="L216" i="5"/>
  <c r="L215" i="5"/>
  <c r="M215" i="5" s="1"/>
  <c r="M214" i="5"/>
  <c r="L214" i="5"/>
  <c r="L213" i="5"/>
  <c r="M213" i="5" s="1"/>
  <c r="M212" i="5"/>
  <c r="L212" i="5"/>
  <c r="L211" i="5"/>
  <c r="M211" i="5" s="1"/>
  <c r="M210" i="5"/>
  <c r="L210" i="5"/>
  <c r="L209" i="5"/>
  <c r="M209" i="5" s="1"/>
  <c r="M208" i="5"/>
  <c r="L208" i="5"/>
  <c r="L207" i="5"/>
  <c r="M207" i="5" s="1"/>
  <c r="M206" i="5"/>
  <c r="L206" i="5"/>
  <c r="L205" i="5"/>
  <c r="M205" i="5" s="1"/>
  <c r="M204" i="5"/>
  <c r="L204" i="5"/>
  <c r="L203" i="5"/>
  <c r="M203" i="5" s="1"/>
  <c r="M202" i="5"/>
  <c r="L202" i="5"/>
  <c r="L201" i="5"/>
  <c r="M201" i="5" s="1"/>
  <c r="M200" i="5"/>
  <c r="L200" i="5"/>
  <c r="L199" i="5"/>
  <c r="M199" i="5" s="1"/>
  <c r="M198" i="5"/>
  <c r="L198" i="5"/>
  <c r="L197" i="5"/>
  <c r="M197" i="5" s="1"/>
  <c r="M196" i="5"/>
  <c r="L196" i="5"/>
  <c r="L195" i="5"/>
  <c r="M195" i="5" s="1"/>
  <c r="M194" i="5"/>
  <c r="L194" i="5"/>
  <c r="L193" i="5"/>
  <c r="M193" i="5" s="1"/>
  <c r="M192" i="5"/>
  <c r="L192" i="5"/>
  <c r="L191" i="5"/>
  <c r="M191" i="5" s="1"/>
  <c r="M190" i="5"/>
  <c r="L190" i="5"/>
  <c r="L189" i="5"/>
  <c r="M189" i="5" s="1"/>
  <c r="M188" i="5"/>
  <c r="L188" i="5"/>
  <c r="L187" i="5"/>
  <c r="M187" i="5" s="1"/>
  <c r="M186" i="5"/>
  <c r="L186" i="5"/>
  <c r="L185" i="5"/>
  <c r="M185" i="5" s="1"/>
  <c r="M184" i="5"/>
  <c r="L184" i="5"/>
  <c r="L183" i="5"/>
  <c r="M183" i="5" s="1"/>
  <c r="M182" i="5"/>
  <c r="L182" i="5"/>
  <c r="L181" i="5"/>
  <c r="M181" i="5" s="1"/>
  <c r="M180" i="5"/>
  <c r="L180" i="5"/>
  <c r="L179" i="5"/>
  <c r="M179" i="5" s="1"/>
  <c r="M178" i="5"/>
  <c r="L178" i="5"/>
  <c r="L177" i="5"/>
  <c r="M177" i="5" s="1"/>
  <c r="M176" i="5"/>
  <c r="L176" i="5"/>
  <c r="L175" i="5"/>
  <c r="M175" i="5" s="1"/>
  <c r="M174" i="5"/>
  <c r="L174" i="5"/>
  <c r="L173" i="5"/>
  <c r="M173" i="5" s="1"/>
  <c r="M172" i="5"/>
  <c r="L172" i="5"/>
  <c r="L171" i="5"/>
  <c r="M171" i="5" s="1"/>
  <c r="M170" i="5"/>
  <c r="L170" i="5"/>
  <c r="L169" i="5"/>
  <c r="M169" i="5" s="1"/>
  <c r="M168" i="5"/>
  <c r="L168" i="5"/>
  <c r="L167" i="5"/>
  <c r="M167" i="5" s="1"/>
  <c r="M166" i="5"/>
  <c r="L166" i="5"/>
  <c r="L165" i="5"/>
  <c r="M165" i="5" s="1"/>
  <c r="M164" i="5"/>
  <c r="L164" i="5"/>
  <c r="L163" i="5"/>
  <c r="M163" i="5" s="1"/>
  <c r="M162" i="5"/>
  <c r="L162" i="5"/>
  <c r="L161" i="5"/>
  <c r="M161" i="5" s="1"/>
  <c r="M160" i="5"/>
  <c r="L160" i="5"/>
  <c r="L159" i="5"/>
  <c r="M159" i="5" s="1"/>
  <c r="M158" i="5"/>
  <c r="L158" i="5"/>
  <c r="L157" i="5"/>
  <c r="M157" i="5" s="1"/>
  <c r="M156" i="5"/>
  <c r="L156" i="5"/>
  <c r="L155" i="5"/>
  <c r="M155" i="5" s="1"/>
  <c r="M154" i="5"/>
  <c r="L154" i="5"/>
  <c r="L153" i="5"/>
  <c r="M153" i="5" s="1"/>
  <c r="M152" i="5"/>
  <c r="L152" i="5"/>
  <c r="L151" i="5"/>
  <c r="M151" i="5" s="1"/>
  <c r="M150" i="5"/>
  <c r="L150" i="5"/>
  <c r="L149" i="5"/>
  <c r="M149" i="5" s="1"/>
  <c r="M148" i="5"/>
  <c r="L148" i="5"/>
  <c r="L147" i="5"/>
  <c r="M147" i="5" s="1"/>
  <c r="M146" i="5"/>
  <c r="L146" i="5"/>
  <c r="L145" i="5"/>
  <c r="M145" i="5" s="1"/>
  <c r="M144" i="5"/>
  <c r="L144" i="5"/>
  <c r="L143" i="5"/>
  <c r="M143" i="5" s="1"/>
  <c r="M142" i="5"/>
  <c r="L142" i="5"/>
  <c r="L141" i="5"/>
  <c r="M141" i="5" s="1"/>
  <c r="M140" i="5"/>
  <c r="L140" i="5"/>
  <c r="L139" i="5"/>
  <c r="M139" i="5" s="1"/>
  <c r="M138" i="5"/>
  <c r="L138" i="5"/>
  <c r="L137" i="5"/>
  <c r="M137" i="5" s="1"/>
  <c r="M136" i="5"/>
  <c r="L136" i="5"/>
  <c r="L135" i="5"/>
  <c r="M135" i="5" s="1"/>
  <c r="M134" i="5"/>
  <c r="L134" i="5"/>
  <c r="L133" i="5"/>
  <c r="M133" i="5" s="1"/>
  <c r="M132" i="5"/>
  <c r="L132" i="5"/>
  <c r="L131" i="5"/>
  <c r="M131" i="5" s="1"/>
  <c r="M130" i="5"/>
  <c r="L130" i="5"/>
  <c r="L129" i="5"/>
  <c r="M129" i="5" s="1"/>
  <c r="M128" i="5"/>
  <c r="L128" i="5"/>
  <c r="L127" i="5"/>
  <c r="M127" i="5" s="1"/>
  <c r="M126" i="5"/>
  <c r="L126" i="5"/>
  <c r="L125" i="5"/>
  <c r="M125" i="5" s="1"/>
  <c r="M124" i="5"/>
  <c r="L124" i="5"/>
  <c r="L123" i="5"/>
  <c r="M123" i="5" s="1"/>
  <c r="M122" i="5"/>
  <c r="L122" i="5"/>
  <c r="L121" i="5"/>
  <c r="M121" i="5" s="1"/>
  <c r="M120" i="5"/>
  <c r="L120" i="5"/>
  <c r="L119" i="5"/>
  <c r="M119" i="5" s="1"/>
  <c r="M118" i="5"/>
  <c r="L118" i="5"/>
  <c r="L117" i="5"/>
  <c r="M117" i="5" s="1"/>
  <c r="M116" i="5"/>
  <c r="L116" i="5"/>
  <c r="L115" i="5"/>
  <c r="M115" i="5" s="1"/>
  <c r="M114" i="5"/>
  <c r="L114" i="5"/>
  <c r="L113" i="5"/>
  <c r="M113" i="5" s="1"/>
  <c r="M112" i="5"/>
  <c r="L112" i="5"/>
  <c r="L111" i="5"/>
  <c r="M111" i="5" s="1"/>
  <c r="L110" i="5"/>
  <c r="M110" i="5" s="1"/>
  <c r="L109" i="5"/>
  <c r="M109" i="5" s="1"/>
  <c r="L108" i="5"/>
  <c r="M108" i="5" s="1"/>
  <c r="L107" i="5"/>
  <c r="M107" i="5" s="1"/>
  <c r="M106" i="5"/>
  <c r="L106" i="5"/>
  <c r="L105" i="5"/>
  <c r="M105" i="5" s="1"/>
  <c r="L104" i="5"/>
  <c r="M104" i="5" s="1"/>
  <c r="L103" i="5"/>
  <c r="M103" i="5" s="1"/>
  <c r="L102" i="5"/>
  <c r="M102" i="5" s="1"/>
  <c r="L101" i="5"/>
  <c r="M101" i="5" s="1"/>
  <c r="L100" i="5"/>
  <c r="M100" i="5" s="1"/>
  <c r="L99" i="5"/>
  <c r="M99" i="5" s="1"/>
  <c r="M98" i="5"/>
  <c r="L98" i="5"/>
  <c r="L97" i="5"/>
  <c r="M97" i="5" s="1"/>
  <c r="L96" i="5"/>
  <c r="M96" i="5" s="1"/>
  <c r="L95" i="5"/>
  <c r="M95" i="5" s="1"/>
  <c r="L94" i="5"/>
  <c r="M94" i="5" s="1"/>
  <c r="L93" i="5"/>
  <c r="M93" i="5" s="1"/>
  <c r="L92" i="5"/>
  <c r="M92" i="5" s="1"/>
  <c r="L91" i="5"/>
  <c r="M91" i="5" s="1"/>
  <c r="M90" i="5"/>
  <c r="L90" i="5"/>
  <c r="L89" i="5"/>
  <c r="M89" i="5" s="1"/>
  <c r="L88" i="5"/>
  <c r="M88" i="5" s="1"/>
  <c r="L87" i="5"/>
  <c r="M87" i="5" s="1"/>
  <c r="L86" i="5"/>
  <c r="M86" i="5" s="1"/>
  <c r="L85" i="5"/>
  <c r="M85" i="5" s="1"/>
  <c r="L84" i="5"/>
  <c r="M84" i="5" s="1"/>
  <c r="L83" i="5"/>
  <c r="M83" i="5" s="1"/>
  <c r="M82" i="5"/>
  <c r="L82" i="5"/>
  <c r="L81" i="5"/>
  <c r="M81" i="5" s="1"/>
  <c r="L80" i="5"/>
  <c r="M80" i="5" s="1"/>
  <c r="L79" i="5"/>
  <c r="M79" i="5" s="1"/>
  <c r="L78" i="5"/>
  <c r="M78" i="5" s="1"/>
  <c r="L77" i="5"/>
  <c r="M77" i="5" s="1"/>
  <c r="L76" i="5"/>
  <c r="M76" i="5" s="1"/>
  <c r="L75" i="5"/>
  <c r="M75" i="5" s="1"/>
  <c r="M74" i="5"/>
  <c r="L74" i="5"/>
  <c r="L73" i="5"/>
  <c r="M73" i="5" s="1"/>
  <c r="L72" i="5"/>
  <c r="M72" i="5" s="1"/>
  <c r="L71" i="5"/>
  <c r="M71" i="5" s="1"/>
  <c r="L70" i="5"/>
  <c r="M70" i="5" s="1"/>
  <c r="L69" i="5"/>
  <c r="M69" i="5" s="1"/>
  <c r="L68" i="5"/>
  <c r="M68" i="5" s="1"/>
  <c r="L67" i="5"/>
  <c r="M67" i="5" s="1"/>
  <c r="M66" i="5"/>
  <c r="L66" i="5"/>
  <c r="L65" i="5"/>
  <c r="M65" i="5" s="1"/>
  <c r="L64" i="5"/>
  <c r="M64" i="5" s="1"/>
  <c r="L63" i="5"/>
  <c r="M63" i="5" s="1"/>
  <c r="L62" i="5"/>
  <c r="M62" i="5" s="1"/>
  <c r="L61" i="5"/>
  <c r="M61" i="5" s="1"/>
  <c r="L60" i="5"/>
  <c r="M60" i="5" s="1"/>
  <c r="L59" i="5"/>
  <c r="M59" i="5" s="1"/>
  <c r="M58" i="5"/>
  <c r="L58" i="5"/>
  <c r="L57" i="5"/>
  <c r="M57" i="5" s="1"/>
  <c r="L56" i="5"/>
  <c r="M56" i="5" s="1"/>
  <c r="L55" i="5"/>
  <c r="M55" i="5" s="1"/>
  <c r="L54" i="5"/>
  <c r="M54" i="5" s="1"/>
  <c r="L53" i="5"/>
  <c r="M53" i="5" s="1"/>
  <c r="L52" i="5"/>
  <c r="M52" i="5" s="1"/>
  <c r="L51" i="5"/>
  <c r="M51" i="5" s="1"/>
  <c r="M50" i="5"/>
  <c r="L50" i="5"/>
  <c r="L49" i="5"/>
  <c r="M49" i="5" s="1"/>
  <c r="L48" i="5"/>
  <c r="M48" i="5" s="1"/>
  <c r="L47" i="5"/>
  <c r="M47" i="5" s="1"/>
  <c r="L46" i="5"/>
  <c r="M46" i="5" s="1"/>
  <c r="L45" i="5"/>
  <c r="M45" i="5" s="1"/>
  <c r="L44" i="5"/>
  <c r="M44" i="5" s="1"/>
  <c r="L43" i="5"/>
  <c r="M43" i="5" s="1"/>
  <c r="M42" i="5"/>
  <c r="L42" i="5"/>
  <c r="L41" i="5"/>
  <c r="M41" i="5" s="1"/>
  <c r="L40" i="5"/>
  <c r="M40" i="5" s="1"/>
  <c r="L39" i="5"/>
  <c r="M39" i="5" s="1"/>
  <c r="L38" i="5"/>
  <c r="M38" i="5" s="1"/>
  <c r="L37" i="5"/>
  <c r="M37" i="5" s="1"/>
  <c r="L36" i="5"/>
  <c r="M36" i="5" s="1"/>
  <c r="L35" i="5"/>
  <c r="M35" i="5" s="1"/>
  <c r="M34" i="5"/>
  <c r="L34" i="5"/>
  <c r="L33" i="5"/>
  <c r="M33" i="5" s="1"/>
  <c r="L32" i="5"/>
  <c r="M32" i="5" s="1"/>
  <c r="L31" i="5"/>
  <c r="M31" i="5" s="1"/>
  <c r="L30" i="5"/>
  <c r="M30" i="5" s="1"/>
  <c r="L29" i="5"/>
  <c r="M29" i="5" s="1"/>
  <c r="L28" i="5"/>
  <c r="M28" i="5" s="1"/>
  <c r="L27" i="5"/>
  <c r="M27" i="5" s="1"/>
  <c r="M26" i="5"/>
  <c r="L26" i="5"/>
  <c r="L25" i="5"/>
  <c r="M25" i="5" s="1"/>
  <c r="L24" i="5"/>
  <c r="M24" i="5" s="1"/>
  <c r="L23" i="5"/>
  <c r="M23" i="5" s="1"/>
  <c r="L22" i="5"/>
  <c r="M22" i="5" s="1"/>
  <c r="L21" i="5"/>
  <c r="M21" i="5" s="1"/>
  <c r="L20" i="5"/>
  <c r="M20" i="5" s="1"/>
  <c r="L19" i="5"/>
  <c r="M19" i="5" s="1"/>
  <c r="M18" i="5"/>
  <c r="L18" i="5"/>
  <c r="L17" i="5"/>
  <c r="M17" i="5" s="1"/>
  <c r="L16" i="5"/>
  <c r="M16" i="5" s="1"/>
  <c r="L15" i="5"/>
  <c r="M15" i="5" s="1"/>
  <c r="L14" i="5"/>
  <c r="M14" i="5" s="1"/>
  <c r="L13" i="5"/>
  <c r="M13" i="5" s="1"/>
  <c r="L12" i="5"/>
  <c r="M12" i="5" s="1"/>
  <c r="L11" i="5"/>
  <c r="M11" i="5" s="1"/>
  <c r="M10" i="5"/>
  <c r="L10" i="5"/>
  <c r="L9" i="5"/>
  <c r="M9" i="5" s="1"/>
  <c r="L8" i="5"/>
  <c r="M8" i="5" s="1"/>
  <c r="G8" i="5"/>
  <c r="F8" i="5"/>
  <c r="E8" i="5"/>
  <c r="H8" i="5" s="1"/>
  <c r="D8" i="5"/>
  <c r="C8" i="5"/>
  <c r="B8" i="5"/>
  <c r="A8" i="5"/>
  <c r="I2" i="5" s="1"/>
  <c r="L7" i="5"/>
  <c r="M7" i="5" s="1"/>
  <c r="I1" i="5" l="1"/>
  <c r="M3" i="6"/>
  <c r="C6" i="6"/>
  <c r="B8" i="6"/>
  <c r="K5" i="6" l="1"/>
  <c r="L6" i="6"/>
  <c r="C8" i="6"/>
  <c r="B9" i="6"/>
  <c r="C9" i="6" l="1"/>
  <c r="B10" i="6"/>
  <c r="K6" i="6"/>
  <c r="L7" i="6"/>
  <c r="K7" i="6" l="1"/>
  <c r="L8" i="6"/>
  <c r="C10" i="6"/>
  <c r="B11" i="6"/>
  <c r="C11" i="6" l="1"/>
  <c r="B12" i="6"/>
  <c r="K8" i="6"/>
  <c r="L9" i="6"/>
  <c r="K9" i="6" l="1"/>
  <c r="L10" i="6"/>
  <c r="C12" i="6"/>
  <c r="B13" i="6"/>
  <c r="K10" i="6" l="1"/>
  <c r="L11" i="6"/>
  <c r="C13" i="6"/>
  <c r="B14" i="6"/>
  <c r="C14" i="6" l="1"/>
  <c r="B15" i="6"/>
  <c r="K11" i="6"/>
  <c r="L12" i="6"/>
  <c r="K12" i="6" l="1"/>
  <c r="L13" i="6"/>
  <c r="C15" i="6"/>
  <c r="B16" i="6"/>
  <c r="K13" i="6" l="1"/>
  <c r="L14" i="6"/>
  <c r="C16" i="6"/>
  <c r="B17" i="6"/>
  <c r="C17" i="6" l="1"/>
  <c r="B18" i="6"/>
  <c r="K14" i="6"/>
  <c r="L15" i="6"/>
  <c r="K15" i="6" l="1"/>
  <c r="L16" i="6"/>
  <c r="C18" i="6"/>
  <c r="B19" i="6"/>
  <c r="C19" i="6" l="1"/>
  <c r="B20" i="6"/>
  <c r="K16" i="6"/>
  <c r="L17" i="6"/>
  <c r="K17" i="6" l="1"/>
  <c r="L18" i="6"/>
  <c r="C20" i="6"/>
  <c r="B21" i="6"/>
  <c r="C21" i="6" l="1"/>
  <c r="B22" i="6"/>
  <c r="K18" i="6"/>
  <c r="L19" i="6"/>
  <c r="C22" i="6" l="1"/>
  <c r="B23" i="6"/>
  <c r="K19" i="6"/>
  <c r="L20" i="6"/>
  <c r="K20" i="6" l="1"/>
  <c r="L21" i="6"/>
  <c r="C23" i="6"/>
  <c r="B24" i="6"/>
  <c r="K21" i="6" l="1"/>
  <c r="L22" i="6"/>
  <c r="C24" i="6"/>
  <c r="B25" i="6"/>
  <c r="K22" i="6" l="1"/>
  <c r="L23" i="6"/>
  <c r="C25" i="6"/>
  <c r="B26" i="6"/>
  <c r="K23" i="6" l="1"/>
  <c r="L24" i="6"/>
  <c r="C26" i="6"/>
  <c r="B27" i="6"/>
  <c r="K24" i="6" l="1"/>
  <c r="L25" i="6"/>
  <c r="C27" i="6"/>
  <c r="B28" i="6"/>
  <c r="K25" i="6" l="1"/>
  <c r="L26" i="6"/>
  <c r="C28" i="6"/>
  <c r="B29" i="6"/>
  <c r="C29" i="6" l="1"/>
  <c r="B30" i="6"/>
  <c r="K26" i="6"/>
  <c r="L27" i="6"/>
  <c r="K27" i="6" l="1"/>
  <c r="L28" i="6"/>
  <c r="C30" i="6"/>
  <c r="B31" i="6"/>
  <c r="C31" i="6" l="1"/>
  <c r="B32" i="6"/>
  <c r="K28" i="6"/>
  <c r="L29" i="6"/>
  <c r="K29" i="6" l="1"/>
  <c r="L30" i="6"/>
  <c r="C32" i="6"/>
  <c r="B33" i="6"/>
  <c r="C33" i="6" l="1"/>
  <c r="B34" i="6"/>
  <c r="K30" i="6"/>
  <c r="L31" i="6"/>
  <c r="K31" i="6" l="1"/>
  <c r="L32" i="6"/>
  <c r="C34" i="6"/>
  <c r="B35" i="6"/>
  <c r="C35" i="6" l="1"/>
  <c r="B36" i="6"/>
  <c r="K32" i="6"/>
  <c r="L33" i="6"/>
  <c r="K33" i="6" l="1"/>
  <c r="L34" i="6"/>
  <c r="C36" i="6"/>
  <c r="B37" i="6"/>
  <c r="C37" i="6" l="1"/>
  <c r="B38" i="6"/>
  <c r="K34" i="6"/>
  <c r="L35" i="6"/>
  <c r="K35" i="6" l="1"/>
  <c r="L36" i="6"/>
  <c r="C38" i="6"/>
  <c r="B39" i="6"/>
  <c r="C39" i="6" l="1"/>
  <c r="B40" i="6"/>
  <c r="K36" i="6"/>
  <c r="L37" i="6"/>
  <c r="K37" i="6" l="1"/>
  <c r="L38" i="6"/>
  <c r="C40" i="6"/>
  <c r="B41" i="6"/>
  <c r="C41" i="6" l="1"/>
  <c r="B42" i="6"/>
  <c r="K38" i="6"/>
  <c r="L39" i="6"/>
  <c r="K39" i="6" l="1"/>
  <c r="L40" i="6"/>
  <c r="C42" i="6"/>
  <c r="B43" i="6"/>
  <c r="C43" i="6" l="1"/>
  <c r="B44" i="6"/>
  <c r="K40" i="6"/>
  <c r="L41" i="6"/>
  <c r="K41" i="6" l="1"/>
  <c r="L42" i="6"/>
  <c r="C44" i="6"/>
  <c r="B45" i="6"/>
  <c r="C45" i="6" l="1"/>
  <c r="B46" i="6"/>
  <c r="K42" i="6"/>
  <c r="L43" i="6"/>
  <c r="K43" i="6" l="1"/>
  <c r="L44" i="6"/>
  <c r="C46" i="6"/>
  <c r="B47" i="6"/>
  <c r="C47" i="6" l="1"/>
  <c r="B48" i="6"/>
  <c r="K44" i="6"/>
  <c r="L45" i="6"/>
  <c r="K45" i="6" l="1"/>
  <c r="L46" i="6"/>
  <c r="B49" i="6"/>
  <c r="C48" i="6"/>
  <c r="B50" i="6" l="1"/>
  <c r="C49" i="6"/>
  <c r="L47" i="6"/>
  <c r="K46" i="6"/>
  <c r="K47" i="6" l="1"/>
  <c r="L48" i="6"/>
  <c r="C50" i="6"/>
  <c r="B51" i="6"/>
  <c r="C51" i="6" l="1"/>
  <c r="B52" i="6"/>
  <c r="K48" i="6"/>
  <c r="L49" i="6"/>
  <c r="K49" i="6" l="1"/>
  <c r="L50" i="6"/>
  <c r="B53" i="6"/>
  <c r="C52" i="6"/>
  <c r="K50" i="6" l="1"/>
  <c r="L51" i="6"/>
  <c r="B54" i="6"/>
  <c r="C53" i="6"/>
  <c r="K51" i="6" l="1"/>
  <c r="L52" i="6"/>
  <c r="C54" i="6"/>
  <c r="B55" i="6"/>
  <c r="K52" i="6" l="1"/>
  <c r="L53" i="6"/>
  <c r="C55" i="6"/>
  <c r="B56" i="6"/>
  <c r="K53" i="6" l="1"/>
  <c r="L54" i="6"/>
  <c r="B57" i="6"/>
  <c r="C56" i="6"/>
  <c r="K54" i="6" l="1"/>
  <c r="L55" i="6"/>
  <c r="B58" i="6"/>
  <c r="C57" i="6"/>
  <c r="K55" i="6" l="1"/>
  <c r="L56" i="6"/>
  <c r="C58" i="6"/>
  <c r="B59" i="6"/>
  <c r="K56" i="6" l="1"/>
  <c r="L57" i="6"/>
  <c r="C59" i="6"/>
  <c r="B60" i="6"/>
  <c r="K57" i="6" l="1"/>
  <c r="L58" i="6"/>
  <c r="B61" i="6"/>
  <c r="C60" i="6"/>
  <c r="K58" i="6" l="1"/>
  <c r="L59" i="6"/>
  <c r="B62" i="6"/>
  <c r="C61" i="6"/>
  <c r="K59" i="6" l="1"/>
  <c r="L60" i="6"/>
  <c r="C62" i="6"/>
  <c r="B63" i="6"/>
  <c r="K60" i="6" l="1"/>
  <c r="L61" i="6"/>
  <c r="C63" i="6"/>
  <c r="B64" i="6"/>
  <c r="K61" i="6" l="1"/>
  <c r="L62" i="6"/>
  <c r="B65" i="6"/>
  <c r="C64" i="6"/>
  <c r="K62" i="6" l="1"/>
  <c r="L63" i="6"/>
  <c r="B66" i="6"/>
  <c r="C65" i="6"/>
  <c r="K63" i="6" l="1"/>
  <c r="L64" i="6"/>
  <c r="C66" i="6"/>
  <c r="B67" i="6"/>
  <c r="K64" i="6" l="1"/>
  <c r="L65" i="6"/>
  <c r="C67" i="6"/>
  <c r="B68" i="6"/>
  <c r="K65" i="6" l="1"/>
  <c r="L66" i="6"/>
  <c r="B69" i="6"/>
  <c r="C68" i="6"/>
  <c r="B70" i="6" l="1"/>
  <c r="C69" i="6"/>
  <c r="K66" i="6"/>
  <c r="L67" i="6"/>
  <c r="K67" i="6" l="1"/>
  <c r="L68" i="6"/>
  <c r="C70" i="6"/>
  <c r="B71" i="6"/>
  <c r="C71" i="6" l="1"/>
  <c r="B72" i="6"/>
  <c r="K68" i="6"/>
  <c r="L69" i="6"/>
  <c r="K69" i="6" l="1"/>
  <c r="L70" i="6"/>
  <c r="B73" i="6"/>
  <c r="C72" i="6"/>
  <c r="B74" i="6" l="1"/>
  <c r="C73" i="6"/>
  <c r="K70" i="6"/>
  <c r="L71" i="6"/>
  <c r="K71" i="6" l="1"/>
  <c r="L72" i="6"/>
  <c r="C74" i="6"/>
  <c r="B75" i="6"/>
  <c r="K72" i="6" l="1"/>
  <c r="L73" i="6"/>
  <c r="C75" i="6"/>
  <c r="B76" i="6"/>
  <c r="K73" i="6" l="1"/>
  <c r="L74" i="6"/>
  <c r="B77" i="6"/>
  <c r="C76" i="6"/>
  <c r="K74" i="6" l="1"/>
  <c r="L75" i="6"/>
  <c r="B78" i="6"/>
  <c r="C77" i="6"/>
  <c r="C78" i="6" l="1"/>
  <c r="B79" i="6"/>
  <c r="K75" i="6"/>
  <c r="L76" i="6"/>
  <c r="K76" i="6" l="1"/>
  <c r="L77" i="6"/>
  <c r="C79" i="6"/>
  <c r="B80" i="6"/>
  <c r="B81" i="6" l="1"/>
  <c r="C80" i="6"/>
  <c r="K77" i="6"/>
  <c r="L78" i="6"/>
  <c r="K78" i="6" l="1"/>
  <c r="L79" i="6"/>
  <c r="B82" i="6"/>
  <c r="C81" i="6"/>
  <c r="C82" i="6" l="1"/>
  <c r="B83" i="6"/>
  <c r="K79" i="6"/>
  <c r="L80" i="6"/>
  <c r="K80" i="6" l="1"/>
  <c r="L81" i="6"/>
  <c r="C83" i="6"/>
  <c r="B84" i="6"/>
  <c r="B85" i="6" l="1"/>
  <c r="C84" i="6"/>
  <c r="K81" i="6"/>
  <c r="L82" i="6"/>
  <c r="K82" i="6" l="1"/>
  <c r="L83" i="6"/>
  <c r="B86" i="6"/>
  <c r="C85" i="6"/>
  <c r="C86" i="6" l="1"/>
  <c r="B87" i="6"/>
  <c r="K83" i="6"/>
  <c r="L84" i="6"/>
  <c r="K84" i="6" l="1"/>
  <c r="L85" i="6"/>
  <c r="C87" i="6"/>
  <c r="B88" i="6"/>
  <c r="K85" i="6" l="1"/>
  <c r="L86" i="6"/>
  <c r="B89" i="6"/>
  <c r="C88" i="6"/>
  <c r="B90" i="6" l="1"/>
  <c r="C89" i="6"/>
  <c r="K86" i="6"/>
  <c r="L87" i="6"/>
  <c r="K87" i="6" l="1"/>
  <c r="L88" i="6"/>
  <c r="C90" i="6"/>
  <c r="B91" i="6"/>
  <c r="C91" i="6" l="1"/>
  <c r="B92" i="6"/>
  <c r="K88" i="6"/>
  <c r="L89" i="6"/>
  <c r="K89" i="6" l="1"/>
  <c r="L90" i="6"/>
  <c r="B93" i="6"/>
  <c r="C92" i="6"/>
  <c r="B94" i="6" l="1"/>
  <c r="C93" i="6"/>
  <c r="K90" i="6"/>
  <c r="L91" i="6"/>
  <c r="K91" i="6" l="1"/>
  <c r="L92" i="6"/>
  <c r="C94" i="6"/>
  <c r="B95" i="6"/>
  <c r="C95" i="6" l="1"/>
  <c r="B96" i="6"/>
  <c r="K92" i="6"/>
  <c r="L93" i="6"/>
  <c r="K93" i="6" l="1"/>
  <c r="L94" i="6"/>
  <c r="B97" i="6"/>
  <c r="C96" i="6"/>
  <c r="B98" i="6" l="1"/>
  <c r="C97" i="6"/>
  <c r="K94" i="6"/>
  <c r="L95" i="6"/>
  <c r="K95" i="6" l="1"/>
  <c r="L96" i="6"/>
  <c r="C98" i="6"/>
  <c r="B99" i="6"/>
  <c r="C99" i="6" l="1"/>
  <c r="B100" i="6"/>
  <c r="K96" i="6"/>
  <c r="L97" i="6"/>
  <c r="K97" i="6" l="1"/>
  <c r="L98" i="6"/>
  <c r="B101" i="6"/>
  <c r="C100" i="6"/>
  <c r="B102" i="6" l="1"/>
  <c r="C101" i="6"/>
  <c r="K98" i="6"/>
  <c r="L99" i="6"/>
  <c r="K99" i="6" l="1"/>
  <c r="L100" i="6"/>
  <c r="C102" i="6"/>
  <c r="B103" i="6"/>
  <c r="C103" i="6" l="1"/>
  <c r="B104" i="6"/>
  <c r="K100" i="6"/>
  <c r="L101" i="6"/>
  <c r="K101" i="6" l="1"/>
  <c r="L102" i="6"/>
  <c r="B105" i="6"/>
  <c r="C104" i="6"/>
  <c r="B106" i="6" l="1"/>
  <c r="C105" i="6"/>
  <c r="K102" i="6"/>
  <c r="L103" i="6"/>
  <c r="K103" i="6" l="1"/>
  <c r="L104" i="6"/>
  <c r="C106" i="6"/>
  <c r="B107" i="6"/>
  <c r="B108" i="6" l="1"/>
  <c r="C107" i="6"/>
  <c r="K104" i="6"/>
  <c r="L105" i="6"/>
  <c r="L106" i="6" l="1"/>
  <c r="K105" i="6"/>
  <c r="C108" i="6"/>
  <c r="B109" i="6"/>
  <c r="B110" i="6" l="1"/>
  <c r="C109" i="6"/>
  <c r="L107" i="6"/>
  <c r="K106" i="6"/>
  <c r="L108" i="6" l="1"/>
  <c r="K107" i="6"/>
  <c r="C110" i="6"/>
  <c r="B111" i="6"/>
  <c r="B112" i="6" l="1"/>
  <c r="C111" i="6"/>
  <c r="L109" i="6"/>
  <c r="K108" i="6"/>
  <c r="L110" i="6" l="1"/>
  <c r="K109" i="6"/>
  <c r="C112" i="6"/>
  <c r="B113" i="6"/>
  <c r="B114" i="6" l="1"/>
  <c r="C113" i="6"/>
  <c r="L111" i="6"/>
  <c r="K110" i="6"/>
  <c r="L112" i="6" l="1"/>
  <c r="K111" i="6"/>
  <c r="C114" i="6"/>
  <c r="B115" i="6"/>
  <c r="B116" i="6" l="1"/>
  <c r="C115" i="6"/>
  <c r="L113" i="6"/>
  <c r="K112" i="6"/>
  <c r="L114" i="6" l="1"/>
  <c r="K113" i="6"/>
  <c r="C116" i="6"/>
  <c r="B117" i="6"/>
  <c r="B118" i="6" l="1"/>
  <c r="C117" i="6"/>
  <c r="L115" i="6"/>
  <c r="K114" i="6"/>
  <c r="L116" i="6" l="1"/>
  <c r="K115" i="6"/>
  <c r="C118" i="6"/>
  <c r="B119" i="6"/>
  <c r="B120" i="6" l="1"/>
  <c r="C119" i="6"/>
  <c r="L117" i="6"/>
  <c r="K116" i="6"/>
  <c r="L118" i="6" l="1"/>
  <c r="K117" i="6"/>
  <c r="C120" i="6"/>
  <c r="B121" i="6"/>
  <c r="B122" i="6" l="1"/>
  <c r="C121" i="6"/>
  <c r="L119" i="6"/>
  <c r="K118" i="6"/>
  <c r="L120" i="6" l="1"/>
  <c r="K119" i="6"/>
  <c r="C122" i="6"/>
  <c r="B123" i="6"/>
  <c r="B124" i="6" l="1"/>
  <c r="C123" i="6"/>
  <c r="L121" i="6"/>
  <c r="K120" i="6"/>
  <c r="L122" i="6" l="1"/>
  <c r="K121" i="6"/>
  <c r="C124" i="6"/>
  <c r="B125" i="6"/>
  <c r="B126" i="6" l="1"/>
  <c r="C125" i="6"/>
  <c r="L123" i="6"/>
  <c r="K122" i="6"/>
  <c r="L124" i="6" l="1"/>
  <c r="K123" i="6"/>
  <c r="C126" i="6"/>
  <c r="B127" i="6"/>
  <c r="B128" i="6" l="1"/>
  <c r="C127" i="6"/>
  <c r="L125" i="6"/>
  <c r="K124" i="6"/>
  <c r="L126" i="6" l="1"/>
  <c r="K125" i="6"/>
  <c r="C128" i="6"/>
  <c r="B129" i="6"/>
  <c r="B130" i="6" l="1"/>
  <c r="C129" i="6"/>
  <c r="L127" i="6"/>
  <c r="K126" i="6"/>
  <c r="L128" i="6" l="1"/>
  <c r="K127" i="6"/>
  <c r="C130" i="6"/>
  <c r="B131" i="6"/>
  <c r="B132" i="6" l="1"/>
  <c r="C131" i="6"/>
  <c r="L129" i="6"/>
  <c r="K128" i="6"/>
  <c r="L130" i="6" l="1"/>
  <c r="K129" i="6"/>
  <c r="B133" i="6"/>
  <c r="C132" i="6"/>
  <c r="C133" i="6" l="1"/>
  <c r="B134" i="6"/>
  <c r="L131" i="6"/>
  <c r="K130" i="6"/>
  <c r="L132" i="6" l="1"/>
  <c r="K131" i="6"/>
  <c r="B135" i="6"/>
  <c r="C134" i="6"/>
  <c r="C135" i="6" l="1"/>
  <c r="B136" i="6"/>
  <c r="L133" i="6"/>
  <c r="K132" i="6"/>
  <c r="L134" i="6" l="1"/>
  <c r="K133" i="6"/>
  <c r="B137" i="6"/>
  <c r="C136" i="6"/>
  <c r="C137" i="6" l="1"/>
  <c r="B138" i="6"/>
  <c r="L135" i="6"/>
  <c r="K134" i="6"/>
  <c r="L136" i="6" l="1"/>
  <c r="K135" i="6"/>
  <c r="B139" i="6"/>
  <c r="C138" i="6"/>
  <c r="C139" i="6" l="1"/>
  <c r="B140" i="6"/>
  <c r="L137" i="6"/>
  <c r="K136" i="6"/>
  <c r="L138" i="6" l="1"/>
  <c r="K137" i="6"/>
  <c r="B141" i="6"/>
  <c r="C140" i="6"/>
  <c r="C141" i="6" l="1"/>
  <c r="B142" i="6"/>
  <c r="L139" i="6"/>
  <c r="K138" i="6"/>
  <c r="L140" i="6" l="1"/>
  <c r="K139" i="6"/>
  <c r="B143" i="6"/>
  <c r="C142" i="6"/>
  <c r="C143" i="6" l="1"/>
  <c r="B144" i="6"/>
  <c r="L141" i="6"/>
  <c r="K140" i="6"/>
  <c r="L142" i="6" l="1"/>
  <c r="K141" i="6"/>
  <c r="B145" i="6"/>
  <c r="C144" i="6"/>
  <c r="C145" i="6" l="1"/>
  <c r="B146" i="6"/>
  <c r="L143" i="6"/>
  <c r="K142" i="6"/>
  <c r="L144" i="6" l="1"/>
  <c r="K143" i="6"/>
  <c r="B147" i="6"/>
  <c r="C146" i="6"/>
  <c r="C147" i="6" l="1"/>
  <c r="B148" i="6"/>
  <c r="L145" i="6"/>
  <c r="K144" i="6"/>
  <c r="L146" i="6" l="1"/>
  <c r="K145" i="6"/>
  <c r="B149" i="6"/>
  <c r="C148" i="6"/>
  <c r="C149" i="6" l="1"/>
  <c r="B150" i="6"/>
  <c r="L147" i="6"/>
  <c r="K146" i="6"/>
  <c r="L148" i="6" l="1"/>
  <c r="K147" i="6"/>
  <c r="B151" i="6"/>
  <c r="C150" i="6"/>
  <c r="C151" i="6" l="1"/>
  <c r="B152" i="6"/>
  <c r="L149" i="6"/>
  <c r="K148" i="6"/>
  <c r="L150" i="6" l="1"/>
  <c r="K149" i="6"/>
  <c r="B153" i="6"/>
  <c r="C152" i="6"/>
  <c r="C153" i="6" l="1"/>
  <c r="B154" i="6"/>
  <c r="L151" i="6"/>
  <c r="K150" i="6"/>
  <c r="L152" i="6" l="1"/>
  <c r="K151" i="6"/>
  <c r="B155" i="6"/>
  <c r="C154" i="6"/>
  <c r="C155" i="6" l="1"/>
  <c r="B156" i="6"/>
  <c r="L153" i="6"/>
  <c r="K152" i="6"/>
  <c r="L154" i="6" l="1"/>
  <c r="K153" i="6"/>
  <c r="B157" i="6"/>
  <c r="C156" i="6"/>
  <c r="C157" i="6" l="1"/>
  <c r="B158" i="6"/>
  <c r="L155" i="6"/>
  <c r="K154" i="6"/>
  <c r="L156" i="6" l="1"/>
  <c r="K155" i="6"/>
  <c r="B159" i="6"/>
  <c r="C158" i="6"/>
  <c r="C159" i="6" l="1"/>
  <c r="B160" i="6"/>
  <c r="L157" i="6"/>
  <c r="K156" i="6"/>
  <c r="L158" i="6" l="1"/>
  <c r="K157" i="6"/>
  <c r="B161" i="6"/>
  <c r="C160" i="6"/>
  <c r="C161" i="6" l="1"/>
  <c r="B162" i="6"/>
  <c r="L159" i="6"/>
  <c r="K158" i="6"/>
  <c r="L160" i="6" l="1"/>
  <c r="K159" i="6"/>
  <c r="B163" i="6"/>
  <c r="C162" i="6"/>
  <c r="C163" i="6" l="1"/>
  <c r="B164" i="6"/>
  <c r="L161" i="6"/>
  <c r="K160" i="6"/>
  <c r="L162" i="6" l="1"/>
  <c r="K161" i="6"/>
  <c r="B165" i="6"/>
  <c r="C164" i="6"/>
  <c r="C165" i="6" l="1"/>
  <c r="B166" i="6"/>
  <c r="L163" i="6"/>
  <c r="K162" i="6"/>
  <c r="L164" i="6" l="1"/>
  <c r="K163" i="6"/>
  <c r="B167" i="6"/>
  <c r="C166" i="6"/>
  <c r="C167" i="6" l="1"/>
  <c r="B168" i="6"/>
  <c r="L165" i="6"/>
  <c r="K164" i="6"/>
  <c r="L166" i="6" l="1"/>
  <c r="K165" i="6"/>
  <c r="B169" i="6"/>
  <c r="C168" i="6"/>
  <c r="C169" i="6" l="1"/>
  <c r="B170" i="6"/>
  <c r="L167" i="6"/>
  <c r="K166" i="6"/>
  <c r="L168" i="6" l="1"/>
  <c r="K167" i="6"/>
  <c r="B171" i="6"/>
  <c r="C170" i="6"/>
  <c r="C171" i="6" l="1"/>
  <c r="B172" i="6"/>
  <c r="L169" i="6"/>
  <c r="K168" i="6"/>
  <c r="L170" i="6" l="1"/>
  <c r="K169" i="6"/>
  <c r="B173" i="6"/>
  <c r="C172" i="6"/>
  <c r="C173" i="6" l="1"/>
  <c r="B174" i="6"/>
  <c r="L171" i="6"/>
  <c r="K170" i="6"/>
  <c r="L172" i="6" l="1"/>
  <c r="K171" i="6"/>
  <c r="B175" i="6"/>
  <c r="C174" i="6"/>
  <c r="C175" i="6" l="1"/>
  <c r="B176" i="6"/>
  <c r="L173" i="6"/>
  <c r="K172" i="6"/>
  <c r="L174" i="6" l="1"/>
  <c r="K173" i="6"/>
  <c r="B177" i="6"/>
  <c r="C176" i="6"/>
  <c r="C177" i="6" l="1"/>
  <c r="B178" i="6"/>
  <c r="L175" i="6"/>
  <c r="K174" i="6"/>
  <c r="L176" i="6" l="1"/>
  <c r="K175" i="6"/>
  <c r="B179" i="6"/>
  <c r="C178" i="6"/>
  <c r="C179" i="6" l="1"/>
  <c r="B180" i="6"/>
  <c r="L177" i="6"/>
  <c r="K176" i="6"/>
  <c r="L178" i="6" l="1"/>
  <c r="K177" i="6"/>
  <c r="B181" i="6"/>
  <c r="C180" i="6"/>
  <c r="C181" i="6" l="1"/>
  <c r="B182" i="6"/>
  <c r="L179" i="6"/>
  <c r="K178" i="6"/>
  <c r="L180" i="6" l="1"/>
  <c r="K179" i="6"/>
  <c r="B183" i="6"/>
  <c r="C182" i="6"/>
  <c r="C183" i="6" l="1"/>
  <c r="B184" i="6"/>
  <c r="L181" i="6"/>
  <c r="K180" i="6"/>
  <c r="L182" i="6" l="1"/>
  <c r="K181" i="6"/>
  <c r="B185" i="6"/>
  <c r="C184" i="6"/>
  <c r="C185" i="6" l="1"/>
  <c r="B186" i="6"/>
  <c r="L183" i="6"/>
  <c r="K182" i="6"/>
  <c r="L184" i="6" l="1"/>
  <c r="K183" i="6"/>
  <c r="B187" i="6"/>
  <c r="C186" i="6"/>
  <c r="C187" i="6" l="1"/>
  <c r="B188" i="6"/>
  <c r="L185" i="6"/>
  <c r="K184" i="6"/>
  <c r="L186" i="6" l="1"/>
  <c r="K185" i="6"/>
  <c r="B189" i="6"/>
  <c r="C188" i="6"/>
  <c r="C189" i="6" l="1"/>
  <c r="B190" i="6"/>
  <c r="L187" i="6"/>
  <c r="K186" i="6"/>
  <c r="L188" i="6" l="1"/>
  <c r="K187" i="6"/>
  <c r="B191" i="6"/>
  <c r="C190" i="6"/>
  <c r="C191" i="6" l="1"/>
  <c r="B192" i="6"/>
  <c r="L189" i="6"/>
  <c r="K188" i="6"/>
  <c r="L190" i="6" l="1"/>
  <c r="K189" i="6"/>
  <c r="B193" i="6"/>
  <c r="C192" i="6"/>
  <c r="C193" i="6" l="1"/>
  <c r="B194" i="6"/>
  <c r="L191" i="6"/>
  <c r="K190" i="6"/>
  <c r="L192" i="6" l="1"/>
  <c r="K191" i="6"/>
  <c r="B195" i="6"/>
  <c r="C194" i="6"/>
  <c r="C195" i="6" l="1"/>
  <c r="B196" i="6"/>
  <c r="L193" i="6"/>
  <c r="K192" i="6"/>
  <c r="L194" i="6" l="1"/>
  <c r="K193" i="6"/>
  <c r="B197" i="6"/>
  <c r="C196" i="6"/>
  <c r="C197" i="6" l="1"/>
  <c r="B198" i="6"/>
  <c r="L195" i="6"/>
  <c r="K194" i="6"/>
  <c r="L196" i="6" l="1"/>
  <c r="K195" i="6"/>
  <c r="B199" i="6"/>
  <c r="C198" i="6"/>
  <c r="C199" i="6" l="1"/>
  <c r="B200" i="6"/>
  <c r="L197" i="6"/>
  <c r="K196" i="6"/>
  <c r="L198" i="6" l="1"/>
  <c r="K197" i="6"/>
  <c r="B201" i="6"/>
  <c r="C200" i="6"/>
  <c r="C201" i="6" l="1"/>
  <c r="B202" i="6"/>
  <c r="L199" i="6"/>
  <c r="K198" i="6"/>
  <c r="L200" i="6" l="1"/>
  <c r="K199" i="6"/>
  <c r="B203" i="6"/>
  <c r="C202" i="6"/>
  <c r="C203" i="6" l="1"/>
  <c r="B204" i="6"/>
  <c r="L201" i="6"/>
  <c r="K200" i="6"/>
  <c r="L202" i="6" l="1"/>
  <c r="K201" i="6"/>
  <c r="B205" i="6"/>
  <c r="C204" i="6"/>
  <c r="C205" i="6" l="1"/>
  <c r="B206" i="6"/>
  <c r="L203" i="6"/>
  <c r="K202" i="6"/>
  <c r="L204" i="6" l="1"/>
  <c r="K203" i="6"/>
  <c r="B207" i="6"/>
  <c r="C206" i="6"/>
  <c r="C207" i="6" l="1"/>
  <c r="B208" i="6"/>
  <c r="L205" i="6"/>
  <c r="K204" i="6"/>
  <c r="L206" i="6" l="1"/>
  <c r="K205" i="6"/>
  <c r="B209" i="6"/>
  <c r="C208" i="6"/>
  <c r="C209" i="6" l="1"/>
  <c r="B210" i="6"/>
  <c r="L207" i="6"/>
  <c r="K206" i="6"/>
  <c r="L208" i="6" l="1"/>
  <c r="K207" i="6"/>
  <c r="B211" i="6"/>
  <c r="C210" i="6"/>
  <c r="C211" i="6" l="1"/>
  <c r="B212" i="6"/>
  <c r="L209" i="6"/>
  <c r="K208" i="6"/>
  <c r="L210" i="6" l="1"/>
  <c r="K209" i="6"/>
  <c r="B213" i="6"/>
  <c r="C212" i="6"/>
  <c r="C213" i="6" l="1"/>
  <c r="B214" i="6"/>
  <c r="L211" i="6"/>
  <c r="K210" i="6"/>
  <c r="L212" i="6" l="1"/>
  <c r="K211" i="6"/>
  <c r="B215" i="6"/>
  <c r="C214" i="6"/>
  <c r="C215" i="6" l="1"/>
  <c r="B216" i="6"/>
  <c r="L213" i="6"/>
  <c r="K212" i="6"/>
  <c r="L214" i="6" l="1"/>
  <c r="K213" i="6"/>
  <c r="B217" i="6"/>
  <c r="C216" i="6"/>
  <c r="C217" i="6" l="1"/>
  <c r="B218" i="6"/>
  <c r="L215" i="6"/>
  <c r="K214" i="6"/>
  <c r="L216" i="6" l="1"/>
  <c r="K215" i="6"/>
  <c r="B219" i="6"/>
  <c r="C218" i="6"/>
  <c r="C219" i="6" l="1"/>
  <c r="B220" i="6"/>
  <c r="L217" i="6"/>
  <c r="K216" i="6"/>
  <c r="L218" i="6" l="1"/>
  <c r="K217" i="6"/>
  <c r="B221" i="6"/>
  <c r="C220" i="6"/>
  <c r="C221" i="6" l="1"/>
  <c r="B222" i="6"/>
  <c r="L219" i="6"/>
  <c r="K218" i="6"/>
  <c r="L220" i="6" l="1"/>
  <c r="K219" i="6"/>
  <c r="B223" i="6"/>
  <c r="C222" i="6"/>
  <c r="C223" i="6" l="1"/>
  <c r="B224" i="6"/>
  <c r="L221" i="6"/>
  <c r="K220" i="6"/>
  <c r="L222" i="6" l="1"/>
  <c r="K221" i="6"/>
  <c r="B225" i="6"/>
  <c r="C224" i="6"/>
  <c r="C225" i="6" l="1"/>
  <c r="B226" i="6"/>
  <c r="L223" i="6"/>
  <c r="K222" i="6"/>
  <c r="L224" i="6" l="1"/>
  <c r="K223" i="6"/>
  <c r="B227" i="6"/>
  <c r="C226" i="6"/>
  <c r="C227" i="6" l="1"/>
  <c r="B228" i="6"/>
  <c r="L225" i="6"/>
  <c r="K224" i="6"/>
  <c r="L226" i="6" l="1"/>
  <c r="K225" i="6"/>
  <c r="B229" i="6"/>
  <c r="C228" i="6"/>
  <c r="C229" i="6" l="1"/>
  <c r="B230" i="6"/>
  <c r="L227" i="6"/>
  <c r="K226" i="6"/>
  <c r="L228" i="6" l="1"/>
  <c r="K227" i="6"/>
  <c r="B231" i="6"/>
  <c r="C230" i="6"/>
  <c r="C231" i="6" l="1"/>
  <c r="B232" i="6"/>
  <c r="L229" i="6"/>
  <c r="K228" i="6"/>
  <c r="L230" i="6" l="1"/>
  <c r="K229" i="6"/>
  <c r="B233" i="6"/>
  <c r="C232" i="6"/>
  <c r="C233" i="6" l="1"/>
  <c r="B234" i="6"/>
  <c r="L231" i="6"/>
  <c r="K230" i="6"/>
  <c r="L232" i="6" l="1"/>
  <c r="K231" i="6"/>
  <c r="B235" i="6"/>
  <c r="C234" i="6"/>
  <c r="C235" i="6" l="1"/>
  <c r="B236" i="6"/>
  <c r="L233" i="6"/>
  <c r="K232" i="6"/>
  <c r="L234" i="6" l="1"/>
  <c r="K233" i="6"/>
  <c r="B237" i="6"/>
  <c r="C236" i="6"/>
  <c r="C237" i="6" l="1"/>
  <c r="B238" i="6"/>
  <c r="L235" i="6"/>
  <c r="K234" i="6"/>
  <c r="L236" i="6" l="1"/>
  <c r="K235" i="6"/>
  <c r="B239" i="6"/>
  <c r="C238" i="6"/>
  <c r="C239" i="6" l="1"/>
  <c r="B240" i="6"/>
  <c r="L237" i="6"/>
  <c r="K236" i="6"/>
  <c r="L238" i="6" l="1"/>
  <c r="K237" i="6"/>
  <c r="B241" i="6"/>
  <c r="C240" i="6"/>
  <c r="C241" i="6" l="1"/>
  <c r="B242" i="6"/>
  <c r="L239" i="6"/>
  <c r="K238" i="6"/>
  <c r="L240" i="6" l="1"/>
  <c r="K239" i="6"/>
  <c r="B243" i="6"/>
  <c r="C242" i="6"/>
  <c r="C243" i="6" l="1"/>
  <c r="B244" i="6"/>
  <c r="L241" i="6"/>
  <c r="K240" i="6"/>
  <c r="L242" i="6" l="1"/>
  <c r="K241" i="6"/>
  <c r="B245" i="6"/>
  <c r="C244" i="6"/>
  <c r="B246" i="6" l="1"/>
  <c r="C245" i="6"/>
  <c r="L243" i="6"/>
  <c r="K242" i="6"/>
  <c r="L244" i="6" l="1"/>
  <c r="K243" i="6"/>
  <c r="C246" i="6"/>
  <c r="B247" i="6"/>
  <c r="C247" i="6" l="1"/>
  <c r="B248" i="6"/>
  <c r="K244" i="6"/>
  <c r="L245" i="6"/>
  <c r="K245" i="6" l="1"/>
  <c r="L246" i="6"/>
  <c r="B249" i="6"/>
  <c r="C248" i="6"/>
  <c r="B250" i="6" l="1"/>
  <c r="C249" i="6"/>
  <c r="K246" i="6"/>
  <c r="L247" i="6"/>
  <c r="K247" i="6" l="1"/>
  <c r="L248" i="6"/>
  <c r="C250" i="6"/>
  <c r="B251" i="6"/>
  <c r="C251" i="6" l="1"/>
  <c r="B252" i="6"/>
  <c r="K248" i="6"/>
  <c r="L249" i="6"/>
  <c r="K249" i="6" l="1"/>
  <c r="L250" i="6"/>
  <c r="B253" i="6"/>
  <c r="C252" i="6"/>
  <c r="B254" i="6" l="1"/>
  <c r="C253" i="6"/>
  <c r="K250" i="6"/>
  <c r="L251" i="6"/>
  <c r="K251" i="6" l="1"/>
  <c r="L252" i="6"/>
  <c r="C254" i="6"/>
  <c r="B255" i="6"/>
  <c r="C255" i="6" l="1"/>
  <c r="B256" i="6"/>
  <c r="K252" i="6"/>
  <c r="L253" i="6"/>
  <c r="B257" i="6" l="1"/>
  <c r="C256" i="6"/>
  <c r="K253" i="6"/>
  <c r="L254" i="6"/>
  <c r="K254" i="6" l="1"/>
  <c r="L255" i="6"/>
  <c r="B258" i="6"/>
  <c r="C257" i="6"/>
  <c r="K255" i="6" l="1"/>
  <c r="L256" i="6"/>
  <c r="C258" i="6"/>
  <c r="B259" i="6"/>
  <c r="K256" i="6" l="1"/>
  <c r="L257" i="6"/>
  <c r="C259" i="6"/>
  <c r="B260" i="6"/>
  <c r="K257" i="6" l="1"/>
  <c r="L258" i="6"/>
  <c r="B261" i="6"/>
  <c r="C260" i="6"/>
  <c r="K258" i="6" l="1"/>
  <c r="L259" i="6"/>
  <c r="B262" i="6"/>
  <c r="C261" i="6"/>
  <c r="C262" i="6" l="1"/>
  <c r="B263" i="6"/>
  <c r="K259" i="6"/>
  <c r="L260" i="6"/>
  <c r="C263" i="6" l="1"/>
  <c r="B264" i="6"/>
  <c r="K260" i="6"/>
  <c r="L261" i="6"/>
  <c r="B265" i="6" l="1"/>
  <c r="C264" i="6"/>
  <c r="K261" i="6"/>
  <c r="L262" i="6"/>
  <c r="K262" i="6" l="1"/>
  <c r="L263" i="6"/>
  <c r="C265" i="6"/>
  <c r="B266" i="6"/>
  <c r="C266" i="6" l="1"/>
  <c r="B267" i="6"/>
  <c r="K263" i="6"/>
  <c r="L264" i="6"/>
  <c r="C267" i="6" l="1"/>
  <c r="B268" i="6"/>
  <c r="K264" i="6"/>
  <c r="L265" i="6"/>
  <c r="C268" i="6" l="1"/>
  <c r="B269" i="6"/>
  <c r="K265" i="6"/>
  <c r="L266" i="6"/>
  <c r="C269" i="6" l="1"/>
  <c r="B270" i="6"/>
  <c r="K266" i="6"/>
  <c r="L267" i="6"/>
  <c r="C270" i="6" l="1"/>
  <c r="B271" i="6"/>
  <c r="K267" i="6"/>
  <c r="L268" i="6"/>
  <c r="C271" i="6" l="1"/>
  <c r="B272" i="6"/>
  <c r="K268" i="6"/>
  <c r="L269" i="6"/>
  <c r="K269" i="6" l="1"/>
  <c r="L270" i="6"/>
  <c r="C272" i="6"/>
  <c r="B273" i="6"/>
  <c r="C273" i="6" l="1"/>
  <c r="B274" i="6"/>
  <c r="K270" i="6"/>
  <c r="L271" i="6"/>
  <c r="K271" i="6" l="1"/>
  <c r="L272" i="6"/>
  <c r="C274" i="6"/>
  <c r="B275" i="6"/>
  <c r="C275" i="6" l="1"/>
  <c r="B276" i="6"/>
  <c r="K272" i="6"/>
  <c r="L273" i="6"/>
  <c r="K273" i="6" l="1"/>
  <c r="L274" i="6"/>
  <c r="C276" i="6"/>
  <c r="B277" i="6"/>
  <c r="K274" i="6" l="1"/>
  <c r="L275" i="6"/>
  <c r="C277" i="6"/>
  <c r="B278" i="6"/>
  <c r="C278" i="6" l="1"/>
  <c r="B279" i="6"/>
  <c r="K275" i="6"/>
  <c r="L276" i="6"/>
  <c r="K276" i="6" l="1"/>
  <c r="L277" i="6"/>
  <c r="C279" i="6"/>
  <c r="B280" i="6"/>
  <c r="C280" i="6" l="1"/>
  <c r="B281" i="6"/>
  <c r="K277" i="6"/>
  <c r="L278" i="6"/>
  <c r="K278" i="6" l="1"/>
  <c r="L279" i="6"/>
  <c r="C281" i="6"/>
  <c r="B282" i="6"/>
  <c r="C282" i="6" l="1"/>
  <c r="B283" i="6"/>
  <c r="K279" i="6"/>
  <c r="L280" i="6"/>
  <c r="K280" i="6" l="1"/>
  <c r="L281" i="6"/>
  <c r="C283" i="6"/>
  <c r="B284" i="6"/>
  <c r="C284" i="6" l="1"/>
  <c r="B285" i="6"/>
  <c r="K281" i="6"/>
  <c r="L282" i="6"/>
  <c r="K282" i="6" l="1"/>
  <c r="L283" i="6"/>
  <c r="C285" i="6"/>
  <c r="B286" i="6"/>
  <c r="C286" i="6" l="1"/>
  <c r="B287" i="6"/>
  <c r="K283" i="6"/>
  <c r="L284" i="6"/>
  <c r="K284" i="6" l="1"/>
  <c r="L285" i="6"/>
  <c r="B288" i="6"/>
  <c r="C287" i="6"/>
  <c r="B289" i="6" l="1"/>
  <c r="C288" i="6"/>
  <c r="L286" i="6"/>
  <c r="K285" i="6"/>
  <c r="L287" i="6" l="1"/>
  <c r="K286" i="6"/>
  <c r="C289" i="6"/>
  <c r="B290" i="6"/>
  <c r="C290" i="6" l="1"/>
  <c r="B291" i="6"/>
  <c r="L288" i="6"/>
  <c r="K287" i="6"/>
  <c r="L289" i="6" l="1"/>
  <c r="K288" i="6"/>
  <c r="B292" i="6"/>
  <c r="C291" i="6"/>
  <c r="B293" i="6" l="1"/>
  <c r="C292" i="6"/>
  <c r="L290" i="6"/>
  <c r="K289" i="6"/>
  <c r="L291" i="6" l="1"/>
  <c r="K290" i="6"/>
  <c r="C293" i="6"/>
  <c r="B294" i="6"/>
  <c r="C294" i="6" l="1"/>
  <c r="B295" i="6"/>
  <c r="L292" i="6"/>
  <c r="K291" i="6"/>
  <c r="L293" i="6" l="1"/>
  <c r="K292" i="6"/>
  <c r="B296" i="6"/>
  <c r="C295" i="6"/>
  <c r="B297" i="6" l="1"/>
  <c r="C296" i="6"/>
  <c r="L294" i="6"/>
  <c r="K293" i="6"/>
  <c r="L295" i="6" l="1"/>
  <c r="K294" i="6"/>
  <c r="C297" i="6"/>
  <c r="B298" i="6"/>
  <c r="C298" i="6" l="1"/>
  <c r="B299" i="6"/>
  <c r="L296" i="6"/>
  <c r="K295" i="6"/>
  <c r="L297" i="6" l="1"/>
  <c r="K296" i="6"/>
  <c r="B300" i="6"/>
  <c r="C299" i="6"/>
  <c r="B301" i="6" l="1"/>
  <c r="C300" i="6"/>
  <c r="L298" i="6"/>
  <c r="K297" i="6"/>
  <c r="L299" i="6" l="1"/>
  <c r="K298" i="6"/>
  <c r="C301" i="6"/>
  <c r="B302" i="6"/>
  <c r="C302" i="6" l="1"/>
  <c r="B303" i="6"/>
  <c r="L300" i="6"/>
  <c r="K299" i="6"/>
  <c r="L301" i="6" l="1"/>
  <c r="K300" i="6"/>
  <c r="B304" i="6"/>
  <c r="C303" i="6"/>
  <c r="B305" i="6" l="1"/>
  <c r="C304" i="6"/>
  <c r="L302" i="6"/>
  <c r="K301" i="6"/>
  <c r="L303" i="6" l="1"/>
  <c r="K302" i="6"/>
  <c r="C305" i="6"/>
  <c r="B306" i="6"/>
  <c r="C306" i="6" l="1"/>
  <c r="B307" i="6"/>
  <c r="L304" i="6"/>
  <c r="K303" i="6"/>
  <c r="L305" i="6" l="1"/>
  <c r="K304" i="6"/>
  <c r="B308" i="6"/>
  <c r="C307" i="6"/>
  <c r="B309" i="6" l="1"/>
  <c r="C308" i="6"/>
  <c r="L306" i="6"/>
  <c r="K305" i="6"/>
  <c r="L307" i="6" l="1"/>
  <c r="K306" i="6"/>
  <c r="C309" i="6"/>
  <c r="B310" i="6"/>
  <c r="C310" i="6" l="1"/>
  <c r="B311" i="6"/>
  <c r="L308" i="6"/>
  <c r="K307" i="6"/>
  <c r="L309" i="6" l="1"/>
  <c r="K308" i="6"/>
  <c r="B312" i="6"/>
  <c r="C311" i="6"/>
  <c r="B313" i="6" l="1"/>
  <c r="C312" i="6"/>
  <c r="L310" i="6"/>
  <c r="K309" i="6"/>
  <c r="L311" i="6" l="1"/>
  <c r="K310" i="6"/>
  <c r="C313" i="6"/>
  <c r="B314" i="6"/>
  <c r="C314" i="6" l="1"/>
  <c r="B315" i="6"/>
  <c r="L312" i="6"/>
  <c r="K311" i="6"/>
  <c r="L313" i="6" l="1"/>
  <c r="K312" i="6"/>
  <c r="B316" i="6"/>
  <c r="C315" i="6"/>
  <c r="B317" i="6" l="1"/>
  <c r="C316" i="6"/>
  <c r="L314" i="6"/>
  <c r="K313" i="6"/>
  <c r="L315" i="6" l="1"/>
  <c r="K314" i="6"/>
  <c r="C317" i="6"/>
  <c r="B318" i="6"/>
  <c r="C318" i="6" l="1"/>
  <c r="B319" i="6"/>
  <c r="L316" i="6"/>
  <c r="K315" i="6"/>
  <c r="L317" i="6" l="1"/>
  <c r="K316" i="6"/>
  <c r="B320" i="6"/>
  <c r="C319" i="6"/>
  <c r="B321" i="6" l="1"/>
  <c r="C320" i="6"/>
  <c r="L318" i="6"/>
  <c r="K317" i="6"/>
  <c r="L319" i="6" l="1"/>
  <c r="K318" i="6"/>
  <c r="C321" i="6"/>
  <c r="B322" i="6"/>
  <c r="C322" i="6" l="1"/>
  <c r="B323" i="6"/>
  <c r="L320" i="6"/>
  <c r="K319" i="6"/>
  <c r="L321" i="6" l="1"/>
  <c r="K320" i="6"/>
  <c r="B324" i="6"/>
  <c r="C323" i="6"/>
  <c r="B325" i="6" l="1"/>
  <c r="C324" i="6"/>
  <c r="L322" i="6"/>
  <c r="K321" i="6"/>
  <c r="L323" i="6" l="1"/>
  <c r="K322" i="6"/>
  <c r="C325" i="6"/>
  <c r="B326" i="6"/>
  <c r="C326" i="6" l="1"/>
  <c r="B327" i="6"/>
  <c r="L324" i="6"/>
  <c r="K323" i="6"/>
  <c r="L325" i="6" l="1"/>
  <c r="K324" i="6"/>
  <c r="B328" i="6"/>
  <c r="C327" i="6"/>
  <c r="B329" i="6" l="1"/>
  <c r="C328" i="6"/>
  <c r="L326" i="6"/>
  <c r="K325" i="6"/>
  <c r="L327" i="6" l="1"/>
  <c r="K326" i="6"/>
  <c r="C329" i="6"/>
  <c r="B330" i="6"/>
  <c r="C330" i="6" l="1"/>
  <c r="B331" i="6"/>
  <c r="L328" i="6"/>
  <c r="K327" i="6"/>
  <c r="B332" i="6" l="1"/>
  <c r="C331" i="6"/>
  <c r="L329" i="6"/>
  <c r="K328" i="6"/>
  <c r="L330" i="6" l="1"/>
  <c r="K329" i="6"/>
  <c r="B333" i="6"/>
  <c r="C332" i="6"/>
  <c r="C333" i="6" l="1"/>
  <c r="B334" i="6"/>
  <c r="L331" i="6"/>
  <c r="K330" i="6"/>
  <c r="L332" i="6" l="1"/>
  <c r="K331" i="6"/>
  <c r="C334" i="6"/>
  <c r="B335" i="6"/>
  <c r="B336" i="6" l="1"/>
  <c r="C335" i="6"/>
  <c r="L333" i="6"/>
  <c r="K332" i="6"/>
  <c r="L334" i="6" l="1"/>
  <c r="K333" i="6"/>
  <c r="B337" i="6"/>
  <c r="C336" i="6"/>
  <c r="C337" i="6" l="1"/>
  <c r="B338" i="6"/>
  <c r="L335" i="6"/>
  <c r="K334" i="6"/>
  <c r="L336" i="6" l="1"/>
  <c r="K335" i="6"/>
  <c r="C338" i="6"/>
  <c r="B339" i="6"/>
  <c r="B340" i="6" l="1"/>
  <c r="C339" i="6"/>
  <c r="L337" i="6"/>
  <c r="K336" i="6"/>
  <c r="L338" i="6" l="1"/>
  <c r="K337" i="6"/>
  <c r="B341" i="6"/>
  <c r="C340" i="6"/>
  <c r="C341" i="6" l="1"/>
  <c r="B342" i="6"/>
  <c r="L339" i="6"/>
  <c r="K338" i="6"/>
  <c r="L340" i="6" l="1"/>
  <c r="K339" i="6"/>
  <c r="C342" i="6"/>
  <c r="B343" i="6"/>
  <c r="B344" i="6" l="1"/>
  <c r="C343" i="6"/>
  <c r="L341" i="6"/>
  <c r="K340" i="6"/>
  <c r="L342" i="6" l="1"/>
  <c r="K341" i="6"/>
  <c r="B345" i="6"/>
  <c r="C344" i="6"/>
  <c r="C345" i="6" l="1"/>
  <c r="B346" i="6"/>
  <c r="L343" i="6"/>
  <c r="K342" i="6"/>
  <c r="L344" i="6" l="1"/>
  <c r="K343" i="6"/>
  <c r="C346" i="6"/>
  <c r="B347" i="6"/>
  <c r="B348" i="6" l="1"/>
  <c r="C347" i="6"/>
  <c r="L345" i="6"/>
  <c r="K344" i="6"/>
  <c r="L346" i="6" l="1"/>
  <c r="K345" i="6"/>
  <c r="B349" i="6"/>
  <c r="C348" i="6"/>
  <c r="C349" i="6" l="1"/>
  <c r="B350" i="6"/>
  <c r="L347" i="6"/>
  <c r="K346" i="6"/>
  <c r="L348" i="6" l="1"/>
  <c r="K347" i="6"/>
  <c r="C350" i="6"/>
  <c r="B351" i="6"/>
  <c r="B352" i="6" l="1"/>
  <c r="C351" i="6"/>
  <c r="L349" i="6"/>
  <c r="K348" i="6"/>
  <c r="L350" i="6" l="1"/>
  <c r="K349" i="6"/>
  <c r="B353" i="6"/>
  <c r="C352" i="6"/>
  <c r="C353" i="6" l="1"/>
  <c r="B354" i="6"/>
  <c r="L351" i="6"/>
  <c r="K350" i="6"/>
  <c r="L352" i="6" l="1"/>
  <c r="K351" i="6"/>
  <c r="C354" i="6"/>
  <c r="B355" i="6"/>
  <c r="B356" i="6" l="1"/>
  <c r="C355" i="6"/>
  <c r="L353" i="6"/>
  <c r="K352" i="6"/>
  <c r="L354" i="6" l="1"/>
  <c r="K353" i="6"/>
  <c r="B357" i="6"/>
  <c r="C356" i="6"/>
  <c r="C357" i="6" l="1"/>
  <c r="B358" i="6"/>
  <c r="L355" i="6"/>
  <c r="K354" i="6"/>
  <c r="L356" i="6" l="1"/>
  <c r="K355" i="6"/>
  <c r="C358" i="6"/>
  <c r="B359" i="6"/>
  <c r="B360" i="6" l="1"/>
  <c r="C359" i="6"/>
  <c r="L357" i="6"/>
  <c r="K356" i="6"/>
  <c r="L358" i="6" l="1"/>
  <c r="K357" i="6"/>
  <c r="B361" i="6"/>
  <c r="C360" i="6"/>
  <c r="C361" i="6" l="1"/>
  <c r="B362" i="6"/>
  <c r="L359" i="6"/>
  <c r="K358" i="6"/>
  <c r="C362" i="6" l="1"/>
  <c r="B363" i="6"/>
  <c r="L360" i="6"/>
  <c r="K359" i="6"/>
  <c r="B364" i="6" l="1"/>
  <c r="C363" i="6"/>
  <c r="L361" i="6"/>
  <c r="K360" i="6"/>
  <c r="L362" i="6" l="1"/>
  <c r="K361" i="6"/>
  <c r="B365" i="6"/>
  <c r="C364" i="6"/>
  <c r="C365" i="6" l="1"/>
  <c r="B366" i="6"/>
  <c r="L363" i="6"/>
  <c r="K362" i="6"/>
  <c r="L364" i="6" l="1"/>
  <c r="K363" i="6"/>
  <c r="C366" i="6"/>
  <c r="B367" i="6"/>
  <c r="B368" i="6" l="1"/>
  <c r="C367" i="6"/>
  <c r="L365" i="6"/>
  <c r="K364" i="6"/>
  <c r="L366" i="6" l="1"/>
  <c r="K365" i="6"/>
  <c r="B369" i="6"/>
  <c r="C368" i="6"/>
  <c r="C369" i="6" l="1"/>
  <c r="B370" i="6"/>
  <c r="C370" i="6" s="1"/>
  <c r="L367" i="6"/>
  <c r="K366" i="6"/>
  <c r="L368" i="6" l="1"/>
  <c r="K367" i="6"/>
  <c r="L369" i="6" l="1"/>
  <c r="K368" i="6"/>
  <c r="L370" i="6" l="1"/>
  <c r="K370" i="6" s="1"/>
  <c r="K369" i="6"/>
</calcChain>
</file>

<file path=xl/sharedStrings.xml><?xml version="1.0" encoding="utf-8"?>
<sst xmlns="http://schemas.openxmlformats.org/spreadsheetml/2006/main" count="497" uniqueCount="395">
  <si>
    <t>Etat définitif</t>
  </si>
  <si>
    <t>Feuille de journée</t>
  </si>
  <si>
    <t>Journée cloturée</t>
  </si>
  <si>
    <t>Jour</t>
  </si>
  <si>
    <t>Mois</t>
  </si>
  <si>
    <t>Année</t>
  </si>
  <si>
    <t>Indicateurs</t>
  </si>
  <si>
    <t>Chambres construites (A)</t>
  </si>
  <si>
    <t>148</t>
  </si>
  <si>
    <t>1628</t>
  </si>
  <si>
    <t>10360</t>
  </si>
  <si>
    <t xml:space="preserve">  dont Chambres Hors service (B)</t>
  </si>
  <si>
    <t>2</t>
  </si>
  <si>
    <t>124</t>
  </si>
  <si>
    <t>1259</t>
  </si>
  <si>
    <t>33</t>
  </si>
  <si>
    <t>120</t>
  </si>
  <si>
    <t xml:space="preserve">    dont Offerts Internes (C)</t>
  </si>
  <si>
    <t>1</t>
  </si>
  <si>
    <t>Chambres louables (A-B)</t>
  </si>
  <si>
    <t>146</t>
  </si>
  <si>
    <t>1504</t>
  </si>
  <si>
    <t>9101</t>
  </si>
  <si>
    <t>1595</t>
  </si>
  <si>
    <t>10240</t>
  </si>
  <si>
    <t>Chambres facturées (D)</t>
  </si>
  <si>
    <t>144</t>
  </si>
  <si>
    <t>973</t>
  </si>
  <si>
    <t>5236</t>
  </si>
  <si>
    <t>614</t>
  </si>
  <si>
    <t>6278</t>
  </si>
  <si>
    <t xml:space="preserve">  dont Chambres gratuites </t>
  </si>
  <si>
    <t>9</t>
  </si>
  <si>
    <t>10</t>
  </si>
  <si>
    <t xml:space="preserve">  dont Day Use </t>
  </si>
  <si>
    <t>3</t>
  </si>
  <si>
    <t>6</t>
  </si>
  <si>
    <t>Taux d'occupation (D/A)</t>
  </si>
  <si>
    <t>97,30 %</t>
  </si>
  <si>
    <t>59,77 %</t>
  </si>
  <si>
    <t>50,54 %</t>
  </si>
  <si>
    <t>37,71 %</t>
  </si>
  <si>
    <t>60,60 %</t>
  </si>
  <si>
    <t>CA Hébergement TTC (F)</t>
  </si>
  <si>
    <t>17387,17</t>
  </si>
  <si>
    <t>97720,80</t>
  </si>
  <si>
    <t>561277,19</t>
  </si>
  <si>
    <t>50349,35</t>
  </si>
  <si>
    <t>671117,81</t>
  </si>
  <si>
    <t>CA Chambres TTC (K)</t>
  </si>
  <si>
    <t>97639,88</t>
  </si>
  <si>
    <t>562163,29</t>
  </si>
  <si>
    <t>50428,68</t>
  </si>
  <si>
    <t>671909,98</t>
  </si>
  <si>
    <t>Prix moyen (F/D)</t>
  </si>
  <si>
    <t>120,74</t>
  </si>
  <si>
    <t>100,43</t>
  </si>
  <si>
    <t>107,20</t>
  </si>
  <si>
    <t>82,00</t>
  </si>
  <si>
    <t>106,90</t>
  </si>
  <si>
    <t>REVPAR (F/(A-C))</t>
  </si>
  <si>
    <t>117,48</t>
  </si>
  <si>
    <t>60,06</t>
  </si>
  <si>
    <t>54,19</t>
  </si>
  <si>
    <t>30,93</t>
  </si>
  <si>
    <t>64,78</t>
  </si>
  <si>
    <t xml:space="preserve">Rack Double </t>
  </si>
  <si>
    <t>129,00</t>
  </si>
  <si>
    <t>136,05</t>
  </si>
  <si>
    <t>123,18</t>
  </si>
  <si>
    <t>135,70</t>
  </si>
  <si>
    <t>CA Théorique TTC (I)</t>
  </si>
  <si>
    <t>30138,00</t>
  </si>
  <si>
    <t>654141,00</t>
  </si>
  <si>
    <t>76086,00</t>
  </si>
  <si>
    <t>899316,00</t>
  </si>
  <si>
    <t>Taux de discount ((F-I)/I*100)</t>
  </si>
  <si>
    <t>224,24 %</t>
  </si>
  <si>
    <t>-14,20 %</t>
  </si>
  <si>
    <t>-33,83 %</t>
  </si>
  <si>
    <t>-25,37 %</t>
  </si>
  <si>
    <t>Nombre d'adultes (G)</t>
  </si>
  <si>
    <t>183</t>
  </si>
  <si>
    <t>1353</t>
  </si>
  <si>
    <t>7252</t>
  </si>
  <si>
    <t>864</t>
  </si>
  <si>
    <t>8775</t>
  </si>
  <si>
    <t xml:space="preserve">  dont Nombre d'enfants </t>
  </si>
  <si>
    <t>131</t>
  </si>
  <si>
    <t>569</t>
  </si>
  <si>
    <t>96</t>
  </si>
  <si>
    <t>820</t>
  </si>
  <si>
    <t>Indice de fréquentation (G/D)</t>
  </si>
  <si>
    <t>1,27</t>
  </si>
  <si>
    <t>1,39</t>
  </si>
  <si>
    <t>1,41</t>
  </si>
  <si>
    <t>1,40</t>
  </si>
  <si>
    <t xml:space="preserve">No Show </t>
  </si>
  <si>
    <t>23</t>
  </si>
  <si>
    <t>76</t>
  </si>
  <si>
    <t>5</t>
  </si>
  <si>
    <t>88</t>
  </si>
  <si>
    <t xml:space="preserve">No Show à traiter </t>
  </si>
  <si>
    <t>31</t>
  </si>
  <si>
    <t>110</t>
  </si>
  <si>
    <t>128</t>
  </si>
  <si>
    <t xml:space="preserve">No Show Annulés </t>
  </si>
  <si>
    <t>4</t>
  </si>
  <si>
    <t>14</t>
  </si>
  <si>
    <t>43</t>
  </si>
  <si>
    <t xml:space="preserve">PDJ vendus la veille (J-1) </t>
  </si>
  <si>
    <t>90</t>
  </si>
  <si>
    <t>611</t>
  </si>
  <si>
    <t>3441</t>
  </si>
  <si>
    <t>365</t>
  </si>
  <si>
    <t>4178</t>
  </si>
  <si>
    <t xml:space="preserve">Taux de captage PDJ </t>
  </si>
  <si>
    <t>55,21 %</t>
  </si>
  <si>
    <t>48,15 %</t>
  </si>
  <si>
    <t>48,68 %</t>
  </si>
  <si>
    <t>39,29 %</t>
  </si>
  <si>
    <t>48,05 %</t>
  </si>
  <si>
    <t>Synthèse Chiffre d'affaires</t>
  </si>
  <si>
    <t xml:space="preserve">Hébergement </t>
  </si>
  <si>
    <t xml:space="preserve">Petits Déjeuners </t>
  </si>
  <si>
    <t>1262,00</t>
  </si>
  <si>
    <t>7512,00</t>
  </si>
  <si>
    <t>39707,50</t>
  </si>
  <si>
    <t>4451,00</t>
  </si>
  <si>
    <t>50693,00</t>
  </si>
  <si>
    <t xml:space="preserve">Restauration </t>
  </si>
  <si>
    <t xml:space="preserve">Restaurants et Banquets </t>
  </si>
  <si>
    <t xml:space="preserve">Bar </t>
  </si>
  <si>
    <t>79,50</t>
  </si>
  <si>
    <t>692,40</t>
  </si>
  <si>
    <t>4841,11</t>
  </si>
  <si>
    <t>599,90</t>
  </si>
  <si>
    <t>7800,10</t>
  </si>
  <si>
    <t xml:space="preserve">Mini Bar </t>
  </si>
  <si>
    <t xml:space="preserve">Distributeurs </t>
  </si>
  <si>
    <t>15,00</t>
  </si>
  <si>
    <t>40,00</t>
  </si>
  <si>
    <t>57,40</t>
  </si>
  <si>
    <t>6532,58</t>
  </si>
  <si>
    <t xml:space="preserve">Restauration Divers </t>
  </si>
  <si>
    <t xml:space="preserve">En-Cas </t>
  </si>
  <si>
    <t xml:space="preserve">Boutique Gourmande </t>
  </si>
  <si>
    <t>388,89</t>
  </si>
  <si>
    <t>3339,08</t>
  </si>
  <si>
    <t>18553,54</t>
  </si>
  <si>
    <t>2140,19</t>
  </si>
  <si>
    <t>12816,68</t>
  </si>
  <si>
    <t xml:space="preserve">Location de Salle </t>
  </si>
  <si>
    <t xml:space="preserve">Ventes Diverses </t>
  </si>
  <si>
    <t>138,00</t>
  </si>
  <si>
    <t>2453,69</t>
  </si>
  <si>
    <t>13664,35</t>
  </si>
  <si>
    <t>1120,47</t>
  </si>
  <si>
    <t>12292,04</t>
  </si>
  <si>
    <t xml:space="preserve">No show </t>
  </si>
  <si>
    <t>Total CA TTC (Excl HC) (E)</t>
  </si>
  <si>
    <t>19270,56</t>
  </si>
  <si>
    <t>111757,97</t>
  </si>
  <si>
    <t>638101,09</t>
  </si>
  <si>
    <t>58675,91</t>
  </si>
  <si>
    <t>761252,21</t>
  </si>
  <si>
    <t>REVPAC (E/G)</t>
  </si>
  <si>
    <t>105,30</t>
  </si>
  <si>
    <t>82,60</t>
  </si>
  <si>
    <t>87,99</t>
  </si>
  <si>
    <t>67,91</t>
  </si>
  <si>
    <t>86,75</t>
  </si>
  <si>
    <t xml:space="preserve">Taxes </t>
  </si>
  <si>
    <t>281,82</t>
  </si>
  <si>
    <t>2079,00</t>
  </si>
  <si>
    <t>11167,64</t>
  </si>
  <si>
    <t>1228,11</t>
  </si>
  <si>
    <t>12439,76</t>
  </si>
  <si>
    <t xml:space="preserve">Autres </t>
  </si>
  <si>
    <t>20,00</t>
  </si>
  <si>
    <t xml:space="preserve">Acomptes </t>
  </si>
  <si>
    <t xml:space="preserve">Debours </t>
  </si>
  <si>
    <t xml:space="preserve">Pénalités </t>
  </si>
  <si>
    <t xml:space="preserve">CA NoShow </t>
  </si>
  <si>
    <t>420,75</t>
  </si>
  <si>
    <t>2261,46</t>
  </si>
  <si>
    <t>8067,72</t>
  </si>
  <si>
    <t>570,58</t>
  </si>
  <si>
    <t>13391,46</t>
  </si>
  <si>
    <t>Total Hors CA TTC (HC)</t>
  </si>
  <si>
    <t>702,57</t>
  </si>
  <si>
    <t>4340,46</t>
  </si>
  <si>
    <t>19255,36</t>
  </si>
  <si>
    <t>1798,69</t>
  </si>
  <si>
    <t>25831,22</t>
  </si>
  <si>
    <t>Synthèse encaissements</t>
  </si>
  <si>
    <t>APOL - OGONE</t>
  </si>
  <si>
    <t>925,00</t>
  </si>
  <si>
    <t>11845,30</t>
  </si>
  <si>
    <t>65668,70</t>
  </si>
  <si>
    <t>8215,74</t>
  </si>
  <si>
    <t>56288,61</t>
  </si>
  <si>
    <t>Autres</t>
  </si>
  <si>
    <t>8492,86</t>
  </si>
  <si>
    <t>57121,06</t>
  </si>
  <si>
    <t>1693,64</t>
  </si>
  <si>
    <t>119029,24</t>
  </si>
  <si>
    <t>Carte</t>
  </si>
  <si>
    <t>8302,21</t>
  </si>
  <si>
    <t>58536,18</t>
  </si>
  <si>
    <t>432363,47</t>
  </si>
  <si>
    <t>45334,97</t>
  </si>
  <si>
    <t>478580,53</t>
  </si>
  <si>
    <t>Chèque</t>
  </si>
  <si>
    <t>290,00</t>
  </si>
  <si>
    <t>4497,45</t>
  </si>
  <si>
    <t>17034,63</t>
  </si>
  <si>
    <t>1472,09</t>
  </si>
  <si>
    <t>11094,97</t>
  </si>
  <si>
    <t>Débiteurs divers</t>
  </si>
  <si>
    <t>225,34</t>
  </si>
  <si>
    <t>15926,20</t>
  </si>
  <si>
    <t>51290,56</t>
  </si>
  <si>
    <t>16798,19</t>
  </si>
  <si>
    <t>99985,61</t>
  </si>
  <si>
    <t>Espèce</t>
  </si>
  <si>
    <t>806,11</t>
  </si>
  <si>
    <t>5951,43</t>
  </si>
  <si>
    <t>32313,50</t>
  </si>
  <si>
    <t>5510,76</t>
  </si>
  <si>
    <t>37318,23</t>
  </si>
  <si>
    <t>Remb,Caisse Hotel</t>
  </si>
  <si>
    <t>Total</t>
  </si>
  <si>
    <t>10548,66</t>
  </si>
  <si>
    <t>105249,42</t>
  </si>
  <si>
    <t>655791,92</t>
  </si>
  <si>
    <t>79025,39</t>
  </si>
  <si>
    <t>802297,19</t>
  </si>
  <si>
    <t>Montants transférés en DD</t>
  </si>
  <si>
    <t>17549,10</t>
  </si>
  <si>
    <t>102823,89</t>
  </si>
  <si>
    <t>Montants DD sur note ouverte</t>
  </si>
  <si>
    <t>Encaissements</t>
  </si>
  <si>
    <t>Visa Ogone</t>
  </si>
  <si>
    <t>382,40</t>
  </si>
  <si>
    <t>5591,90</t>
  </si>
  <si>
    <t>34063,10</t>
  </si>
  <si>
    <t>3963,08</t>
  </si>
  <si>
    <t>29385,35</t>
  </si>
  <si>
    <t>Diners Ogone</t>
  </si>
  <si>
    <t>83,86</t>
  </si>
  <si>
    <t>Ogone Eurocard</t>
  </si>
  <si>
    <t>315,40</t>
  </si>
  <si>
    <t>3745,90</t>
  </si>
  <si>
    <t>20326,40</t>
  </si>
  <si>
    <t>2901,35</t>
  </si>
  <si>
    <t>17878,22</t>
  </si>
  <si>
    <t>Amex Ogone</t>
  </si>
  <si>
    <t>227,20</t>
  </si>
  <si>
    <t>2507,50</t>
  </si>
  <si>
    <t>11279,20</t>
  </si>
  <si>
    <t>1351,31</t>
  </si>
  <si>
    <t>8941,18</t>
  </si>
  <si>
    <t>Autres Comptes Ogone</t>
  </si>
  <si>
    <t>Sous total APOL - OGONE</t>
  </si>
  <si>
    <t>11845,3</t>
  </si>
  <si>
    <t>65668,7</t>
  </si>
  <si>
    <t>LeClub-A rewards DD2</t>
  </si>
  <si>
    <t>85,80</t>
  </si>
  <si>
    <t>LeClub-A rewards DD</t>
  </si>
  <si>
    <t>1080,00</t>
  </si>
  <si>
    <t>3960,00</t>
  </si>
  <si>
    <t>1000,00</t>
  </si>
  <si>
    <t>4040,00</t>
  </si>
  <si>
    <t>Virement</t>
  </si>
  <si>
    <t>7292,86</t>
  </si>
  <si>
    <t>52667,46</t>
  </si>
  <si>
    <t>693,64</t>
  </si>
  <si>
    <t>115612,36</t>
  </si>
  <si>
    <t>Offert Client</t>
  </si>
  <si>
    <t>223,60</t>
  </si>
  <si>
    <t>LeClub-A Rewards</t>
  </si>
  <si>
    <t>120,00</t>
  </si>
  <si>
    <t>320,00</t>
  </si>
  <si>
    <t>-50,00</t>
  </si>
  <si>
    <t>-708,92</t>
  </si>
  <si>
    <t>Sous total Autres</t>
  </si>
  <si>
    <t>Visa</t>
  </si>
  <si>
    <t>858,56</t>
  </si>
  <si>
    <t>CB manuelle</t>
  </si>
  <si>
    <t>1442,88</t>
  </si>
  <si>
    <t>16279,14</t>
  </si>
  <si>
    <t>154321,36</t>
  </si>
  <si>
    <t>13320,68</t>
  </si>
  <si>
    <t>148835,32</t>
  </si>
  <si>
    <t>Carte Bancaire</t>
  </si>
  <si>
    <t>4894,42</t>
  </si>
  <si>
    <t>29700,46</t>
  </si>
  <si>
    <t>181467,42</t>
  </si>
  <si>
    <t>19604,78</t>
  </si>
  <si>
    <t>234445,21</t>
  </si>
  <si>
    <t>American express</t>
  </si>
  <si>
    <t>1964,35</t>
  </si>
  <si>
    <t>11733,18</t>
  </si>
  <si>
    <t>78934,41</t>
  </si>
  <si>
    <t>11559,73</t>
  </si>
  <si>
    <t>80174,87</t>
  </si>
  <si>
    <t>Carte Diners club</t>
  </si>
  <si>
    <t>0,14</t>
  </si>
  <si>
    <t>39,62</t>
  </si>
  <si>
    <t>607,44</t>
  </si>
  <si>
    <t>Japan Credit card</t>
  </si>
  <si>
    <t>CB DCC</t>
  </si>
  <si>
    <t>0,56</t>
  </si>
  <si>
    <t>823,26</t>
  </si>
  <si>
    <t>17600,66</t>
  </si>
  <si>
    <t>849,78</t>
  </si>
  <si>
    <t>13659,13</t>
  </si>
  <si>
    <t>Sous total Carte</t>
  </si>
  <si>
    <t>Chèque Compliment</t>
  </si>
  <si>
    <t>Eurochèque</t>
  </si>
  <si>
    <t>160,86</t>
  </si>
  <si>
    <t>Ticket restaurant</t>
  </si>
  <si>
    <t>7,62</t>
  </si>
  <si>
    <t>8,80</t>
  </si>
  <si>
    <t>32,85</t>
  </si>
  <si>
    <t>Chèque Cadeau</t>
  </si>
  <si>
    <t>100,00</t>
  </si>
  <si>
    <t>461,00</t>
  </si>
  <si>
    <t>Chèque client</t>
  </si>
  <si>
    <t>90,00</t>
  </si>
  <si>
    <t>2497,45</t>
  </si>
  <si>
    <t>7397,01</t>
  </si>
  <si>
    <t>153,29</t>
  </si>
  <si>
    <t>2720,26</t>
  </si>
  <si>
    <t>Chèque vacances</t>
  </si>
  <si>
    <t>200,00</t>
  </si>
  <si>
    <t>2000,00</t>
  </si>
  <si>
    <t>9530,00</t>
  </si>
  <si>
    <t>1310,00</t>
  </si>
  <si>
    <t>7720,00</t>
  </si>
  <si>
    <t>Sous total Chèque</t>
  </si>
  <si>
    <t>Débiteurs Divers</t>
  </si>
  <si>
    <t>Sous total Débiteurs divers</t>
  </si>
  <si>
    <t>15926,2</t>
  </si>
  <si>
    <t>Sous total Espèce</t>
  </si>
  <si>
    <t>32313,5</t>
  </si>
  <si>
    <t>Rembours, Fond de caisse</t>
  </si>
  <si>
    <t>Sous total Remb,Caisse Hotel</t>
  </si>
  <si>
    <t>Balance</t>
  </si>
  <si>
    <t>Situation journalière</t>
  </si>
  <si>
    <t>Arrhes</t>
  </si>
  <si>
    <t>94505,23</t>
  </si>
  <si>
    <t>Total Balance J-1</t>
  </si>
  <si>
    <t>99905,77</t>
  </si>
  <si>
    <t>Encours séjours</t>
  </si>
  <si>
    <t>1230,49</t>
  </si>
  <si>
    <t>Total encaissements</t>
  </si>
  <si>
    <t>Factures permanentes</t>
  </si>
  <si>
    <t>-5254,42</t>
  </si>
  <si>
    <t>Total CA TTC (Excl HC)</t>
  </si>
  <si>
    <t>-19270,56</t>
  </si>
  <si>
    <t>Total Balance J</t>
  </si>
  <si>
    <t>90481,30</t>
  </si>
  <si>
    <t>Total Hors CA TTC</t>
  </si>
  <si>
    <t>-702,57</t>
  </si>
  <si>
    <t>A reporter</t>
  </si>
  <si>
    <t xml:space="preserve"> 4 / 4</t>
  </si>
  <si>
    <t>12/03/2014  14:43:29</t>
  </si>
  <si>
    <t>MOIS</t>
  </si>
  <si>
    <t>JOUR</t>
  </si>
  <si>
    <t>ca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</si>
  <si>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</si>
  <si>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</si>
  <si>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</si>
  <si>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</si>
  <si>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</si>
  <si>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</si>
  <si>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</si>
  <si>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</si>
  <si>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</si>
  <si>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</si>
  <si>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Novémbre</t>
  </si>
  <si>
    <t>Décembre</t>
  </si>
  <si>
    <t>x</t>
  </si>
  <si>
    <t>HEBERGEMENT</t>
  </si>
  <si>
    <t>RESTAURATION</t>
  </si>
  <si>
    <t>RN</t>
  </si>
  <si>
    <t>PM</t>
  </si>
  <si>
    <t xml:space="preserve">CA </t>
  </si>
  <si>
    <t>Btq Gmde</t>
  </si>
  <si>
    <t>Petit déjeuner</t>
  </si>
  <si>
    <t>Bar</t>
  </si>
  <si>
    <t>CA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</si>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</sst>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dd"/>
    <numFmt numFmtId="166" formatCode="dddd"/>
    <numFmt numFmtId="167" formatCode="ddd"/>
    <numFmt numFmtId="168" formatCode="yyyy"/>
  </numFmts>
  <fonts count="11" x14ac:knownFonts="1">
    <font>
      <sz val="11"/>
      <color theme="1"/>
      <name val="Calibri"/>
      <family val="2"/>
      <scheme val="minor"/>
    </font>
    <font>
      <b/>
      <sz val="8.1"/>
      <color indexed="8"/>
      <name val="Times New Roman"/>
      <charset val="1"/>
    </font>
    <font>
      <sz val="8.1"/>
      <color indexed="8"/>
      <name val="Times New Roman"/>
      <charset val="1"/>
    </font>
    <font>
      <b/>
      <sz val="12"/>
      <color indexed="8"/>
      <name val="Times New Roman"/>
      <charset val="1"/>
    </font>
    <font>
      <b/>
      <sz val="10"/>
      <color indexed="8"/>
      <name val="Times New Roman"/>
      <charset val="1"/>
    </font>
    <font>
      <sz val="10"/>
      <color indexed="8"/>
      <name val="Times New Roman"/>
      <charset val="1"/>
    </font>
    <font>
      <sz val="8"/>
      <color indexed="8"/>
      <name val="Times New Roman"/>
      <charset val="1"/>
    </font>
    <font>
      <b/>
      <sz val="8"/>
      <color indexed="8"/>
      <name val="Times New Roman"/>
      <charset val="1"/>
    </font>
    <font>
      <i/>
      <sz val="10"/>
      <color theme="1"/>
      <name val="Cambria"/>
      <family val="1"/>
      <scheme val="major"/>
    </font>
    <font>
      <b/>
      <i/>
      <sz val="12"/>
      <color theme="2" tint="-9.9978637043366805E-2"/>
      <name val="Cambria"/>
      <family val="1"/>
      <scheme val="major"/>
    </font>
    <font>
      <i/>
      <sz val="28"/>
      <color theme="2" tint="-9.9978637043366805E-2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1" tint="4.9989318521683403E-2"/>
      </left>
      <right/>
      <top style="medium">
        <color theme="1" tint="4.9989318521683403E-2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theme="1" tint="4.9989318521683403E-2"/>
      </left>
      <right/>
      <top style="medium">
        <color theme="1" tint="4.9989318521683403E-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1" tint="4.9989318521683403E-2"/>
      </top>
      <bottom style="hair">
        <color indexed="64"/>
      </bottom>
      <diagonal/>
    </border>
    <border>
      <left/>
      <right/>
      <top style="medium">
        <color theme="1" tint="4.9989318521683403E-2"/>
      </top>
      <bottom style="hair">
        <color indexed="64"/>
      </bottom>
      <diagonal/>
    </border>
    <border>
      <left style="hair">
        <color indexed="64"/>
      </left>
      <right style="medium">
        <color theme="1" tint="4.9989318521683403E-2"/>
      </right>
      <top style="medium">
        <color theme="1" tint="4.9989318521683403E-2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theme="0"/>
      </left>
      <right/>
      <top/>
      <bottom/>
      <diagonal/>
    </border>
    <border>
      <left style="medium">
        <color theme="1" tint="4.9989318521683403E-2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1" tint="4.9989318521683403E-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theme="1" tint="4.9989318521683403E-2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theme="1" tint="4.9989318521683403E-2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theme="1" tint="4.9989318521683403E-2"/>
      </left>
      <right/>
      <top style="hair">
        <color indexed="64"/>
      </top>
      <bottom/>
      <diagonal/>
    </border>
    <border>
      <left style="hair">
        <color indexed="64"/>
      </left>
      <right style="medium">
        <color theme="1" tint="4.9989318521683403E-2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theme="1" tint="4.9989318521683403E-2"/>
      </left>
      <right/>
      <top/>
      <bottom style="hair">
        <color indexed="64"/>
      </bottom>
      <diagonal/>
    </border>
    <border>
      <left style="hair">
        <color indexed="64"/>
      </left>
      <right style="medium">
        <color theme="1" tint="4.9989318521683403E-2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1" tint="4.9989318521683403E-2"/>
      </left>
      <right/>
      <top/>
      <bottom style="medium">
        <color theme="1" tint="4.9989318521683403E-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horizontal="left" vertical="top" wrapText="1" readingOrder="1"/>
    </xf>
    <xf numFmtId="0" fontId="2" fillId="0" borderId="0" xfId="0" applyFont="1" applyAlignment="1">
      <alignment horizontal="left" vertical="top" wrapText="1" readingOrder="1"/>
    </xf>
    <xf numFmtId="0" fontId="3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14" fontId="4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 wrapText="1" readingOrder="1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left" vertical="top" wrapText="1" readingOrder="1"/>
    </xf>
    <xf numFmtId="2" fontId="7" fillId="0" borderId="0" xfId="0" applyNumberFormat="1" applyFont="1" applyAlignment="1">
      <alignment horizontal="right" vertical="top"/>
    </xf>
    <xf numFmtId="2" fontId="7" fillId="0" borderId="0" xfId="0" applyNumberFormat="1" applyFont="1" applyAlignment="1">
      <alignment horizontal="right" vertical="top"/>
    </xf>
    <xf numFmtId="0" fontId="0" fillId="0" borderId="0" xfId="0" applyAlignment="1">
      <alignment vertical="top"/>
    </xf>
    <xf numFmtId="0" fontId="2" fillId="0" borderId="0" xfId="0" applyFont="1" applyAlignment="1">
      <alignment horizontal="right" vertical="top" wrapText="1" readingOrder="1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8" fillId="0" borderId="0" xfId="0" applyFont="1"/>
    <xf numFmtId="166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166" fontId="8" fillId="0" borderId="0" xfId="0" applyNumberFormat="1" applyFont="1"/>
    <xf numFmtId="168" fontId="9" fillId="2" borderId="1" xfId="0" applyNumberFormat="1" applyFont="1" applyFill="1" applyBorder="1" applyAlignment="1">
      <alignment horizontal="center" vertical="center"/>
    </xf>
    <xf numFmtId="168" fontId="9" fillId="2" borderId="2" xfId="0" applyNumberFormat="1" applyFont="1" applyFill="1" applyBorder="1" applyAlignment="1">
      <alignment horizontal="center" vertical="center"/>
    </xf>
    <xf numFmtId="168" fontId="9" fillId="2" borderId="3" xfId="0" applyNumberFormat="1" applyFont="1" applyFill="1" applyBorder="1" applyAlignment="1">
      <alignment horizontal="center" vertical="center"/>
    </xf>
    <xf numFmtId="168" fontId="9" fillId="2" borderId="1" xfId="0" applyNumberFormat="1" applyFont="1" applyFill="1" applyBorder="1" applyAlignment="1">
      <alignment horizontal="center"/>
    </xf>
    <xf numFmtId="168" fontId="9" fillId="2" borderId="2" xfId="0" applyNumberFormat="1" applyFont="1" applyFill="1" applyBorder="1" applyAlignment="1">
      <alignment horizontal="center"/>
    </xf>
    <xf numFmtId="168" fontId="9" fillId="2" borderId="3" xfId="0" applyNumberFormat="1" applyFont="1" applyFill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66" fontId="8" fillId="0" borderId="4" xfId="0" applyNumberFormat="1" applyFont="1" applyBorder="1" applyAlignment="1">
      <alignment horizontal="center" vertical="center"/>
    </xf>
    <xf numFmtId="165" fontId="8" fillId="0" borderId="6" xfId="0" applyNumberFormat="1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/>
    </xf>
    <xf numFmtId="164" fontId="8" fillId="0" borderId="3" xfId="0" applyNumberFormat="1" applyFont="1" applyBorder="1" applyAlignment="1">
      <alignment horizontal="center" vertical="center"/>
    </xf>
    <xf numFmtId="164" fontId="8" fillId="0" borderId="9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center" vertical="center"/>
    </xf>
    <xf numFmtId="168" fontId="8" fillId="0" borderId="3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textRotation="90"/>
    </xf>
    <xf numFmtId="166" fontId="8" fillId="0" borderId="13" xfId="0" applyNumberFormat="1" applyFont="1" applyBorder="1" applyAlignment="1">
      <alignment horizontal="right" vertical="center"/>
    </xf>
    <xf numFmtId="165" fontId="8" fillId="0" borderId="14" xfId="0" applyNumberFormat="1" applyFont="1" applyBorder="1" applyAlignment="1">
      <alignment horizontal="center" vertical="center"/>
    </xf>
    <xf numFmtId="0" fontId="8" fillId="0" borderId="15" xfId="0" applyFont="1" applyBorder="1"/>
    <xf numFmtId="0" fontId="8" fillId="0" borderId="16" xfId="0" applyFont="1" applyBorder="1"/>
    <xf numFmtId="0" fontId="8" fillId="0" borderId="17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20" xfId="0" applyFont="1" applyBorder="1"/>
    <xf numFmtId="167" fontId="8" fillId="0" borderId="0" xfId="0" applyNumberFormat="1" applyFont="1" applyBorder="1" applyAlignment="1">
      <alignment horizontal="center" vertical="center"/>
    </xf>
    <xf numFmtId="0" fontId="8" fillId="0" borderId="21" xfId="0" applyFont="1" applyBorder="1"/>
    <xf numFmtId="0" fontId="8" fillId="0" borderId="22" xfId="0" applyFont="1" applyBorder="1"/>
    <xf numFmtId="0" fontId="8" fillId="0" borderId="23" xfId="0" applyFont="1" applyBorder="1"/>
    <xf numFmtId="0" fontId="10" fillId="2" borderId="24" xfId="0" applyFont="1" applyFill="1" applyBorder="1" applyAlignment="1">
      <alignment horizontal="center" vertical="center" textRotation="90"/>
    </xf>
    <xf numFmtId="166" fontId="8" fillId="0" borderId="25" xfId="0" applyNumberFormat="1" applyFont="1" applyBorder="1" applyAlignment="1">
      <alignment horizontal="right" vertical="center"/>
    </xf>
    <xf numFmtId="0" fontId="8" fillId="0" borderId="26" xfId="0" applyFont="1" applyBorder="1"/>
    <xf numFmtId="0" fontId="8" fillId="0" borderId="27" xfId="0" applyFont="1" applyBorder="1"/>
    <xf numFmtId="0" fontId="8" fillId="0" borderId="28" xfId="0" applyFont="1" applyBorder="1"/>
    <xf numFmtId="0" fontId="8" fillId="0" borderId="29" xfId="0" applyFont="1" applyBorder="1"/>
    <xf numFmtId="0" fontId="8" fillId="0" borderId="30" xfId="0" applyFont="1" applyBorder="1"/>
    <xf numFmtId="0" fontId="8" fillId="0" borderId="31" xfId="0" applyFont="1" applyBorder="1"/>
    <xf numFmtId="0" fontId="8" fillId="0" borderId="32" xfId="0" applyFont="1" applyBorder="1"/>
    <xf numFmtId="0" fontId="8" fillId="0" borderId="0" xfId="0" applyFont="1" applyBorder="1"/>
    <xf numFmtId="0" fontId="8" fillId="0" borderId="33" xfId="0" applyFont="1" applyBorder="1"/>
    <xf numFmtId="0" fontId="8" fillId="0" borderId="25" xfId="0" applyFont="1" applyBorder="1"/>
    <xf numFmtId="0" fontId="8" fillId="0" borderId="34" xfId="0" applyFont="1" applyBorder="1"/>
    <xf numFmtId="0" fontId="8" fillId="0" borderId="35" xfId="0" applyFont="1" applyBorder="1"/>
    <xf numFmtId="0" fontId="8" fillId="0" borderId="14" xfId="0" applyFont="1" applyBorder="1"/>
    <xf numFmtId="0" fontId="8" fillId="0" borderId="36" xfId="0" applyFont="1" applyBorder="1"/>
    <xf numFmtId="0" fontId="8" fillId="0" borderId="37" xfId="0" applyFont="1" applyBorder="1"/>
    <xf numFmtId="0" fontId="8" fillId="0" borderId="38" xfId="0" applyFont="1" applyBorder="1"/>
    <xf numFmtId="0" fontId="8" fillId="0" borderId="39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42" xfId="0" applyFont="1" applyBorder="1"/>
    <xf numFmtId="0" fontId="8" fillId="0" borderId="43" xfId="0" applyFont="1" applyBorder="1"/>
    <xf numFmtId="0" fontId="8" fillId="0" borderId="44" xfId="0" applyFont="1" applyBorder="1"/>
    <xf numFmtId="0" fontId="8" fillId="0" borderId="45" xfId="0" applyFont="1" applyBorder="1"/>
    <xf numFmtId="0" fontId="8" fillId="0" borderId="46" xfId="0" applyFont="1" applyBorder="1"/>
    <xf numFmtId="0" fontId="8" fillId="0" borderId="47" xfId="0" applyFont="1" applyBorder="1"/>
    <xf numFmtId="0" fontId="8" fillId="0" borderId="48" xfId="0" applyFont="1" applyBorder="1"/>
    <xf numFmtId="0" fontId="8" fillId="0" borderId="49" xfId="0" applyFont="1" applyBorder="1"/>
    <xf numFmtId="0" fontId="8" fillId="0" borderId="50" xfId="0" applyFont="1" applyBorder="1"/>
    <xf numFmtId="0" fontId="10" fillId="2" borderId="51" xfId="0" applyFont="1" applyFill="1" applyBorder="1" applyAlignment="1">
      <alignment horizontal="center" vertical="center" textRotation="90"/>
    </xf>
    <xf numFmtId="166" fontId="8" fillId="0" borderId="52" xfId="0" applyNumberFormat="1" applyFont="1" applyBorder="1" applyAlignment="1">
      <alignment horizontal="right" vertical="center"/>
    </xf>
    <xf numFmtId="165" fontId="8" fillId="0" borderId="53" xfId="0" applyNumberFormat="1" applyFont="1" applyBorder="1" applyAlignment="1">
      <alignment horizontal="center" vertical="center"/>
    </xf>
    <xf numFmtId="167" fontId="8" fillId="0" borderId="54" xfId="0" applyNumberFormat="1" applyFont="1" applyBorder="1" applyAlignment="1">
      <alignment horizontal="center" vertical="center"/>
    </xf>
    <xf numFmtId="0" fontId="8" fillId="0" borderId="55" xfId="0" applyFont="1" applyBorder="1"/>
    <xf numFmtId="0" fontId="8" fillId="0" borderId="56" xfId="0" applyFont="1" applyBorder="1"/>
    <xf numFmtId="0" fontId="8" fillId="0" borderId="57" xfId="0" applyFont="1" applyBorder="1"/>
    <xf numFmtId="0" fontId="8" fillId="0" borderId="58" xfId="0" applyFont="1" applyBorder="1"/>
    <xf numFmtId="0" fontId="8" fillId="0" borderId="59" xfId="0" applyFont="1" applyBorder="1"/>
    <xf numFmtId="0" fontId="10" fillId="2" borderId="0" xfId="0" applyFont="1" applyFill="1" applyBorder="1" applyAlignment="1">
      <alignment horizontal="center" vertical="center" textRotation="90"/>
    </xf>
    <xf numFmtId="14" fontId="8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L166"/>
  <sheetViews>
    <sheetView workbookViewId="0">
      <selection activeCell="AB11" sqref="AB11:AE11"/>
    </sheetView>
  </sheetViews>
  <sheetFormatPr baseColWidth="10" defaultRowHeight="12.75" customHeight="1" x14ac:dyDescent="0.25"/>
  <cols>
    <col min="1" max="1" width="1.28515625" style="1" customWidth="1"/>
    <col min="2" max="2" width="1.5703125" style="1" customWidth="1"/>
    <col min="3" max="3" width="2" style="1" customWidth="1"/>
    <col min="4" max="4" width="1" style="1" customWidth="1"/>
    <col min="5" max="5" width="1.140625" style="1" customWidth="1"/>
    <col min="6" max="6" width="2.7109375" style="1" customWidth="1"/>
    <col min="7" max="7" width="2.85546875" style="1" customWidth="1"/>
    <col min="8" max="8" width="8.5703125" style="1" customWidth="1"/>
    <col min="9" max="9" width="1" style="1" customWidth="1"/>
    <col min="10" max="10" width="2.85546875" style="1" customWidth="1"/>
    <col min="11" max="11" width="4" style="1" customWidth="1"/>
    <col min="12" max="12" width="1.140625" style="1" customWidth="1"/>
    <col min="13" max="13" width="12.42578125" style="1" customWidth="1"/>
    <col min="14" max="14" width="1" style="1" customWidth="1"/>
    <col min="15" max="15" width="1.85546875" style="1" customWidth="1"/>
    <col min="16" max="16" width="4.85546875" style="1" customWidth="1"/>
    <col min="17" max="17" width="1.28515625" style="1" customWidth="1"/>
    <col min="18" max="18" width="3.140625" style="1" customWidth="1"/>
    <col min="19" max="19" width="1.5703125" style="1" customWidth="1"/>
    <col min="20" max="20" width="1.140625" style="1" customWidth="1"/>
    <col min="21" max="21" width="8.7109375" style="1" customWidth="1"/>
    <col min="22" max="22" width="1.42578125" style="1" customWidth="1"/>
    <col min="23" max="23" width="1.28515625" style="1" customWidth="1"/>
    <col min="24" max="24" width="1.140625" style="1" customWidth="1"/>
    <col min="25" max="25" width="1.5703125" style="1" customWidth="1"/>
    <col min="26" max="27" width="1.140625" style="1" customWidth="1"/>
    <col min="28" max="28" width="6.85546875" style="1" customWidth="1"/>
    <col min="29" max="29" width="2.85546875" style="1" customWidth="1"/>
    <col min="30" max="30" width="1.7109375" style="1" customWidth="1"/>
    <col min="31" max="31" width="1.140625" style="1" customWidth="1"/>
    <col min="32" max="32" width="1" style="1" customWidth="1"/>
    <col min="33" max="33" width="1.140625" style="1" customWidth="1"/>
    <col min="34" max="34" width="6.42578125" style="1" customWidth="1"/>
    <col min="35" max="35" width="5.140625" style="1" customWidth="1"/>
    <col min="36" max="36" width="1.140625" style="1" customWidth="1"/>
    <col min="37" max="37" width="1.7109375" style="1" customWidth="1"/>
    <col min="38" max="38" width="2.7109375" style="1" customWidth="1"/>
    <col min="39" max="256" width="6.85546875" style="1" customWidth="1"/>
    <col min="257" max="257" width="1.28515625" style="1" customWidth="1"/>
    <col min="258" max="258" width="1.5703125" style="1" customWidth="1"/>
    <col min="259" max="259" width="2" style="1" customWidth="1"/>
    <col min="260" max="260" width="1" style="1" customWidth="1"/>
    <col min="261" max="261" width="1.140625" style="1" customWidth="1"/>
    <col min="262" max="262" width="2.7109375" style="1" customWidth="1"/>
    <col min="263" max="263" width="2.85546875" style="1" customWidth="1"/>
    <col min="264" max="264" width="8.5703125" style="1" customWidth="1"/>
    <col min="265" max="265" width="1" style="1" customWidth="1"/>
    <col min="266" max="266" width="2.85546875" style="1" customWidth="1"/>
    <col min="267" max="267" width="4" style="1" customWidth="1"/>
    <col min="268" max="268" width="1.140625" style="1" customWidth="1"/>
    <col min="269" max="269" width="12.42578125" style="1" customWidth="1"/>
    <col min="270" max="270" width="1" style="1" customWidth="1"/>
    <col min="271" max="271" width="1.85546875" style="1" customWidth="1"/>
    <col min="272" max="272" width="4.85546875" style="1" customWidth="1"/>
    <col min="273" max="273" width="1.28515625" style="1" customWidth="1"/>
    <col min="274" max="274" width="3.140625" style="1" customWidth="1"/>
    <col min="275" max="275" width="1.5703125" style="1" customWidth="1"/>
    <col min="276" max="276" width="1.140625" style="1" customWidth="1"/>
    <col min="277" max="277" width="8.7109375" style="1" customWidth="1"/>
    <col min="278" max="278" width="1.42578125" style="1" customWidth="1"/>
    <col min="279" max="279" width="1.28515625" style="1" customWidth="1"/>
    <col min="280" max="280" width="1.140625" style="1" customWidth="1"/>
    <col min="281" max="281" width="1.5703125" style="1" customWidth="1"/>
    <col min="282" max="283" width="1.140625" style="1" customWidth="1"/>
    <col min="284" max="284" width="6.85546875" style="1" customWidth="1"/>
    <col min="285" max="285" width="2.85546875" style="1" customWidth="1"/>
    <col min="286" max="286" width="1.7109375" style="1" customWidth="1"/>
    <col min="287" max="287" width="1.140625" style="1" customWidth="1"/>
    <col min="288" max="288" width="1" style="1" customWidth="1"/>
    <col min="289" max="289" width="1.140625" style="1" customWidth="1"/>
    <col min="290" max="290" width="6.42578125" style="1" customWidth="1"/>
    <col min="291" max="291" width="5.140625" style="1" customWidth="1"/>
    <col min="292" max="292" width="1.140625" style="1" customWidth="1"/>
    <col min="293" max="293" width="1.7109375" style="1" customWidth="1"/>
    <col min="294" max="294" width="2.7109375" style="1" customWidth="1"/>
    <col min="295" max="512" width="6.85546875" style="1" customWidth="1"/>
    <col min="513" max="513" width="1.28515625" style="1" customWidth="1"/>
    <col min="514" max="514" width="1.5703125" style="1" customWidth="1"/>
    <col min="515" max="515" width="2" style="1" customWidth="1"/>
    <col min="516" max="516" width="1" style="1" customWidth="1"/>
    <col min="517" max="517" width="1.140625" style="1" customWidth="1"/>
    <col min="518" max="518" width="2.7109375" style="1" customWidth="1"/>
    <col min="519" max="519" width="2.85546875" style="1" customWidth="1"/>
    <col min="520" max="520" width="8.5703125" style="1" customWidth="1"/>
    <col min="521" max="521" width="1" style="1" customWidth="1"/>
    <col min="522" max="522" width="2.85546875" style="1" customWidth="1"/>
    <col min="523" max="523" width="4" style="1" customWidth="1"/>
    <col min="524" max="524" width="1.140625" style="1" customWidth="1"/>
    <col min="525" max="525" width="12.42578125" style="1" customWidth="1"/>
    <col min="526" max="526" width="1" style="1" customWidth="1"/>
    <col min="527" max="527" width="1.85546875" style="1" customWidth="1"/>
    <col min="528" max="528" width="4.85546875" style="1" customWidth="1"/>
    <col min="529" max="529" width="1.28515625" style="1" customWidth="1"/>
    <col min="530" max="530" width="3.140625" style="1" customWidth="1"/>
    <col min="531" max="531" width="1.5703125" style="1" customWidth="1"/>
    <col min="532" max="532" width="1.140625" style="1" customWidth="1"/>
    <col min="533" max="533" width="8.7109375" style="1" customWidth="1"/>
    <col min="534" max="534" width="1.42578125" style="1" customWidth="1"/>
    <col min="535" max="535" width="1.28515625" style="1" customWidth="1"/>
    <col min="536" max="536" width="1.140625" style="1" customWidth="1"/>
    <col min="537" max="537" width="1.5703125" style="1" customWidth="1"/>
    <col min="538" max="539" width="1.140625" style="1" customWidth="1"/>
    <col min="540" max="540" width="6.85546875" style="1" customWidth="1"/>
    <col min="541" max="541" width="2.85546875" style="1" customWidth="1"/>
    <col min="542" max="542" width="1.7109375" style="1" customWidth="1"/>
    <col min="543" max="543" width="1.140625" style="1" customWidth="1"/>
    <col min="544" max="544" width="1" style="1" customWidth="1"/>
    <col min="545" max="545" width="1.140625" style="1" customWidth="1"/>
    <col min="546" max="546" width="6.42578125" style="1" customWidth="1"/>
    <col min="547" max="547" width="5.140625" style="1" customWidth="1"/>
    <col min="548" max="548" width="1.140625" style="1" customWidth="1"/>
    <col min="549" max="549" width="1.7109375" style="1" customWidth="1"/>
    <col min="550" max="550" width="2.7109375" style="1" customWidth="1"/>
    <col min="551" max="768" width="6.85546875" style="1" customWidth="1"/>
    <col min="769" max="769" width="1.28515625" style="1" customWidth="1"/>
    <col min="770" max="770" width="1.5703125" style="1" customWidth="1"/>
    <col min="771" max="771" width="2" style="1" customWidth="1"/>
    <col min="772" max="772" width="1" style="1" customWidth="1"/>
    <col min="773" max="773" width="1.140625" style="1" customWidth="1"/>
    <col min="774" max="774" width="2.7109375" style="1" customWidth="1"/>
    <col min="775" max="775" width="2.85546875" style="1" customWidth="1"/>
    <col min="776" max="776" width="8.5703125" style="1" customWidth="1"/>
    <col min="777" max="777" width="1" style="1" customWidth="1"/>
    <col min="778" max="778" width="2.85546875" style="1" customWidth="1"/>
    <col min="779" max="779" width="4" style="1" customWidth="1"/>
    <col min="780" max="780" width="1.140625" style="1" customWidth="1"/>
    <col min="781" max="781" width="12.42578125" style="1" customWidth="1"/>
    <col min="782" max="782" width="1" style="1" customWidth="1"/>
    <col min="783" max="783" width="1.85546875" style="1" customWidth="1"/>
    <col min="784" max="784" width="4.85546875" style="1" customWidth="1"/>
    <col min="785" max="785" width="1.28515625" style="1" customWidth="1"/>
    <col min="786" max="786" width="3.140625" style="1" customWidth="1"/>
    <col min="787" max="787" width="1.5703125" style="1" customWidth="1"/>
    <col min="788" max="788" width="1.140625" style="1" customWidth="1"/>
    <col min="789" max="789" width="8.7109375" style="1" customWidth="1"/>
    <col min="790" max="790" width="1.42578125" style="1" customWidth="1"/>
    <col min="791" max="791" width="1.28515625" style="1" customWidth="1"/>
    <col min="792" max="792" width="1.140625" style="1" customWidth="1"/>
    <col min="793" max="793" width="1.5703125" style="1" customWidth="1"/>
    <col min="794" max="795" width="1.140625" style="1" customWidth="1"/>
    <col min="796" max="796" width="6.85546875" style="1" customWidth="1"/>
    <col min="797" max="797" width="2.85546875" style="1" customWidth="1"/>
    <col min="798" max="798" width="1.7109375" style="1" customWidth="1"/>
    <col min="799" max="799" width="1.140625" style="1" customWidth="1"/>
    <col min="800" max="800" width="1" style="1" customWidth="1"/>
    <col min="801" max="801" width="1.140625" style="1" customWidth="1"/>
    <col min="802" max="802" width="6.42578125" style="1" customWidth="1"/>
    <col min="803" max="803" width="5.140625" style="1" customWidth="1"/>
    <col min="804" max="804" width="1.140625" style="1" customWidth="1"/>
    <col min="805" max="805" width="1.7109375" style="1" customWidth="1"/>
    <col min="806" max="806" width="2.7109375" style="1" customWidth="1"/>
    <col min="807" max="1024" width="6.85546875" style="1" customWidth="1"/>
    <col min="1025" max="1025" width="1.28515625" style="1" customWidth="1"/>
    <col min="1026" max="1026" width="1.5703125" style="1" customWidth="1"/>
    <col min="1027" max="1027" width="2" style="1" customWidth="1"/>
    <col min="1028" max="1028" width="1" style="1" customWidth="1"/>
    <col min="1029" max="1029" width="1.140625" style="1" customWidth="1"/>
    <col min="1030" max="1030" width="2.7109375" style="1" customWidth="1"/>
    <col min="1031" max="1031" width="2.85546875" style="1" customWidth="1"/>
    <col min="1032" max="1032" width="8.5703125" style="1" customWidth="1"/>
    <col min="1033" max="1033" width="1" style="1" customWidth="1"/>
    <col min="1034" max="1034" width="2.85546875" style="1" customWidth="1"/>
    <col min="1035" max="1035" width="4" style="1" customWidth="1"/>
    <col min="1036" max="1036" width="1.140625" style="1" customWidth="1"/>
    <col min="1037" max="1037" width="12.42578125" style="1" customWidth="1"/>
    <col min="1038" max="1038" width="1" style="1" customWidth="1"/>
    <col min="1039" max="1039" width="1.85546875" style="1" customWidth="1"/>
    <col min="1040" max="1040" width="4.85546875" style="1" customWidth="1"/>
    <col min="1041" max="1041" width="1.28515625" style="1" customWidth="1"/>
    <col min="1042" max="1042" width="3.140625" style="1" customWidth="1"/>
    <col min="1043" max="1043" width="1.5703125" style="1" customWidth="1"/>
    <col min="1044" max="1044" width="1.140625" style="1" customWidth="1"/>
    <col min="1045" max="1045" width="8.7109375" style="1" customWidth="1"/>
    <col min="1046" max="1046" width="1.42578125" style="1" customWidth="1"/>
    <col min="1047" max="1047" width="1.28515625" style="1" customWidth="1"/>
    <col min="1048" max="1048" width="1.140625" style="1" customWidth="1"/>
    <col min="1049" max="1049" width="1.5703125" style="1" customWidth="1"/>
    <col min="1050" max="1051" width="1.140625" style="1" customWidth="1"/>
    <col min="1052" max="1052" width="6.85546875" style="1" customWidth="1"/>
    <col min="1053" max="1053" width="2.85546875" style="1" customWidth="1"/>
    <col min="1054" max="1054" width="1.7109375" style="1" customWidth="1"/>
    <col min="1055" max="1055" width="1.140625" style="1" customWidth="1"/>
    <col min="1056" max="1056" width="1" style="1" customWidth="1"/>
    <col min="1057" max="1057" width="1.140625" style="1" customWidth="1"/>
    <col min="1058" max="1058" width="6.42578125" style="1" customWidth="1"/>
    <col min="1059" max="1059" width="5.140625" style="1" customWidth="1"/>
    <col min="1060" max="1060" width="1.140625" style="1" customWidth="1"/>
    <col min="1061" max="1061" width="1.7109375" style="1" customWidth="1"/>
    <col min="1062" max="1062" width="2.7109375" style="1" customWidth="1"/>
    <col min="1063" max="1280" width="6.85546875" style="1" customWidth="1"/>
    <col min="1281" max="1281" width="1.28515625" style="1" customWidth="1"/>
    <col min="1282" max="1282" width="1.5703125" style="1" customWidth="1"/>
    <col min="1283" max="1283" width="2" style="1" customWidth="1"/>
    <col min="1284" max="1284" width="1" style="1" customWidth="1"/>
    <col min="1285" max="1285" width="1.140625" style="1" customWidth="1"/>
    <col min="1286" max="1286" width="2.7109375" style="1" customWidth="1"/>
    <col min="1287" max="1287" width="2.85546875" style="1" customWidth="1"/>
    <col min="1288" max="1288" width="8.5703125" style="1" customWidth="1"/>
    <col min="1289" max="1289" width="1" style="1" customWidth="1"/>
    <col min="1290" max="1290" width="2.85546875" style="1" customWidth="1"/>
    <col min="1291" max="1291" width="4" style="1" customWidth="1"/>
    <col min="1292" max="1292" width="1.140625" style="1" customWidth="1"/>
    <col min="1293" max="1293" width="12.42578125" style="1" customWidth="1"/>
    <col min="1294" max="1294" width="1" style="1" customWidth="1"/>
    <col min="1295" max="1295" width="1.85546875" style="1" customWidth="1"/>
    <col min="1296" max="1296" width="4.85546875" style="1" customWidth="1"/>
    <col min="1297" max="1297" width="1.28515625" style="1" customWidth="1"/>
    <col min="1298" max="1298" width="3.140625" style="1" customWidth="1"/>
    <col min="1299" max="1299" width="1.5703125" style="1" customWidth="1"/>
    <col min="1300" max="1300" width="1.140625" style="1" customWidth="1"/>
    <col min="1301" max="1301" width="8.7109375" style="1" customWidth="1"/>
    <col min="1302" max="1302" width="1.42578125" style="1" customWidth="1"/>
    <col min="1303" max="1303" width="1.28515625" style="1" customWidth="1"/>
    <col min="1304" max="1304" width="1.140625" style="1" customWidth="1"/>
    <col min="1305" max="1305" width="1.5703125" style="1" customWidth="1"/>
    <col min="1306" max="1307" width="1.140625" style="1" customWidth="1"/>
    <col min="1308" max="1308" width="6.85546875" style="1" customWidth="1"/>
    <col min="1309" max="1309" width="2.85546875" style="1" customWidth="1"/>
    <col min="1310" max="1310" width="1.7109375" style="1" customWidth="1"/>
    <col min="1311" max="1311" width="1.140625" style="1" customWidth="1"/>
    <col min="1312" max="1312" width="1" style="1" customWidth="1"/>
    <col min="1313" max="1313" width="1.140625" style="1" customWidth="1"/>
    <col min="1314" max="1314" width="6.42578125" style="1" customWidth="1"/>
    <col min="1315" max="1315" width="5.140625" style="1" customWidth="1"/>
    <col min="1316" max="1316" width="1.140625" style="1" customWidth="1"/>
    <col min="1317" max="1317" width="1.7109375" style="1" customWidth="1"/>
    <col min="1318" max="1318" width="2.7109375" style="1" customWidth="1"/>
    <col min="1319" max="1536" width="6.85546875" style="1" customWidth="1"/>
    <col min="1537" max="1537" width="1.28515625" style="1" customWidth="1"/>
    <col min="1538" max="1538" width="1.5703125" style="1" customWidth="1"/>
    <col min="1539" max="1539" width="2" style="1" customWidth="1"/>
    <col min="1540" max="1540" width="1" style="1" customWidth="1"/>
    <col min="1541" max="1541" width="1.140625" style="1" customWidth="1"/>
    <col min="1542" max="1542" width="2.7109375" style="1" customWidth="1"/>
    <col min="1543" max="1543" width="2.85546875" style="1" customWidth="1"/>
    <col min="1544" max="1544" width="8.5703125" style="1" customWidth="1"/>
    <col min="1545" max="1545" width="1" style="1" customWidth="1"/>
    <col min="1546" max="1546" width="2.85546875" style="1" customWidth="1"/>
    <col min="1547" max="1547" width="4" style="1" customWidth="1"/>
    <col min="1548" max="1548" width="1.140625" style="1" customWidth="1"/>
    <col min="1549" max="1549" width="12.42578125" style="1" customWidth="1"/>
    <col min="1550" max="1550" width="1" style="1" customWidth="1"/>
    <col min="1551" max="1551" width="1.85546875" style="1" customWidth="1"/>
    <col min="1552" max="1552" width="4.85546875" style="1" customWidth="1"/>
    <col min="1553" max="1553" width="1.28515625" style="1" customWidth="1"/>
    <col min="1554" max="1554" width="3.140625" style="1" customWidth="1"/>
    <col min="1555" max="1555" width="1.5703125" style="1" customWidth="1"/>
    <col min="1556" max="1556" width="1.140625" style="1" customWidth="1"/>
    <col min="1557" max="1557" width="8.7109375" style="1" customWidth="1"/>
    <col min="1558" max="1558" width="1.42578125" style="1" customWidth="1"/>
    <col min="1559" max="1559" width="1.28515625" style="1" customWidth="1"/>
    <col min="1560" max="1560" width="1.140625" style="1" customWidth="1"/>
    <col min="1561" max="1561" width="1.5703125" style="1" customWidth="1"/>
    <col min="1562" max="1563" width="1.140625" style="1" customWidth="1"/>
    <col min="1564" max="1564" width="6.85546875" style="1" customWidth="1"/>
    <col min="1565" max="1565" width="2.85546875" style="1" customWidth="1"/>
    <col min="1566" max="1566" width="1.7109375" style="1" customWidth="1"/>
    <col min="1567" max="1567" width="1.140625" style="1" customWidth="1"/>
    <col min="1568" max="1568" width="1" style="1" customWidth="1"/>
    <col min="1569" max="1569" width="1.140625" style="1" customWidth="1"/>
    <col min="1570" max="1570" width="6.42578125" style="1" customWidth="1"/>
    <col min="1571" max="1571" width="5.140625" style="1" customWidth="1"/>
    <col min="1572" max="1572" width="1.140625" style="1" customWidth="1"/>
    <col min="1573" max="1573" width="1.7109375" style="1" customWidth="1"/>
    <col min="1574" max="1574" width="2.7109375" style="1" customWidth="1"/>
    <col min="1575" max="1792" width="6.85546875" style="1" customWidth="1"/>
    <col min="1793" max="1793" width="1.28515625" style="1" customWidth="1"/>
    <col min="1794" max="1794" width="1.5703125" style="1" customWidth="1"/>
    <col min="1795" max="1795" width="2" style="1" customWidth="1"/>
    <col min="1796" max="1796" width="1" style="1" customWidth="1"/>
    <col min="1797" max="1797" width="1.140625" style="1" customWidth="1"/>
    <col min="1798" max="1798" width="2.7109375" style="1" customWidth="1"/>
    <col min="1799" max="1799" width="2.85546875" style="1" customWidth="1"/>
    <col min="1800" max="1800" width="8.5703125" style="1" customWidth="1"/>
    <col min="1801" max="1801" width="1" style="1" customWidth="1"/>
    <col min="1802" max="1802" width="2.85546875" style="1" customWidth="1"/>
    <col min="1803" max="1803" width="4" style="1" customWidth="1"/>
    <col min="1804" max="1804" width="1.140625" style="1" customWidth="1"/>
    <col min="1805" max="1805" width="12.42578125" style="1" customWidth="1"/>
    <col min="1806" max="1806" width="1" style="1" customWidth="1"/>
    <col min="1807" max="1807" width="1.85546875" style="1" customWidth="1"/>
    <col min="1808" max="1808" width="4.85546875" style="1" customWidth="1"/>
    <col min="1809" max="1809" width="1.28515625" style="1" customWidth="1"/>
    <col min="1810" max="1810" width="3.140625" style="1" customWidth="1"/>
    <col min="1811" max="1811" width="1.5703125" style="1" customWidth="1"/>
    <col min="1812" max="1812" width="1.140625" style="1" customWidth="1"/>
    <col min="1813" max="1813" width="8.7109375" style="1" customWidth="1"/>
    <col min="1814" max="1814" width="1.42578125" style="1" customWidth="1"/>
    <col min="1815" max="1815" width="1.28515625" style="1" customWidth="1"/>
    <col min="1816" max="1816" width="1.140625" style="1" customWidth="1"/>
    <col min="1817" max="1817" width="1.5703125" style="1" customWidth="1"/>
    <col min="1818" max="1819" width="1.140625" style="1" customWidth="1"/>
    <col min="1820" max="1820" width="6.85546875" style="1" customWidth="1"/>
    <col min="1821" max="1821" width="2.85546875" style="1" customWidth="1"/>
    <col min="1822" max="1822" width="1.7109375" style="1" customWidth="1"/>
    <col min="1823" max="1823" width="1.140625" style="1" customWidth="1"/>
    <col min="1824" max="1824" width="1" style="1" customWidth="1"/>
    <col min="1825" max="1825" width="1.140625" style="1" customWidth="1"/>
    <col min="1826" max="1826" width="6.42578125" style="1" customWidth="1"/>
    <col min="1827" max="1827" width="5.140625" style="1" customWidth="1"/>
    <col min="1828" max="1828" width="1.140625" style="1" customWidth="1"/>
    <col min="1829" max="1829" width="1.7109375" style="1" customWidth="1"/>
    <col min="1830" max="1830" width="2.7109375" style="1" customWidth="1"/>
    <col min="1831" max="2048" width="6.85546875" style="1" customWidth="1"/>
    <col min="2049" max="2049" width="1.28515625" style="1" customWidth="1"/>
    <col min="2050" max="2050" width="1.5703125" style="1" customWidth="1"/>
    <col min="2051" max="2051" width="2" style="1" customWidth="1"/>
    <col min="2052" max="2052" width="1" style="1" customWidth="1"/>
    <col min="2053" max="2053" width="1.140625" style="1" customWidth="1"/>
    <col min="2054" max="2054" width="2.7109375" style="1" customWidth="1"/>
    <col min="2055" max="2055" width="2.85546875" style="1" customWidth="1"/>
    <col min="2056" max="2056" width="8.5703125" style="1" customWidth="1"/>
    <col min="2057" max="2057" width="1" style="1" customWidth="1"/>
    <col min="2058" max="2058" width="2.85546875" style="1" customWidth="1"/>
    <col min="2059" max="2059" width="4" style="1" customWidth="1"/>
    <col min="2060" max="2060" width="1.140625" style="1" customWidth="1"/>
    <col min="2061" max="2061" width="12.42578125" style="1" customWidth="1"/>
    <col min="2062" max="2062" width="1" style="1" customWidth="1"/>
    <col min="2063" max="2063" width="1.85546875" style="1" customWidth="1"/>
    <col min="2064" max="2064" width="4.85546875" style="1" customWidth="1"/>
    <col min="2065" max="2065" width="1.28515625" style="1" customWidth="1"/>
    <col min="2066" max="2066" width="3.140625" style="1" customWidth="1"/>
    <col min="2067" max="2067" width="1.5703125" style="1" customWidth="1"/>
    <col min="2068" max="2068" width="1.140625" style="1" customWidth="1"/>
    <col min="2069" max="2069" width="8.7109375" style="1" customWidth="1"/>
    <col min="2070" max="2070" width="1.42578125" style="1" customWidth="1"/>
    <col min="2071" max="2071" width="1.28515625" style="1" customWidth="1"/>
    <col min="2072" max="2072" width="1.140625" style="1" customWidth="1"/>
    <col min="2073" max="2073" width="1.5703125" style="1" customWidth="1"/>
    <col min="2074" max="2075" width="1.140625" style="1" customWidth="1"/>
    <col min="2076" max="2076" width="6.85546875" style="1" customWidth="1"/>
    <col min="2077" max="2077" width="2.85546875" style="1" customWidth="1"/>
    <col min="2078" max="2078" width="1.7109375" style="1" customWidth="1"/>
    <col min="2079" max="2079" width="1.140625" style="1" customWidth="1"/>
    <col min="2080" max="2080" width="1" style="1" customWidth="1"/>
    <col min="2081" max="2081" width="1.140625" style="1" customWidth="1"/>
    <col min="2082" max="2082" width="6.42578125" style="1" customWidth="1"/>
    <col min="2083" max="2083" width="5.140625" style="1" customWidth="1"/>
    <col min="2084" max="2084" width="1.140625" style="1" customWidth="1"/>
    <col min="2085" max="2085" width="1.7109375" style="1" customWidth="1"/>
    <col min="2086" max="2086" width="2.7109375" style="1" customWidth="1"/>
    <col min="2087" max="2304" width="6.85546875" style="1" customWidth="1"/>
    <col min="2305" max="2305" width="1.28515625" style="1" customWidth="1"/>
    <col min="2306" max="2306" width="1.5703125" style="1" customWidth="1"/>
    <col min="2307" max="2307" width="2" style="1" customWidth="1"/>
    <col min="2308" max="2308" width="1" style="1" customWidth="1"/>
    <col min="2309" max="2309" width="1.140625" style="1" customWidth="1"/>
    <col min="2310" max="2310" width="2.7109375" style="1" customWidth="1"/>
    <col min="2311" max="2311" width="2.85546875" style="1" customWidth="1"/>
    <col min="2312" max="2312" width="8.5703125" style="1" customWidth="1"/>
    <col min="2313" max="2313" width="1" style="1" customWidth="1"/>
    <col min="2314" max="2314" width="2.85546875" style="1" customWidth="1"/>
    <col min="2315" max="2315" width="4" style="1" customWidth="1"/>
    <col min="2316" max="2316" width="1.140625" style="1" customWidth="1"/>
    <col min="2317" max="2317" width="12.42578125" style="1" customWidth="1"/>
    <col min="2318" max="2318" width="1" style="1" customWidth="1"/>
    <col min="2319" max="2319" width="1.85546875" style="1" customWidth="1"/>
    <col min="2320" max="2320" width="4.85546875" style="1" customWidth="1"/>
    <col min="2321" max="2321" width="1.28515625" style="1" customWidth="1"/>
    <col min="2322" max="2322" width="3.140625" style="1" customWidth="1"/>
    <col min="2323" max="2323" width="1.5703125" style="1" customWidth="1"/>
    <col min="2324" max="2324" width="1.140625" style="1" customWidth="1"/>
    <col min="2325" max="2325" width="8.7109375" style="1" customWidth="1"/>
    <col min="2326" max="2326" width="1.42578125" style="1" customWidth="1"/>
    <col min="2327" max="2327" width="1.28515625" style="1" customWidth="1"/>
    <col min="2328" max="2328" width="1.140625" style="1" customWidth="1"/>
    <col min="2329" max="2329" width="1.5703125" style="1" customWidth="1"/>
    <col min="2330" max="2331" width="1.140625" style="1" customWidth="1"/>
    <col min="2332" max="2332" width="6.85546875" style="1" customWidth="1"/>
    <col min="2333" max="2333" width="2.85546875" style="1" customWidth="1"/>
    <col min="2334" max="2334" width="1.7109375" style="1" customWidth="1"/>
    <col min="2335" max="2335" width="1.140625" style="1" customWidth="1"/>
    <col min="2336" max="2336" width="1" style="1" customWidth="1"/>
    <col min="2337" max="2337" width="1.140625" style="1" customWidth="1"/>
    <col min="2338" max="2338" width="6.42578125" style="1" customWidth="1"/>
    <col min="2339" max="2339" width="5.140625" style="1" customWidth="1"/>
    <col min="2340" max="2340" width="1.140625" style="1" customWidth="1"/>
    <col min="2341" max="2341" width="1.7109375" style="1" customWidth="1"/>
    <col min="2342" max="2342" width="2.7109375" style="1" customWidth="1"/>
    <col min="2343" max="2560" width="6.85546875" style="1" customWidth="1"/>
    <col min="2561" max="2561" width="1.28515625" style="1" customWidth="1"/>
    <col min="2562" max="2562" width="1.5703125" style="1" customWidth="1"/>
    <col min="2563" max="2563" width="2" style="1" customWidth="1"/>
    <col min="2564" max="2564" width="1" style="1" customWidth="1"/>
    <col min="2565" max="2565" width="1.140625" style="1" customWidth="1"/>
    <col min="2566" max="2566" width="2.7109375" style="1" customWidth="1"/>
    <col min="2567" max="2567" width="2.85546875" style="1" customWidth="1"/>
    <col min="2568" max="2568" width="8.5703125" style="1" customWidth="1"/>
    <col min="2569" max="2569" width="1" style="1" customWidth="1"/>
    <col min="2570" max="2570" width="2.85546875" style="1" customWidth="1"/>
    <col min="2571" max="2571" width="4" style="1" customWidth="1"/>
    <col min="2572" max="2572" width="1.140625" style="1" customWidth="1"/>
    <col min="2573" max="2573" width="12.42578125" style="1" customWidth="1"/>
    <col min="2574" max="2574" width="1" style="1" customWidth="1"/>
    <col min="2575" max="2575" width="1.85546875" style="1" customWidth="1"/>
    <col min="2576" max="2576" width="4.85546875" style="1" customWidth="1"/>
    <col min="2577" max="2577" width="1.28515625" style="1" customWidth="1"/>
    <col min="2578" max="2578" width="3.140625" style="1" customWidth="1"/>
    <col min="2579" max="2579" width="1.5703125" style="1" customWidth="1"/>
    <col min="2580" max="2580" width="1.140625" style="1" customWidth="1"/>
    <col min="2581" max="2581" width="8.7109375" style="1" customWidth="1"/>
    <col min="2582" max="2582" width="1.42578125" style="1" customWidth="1"/>
    <col min="2583" max="2583" width="1.28515625" style="1" customWidth="1"/>
    <col min="2584" max="2584" width="1.140625" style="1" customWidth="1"/>
    <col min="2585" max="2585" width="1.5703125" style="1" customWidth="1"/>
    <col min="2586" max="2587" width="1.140625" style="1" customWidth="1"/>
    <col min="2588" max="2588" width="6.85546875" style="1" customWidth="1"/>
    <col min="2589" max="2589" width="2.85546875" style="1" customWidth="1"/>
    <col min="2590" max="2590" width="1.7109375" style="1" customWidth="1"/>
    <col min="2591" max="2591" width="1.140625" style="1" customWidth="1"/>
    <col min="2592" max="2592" width="1" style="1" customWidth="1"/>
    <col min="2593" max="2593" width="1.140625" style="1" customWidth="1"/>
    <col min="2594" max="2594" width="6.42578125" style="1" customWidth="1"/>
    <col min="2595" max="2595" width="5.140625" style="1" customWidth="1"/>
    <col min="2596" max="2596" width="1.140625" style="1" customWidth="1"/>
    <col min="2597" max="2597" width="1.7109375" style="1" customWidth="1"/>
    <col min="2598" max="2598" width="2.7109375" style="1" customWidth="1"/>
    <col min="2599" max="2816" width="6.85546875" style="1" customWidth="1"/>
    <col min="2817" max="2817" width="1.28515625" style="1" customWidth="1"/>
    <col min="2818" max="2818" width="1.5703125" style="1" customWidth="1"/>
    <col min="2819" max="2819" width="2" style="1" customWidth="1"/>
    <col min="2820" max="2820" width="1" style="1" customWidth="1"/>
    <col min="2821" max="2821" width="1.140625" style="1" customWidth="1"/>
    <col min="2822" max="2822" width="2.7109375" style="1" customWidth="1"/>
    <col min="2823" max="2823" width="2.85546875" style="1" customWidth="1"/>
    <col min="2824" max="2824" width="8.5703125" style="1" customWidth="1"/>
    <col min="2825" max="2825" width="1" style="1" customWidth="1"/>
    <col min="2826" max="2826" width="2.85546875" style="1" customWidth="1"/>
    <col min="2827" max="2827" width="4" style="1" customWidth="1"/>
    <col min="2828" max="2828" width="1.140625" style="1" customWidth="1"/>
    <col min="2829" max="2829" width="12.42578125" style="1" customWidth="1"/>
    <col min="2830" max="2830" width="1" style="1" customWidth="1"/>
    <col min="2831" max="2831" width="1.85546875" style="1" customWidth="1"/>
    <col min="2832" max="2832" width="4.85546875" style="1" customWidth="1"/>
    <col min="2833" max="2833" width="1.28515625" style="1" customWidth="1"/>
    <col min="2834" max="2834" width="3.140625" style="1" customWidth="1"/>
    <col min="2835" max="2835" width="1.5703125" style="1" customWidth="1"/>
    <col min="2836" max="2836" width="1.140625" style="1" customWidth="1"/>
    <col min="2837" max="2837" width="8.7109375" style="1" customWidth="1"/>
    <col min="2838" max="2838" width="1.42578125" style="1" customWidth="1"/>
    <col min="2839" max="2839" width="1.28515625" style="1" customWidth="1"/>
    <col min="2840" max="2840" width="1.140625" style="1" customWidth="1"/>
    <col min="2841" max="2841" width="1.5703125" style="1" customWidth="1"/>
    <col min="2842" max="2843" width="1.140625" style="1" customWidth="1"/>
    <col min="2844" max="2844" width="6.85546875" style="1" customWidth="1"/>
    <col min="2845" max="2845" width="2.85546875" style="1" customWidth="1"/>
    <col min="2846" max="2846" width="1.7109375" style="1" customWidth="1"/>
    <col min="2847" max="2847" width="1.140625" style="1" customWidth="1"/>
    <col min="2848" max="2848" width="1" style="1" customWidth="1"/>
    <col min="2849" max="2849" width="1.140625" style="1" customWidth="1"/>
    <col min="2850" max="2850" width="6.42578125" style="1" customWidth="1"/>
    <col min="2851" max="2851" width="5.140625" style="1" customWidth="1"/>
    <col min="2852" max="2852" width="1.140625" style="1" customWidth="1"/>
    <col min="2853" max="2853" width="1.7109375" style="1" customWidth="1"/>
    <col min="2854" max="2854" width="2.7109375" style="1" customWidth="1"/>
    <col min="2855" max="3072" width="6.85546875" style="1" customWidth="1"/>
    <col min="3073" max="3073" width="1.28515625" style="1" customWidth="1"/>
    <col min="3074" max="3074" width="1.5703125" style="1" customWidth="1"/>
    <col min="3075" max="3075" width="2" style="1" customWidth="1"/>
    <col min="3076" max="3076" width="1" style="1" customWidth="1"/>
    <col min="3077" max="3077" width="1.140625" style="1" customWidth="1"/>
    <col min="3078" max="3078" width="2.7109375" style="1" customWidth="1"/>
    <col min="3079" max="3079" width="2.85546875" style="1" customWidth="1"/>
    <col min="3080" max="3080" width="8.5703125" style="1" customWidth="1"/>
    <col min="3081" max="3081" width="1" style="1" customWidth="1"/>
    <col min="3082" max="3082" width="2.85546875" style="1" customWidth="1"/>
    <col min="3083" max="3083" width="4" style="1" customWidth="1"/>
    <col min="3084" max="3084" width="1.140625" style="1" customWidth="1"/>
    <col min="3085" max="3085" width="12.42578125" style="1" customWidth="1"/>
    <col min="3086" max="3086" width="1" style="1" customWidth="1"/>
    <col min="3087" max="3087" width="1.85546875" style="1" customWidth="1"/>
    <col min="3088" max="3088" width="4.85546875" style="1" customWidth="1"/>
    <col min="3089" max="3089" width="1.28515625" style="1" customWidth="1"/>
    <col min="3090" max="3090" width="3.140625" style="1" customWidth="1"/>
    <col min="3091" max="3091" width="1.5703125" style="1" customWidth="1"/>
    <col min="3092" max="3092" width="1.140625" style="1" customWidth="1"/>
    <col min="3093" max="3093" width="8.7109375" style="1" customWidth="1"/>
    <col min="3094" max="3094" width="1.42578125" style="1" customWidth="1"/>
    <col min="3095" max="3095" width="1.28515625" style="1" customWidth="1"/>
    <col min="3096" max="3096" width="1.140625" style="1" customWidth="1"/>
    <col min="3097" max="3097" width="1.5703125" style="1" customWidth="1"/>
    <col min="3098" max="3099" width="1.140625" style="1" customWidth="1"/>
    <col min="3100" max="3100" width="6.85546875" style="1" customWidth="1"/>
    <col min="3101" max="3101" width="2.85546875" style="1" customWidth="1"/>
    <col min="3102" max="3102" width="1.7109375" style="1" customWidth="1"/>
    <col min="3103" max="3103" width="1.140625" style="1" customWidth="1"/>
    <col min="3104" max="3104" width="1" style="1" customWidth="1"/>
    <col min="3105" max="3105" width="1.140625" style="1" customWidth="1"/>
    <col min="3106" max="3106" width="6.42578125" style="1" customWidth="1"/>
    <col min="3107" max="3107" width="5.140625" style="1" customWidth="1"/>
    <col min="3108" max="3108" width="1.140625" style="1" customWidth="1"/>
    <col min="3109" max="3109" width="1.7109375" style="1" customWidth="1"/>
    <col min="3110" max="3110" width="2.7109375" style="1" customWidth="1"/>
    <col min="3111" max="3328" width="6.85546875" style="1" customWidth="1"/>
    <col min="3329" max="3329" width="1.28515625" style="1" customWidth="1"/>
    <col min="3330" max="3330" width="1.5703125" style="1" customWidth="1"/>
    <col min="3331" max="3331" width="2" style="1" customWidth="1"/>
    <col min="3332" max="3332" width="1" style="1" customWidth="1"/>
    <col min="3333" max="3333" width="1.140625" style="1" customWidth="1"/>
    <col min="3334" max="3334" width="2.7109375" style="1" customWidth="1"/>
    <col min="3335" max="3335" width="2.85546875" style="1" customWidth="1"/>
    <col min="3336" max="3336" width="8.5703125" style="1" customWidth="1"/>
    <col min="3337" max="3337" width="1" style="1" customWidth="1"/>
    <col min="3338" max="3338" width="2.85546875" style="1" customWidth="1"/>
    <col min="3339" max="3339" width="4" style="1" customWidth="1"/>
    <col min="3340" max="3340" width="1.140625" style="1" customWidth="1"/>
    <col min="3341" max="3341" width="12.42578125" style="1" customWidth="1"/>
    <col min="3342" max="3342" width="1" style="1" customWidth="1"/>
    <col min="3343" max="3343" width="1.85546875" style="1" customWidth="1"/>
    <col min="3344" max="3344" width="4.85546875" style="1" customWidth="1"/>
    <col min="3345" max="3345" width="1.28515625" style="1" customWidth="1"/>
    <col min="3346" max="3346" width="3.140625" style="1" customWidth="1"/>
    <col min="3347" max="3347" width="1.5703125" style="1" customWidth="1"/>
    <col min="3348" max="3348" width="1.140625" style="1" customWidth="1"/>
    <col min="3349" max="3349" width="8.7109375" style="1" customWidth="1"/>
    <col min="3350" max="3350" width="1.42578125" style="1" customWidth="1"/>
    <col min="3351" max="3351" width="1.28515625" style="1" customWidth="1"/>
    <col min="3352" max="3352" width="1.140625" style="1" customWidth="1"/>
    <col min="3353" max="3353" width="1.5703125" style="1" customWidth="1"/>
    <col min="3354" max="3355" width="1.140625" style="1" customWidth="1"/>
    <col min="3356" max="3356" width="6.85546875" style="1" customWidth="1"/>
    <col min="3357" max="3357" width="2.85546875" style="1" customWidth="1"/>
    <col min="3358" max="3358" width="1.7109375" style="1" customWidth="1"/>
    <col min="3359" max="3359" width="1.140625" style="1" customWidth="1"/>
    <col min="3360" max="3360" width="1" style="1" customWidth="1"/>
    <col min="3361" max="3361" width="1.140625" style="1" customWidth="1"/>
    <col min="3362" max="3362" width="6.42578125" style="1" customWidth="1"/>
    <col min="3363" max="3363" width="5.140625" style="1" customWidth="1"/>
    <col min="3364" max="3364" width="1.140625" style="1" customWidth="1"/>
    <col min="3365" max="3365" width="1.7109375" style="1" customWidth="1"/>
    <col min="3366" max="3366" width="2.7109375" style="1" customWidth="1"/>
    <col min="3367" max="3584" width="6.85546875" style="1" customWidth="1"/>
    <col min="3585" max="3585" width="1.28515625" style="1" customWidth="1"/>
    <col min="3586" max="3586" width="1.5703125" style="1" customWidth="1"/>
    <col min="3587" max="3587" width="2" style="1" customWidth="1"/>
    <col min="3588" max="3588" width="1" style="1" customWidth="1"/>
    <col min="3589" max="3589" width="1.140625" style="1" customWidth="1"/>
    <col min="3590" max="3590" width="2.7109375" style="1" customWidth="1"/>
    <col min="3591" max="3591" width="2.85546875" style="1" customWidth="1"/>
    <col min="3592" max="3592" width="8.5703125" style="1" customWidth="1"/>
    <col min="3593" max="3593" width="1" style="1" customWidth="1"/>
    <col min="3594" max="3594" width="2.85546875" style="1" customWidth="1"/>
    <col min="3595" max="3595" width="4" style="1" customWidth="1"/>
    <col min="3596" max="3596" width="1.140625" style="1" customWidth="1"/>
    <col min="3597" max="3597" width="12.42578125" style="1" customWidth="1"/>
    <col min="3598" max="3598" width="1" style="1" customWidth="1"/>
    <col min="3599" max="3599" width="1.85546875" style="1" customWidth="1"/>
    <col min="3600" max="3600" width="4.85546875" style="1" customWidth="1"/>
    <col min="3601" max="3601" width="1.28515625" style="1" customWidth="1"/>
    <col min="3602" max="3602" width="3.140625" style="1" customWidth="1"/>
    <col min="3603" max="3603" width="1.5703125" style="1" customWidth="1"/>
    <col min="3604" max="3604" width="1.140625" style="1" customWidth="1"/>
    <col min="3605" max="3605" width="8.7109375" style="1" customWidth="1"/>
    <col min="3606" max="3606" width="1.42578125" style="1" customWidth="1"/>
    <col min="3607" max="3607" width="1.28515625" style="1" customWidth="1"/>
    <col min="3608" max="3608" width="1.140625" style="1" customWidth="1"/>
    <col min="3609" max="3609" width="1.5703125" style="1" customWidth="1"/>
    <col min="3610" max="3611" width="1.140625" style="1" customWidth="1"/>
    <col min="3612" max="3612" width="6.85546875" style="1" customWidth="1"/>
    <col min="3613" max="3613" width="2.85546875" style="1" customWidth="1"/>
    <col min="3614" max="3614" width="1.7109375" style="1" customWidth="1"/>
    <col min="3615" max="3615" width="1.140625" style="1" customWidth="1"/>
    <col min="3616" max="3616" width="1" style="1" customWidth="1"/>
    <col min="3617" max="3617" width="1.140625" style="1" customWidth="1"/>
    <col min="3618" max="3618" width="6.42578125" style="1" customWidth="1"/>
    <col min="3619" max="3619" width="5.140625" style="1" customWidth="1"/>
    <col min="3620" max="3620" width="1.140625" style="1" customWidth="1"/>
    <col min="3621" max="3621" width="1.7109375" style="1" customWidth="1"/>
    <col min="3622" max="3622" width="2.7109375" style="1" customWidth="1"/>
    <col min="3623" max="3840" width="6.85546875" style="1" customWidth="1"/>
    <col min="3841" max="3841" width="1.28515625" style="1" customWidth="1"/>
    <col min="3842" max="3842" width="1.5703125" style="1" customWidth="1"/>
    <col min="3843" max="3843" width="2" style="1" customWidth="1"/>
    <col min="3844" max="3844" width="1" style="1" customWidth="1"/>
    <col min="3845" max="3845" width="1.140625" style="1" customWidth="1"/>
    <col min="3846" max="3846" width="2.7109375" style="1" customWidth="1"/>
    <col min="3847" max="3847" width="2.85546875" style="1" customWidth="1"/>
    <col min="3848" max="3848" width="8.5703125" style="1" customWidth="1"/>
    <col min="3849" max="3849" width="1" style="1" customWidth="1"/>
    <col min="3850" max="3850" width="2.85546875" style="1" customWidth="1"/>
    <col min="3851" max="3851" width="4" style="1" customWidth="1"/>
    <col min="3852" max="3852" width="1.140625" style="1" customWidth="1"/>
    <col min="3853" max="3853" width="12.42578125" style="1" customWidth="1"/>
    <col min="3854" max="3854" width="1" style="1" customWidth="1"/>
    <col min="3855" max="3855" width="1.85546875" style="1" customWidth="1"/>
    <col min="3856" max="3856" width="4.85546875" style="1" customWidth="1"/>
    <col min="3857" max="3857" width="1.28515625" style="1" customWidth="1"/>
    <col min="3858" max="3858" width="3.140625" style="1" customWidth="1"/>
    <col min="3859" max="3859" width="1.5703125" style="1" customWidth="1"/>
    <col min="3860" max="3860" width="1.140625" style="1" customWidth="1"/>
    <col min="3861" max="3861" width="8.7109375" style="1" customWidth="1"/>
    <col min="3862" max="3862" width="1.42578125" style="1" customWidth="1"/>
    <col min="3863" max="3863" width="1.28515625" style="1" customWidth="1"/>
    <col min="3864" max="3864" width="1.140625" style="1" customWidth="1"/>
    <col min="3865" max="3865" width="1.5703125" style="1" customWidth="1"/>
    <col min="3866" max="3867" width="1.140625" style="1" customWidth="1"/>
    <col min="3868" max="3868" width="6.85546875" style="1" customWidth="1"/>
    <col min="3869" max="3869" width="2.85546875" style="1" customWidth="1"/>
    <col min="3870" max="3870" width="1.7109375" style="1" customWidth="1"/>
    <col min="3871" max="3871" width="1.140625" style="1" customWidth="1"/>
    <col min="3872" max="3872" width="1" style="1" customWidth="1"/>
    <col min="3873" max="3873" width="1.140625" style="1" customWidth="1"/>
    <col min="3874" max="3874" width="6.42578125" style="1" customWidth="1"/>
    <col min="3875" max="3875" width="5.140625" style="1" customWidth="1"/>
    <col min="3876" max="3876" width="1.140625" style="1" customWidth="1"/>
    <col min="3877" max="3877" width="1.7109375" style="1" customWidth="1"/>
    <col min="3878" max="3878" width="2.7109375" style="1" customWidth="1"/>
    <col min="3879" max="4096" width="6.85546875" style="1" customWidth="1"/>
    <col min="4097" max="4097" width="1.28515625" style="1" customWidth="1"/>
    <col min="4098" max="4098" width="1.5703125" style="1" customWidth="1"/>
    <col min="4099" max="4099" width="2" style="1" customWidth="1"/>
    <col min="4100" max="4100" width="1" style="1" customWidth="1"/>
    <col min="4101" max="4101" width="1.140625" style="1" customWidth="1"/>
    <col min="4102" max="4102" width="2.7109375" style="1" customWidth="1"/>
    <col min="4103" max="4103" width="2.85546875" style="1" customWidth="1"/>
    <col min="4104" max="4104" width="8.5703125" style="1" customWidth="1"/>
    <col min="4105" max="4105" width="1" style="1" customWidth="1"/>
    <col min="4106" max="4106" width="2.85546875" style="1" customWidth="1"/>
    <col min="4107" max="4107" width="4" style="1" customWidth="1"/>
    <col min="4108" max="4108" width="1.140625" style="1" customWidth="1"/>
    <col min="4109" max="4109" width="12.42578125" style="1" customWidth="1"/>
    <col min="4110" max="4110" width="1" style="1" customWidth="1"/>
    <col min="4111" max="4111" width="1.85546875" style="1" customWidth="1"/>
    <col min="4112" max="4112" width="4.85546875" style="1" customWidth="1"/>
    <col min="4113" max="4113" width="1.28515625" style="1" customWidth="1"/>
    <col min="4114" max="4114" width="3.140625" style="1" customWidth="1"/>
    <col min="4115" max="4115" width="1.5703125" style="1" customWidth="1"/>
    <col min="4116" max="4116" width="1.140625" style="1" customWidth="1"/>
    <col min="4117" max="4117" width="8.7109375" style="1" customWidth="1"/>
    <col min="4118" max="4118" width="1.42578125" style="1" customWidth="1"/>
    <col min="4119" max="4119" width="1.28515625" style="1" customWidth="1"/>
    <col min="4120" max="4120" width="1.140625" style="1" customWidth="1"/>
    <col min="4121" max="4121" width="1.5703125" style="1" customWidth="1"/>
    <col min="4122" max="4123" width="1.140625" style="1" customWidth="1"/>
    <col min="4124" max="4124" width="6.85546875" style="1" customWidth="1"/>
    <col min="4125" max="4125" width="2.85546875" style="1" customWidth="1"/>
    <col min="4126" max="4126" width="1.7109375" style="1" customWidth="1"/>
    <col min="4127" max="4127" width="1.140625" style="1" customWidth="1"/>
    <col min="4128" max="4128" width="1" style="1" customWidth="1"/>
    <col min="4129" max="4129" width="1.140625" style="1" customWidth="1"/>
    <col min="4130" max="4130" width="6.42578125" style="1" customWidth="1"/>
    <col min="4131" max="4131" width="5.140625" style="1" customWidth="1"/>
    <col min="4132" max="4132" width="1.140625" style="1" customWidth="1"/>
    <col min="4133" max="4133" width="1.7109375" style="1" customWidth="1"/>
    <col min="4134" max="4134" width="2.7109375" style="1" customWidth="1"/>
    <col min="4135" max="4352" width="6.85546875" style="1" customWidth="1"/>
    <col min="4353" max="4353" width="1.28515625" style="1" customWidth="1"/>
    <col min="4354" max="4354" width="1.5703125" style="1" customWidth="1"/>
    <col min="4355" max="4355" width="2" style="1" customWidth="1"/>
    <col min="4356" max="4356" width="1" style="1" customWidth="1"/>
    <col min="4357" max="4357" width="1.140625" style="1" customWidth="1"/>
    <col min="4358" max="4358" width="2.7109375" style="1" customWidth="1"/>
    <col min="4359" max="4359" width="2.85546875" style="1" customWidth="1"/>
    <col min="4360" max="4360" width="8.5703125" style="1" customWidth="1"/>
    <col min="4361" max="4361" width="1" style="1" customWidth="1"/>
    <col min="4362" max="4362" width="2.85546875" style="1" customWidth="1"/>
    <col min="4363" max="4363" width="4" style="1" customWidth="1"/>
    <col min="4364" max="4364" width="1.140625" style="1" customWidth="1"/>
    <col min="4365" max="4365" width="12.42578125" style="1" customWidth="1"/>
    <col min="4366" max="4366" width="1" style="1" customWidth="1"/>
    <col min="4367" max="4367" width="1.85546875" style="1" customWidth="1"/>
    <col min="4368" max="4368" width="4.85546875" style="1" customWidth="1"/>
    <col min="4369" max="4369" width="1.28515625" style="1" customWidth="1"/>
    <col min="4370" max="4370" width="3.140625" style="1" customWidth="1"/>
    <col min="4371" max="4371" width="1.5703125" style="1" customWidth="1"/>
    <col min="4372" max="4372" width="1.140625" style="1" customWidth="1"/>
    <col min="4373" max="4373" width="8.7109375" style="1" customWidth="1"/>
    <col min="4374" max="4374" width="1.42578125" style="1" customWidth="1"/>
    <col min="4375" max="4375" width="1.28515625" style="1" customWidth="1"/>
    <col min="4376" max="4376" width="1.140625" style="1" customWidth="1"/>
    <col min="4377" max="4377" width="1.5703125" style="1" customWidth="1"/>
    <col min="4378" max="4379" width="1.140625" style="1" customWidth="1"/>
    <col min="4380" max="4380" width="6.85546875" style="1" customWidth="1"/>
    <col min="4381" max="4381" width="2.85546875" style="1" customWidth="1"/>
    <col min="4382" max="4382" width="1.7109375" style="1" customWidth="1"/>
    <col min="4383" max="4383" width="1.140625" style="1" customWidth="1"/>
    <col min="4384" max="4384" width="1" style="1" customWidth="1"/>
    <col min="4385" max="4385" width="1.140625" style="1" customWidth="1"/>
    <col min="4386" max="4386" width="6.42578125" style="1" customWidth="1"/>
    <col min="4387" max="4387" width="5.140625" style="1" customWidth="1"/>
    <col min="4388" max="4388" width="1.140625" style="1" customWidth="1"/>
    <col min="4389" max="4389" width="1.7109375" style="1" customWidth="1"/>
    <col min="4390" max="4390" width="2.7109375" style="1" customWidth="1"/>
    <col min="4391" max="4608" width="6.85546875" style="1" customWidth="1"/>
    <col min="4609" max="4609" width="1.28515625" style="1" customWidth="1"/>
    <col min="4610" max="4610" width="1.5703125" style="1" customWidth="1"/>
    <col min="4611" max="4611" width="2" style="1" customWidth="1"/>
    <col min="4612" max="4612" width="1" style="1" customWidth="1"/>
    <col min="4613" max="4613" width="1.140625" style="1" customWidth="1"/>
    <col min="4614" max="4614" width="2.7109375" style="1" customWidth="1"/>
    <col min="4615" max="4615" width="2.85546875" style="1" customWidth="1"/>
    <col min="4616" max="4616" width="8.5703125" style="1" customWidth="1"/>
    <col min="4617" max="4617" width="1" style="1" customWidth="1"/>
    <col min="4618" max="4618" width="2.85546875" style="1" customWidth="1"/>
    <col min="4619" max="4619" width="4" style="1" customWidth="1"/>
    <col min="4620" max="4620" width="1.140625" style="1" customWidth="1"/>
    <col min="4621" max="4621" width="12.42578125" style="1" customWidth="1"/>
    <col min="4622" max="4622" width="1" style="1" customWidth="1"/>
    <col min="4623" max="4623" width="1.85546875" style="1" customWidth="1"/>
    <col min="4624" max="4624" width="4.85546875" style="1" customWidth="1"/>
    <col min="4625" max="4625" width="1.28515625" style="1" customWidth="1"/>
    <col min="4626" max="4626" width="3.140625" style="1" customWidth="1"/>
    <col min="4627" max="4627" width="1.5703125" style="1" customWidth="1"/>
    <col min="4628" max="4628" width="1.140625" style="1" customWidth="1"/>
    <col min="4629" max="4629" width="8.7109375" style="1" customWidth="1"/>
    <col min="4630" max="4630" width="1.42578125" style="1" customWidth="1"/>
    <col min="4631" max="4631" width="1.28515625" style="1" customWidth="1"/>
    <col min="4632" max="4632" width="1.140625" style="1" customWidth="1"/>
    <col min="4633" max="4633" width="1.5703125" style="1" customWidth="1"/>
    <col min="4634" max="4635" width="1.140625" style="1" customWidth="1"/>
    <col min="4636" max="4636" width="6.85546875" style="1" customWidth="1"/>
    <col min="4637" max="4637" width="2.85546875" style="1" customWidth="1"/>
    <col min="4638" max="4638" width="1.7109375" style="1" customWidth="1"/>
    <col min="4639" max="4639" width="1.140625" style="1" customWidth="1"/>
    <col min="4640" max="4640" width="1" style="1" customWidth="1"/>
    <col min="4641" max="4641" width="1.140625" style="1" customWidth="1"/>
    <col min="4642" max="4642" width="6.42578125" style="1" customWidth="1"/>
    <col min="4643" max="4643" width="5.140625" style="1" customWidth="1"/>
    <col min="4644" max="4644" width="1.140625" style="1" customWidth="1"/>
    <col min="4645" max="4645" width="1.7109375" style="1" customWidth="1"/>
    <col min="4646" max="4646" width="2.7109375" style="1" customWidth="1"/>
    <col min="4647" max="4864" width="6.85546875" style="1" customWidth="1"/>
    <col min="4865" max="4865" width="1.28515625" style="1" customWidth="1"/>
    <col min="4866" max="4866" width="1.5703125" style="1" customWidth="1"/>
    <col min="4867" max="4867" width="2" style="1" customWidth="1"/>
    <col min="4868" max="4868" width="1" style="1" customWidth="1"/>
    <col min="4869" max="4869" width="1.140625" style="1" customWidth="1"/>
    <col min="4870" max="4870" width="2.7109375" style="1" customWidth="1"/>
    <col min="4871" max="4871" width="2.85546875" style="1" customWidth="1"/>
    <col min="4872" max="4872" width="8.5703125" style="1" customWidth="1"/>
    <col min="4873" max="4873" width="1" style="1" customWidth="1"/>
    <col min="4874" max="4874" width="2.85546875" style="1" customWidth="1"/>
    <col min="4875" max="4875" width="4" style="1" customWidth="1"/>
    <col min="4876" max="4876" width="1.140625" style="1" customWidth="1"/>
    <col min="4877" max="4877" width="12.42578125" style="1" customWidth="1"/>
    <col min="4878" max="4878" width="1" style="1" customWidth="1"/>
    <col min="4879" max="4879" width="1.85546875" style="1" customWidth="1"/>
    <col min="4880" max="4880" width="4.85546875" style="1" customWidth="1"/>
    <col min="4881" max="4881" width="1.28515625" style="1" customWidth="1"/>
    <col min="4882" max="4882" width="3.140625" style="1" customWidth="1"/>
    <col min="4883" max="4883" width="1.5703125" style="1" customWidth="1"/>
    <col min="4884" max="4884" width="1.140625" style="1" customWidth="1"/>
    <col min="4885" max="4885" width="8.7109375" style="1" customWidth="1"/>
    <col min="4886" max="4886" width="1.42578125" style="1" customWidth="1"/>
    <col min="4887" max="4887" width="1.28515625" style="1" customWidth="1"/>
    <col min="4888" max="4888" width="1.140625" style="1" customWidth="1"/>
    <col min="4889" max="4889" width="1.5703125" style="1" customWidth="1"/>
    <col min="4890" max="4891" width="1.140625" style="1" customWidth="1"/>
    <col min="4892" max="4892" width="6.85546875" style="1" customWidth="1"/>
    <col min="4893" max="4893" width="2.85546875" style="1" customWidth="1"/>
    <col min="4894" max="4894" width="1.7109375" style="1" customWidth="1"/>
    <col min="4895" max="4895" width="1.140625" style="1" customWidth="1"/>
    <col min="4896" max="4896" width="1" style="1" customWidth="1"/>
    <col min="4897" max="4897" width="1.140625" style="1" customWidth="1"/>
    <col min="4898" max="4898" width="6.42578125" style="1" customWidth="1"/>
    <col min="4899" max="4899" width="5.140625" style="1" customWidth="1"/>
    <col min="4900" max="4900" width="1.140625" style="1" customWidth="1"/>
    <col min="4901" max="4901" width="1.7109375" style="1" customWidth="1"/>
    <col min="4902" max="4902" width="2.7109375" style="1" customWidth="1"/>
    <col min="4903" max="5120" width="6.85546875" style="1" customWidth="1"/>
    <col min="5121" max="5121" width="1.28515625" style="1" customWidth="1"/>
    <col min="5122" max="5122" width="1.5703125" style="1" customWidth="1"/>
    <col min="5123" max="5123" width="2" style="1" customWidth="1"/>
    <col min="5124" max="5124" width="1" style="1" customWidth="1"/>
    <col min="5125" max="5125" width="1.140625" style="1" customWidth="1"/>
    <col min="5126" max="5126" width="2.7109375" style="1" customWidth="1"/>
    <col min="5127" max="5127" width="2.85546875" style="1" customWidth="1"/>
    <col min="5128" max="5128" width="8.5703125" style="1" customWidth="1"/>
    <col min="5129" max="5129" width="1" style="1" customWidth="1"/>
    <col min="5130" max="5130" width="2.85546875" style="1" customWidth="1"/>
    <col min="5131" max="5131" width="4" style="1" customWidth="1"/>
    <col min="5132" max="5132" width="1.140625" style="1" customWidth="1"/>
    <col min="5133" max="5133" width="12.42578125" style="1" customWidth="1"/>
    <col min="5134" max="5134" width="1" style="1" customWidth="1"/>
    <col min="5135" max="5135" width="1.85546875" style="1" customWidth="1"/>
    <col min="5136" max="5136" width="4.85546875" style="1" customWidth="1"/>
    <col min="5137" max="5137" width="1.28515625" style="1" customWidth="1"/>
    <col min="5138" max="5138" width="3.140625" style="1" customWidth="1"/>
    <col min="5139" max="5139" width="1.5703125" style="1" customWidth="1"/>
    <col min="5140" max="5140" width="1.140625" style="1" customWidth="1"/>
    <col min="5141" max="5141" width="8.7109375" style="1" customWidth="1"/>
    <col min="5142" max="5142" width="1.42578125" style="1" customWidth="1"/>
    <col min="5143" max="5143" width="1.28515625" style="1" customWidth="1"/>
    <col min="5144" max="5144" width="1.140625" style="1" customWidth="1"/>
    <col min="5145" max="5145" width="1.5703125" style="1" customWidth="1"/>
    <col min="5146" max="5147" width="1.140625" style="1" customWidth="1"/>
    <col min="5148" max="5148" width="6.85546875" style="1" customWidth="1"/>
    <col min="5149" max="5149" width="2.85546875" style="1" customWidth="1"/>
    <col min="5150" max="5150" width="1.7109375" style="1" customWidth="1"/>
    <col min="5151" max="5151" width="1.140625" style="1" customWidth="1"/>
    <col min="5152" max="5152" width="1" style="1" customWidth="1"/>
    <col min="5153" max="5153" width="1.140625" style="1" customWidth="1"/>
    <col min="5154" max="5154" width="6.42578125" style="1" customWidth="1"/>
    <col min="5155" max="5155" width="5.140625" style="1" customWidth="1"/>
    <col min="5156" max="5156" width="1.140625" style="1" customWidth="1"/>
    <col min="5157" max="5157" width="1.7109375" style="1" customWidth="1"/>
    <col min="5158" max="5158" width="2.7109375" style="1" customWidth="1"/>
    <col min="5159" max="5376" width="6.85546875" style="1" customWidth="1"/>
    <col min="5377" max="5377" width="1.28515625" style="1" customWidth="1"/>
    <col min="5378" max="5378" width="1.5703125" style="1" customWidth="1"/>
    <col min="5379" max="5379" width="2" style="1" customWidth="1"/>
    <col min="5380" max="5380" width="1" style="1" customWidth="1"/>
    <col min="5381" max="5381" width="1.140625" style="1" customWidth="1"/>
    <col min="5382" max="5382" width="2.7109375" style="1" customWidth="1"/>
    <col min="5383" max="5383" width="2.85546875" style="1" customWidth="1"/>
    <col min="5384" max="5384" width="8.5703125" style="1" customWidth="1"/>
    <col min="5385" max="5385" width="1" style="1" customWidth="1"/>
    <col min="5386" max="5386" width="2.85546875" style="1" customWidth="1"/>
    <col min="5387" max="5387" width="4" style="1" customWidth="1"/>
    <col min="5388" max="5388" width="1.140625" style="1" customWidth="1"/>
    <col min="5389" max="5389" width="12.42578125" style="1" customWidth="1"/>
    <col min="5390" max="5390" width="1" style="1" customWidth="1"/>
    <col min="5391" max="5391" width="1.85546875" style="1" customWidth="1"/>
    <col min="5392" max="5392" width="4.85546875" style="1" customWidth="1"/>
    <col min="5393" max="5393" width="1.28515625" style="1" customWidth="1"/>
    <col min="5394" max="5394" width="3.140625" style="1" customWidth="1"/>
    <col min="5395" max="5395" width="1.5703125" style="1" customWidth="1"/>
    <col min="5396" max="5396" width="1.140625" style="1" customWidth="1"/>
    <col min="5397" max="5397" width="8.7109375" style="1" customWidth="1"/>
    <col min="5398" max="5398" width="1.42578125" style="1" customWidth="1"/>
    <col min="5399" max="5399" width="1.28515625" style="1" customWidth="1"/>
    <col min="5400" max="5400" width="1.140625" style="1" customWidth="1"/>
    <col min="5401" max="5401" width="1.5703125" style="1" customWidth="1"/>
    <col min="5402" max="5403" width="1.140625" style="1" customWidth="1"/>
    <col min="5404" max="5404" width="6.85546875" style="1" customWidth="1"/>
    <col min="5405" max="5405" width="2.85546875" style="1" customWidth="1"/>
    <col min="5406" max="5406" width="1.7109375" style="1" customWidth="1"/>
    <col min="5407" max="5407" width="1.140625" style="1" customWidth="1"/>
    <col min="5408" max="5408" width="1" style="1" customWidth="1"/>
    <col min="5409" max="5409" width="1.140625" style="1" customWidth="1"/>
    <col min="5410" max="5410" width="6.42578125" style="1" customWidth="1"/>
    <col min="5411" max="5411" width="5.140625" style="1" customWidth="1"/>
    <col min="5412" max="5412" width="1.140625" style="1" customWidth="1"/>
    <col min="5413" max="5413" width="1.7109375" style="1" customWidth="1"/>
    <col min="5414" max="5414" width="2.7109375" style="1" customWidth="1"/>
    <col min="5415" max="5632" width="6.85546875" style="1" customWidth="1"/>
    <col min="5633" max="5633" width="1.28515625" style="1" customWidth="1"/>
    <col min="5634" max="5634" width="1.5703125" style="1" customWidth="1"/>
    <col min="5635" max="5635" width="2" style="1" customWidth="1"/>
    <col min="5636" max="5636" width="1" style="1" customWidth="1"/>
    <col min="5637" max="5637" width="1.140625" style="1" customWidth="1"/>
    <col min="5638" max="5638" width="2.7109375" style="1" customWidth="1"/>
    <col min="5639" max="5639" width="2.85546875" style="1" customWidth="1"/>
    <col min="5640" max="5640" width="8.5703125" style="1" customWidth="1"/>
    <col min="5641" max="5641" width="1" style="1" customWidth="1"/>
    <col min="5642" max="5642" width="2.85546875" style="1" customWidth="1"/>
    <col min="5643" max="5643" width="4" style="1" customWidth="1"/>
    <col min="5644" max="5644" width="1.140625" style="1" customWidth="1"/>
    <col min="5645" max="5645" width="12.42578125" style="1" customWidth="1"/>
    <col min="5646" max="5646" width="1" style="1" customWidth="1"/>
    <col min="5647" max="5647" width="1.85546875" style="1" customWidth="1"/>
    <col min="5648" max="5648" width="4.85546875" style="1" customWidth="1"/>
    <col min="5649" max="5649" width="1.28515625" style="1" customWidth="1"/>
    <col min="5650" max="5650" width="3.140625" style="1" customWidth="1"/>
    <col min="5651" max="5651" width="1.5703125" style="1" customWidth="1"/>
    <col min="5652" max="5652" width="1.140625" style="1" customWidth="1"/>
    <col min="5653" max="5653" width="8.7109375" style="1" customWidth="1"/>
    <col min="5654" max="5654" width="1.42578125" style="1" customWidth="1"/>
    <col min="5655" max="5655" width="1.28515625" style="1" customWidth="1"/>
    <col min="5656" max="5656" width="1.140625" style="1" customWidth="1"/>
    <col min="5657" max="5657" width="1.5703125" style="1" customWidth="1"/>
    <col min="5658" max="5659" width="1.140625" style="1" customWidth="1"/>
    <col min="5660" max="5660" width="6.85546875" style="1" customWidth="1"/>
    <col min="5661" max="5661" width="2.85546875" style="1" customWidth="1"/>
    <col min="5662" max="5662" width="1.7109375" style="1" customWidth="1"/>
    <col min="5663" max="5663" width="1.140625" style="1" customWidth="1"/>
    <col min="5664" max="5664" width="1" style="1" customWidth="1"/>
    <col min="5665" max="5665" width="1.140625" style="1" customWidth="1"/>
    <col min="5666" max="5666" width="6.42578125" style="1" customWidth="1"/>
    <col min="5667" max="5667" width="5.140625" style="1" customWidth="1"/>
    <col min="5668" max="5668" width="1.140625" style="1" customWidth="1"/>
    <col min="5669" max="5669" width="1.7109375" style="1" customWidth="1"/>
    <col min="5670" max="5670" width="2.7109375" style="1" customWidth="1"/>
    <col min="5671" max="5888" width="6.85546875" style="1" customWidth="1"/>
    <col min="5889" max="5889" width="1.28515625" style="1" customWidth="1"/>
    <col min="5890" max="5890" width="1.5703125" style="1" customWidth="1"/>
    <col min="5891" max="5891" width="2" style="1" customWidth="1"/>
    <col min="5892" max="5892" width="1" style="1" customWidth="1"/>
    <col min="5893" max="5893" width="1.140625" style="1" customWidth="1"/>
    <col min="5894" max="5894" width="2.7109375" style="1" customWidth="1"/>
    <col min="5895" max="5895" width="2.85546875" style="1" customWidth="1"/>
    <col min="5896" max="5896" width="8.5703125" style="1" customWidth="1"/>
    <col min="5897" max="5897" width="1" style="1" customWidth="1"/>
    <col min="5898" max="5898" width="2.85546875" style="1" customWidth="1"/>
    <col min="5899" max="5899" width="4" style="1" customWidth="1"/>
    <col min="5900" max="5900" width="1.140625" style="1" customWidth="1"/>
    <col min="5901" max="5901" width="12.42578125" style="1" customWidth="1"/>
    <col min="5902" max="5902" width="1" style="1" customWidth="1"/>
    <col min="5903" max="5903" width="1.85546875" style="1" customWidth="1"/>
    <col min="5904" max="5904" width="4.85546875" style="1" customWidth="1"/>
    <col min="5905" max="5905" width="1.28515625" style="1" customWidth="1"/>
    <col min="5906" max="5906" width="3.140625" style="1" customWidth="1"/>
    <col min="5907" max="5907" width="1.5703125" style="1" customWidth="1"/>
    <col min="5908" max="5908" width="1.140625" style="1" customWidth="1"/>
    <col min="5909" max="5909" width="8.7109375" style="1" customWidth="1"/>
    <col min="5910" max="5910" width="1.42578125" style="1" customWidth="1"/>
    <col min="5911" max="5911" width="1.28515625" style="1" customWidth="1"/>
    <col min="5912" max="5912" width="1.140625" style="1" customWidth="1"/>
    <col min="5913" max="5913" width="1.5703125" style="1" customWidth="1"/>
    <col min="5914" max="5915" width="1.140625" style="1" customWidth="1"/>
    <col min="5916" max="5916" width="6.85546875" style="1" customWidth="1"/>
    <col min="5917" max="5917" width="2.85546875" style="1" customWidth="1"/>
    <col min="5918" max="5918" width="1.7109375" style="1" customWidth="1"/>
    <col min="5919" max="5919" width="1.140625" style="1" customWidth="1"/>
    <col min="5920" max="5920" width="1" style="1" customWidth="1"/>
    <col min="5921" max="5921" width="1.140625" style="1" customWidth="1"/>
    <col min="5922" max="5922" width="6.42578125" style="1" customWidth="1"/>
    <col min="5923" max="5923" width="5.140625" style="1" customWidth="1"/>
    <col min="5924" max="5924" width="1.140625" style="1" customWidth="1"/>
    <col min="5925" max="5925" width="1.7109375" style="1" customWidth="1"/>
    <col min="5926" max="5926" width="2.7109375" style="1" customWidth="1"/>
    <col min="5927" max="6144" width="6.85546875" style="1" customWidth="1"/>
    <col min="6145" max="6145" width="1.28515625" style="1" customWidth="1"/>
    <col min="6146" max="6146" width="1.5703125" style="1" customWidth="1"/>
    <col min="6147" max="6147" width="2" style="1" customWidth="1"/>
    <col min="6148" max="6148" width="1" style="1" customWidth="1"/>
    <col min="6149" max="6149" width="1.140625" style="1" customWidth="1"/>
    <col min="6150" max="6150" width="2.7109375" style="1" customWidth="1"/>
    <col min="6151" max="6151" width="2.85546875" style="1" customWidth="1"/>
    <col min="6152" max="6152" width="8.5703125" style="1" customWidth="1"/>
    <col min="6153" max="6153" width="1" style="1" customWidth="1"/>
    <col min="6154" max="6154" width="2.85546875" style="1" customWidth="1"/>
    <col min="6155" max="6155" width="4" style="1" customWidth="1"/>
    <col min="6156" max="6156" width="1.140625" style="1" customWidth="1"/>
    <col min="6157" max="6157" width="12.42578125" style="1" customWidth="1"/>
    <col min="6158" max="6158" width="1" style="1" customWidth="1"/>
    <col min="6159" max="6159" width="1.85546875" style="1" customWidth="1"/>
    <col min="6160" max="6160" width="4.85546875" style="1" customWidth="1"/>
    <col min="6161" max="6161" width="1.28515625" style="1" customWidth="1"/>
    <col min="6162" max="6162" width="3.140625" style="1" customWidth="1"/>
    <col min="6163" max="6163" width="1.5703125" style="1" customWidth="1"/>
    <col min="6164" max="6164" width="1.140625" style="1" customWidth="1"/>
    <col min="6165" max="6165" width="8.7109375" style="1" customWidth="1"/>
    <col min="6166" max="6166" width="1.42578125" style="1" customWidth="1"/>
    <col min="6167" max="6167" width="1.28515625" style="1" customWidth="1"/>
    <col min="6168" max="6168" width="1.140625" style="1" customWidth="1"/>
    <col min="6169" max="6169" width="1.5703125" style="1" customWidth="1"/>
    <col min="6170" max="6171" width="1.140625" style="1" customWidth="1"/>
    <col min="6172" max="6172" width="6.85546875" style="1" customWidth="1"/>
    <col min="6173" max="6173" width="2.85546875" style="1" customWidth="1"/>
    <col min="6174" max="6174" width="1.7109375" style="1" customWidth="1"/>
    <col min="6175" max="6175" width="1.140625" style="1" customWidth="1"/>
    <col min="6176" max="6176" width="1" style="1" customWidth="1"/>
    <col min="6177" max="6177" width="1.140625" style="1" customWidth="1"/>
    <col min="6178" max="6178" width="6.42578125" style="1" customWidth="1"/>
    <col min="6179" max="6179" width="5.140625" style="1" customWidth="1"/>
    <col min="6180" max="6180" width="1.140625" style="1" customWidth="1"/>
    <col min="6181" max="6181" width="1.7109375" style="1" customWidth="1"/>
    <col min="6182" max="6182" width="2.7109375" style="1" customWidth="1"/>
    <col min="6183" max="6400" width="6.85546875" style="1" customWidth="1"/>
    <col min="6401" max="6401" width="1.28515625" style="1" customWidth="1"/>
    <col min="6402" max="6402" width="1.5703125" style="1" customWidth="1"/>
    <col min="6403" max="6403" width="2" style="1" customWidth="1"/>
    <col min="6404" max="6404" width="1" style="1" customWidth="1"/>
    <col min="6405" max="6405" width="1.140625" style="1" customWidth="1"/>
    <col min="6406" max="6406" width="2.7109375" style="1" customWidth="1"/>
    <col min="6407" max="6407" width="2.85546875" style="1" customWidth="1"/>
    <col min="6408" max="6408" width="8.5703125" style="1" customWidth="1"/>
    <col min="6409" max="6409" width="1" style="1" customWidth="1"/>
    <col min="6410" max="6410" width="2.85546875" style="1" customWidth="1"/>
    <col min="6411" max="6411" width="4" style="1" customWidth="1"/>
    <col min="6412" max="6412" width="1.140625" style="1" customWidth="1"/>
    <col min="6413" max="6413" width="12.42578125" style="1" customWidth="1"/>
    <col min="6414" max="6414" width="1" style="1" customWidth="1"/>
    <col min="6415" max="6415" width="1.85546875" style="1" customWidth="1"/>
    <col min="6416" max="6416" width="4.85546875" style="1" customWidth="1"/>
    <col min="6417" max="6417" width="1.28515625" style="1" customWidth="1"/>
    <col min="6418" max="6418" width="3.140625" style="1" customWidth="1"/>
    <col min="6419" max="6419" width="1.5703125" style="1" customWidth="1"/>
    <col min="6420" max="6420" width="1.140625" style="1" customWidth="1"/>
    <col min="6421" max="6421" width="8.7109375" style="1" customWidth="1"/>
    <col min="6422" max="6422" width="1.42578125" style="1" customWidth="1"/>
    <col min="6423" max="6423" width="1.28515625" style="1" customWidth="1"/>
    <col min="6424" max="6424" width="1.140625" style="1" customWidth="1"/>
    <col min="6425" max="6425" width="1.5703125" style="1" customWidth="1"/>
    <col min="6426" max="6427" width="1.140625" style="1" customWidth="1"/>
    <col min="6428" max="6428" width="6.85546875" style="1" customWidth="1"/>
    <col min="6429" max="6429" width="2.85546875" style="1" customWidth="1"/>
    <col min="6430" max="6430" width="1.7109375" style="1" customWidth="1"/>
    <col min="6431" max="6431" width="1.140625" style="1" customWidth="1"/>
    <col min="6432" max="6432" width="1" style="1" customWidth="1"/>
    <col min="6433" max="6433" width="1.140625" style="1" customWidth="1"/>
    <col min="6434" max="6434" width="6.42578125" style="1" customWidth="1"/>
    <col min="6435" max="6435" width="5.140625" style="1" customWidth="1"/>
    <col min="6436" max="6436" width="1.140625" style="1" customWidth="1"/>
    <col min="6437" max="6437" width="1.7109375" style="1" customWidth="1"/>
    <col min="6438" max="6438" width="2.7109375" style="1" customWidth="1"/>
    <col min="6439" max="6656" width="6.85546875" style="1" customWidth="1"/>
    <col min="6657" max="6657" width="1.28515625" style="1" customWidth="1"/>
    <col min="6658" max="6658" width="1.5703125" style="1" customWidth="1"/>
    <col min="6659" max="6659" width="2" style="1" customWidth="1"/>
    <col min="6660" max="6660" width="1" style="1" customWidth="1"/>
    <col min="6661" max="6661" width="1.140625" style="1" customWidth="1"/>
    <col min="6662" max="6662" width="2.7109375" style="1" customWidth="1"/>
    <col min="6663" max="6663" width="2.85546875" style="1" customWidth="1"/>
    <col min="6664" max="6664" width="8.5703125" style="1" customWidth="1"/>
    <col min="6665" max="6665" width="1" style="1" customWidth="1"/>
    <col min="6666" max="6666" width="2.85546875" style="1" customWidth="1"/>
    <col min="6667" max="6667" width="4" style="1" customWidth="1"/>
    <col min="6668" max="6668" width="1.140625" style="1" customWidth="1"/>
    <col min="6669" max="6669" width="12.42578125" style="1" customWidth="1"/>
    <col min="6670" max="6670" width="1" style="1" customWidth="1"/>
    <col min="6671" max="6671" width="1.85546875" style="1" customWidth="1"/>
    <col min="6672" max="6672" width="4.85546875" style="1" customWidth="1"/>
    <col min="6673" max="6673" width="1.28515625" style="1" customWidth="1"/>
    <col min="6674" max="6674" width="3.140625" style="1" customWidth="1"/>
    <col min="6675" max="6675" width="1.5703125" style="1" customWidth="1"/>
    <col min="6676" max="6676" width="1.140625" style="1" customWidth="1"/>
    <col min="6677" max="6677" width="8.7109375" style="1" customWidth="1"/>
    <col min="6678" max="6678" width="1.42578125" style="1" customWidth="1"/>
    <col min="6679" max="6679" width="1.28515625" style="1" customWidth="1"/>
    <col min="6680" max="6680" width="1.140625" style="1" customWidth="1"/>
    <col min="6681" max="6681" width="1.5703125" style="1" customWidth="1"/>
    <col min="6682" max="6683" width="1.140625" style="1" customWidth="1"/>
    <col min="6684" max="6684" width="6.85546875" style="1" customWidth="1"/>
    <col min="6685" max="6685" width="2.85546875" style="1" customWidth="1"/>
    <col min="6686" max="6686" width="1.7109375" style="1" customWidth="1"/>
    <col min="6687" max="6687" width="1.140625" style="1" customWidth="1"/>
    <col min="6688" max="6688" width="1" style="1" customWidth="1"/>
    <col min="6689" max="6689" width="1.140625" style="1" customWidth="1"/>
    <col min="6690" max="6690" width="6.42578125" style="1" customWidth="1"/>
    <col min="6691" max="6691" width="5.140625" style="1" customWidth="1"/>
    <col min="6692" max="6692" width="1.140625" style="1" customWidth="1"/>
    <col min="6693" max="6693" width="1.7109375" style="1" customWidth="1"/>
    <col min="6694" max="6694" width="2.7109375" style="1" customWidth="1"/>
    <col min="6695" max="6912" width="6.85546875" style="1" customWidth="1"/>
    <col min="6913" max="6913" width="1.28515625" style="1" customWidth="1"/>
    <col min="6914" max="6914" width="1.5703125" style="1" customWidth="1"/>
    <col min="6915" max="6915" width="2" style="1" customWidth="1"/>
    <col min="6916" max="6916" width="1" style="1" customWidth="1"/>
    <col min="6917" max="6917" width="1.140625" style="1" customWidth="1"/>
    <col min="6918" max="6918" width="2.7109375" style="1" customWidth="1"/>
    <col min="6919" max="6919" width="2.85546875" style="1" customWidth="1"/>
    <col min="6920" max="6920" width="8.5703125" style="1" customWidth="1"/>
    <col min="6921" max="6921" width="1" style="1" customWidth="1"/>
    <col min="6922" max="6922" width="2.85546875" style="1" customWidth="1"/>
    <col min="6923" max="6923" width="4" style="1" customWidth="1"/>
    <col min="6924" max="6924" width="1.140625" style="1" customWidth="1"/>
    <col min="6925" max="6925" width="12.42578125" style="1" customWidth="1"/>
    <col min="6926" max="6926" width="1" style="1" customWidth="1"/>
    <col min="6927" max="6927" width="1.85546875" style="1" customWidth="1"/>
    <col min="6928" max="6928" width="4.85546875" style="1" customWidth="1"/>
    <col min="6929" max="6929" width="1.28515625" style="1" customWidth="1"/>
    <col min="6930" max="6930" width="3.140625" style="1" customWidth="1"/>
    <col min="6931" max="6931" width="1.5703125" style="1" customWidth="1"/>
    <col min="6932" max="6932" width="1.140625" style="1" customWidth="1"/>
    <col min="6933" max="6933" width="8.7109375" style="1" customWidth="1"/>
    <col min="6934" max="6934" width="1.42578125" style="1" customWidth="1"/>
    <col min="6935" max="6935" width="1.28515625" style="1" customWidth="1"/>
    <col min="6936" max="6936" width="1.140625" style="1" customWidth="1"/>
    <col min="6937" max="6937" width="1.5703125" style="1" customWidth="1"/>
    <col min="6938" max="6939" width="1.140625" style="1" customWidth="1"/>
    <col min="6940" max="6940" width="6.85546875" style="1" customWidth="1"/>
    <col min="6941" max="6941" width="2.85546875" style="1" customWidth="1"/>
    <col min="6942" max="6942" width="1.7109375" style="1" customWidth="1"/>
    <col min="6943" max="6943" width="1.140625" style="1" customWidth="1"/>
    <col min="6944" max="6944" width="1" style="1" customWidth="1"/>
    <col min="6945" max="6945" width="1.140625" style="1" customWidth="1"/>
    <col min="6946" max="6946" width="6.42578125" style="1" customWidth="1"/>
    <col min="6947" max="6947" width="5.140625" style="1" customWidth="1"/>
    <col min="6948" max="6948" width="1.140625" style="1" customWidth="1"/>
    <col min="6949" max="6949" width="1.7109375" style="1" customWidth="1"/>
    <col min="6950" max="6950" width="2.7109375" style="1" customWidth="1"/>
    <col min="6951" max="7168" width="6.85546875" style="1" customWidth="1"/>
    <col min="7169" max="7169" width="1.28515625" style="1" customWidth="1"/>
    <col min="7170" max="7170" width="1.5703125" style="1" customWidth="1"/>
    <col min="7171" max="7171" width="2" style="1" customWidth="1"/>
    <col min="7172" max="7172" width="1" style="1" customWidth="1"/>
    <col min="7173" max="7173" width="1.140625" style="1" customWidth="1"/>
    <col min="7174" max="7174" width="2.7109375" style="1" customWidth="1"/>
    <col min="7175" max="7175" width="2.85546875" style="1" customWidth="1"/>
    <col min="7176" max="7176" width="8.5703125" style="1" customWidth="1"/>
    <col min="7177" max="7177" width="1" style="1" customWidth="1"/>
    <col min="7178" max="7178" width="2.85546875" style="1" customWidth="1"/>
    <col min="7179" max="7179" width="4" style="1" customWidth="1"/>
    <col min="7180" max="7180" width="1.140625" style="1" customWidth="1"/>
    <col min="7181" max="7181" width="12.42578125" style="1" customWidth="1"/>
    <col min="7182" max="7182" width="1" style="1" customWidth="1"/>
    <col min="7183" max="7183" width="1.85546875" style="1" customWidth="1"/>
    <col min="7184" max="7184" width="4.85546875" style="1" customWidth="1"/>
    <col min="7185" max="7185" width="1.28515625" style="1" customWidth="1"/>
    <col min="7186" max="7186" width="3.140625" style="1" customWidth="1"/>
    <col min="7187" max="7187" width="1.5703125" style="1" customWidth="1"/>
    <col min="7188" max="7188" width="1.140625" style="1" customWidth="1"/>
    <col min="7189" max="7189" width="8.7109375" style="1" customWidth="1"/>
    <col min="7190" max="7190" width="1.42578125" style="1" customWidth="1"/>
    <col min="7191" max="7191" width="1.28515625" style="1" customWidth="1"/>
    <col min="7192" max="7192" width="1.140625" style="1" customWidth="1"/>
    <col min="7193" max="7193" width="1.5703125" style="1" customWidth="1"/>
    <col min="7194" max="7195" width="1.140625" style="1" customWidth="1"/>
    <col min="7196" max="7196" width="6.85546875" style="1" customWidth="1"/>
    <col min="7197" max="7197" width="2.85546875" style="1" customWidth="1"/>
    <col min="7198" max="7198" width="1.7109375" style="1" customWidth="1"/>
    <col min="7199" max="7199" width="1.140625" style="1" customWidth="1"/>
    <col min="7200" max="7200" width="1" style="1" customWidth="1"/>
    <col min="7201" max="7201" width="1.140625" style="1" customWidth="1"/>
    <col min="7202" max="7202" width="6.42578125" style="1" customWidth="1"/>
    <col min="7203" max="7203" width="5.140625" style="1" customWidth="1"/>
    <col min="7204" max="7204" width="1.140625" style="1" customWidth="1"/>
    <col min="7205" max="7205" width="1.7109375" style="1" customWidth="1"/>
    <col min="7206" max="7206" width="2.7109375" style="1" customWidth="1"/>
    <col min="7207" max="7424" width="6.85546875" style="1" customWidth="1"/>
    <col min="7425" max="7425" width="1.28515625" style="1" customWidth="1"/>
    <col min="7426" max="7426" width="1.5703125" style="1" customWidth="1"/>
    <col min="7427" max="7427" width="2" style="1" customWidth="1"/>
    <col min="7428" max="7428" width="1" style="1" customWidth="1"/>
    <col min="7429" max="7429" width="1.140625" style="1" customWidth="1"/>
    <col min="7430" max="7430" width="2.7109375" style="1" customWidth="1"/>
    <col min="7431" max="7431" width="2.85546875" style="1" customWidth="1"/>
    <col min="7432" max="7432" width="8.5703125" style="1" customWidth="1"/>
    <col min="7433" max="7433" width="1" style="1" customWidth="1"/>
    <col min="7434" max="7434" width="2.85546875" style="1" customWidth="1"/>
    <col min="7435" max="7435" width="4" style="1" customWidth="1"/>
    <col min="7436" max="7436" width="1.140625" style="1" customWidth="1"/>
    <col min="7437" max="7437" width="12.42578125" style="1" customWidth="1"/>
    <col min="7438" max="7438" width="1" style="1" customWidth="1"/>
    <col min="7439" max="7439" width="1.85546875" style="1" customWidth="1"/>
    <col min="7440" max="7440" width="4.85546875" style="1" customWidth="1"/>
    <col min="7441" max="7441" width="1.28515625" style="1" customWidth="1"/>
    <col min="7442" max="7442" width="3.140625" style="1" customWidth="1"/>
    <col min="7443" max="7443" width="1.5703125" style="1" customWidth="1"/>
    <col min="7444" max="7444" width="1.140625" style="1" customWidth="1"/>
    <col min="7445" max="7445" width="8.7109375" style="1" customWidth="1"/>
    <col min="7446" max="7446" width="1.42578125" style="1" customWidth="1"/>
    <col min="7447" max="7447" width="1.28515625" style="1" customWidth="1"/>
    <col min="7448" max="7448" width="1.140625" style="1" customWidth="1"/>
    <col min="7449" max="7449" width="1.5703125" style="1" customWidth="1"/>
    <col min="7450" max="7451" width="1.140625" style="1" customWidth="1"/>
    <col min="7452" max="7452" width="6.85546875" style="1" customWidth="1"/>
    <col min="7453" max="7453" width="2.85546875" style="1" customWidth="1"/>
    <col min="7454" max="7454" width="1.7109375" style="1" customWidth="1"/>
    <col min="7455" max="7455" width="1.140625" style="1" customWidth="1"/>
    <col min="7456" max="7456" width="1" style="1" customWidth="1"/>
    <col min="7457" max="7457" width="1.140625" style="1" customWidth="1"/>
    <col min="7458" max="7458" width="6.42578125" style="1" customWidth="1"/>
    <col min="7459" max="7459" width="5.140625" style="1" customWidth="1"/>
    <col min="7460" max="7460" width="1.140625" style="1" customWidth="1"/>
    <col min="7461" max="7461" width="1.7109375" style="1" customWidth="1"/>
    <col min="7462" max="7462" width="2.7109375" style="1" customWidth="1"/>
    <col min="7463" max="7680" width="6.85546875" style="1" customWidth="1"/>
    <col min="7681" max="7681" width="1.28515625" style="1" customWidth="1"/>
    <col min="7682" max="7682" width="1.5703125" style="1" customWidth="1"/>
    <col min="7683" max="7683" width="2" style="1" customWidth="1"/>
    <col min="7684" max="7684" width="1" style="1" customWidth="1"/>
    <col min="7685" max="7685" width="1.140625" style="1" customWidth="1"/>
    <col min="7686" max="7686" width="2.7109375" style="1" customWidth="1"/>
    <col min="7687" max="7687" width="2.85546875" style="1" customWidth="1"/>
    <col min="7688" max="7688" width="8.5703125" style="1" customWidth="1"/>
    <col min="7689" max="7689" width="1" style="1" customWidth="1"/>
    <col min="7690" max="7690" width="2.85546875" style="1" customWidth="1"/>
    <col min="7691" max="7691" width="4" style="1" customWidth="1"/>
    <col min="7692" max="7692" width="1.140625" style="1" customWidth="1"/>
    <col min="7693" max="7693" width="12.42578125" style="1" customWidth="1"/>
    <col min="7694" max="7694" width="1" style="1" customWidth="1"/>
    <col min="7695" max="7695" width="1.85546875" style="1" customWidth="1"/>
    <col min="7696" max="7696" width="4.85546875" style="1" customWidth="1"/>
    <col min="7697" max="7697" width="1.28515625" style="1" customWidth="1"/>
    <col min="7698" max="7698" width="3.140625" style="1" customWidth="1"/>
    <col min="7699" max="7699" width="1.5703125" style="1" customWidth="1"/>
    <col min="7700" max="7700" width="1.140625" style="1" customWidth="1"/>
    <col min="7701" max="7701" width="8.7109375" style="1" customWidth="1"/>
    <col min="7702" max="7702" width="1.42578125" style="1" customWidth="1"/>
    <col min="7703" max="7703" width="1.28515625" style="1" customWidth="1"/>
    <col min="7704" max="7704" width="1.140625" style="1" customWidth="1"/>
    <col min="7705" max="7705" width="1.5703125" style="1" customWidth="1"/>
    <col min="7706" max="7707" width="1.140625" style="1" customWidth="1"/>
    <col min="7708" max="7708" width="6.85546875" style="1" customWidth="1"/>
    <col min="7709" max="7709" width="2.85546875" style="1" customWidth="1"/>
    <col min="7710" max="7710" width="1.7109375" style="1" customWidth="1"/>
    <col min="7711" max="7711" width="1.140625" style="1" customWidth="1"/>
    <col min="7712" max="7712" width="1" style="1" customWidth="1"/>
    <col min="7713" max="7713" width="1.140625" style="1" customWidth="1"/>
    <col min="7714" max="7714" width="6.42578125" style="1" customWidth="1"/>
    <col min="7715" max="7715" width="5.140625" style="1" customWidth="1"/>
    <col min="7716" max="7716" width="1.140625" style="1" customWidth="1"/>
    <col min="7717" max="7717" width="1.7109375" style="1" customWidth="1"/>
    <col min="7718" max="7718" width="2.7109375" style="1" customWidth="1"/>
    <col min="7719" max="7936" width="6.85546875" style="1" customWidth="1"/>
    <col min="7937" max="7937" width="1.28515625" style="1" customWidth="1"/>
    <col min="7938" max="7938" width="1.5703125" style="1" customWidth="1"/>
    <col min="7939" max="7939" width="2" style="1" customWidth="1"/>
    <col min="7940" max="7940" width="1" style="1" customWidth="1"/>
    <col min="7941" max="7941" width="1.140625" style="1" customWidth="1"/>
    <col min="7942" max="7942" width="2.7109375" style="1" customWidth="1"/>
    <col min="7943" max="7943" width="2.85546875" style="1" customWidth="1"/>
    <col min="7944" max="7944" width="8.5703125" style="1" customWidth="1"/>
    <col min="7945" max="7945" width="1" style="1" customWidth="1"/>
    <col min="7946" max="7946" width="2.85546875" style="1" customWidth="1"/>
    <col min="7947" max="7947" width="4" style="1" customWidth="1"/>
    <col min="7948" max="7948" width="1.140625" style="1" customWidth="1"/>
    <col min="7949" max="7949" width="12.42578125" style="1" customWidth="1"/>
    <col min="7950" max="7950" width="1" style="1" customWidth="1"/>
    <col min="7951" max="7951" width="1.85546875" style="1" customWidth="1"/>
    <col min="7952" max="7952" width="4.85546875" style="1" customWidth="1"/>
    <col min="7953" max="7953" width="1.28515625" style="1" customWidth="1"/>
    <col min="7954" max="7954" width="3.140625" style="1" customWidth="1"/>
    <col min="7955" max="7955" width="1.5703125" style="1" customWidth="1"/>
    <col min="7956" max="7956" width="1.140625" style="1" customWidth="1"/>
    <col min="7957" max="7957" width="8.7109375" style="1" customWidth="1"/>
    <col min="7958" max="7958" width="1.42578125" style="1" customWidth="1"/>
    <col min="7959" max="7959" width="1.28515625" style="1" customWidth="1"/>
    <col min="7960" max="7960" width="1.140625" style="1" customWidth="1"/>
    <col min="7961" max="7961" width="1.5703125" style="1" customWidth="1"/>
    <col min="7962" max="7963" width="1.140625" style="1" customWidth="1"/>
    <col min="7964" max="7964" width="6.85546875" style="1" customWidth="1"/>
    <col min="7965" max="7965" width="2.85546875" style="1" customWidth="1"/>
    <col min="7966" max="7966" width="1.7109375" style="1" customWidth="1"/>
    <col min="7967" max="7967" width="1.140625" style="1" customWidth="1"/>
    <col min="7968" max="7968" width="1" style="1" customWidth="1"/>
    <col min="7969" max="7969" width="1.140625" style="1" customWidth="1"/>
    <col min="7970" max="7970" width="6.42578125" style="1" customWidth="1"/>
    <col min="7971" max="7971" width="5.140625" style="1" customWidth="1"/>
    <col min="7972" max="7972" width="1.140625" style="1" customWidth="1"/>
    <col min="7973" max="7973" width="1.7109375" style="1" customWidth="1"/>
    <col min="7974" max="7974" width="2.7109375" style="1" customWidth="1"/>
    <col min="7975" max="8192" width="6.85546875" style="1" customWidth="1"/>
    <col min="8193" max="8193" width="1.28515625" style="1" customWidth="1"/>
    <col min="8194" max="8194" width="1.5703125" style="1" customWidth="1"/>
    <col min="8195" max="8195" width="2" style="1" customWidth="1"/>
    <col min="8196" max="8196" width="1" style="1" customWidth="1"/>
    <col min="8197" max="8197" width="1.140625" style="1" customWidth="1"/>
    <col min="8198" max="8198" width="2.7109375" style="1" customWidth="1"/>
    <col min="8199" max="8199" width="2.85546875" style="1" customWidth="1"/>
    <col min="8200" max="8200" width="8.5703125" style="1" customWidth="1"/>
    <col min="8201" max="8201" width="1" style="1" customWidth="1"/>
    <col min="8202" max="8202" width="2.85546875" style="1" customWidth="1"/>
    <col min="8203" max="8203" width="4" style="1" customWidth="1"/>
    <col min="8204" max="8204" width="1.140625" style="1" customWidth="1"/>
    <col min="8205" max="8205" width="12.42578125" style="1" customWidth="1"/>
    <col min="8206" max="8206" width="1" style="1" customWidth="1"/>
    <col min="8207" max="8207" width="1.85546875" style="1" customWidth="1"/>
    <col min="8208" max="8208" width="4.85546875" style="1" customWidth="1"/>
    <col min="8209" max="8209" width="1.28515625" style="1" customWidth="1"/>
    <col min="8210" max="8210" width="3.140625" style="1" customWidth="1"/>
    <col min="8211" max="8211" width="1.5703125" style="1" customWidth="1"/>
    <col min="8212" max="8212" width="1.140625" style="1" customWidth="1"/>
    <col min="8213" max="8213" width="8.7109375" style="1" customWidth="1"/>
    <col min="8214" max="8214" width="1.42578125" style="1" customWidth="1"/>
    <col min="8215" max="8215" width="1.28515625" style="1" customWidth="1"/>
    <col min="8216" max="8216" width="1.140625" style="1" customWidth="1"/>
    <col min="8217" max="8217" width="1.5703125" style="1" customWidth="1"/>
    <col min="8218" max="8219" width="1.140625" style="1" customWidth="1"/>
    <col min="8220" max="8220" width="6.85546875" style="1" customWidth="1"/>
    <col min="8221" max="8221" width="2.85546875" style="1" customWidth="1"/>
    <col min="8222" max="8222" width="1.7109375" style="1" customWidth="1"/>
    <col min="8223" max="8223" width="1.140625" style="1" customWidth="1"/>
    <col min="8224" max="8224" width="1" style="1" customWidth="1"/>
    <col min="8225" max="8225" width="1.140625" style="1" customWidth="1"/>
    <col min="8226" max="8226" width="6.42578125" style="1" customWidth="1"/>
    <col min="8227" max="8227" width="5.140625" style="1" customWidth="1"/>
    <col min="8228" max="8228" width="1.140625" style="1" customWidth="1"/>
    <col min="8229" max="8229" width="1.7109375" style="1" customWidth="1"/>
    <col min="8230" max="8230" width="2.7109375" style="1" customWidth="1"/>
    <col min="8231" max="8448" width="6.85546875" style="1" customWidth="1"/>
    <col min="8449" max="8449" width="1.28515625" style="1" customWidth="1"/>
    <col min="8450" max="8450" width="1.5703125" style="1" customWidth="1"/>
    <col min="8451" max="8451" width="2" style="1" customWidth="1"/>
    <col min="8452" max="8452" width="1" style="1" customWidth="1"/>
    <col min="8453" max="8453" width="1.140625" style="1" customWidth="1"/>
    <col min="8454" max="8454" width="2.7109375" style="1" customWidth="1"/>
    <col min="8455" max="8455" width="2.85546875" style="1" customWidth="1"/>
    <col min="8456" max="8456" width="8.5703125" style="1" customWidth="1"/>
    <col min="8457" max="8457" width="1" style="1" customWidth="1"/>
    <col min="8458" max="8458" width="2.85546875" style="1" customWidth="1"/>
    <col min="8459" max="8459" width="4" style="1" customWidth="1"/>
    <col min="8460" max="8460" width="1.140625" style="1" customWidth="1"/>
    <col min="8461" max="8461" width="12.42578125" style="1" customWidth="1"/>
    <col min="8462" max="8462" width="1" style="1" customWidth="1"/>
    <col min="8463" max="8463" width="1.85546875" style="1" customWidth="1"/>
    <col min="8464" max="8464" width="4.85546875" style="1" customWidth="1"/>
    <col min="8465" max="8465" width="1.28515625" style="1" customWidth="1"/>
    <col min="8466" max="8466" width="3.140625" style="1" customWidth="1"/>
    <col min="8467" max="8467" width="1.5703125" style="1" customWidth="1"/>
    <col min="8468" max="8468" width="1.140625" style="1" customWidth="1"/>
    <col min="8469" max="8469" width="8.7109375" style="1" customWidth="1"/>
    <col min="8470" max="8470" width="1.42578125" style="1" customWidth="1"/>
    <col min="8471" max="8471" width="1.28515625" style="1" customWidth="1"/>
    <col min="8472" max="8472" width="1.140625" style="1" customWidth="1"/>
    <col min="8473" max="8473" width="1.5703125" style="1" customWidth="1"/>
    <col min="8474" max="8475" width="1.140625" style="1" customWidth="1"/>
    <col min="8476" max="8476" width="6.85546875" style="1" customWidth="1"/>
    <col min="8477" max="8477" width="2.85546875" style="1" customWidth="1"/>
    <col min="8478" max="8478" width="1.7109375" style="1" customWidth="1"/>
    <col min="8479" max="8479" width="1.140625" style="1" customWidth="1"/>
    <col min="8480" max="8480" width="1" style="1" customWidth="1"/>
    <col min="8481" max="8481" width="1.140625" style="1" customWidth="1"/>
    <col min="8482" max="8482" width="6.42578125" style="1" customWidth="1"/>
    <col min="8483" max="8483" width="5.140625" style="1" customWidth="1"/>
    <col min="8484" max="8484" width="1.140625" style="1" customWidth="1"/>
    <col min="8485" max="8485" width="1.7109375" style="1" customWidth="1"/>
    <col min="8486" max="8486" width="2.7109375" style="1" customWidth="1"/>
    <col min="8487" max="8704" width="6.85546875" style="1" customWidth="1"/>
    <col min="8705" max="8705" width="1.28515625" style="1" customWidth="1"/>
    <col min="8706" max="8706" width="1.5703125" style="1" customWidth="1"/>
    <col min="8707" max="8707" width="2" style="1" customWidth="1"/>
    <col min="8708" max="8708" width="1" style="1" customWidth="1"/>
    <col min="8709" max="8709" width="1.140625" style="1" customWidth="1"/>
    <col min="8710" max="8710" width="2.7109375" style="1" customWidth="1"/>
    <col min="8711" max="8711" width="2.85546875" style="1" customWidth="1"/>
    <col min="8712" max="8712" width="8.5703125" style="1" customWidth="1"/>
    <col min="8713" max="8713" width="1" style="1" customWidth="1"/>
    <col min="8714" max="8714" width="2.85546875" style="1" customWidth="1"/>
    <col min="8715" max="8715" width="4" style="1" customWidth="1"/>
    <col min="8716" max="8716" width="1.140625" style="1" customWidth="1"/>
    <col min="8717" max="8717" width="12.42578125" style="1" customWidth="1"/>
    <col min="8718" max="8718" width="1" style="1" customWidth="1"/>
    <col min="8719" max="8719" width="1.85546875" style="1" customWidth="1"/>
    <col min="8720" max="8720" width="4.85546875" style="1" customWidth="1"/>
    <col min="8721" max="8721" width="1.28515625" style="1" customWidth="1"/>
    <col min="8722" max="8722" width="3.140625" style="1" customWidth="1"/>
    <col min="8723" max="8723" width="1.5703125" style="1" customWidth="1"/>
    <col min="8724" max="8724" width="1.140625" style="1" customWidth="1"/>
    <col min="8725" max="8725" width="8.7109375" style="1" customWidth="1"/>
    <col min="8726" max="8726" width="1.42578125" style="1" customWidth="1"/>
    <col min="8727" max="8727" width="1.28515625" style="1" customWidth="1"/>
    <col min="8728" max="8728" width="1.140625" style="1" customWidth="1"/>
    <col min="8729" max="8729" width="1.5703125" style="1" customWidth="1"/>
    <col min="8730" max="8731" width="1.140625" style="1" customWidth="1"/>
    <col min="8732" max="8732" width="6.85546875" style="1" customWidth="1"/>
    <col min="8733" max="8733" width="2.85546875" style="1" customWidth="1"/>
    <col min="8734" max="8734" width="1.7109375" style="1" customWidth="1"/>
    <col min="8735" max="8735" width="1.140625" style="1" customWidth="1"/>
    <col min="8736" max="8736" width="1" style="1" customWidth="1"/>
    <col min="8737" max="8737" width="1.140625" style="1" customWidth="1"/>
    <col min="8738" max="8738" width="6.42578125" style="1" customWidth="1"/>
    <col min="8739" max="8739" width="5.140625" style="1" customWidth="1"/>
    <col min="8740" max="8740" width="1.140625" style="1" customWidth="1"/>
    <col min="8741" max="8741" width="1.7109375" style="1" customWidth="1"/>
    <col min="8742" max="8742" width="2.7109375" style="1" customWidth="1"/>
    <col min="8743" max="8960" width="6.85546875" style="1" customWidth="1"/>
    <col min="8961" max="8961" width="1.28515625" style="1" customWidth="1"/>
    <col min="8962" max="8962" width="1.5703125" style="1" customWidth="1"/>
    <col min="8963" max="8963" width="2" style="1" customWidth="1"/>
    <col min="8964" max="8964" width="1" style="1" customWidth="1"/>
    <col min="8965" max="8965" width="1.140625" style="1" customWidth="1"/>
    <col min="8966" max="8966" width="2.7109375" style="1" customWidth="1"/>
    <col min="8967" max="8967" width="2.85546875" style="1" customWidth="1"/>
    <col min="8968" max="8968" width="8.5703125" style="1" customWidth="1"/>
    <col min="8969" max="8969" width="1" style="1" customWidth="1"/>
    <col min="8970" max="8970" width="2.85546875" style="1" customWidth="1"/>
    <col min="8971" max="8971" width="4" style="1" customWidth="1"/>
    <col min="8972" max="8972" width="1.140625" style="1" customWidth="1"/>
    <col min="8973" max="8973" width="12.42578125" style="1" customWidth="1"/>
    <col min="8974" max="8974" width="1" style="1" customWidth="1"/>
    <col min="8975" max="8975" width="1.85546875" style="1" customWidth="1"/>
    <col min="8976" max="8976" width="4.85546875" style="1" customWidth="1"/>
    <col min="8977" max="8977" width="1.28515625" style="1" customWidth="1"/>
    <col min="8978" max="8978" width="3.140625" style="1" customWidth="1"/>
    <col min="8979" max="8979" width="1.5703125" style="1" customWidth="1"/>
    <col min="8980" max="8980" width="1.140625" style="1" customWidth="1"/>
    <col min="8981" max="8981" width="8.7109375" style="1" customWidth="1"/>
    <col min="8982" max="8982" width="1.42578125" style="1" customWidth="1"/>
    <col min="8983" max="8983" width="1.28515625" style="1" customWidth="1"/>
    <col min="8984" max="8984" width="1.140625" style="1" customWidth="1"/>
    <col min="8985" max="8985" width="1.5703125" style="1" customWidth="1"/>
    <col min="8986" max="8987" width="1.140625" style="1" customWidth="1"/>
    <col min="8988" max="8988" width="6.85546875" style="1" customWidth="1"/>
    <col min="8989" max="8989" width="2.85546875" style="1" customWidth="1"/>
    <col min="8990" max="8990" width="1.7109375" style="1" customWidth="1"/>
    <col min="8991" max="8991" width="1.140625" style="1" customWidth="1"/>
    <col min="8992" max="8992" width="1" style="1" customWidth="1"/>
    <col min="8993" max="8993" width="1.140625" style="1" customWidth="1"/>
    <col min="8994" max="8994" width="6.42578125" style="1" customWidth="1"/>
    <col min="8995" max="8995" width="5.140625" style="1" customWidth="1"/>
    <col min="8996" max="8996" width="1.140625" style="1" customWidth="1"/>
    <col min="8997" max="8997" width="1.7109375" style="1" customWidth="1"/>
    <col min="8998" max="8998" width="2.7109375" style="1" customWidth="1"/>
    <col min="8999" max="9216" width="6.85546875" style="1" customWidth="1"/>
    <col min="9217" max="9217" width="1.28515625" style="1" customWidth="1"/>
    <col min="9218" max="9218" width="1.5703125" style="1" customWidth="1"/>
    <col min="9219" max="9219" width="2" style="1" customWidth="1"/>
    <col min="9220" max="9220" width="1" style="1" customWidth="1"/>
    <col min="9221" max="9221" width="1.140625" style="1" customWidth="1"/>
    <col min="9222" max="9222" width="2.7109375" style="1" customWidth="1"/>
    <col min="9223" max="9223" width="2.85546875" style="1" customWidth="1"/>
    <col min="9224" max="9224" width="8.5703125" style="1" customWidth="1"/>
    <col min="9225" max="9225" width="1" style="1" customWidth="1"/>
    <col min="9226" max="9226" width="2.85546875" style="1" customWidth="1"/>
    <col min="9227" max="9227" width="4" style="1" customWidth="1"/>
    <col min="9228" max="9228" width="1.140625" style="1" customWidth="1"/>
    <col min="9229" max="9229" width="12.42578125" style="1" customWidth="1"/>
    <col min="9230" max="9230" width="1" style="1" customWidth="1"/>
    <col min="9231" max="9231" width="1.85546875" style="1" customWidth="1"/>
    <col min="9232" max="9232" width="4.85546875" style="1" customWidth="1"/>
    <col min="9233" max="9233" width="1.28515625" style="1" customWidth="1"/>
    <col min="9234" max="9234" width="3.140625" style="1" customWidth="1"/>
    <col min="9235" max="9235" width="1.5703125" style="1" customWidth="1"/>
    <col min="9236" max="9236" width="1.140625" style="1" customWidth="1"/>
    <col min="9237" max="9237" width="8.7109375" style="1" customWidth="1"/>
    <col min="9238" max="9238" width="1.42578125" style="1" customWidth="1"/>
    <col min="9239" max="9239" width="1.28515625" style="1" customWidth="1"/>
    <col min="9240" max="9240" width="1.140625" style="1" customWidth="1"/>
    <col min="9241" max="9241" width="1.5703125" style="1" customWidth="1"/>
    <col min="9242" max="9243" width="1.140625" style="1" customWidth="1"/>
    <col min="9244" max="9244" width="6.85546875" style="1" customWidth="1"/>
    <col min="9245" max="9245" width="2.85546875" style="1" customWidth="1"/>
    <col min="9246" max="9246" width="1.7109375" style="1" customWidth="1"/>
    <col min="9247" max="9247" width="1.140625" style="1" customWidth="1"/>
    <col min="9248" max="9248" width="1" style="1" customWidth="1"/>
    <col min="9249" max="9249" width="1.140625" style="1" customWidth="1"/>
    <col min="9250" max="9250" width="6.42578125" style="1" customWidth="1"/>
    <col min="9251" max="9251" width="5.140625" style="1" customWidth="1"/>
    <col min="9252" max="9252" width="1.140625" style="1" customWidth="1"/>
    <col min="9253" max="9253" width="1.7109375" style="1" customWidth="1"/>
    <col min="9254" max="9254" width="2.7109375" style="1" customWidth="1"/>
    <col min="9255" max="9472" width="6.85546875" style="1" customWidth="1"/>
    <col min="9473" max="9473" width="1.28515625" style="1" customWidth="1"/>
    <col min="9474" max="9474" width="1.5703125" style="1" customWidth="1"/>
    <col min="9475" max="9475" width="2" style="1" customWidth="1"/>
    <col min="9476" max="9476" width="1" style="1" customWidth="1"/>
    <col min="9477" max="9477" width="1.140625" style="1" customWidth="1"/>
    <col min="9478" max="9478" width="2.7109375" style="1" customWidth="1"/>
    <col min="9479" max="9479" width="2.85546875" style="1" customWidth="1"/>
    <col min="9480" max="9480" width="8.5703125" style="1" customWidth="1"/>
    <col min="9481" max="9481" width="1" style="1" customWidth="1"/>
    <col min="9482" max="9482" width="2.85546875" style="1" customWidth="1"/>
    <col min="9483" max="9483" width="4" style="1" customWidth="1"/>
    <col min="9484" max="9484" width="1.140625" style="1" customWidth="1"/>
    <col min="9485" max="9485" width="12.42578125" style="1" customWidth="1"/>
    <col min="9486" max="9486" width="1" style="1" customWidth="1"/>
    <col min="9487" max="9487" width="1.85546875" style="1" customWidth="1"/>
    <col min="9488" max="9488" width="4.85546875" style="1" customWidth="1"/>
    <col min="9489" max="9489" width="1.28515625" style="1" customWidth="1"/>
    <col min="9490" max="9490" width="3.140625" style="1" customWidth="1"/>
    <col min="9491" max="9491" width="1.5703125" style="1" customWidth="1"/>
    <col min="9492" max="9492" width="1.140625" style="1" customWidth="1"/>
    <col min="9493" max="9493" width="8.7109375" style="1" customWidth="1"/>
    <col min="9494" max="9494" width="1.42578125" style="1" customWidth="1"/>
    <col min="9495" max="9495" width="1.28515625" style="1" customWidth="1"/>
    <col min="9496" max="9496" width="1.140625" style="1" customWidth="1"/>
    <col min="9497" max="9497" width="1.5703125" style="1" customWidth="1"/>
    <col min="9498" max="9499" width="1.140625" style="1" customWidth="1"/>
    <col min="9500" max="9500" width="6.85546875" style="1" customWidth="1"/>
    <col min="9501" max="9501" width="2.85546875" style="1" customWidth="1"/>
    <col min="9502" max="9502" width="1.7109375" style="1" customWidth="1"/>
    <col min="9503" max="9503" width="1.140625" style="1" customWidth="1"/>
    <col min="9504" max="9504" width="1" style="1" customWidth="1"/>
    <col min="9505" max="9505" width="1.140625" style="1" customWidth="1"/>
    <col min="9506" max="9506" width="6.42578125" style="1" customWidth="1"/>
    <col min="9507" max="9507" width="5.140625" style="1" customWidth="1"/>
    <col min="9508" max="9508" width="1.140625" style="1" customWidth="1"/>
    <col min="9509" max="9509" width="1.7109375" style="1" customWidth="1"/>
    <col min="9510" max="9510" width="2.7109375" style="1" customWidth="1"/>
    <col min="9511" max="9728" width="6.85546875" style="1" customWidth="1"/>
    <col min="9729" max="9729" width="1.28515625" style="1" customWidth="1"/>
    <col min="9730" max="9730" width="1.5703125" style="1" customWidth="1"/>
    <col min="9731" max="9731" width="2" style="1" customWidth="1"/>
    <col min="9732" max="9732" width="1" style="1" customWidth="1"/>
    <col min="9733" max="9733" width="1.140625" style="1" customWidth="1"/>
    <col min="9734" max="9734" width="2.7109375" style="1" customWidth="1"/>
    <col min="9735" max="9735" width="2.85546875" style="1" customWidth="1"/>
    <col min="9736" max="9736" width="8.5703125" style="1" customWidth="1"/>
    <col min="9737" max="9737" width="1" style="1" customWidth="1"/>
    <col min="9738" max="9738" width="2.85546875" style="1" customWidth="1"/>
    <col min="9739" max="9739" width="4" style="1" customWidth="1"/>
    <col min="9740" max="9740" width="1.140625" style="1" customWidth="1"/>
    <col min="9741" max="9741" width="12.42578125" style="1" customWidth="1"/>
    <col min="9742" max="9742" width="1" style="1" customWidth="1"/>
    <col min="9743" max="9743" width="1.85546875" style="1" customWidth="1"/>
    <col min="9744" max="9744" width="4.85546875" style="1" customWidth="1"/>
    <col min="9745" max="9745" width="1.28515625" style="1" customWidth="1"/>
    <col min="9746" max="9746" width="3.140625" style="1" customWidth="1"/>
    <col min="9747" max="9747" width="1.5703125" style="1" customWidth="1"/>
    <col min="9748" max="9748" width="1.140625" style="1" customWidth="1"/>
    <col min="9749" max="9749" width="8.7109375" style="1" customWidth="1"/>
    <col min="9750" max="9750" width="1.42578125" style="1" customWidth="1"/>
    <col min="9751" max="9751" width="1.28515625" style="1" customWidth="1"/>
    <col min="9752" max="9752" width="1.140625" style="1" customWidth="1"/>
    <col min="9753" max="9753" width="1.5703125" style="1" customWidth="1"/>
    <col min="9754" max="9755" width="1.140625" style="1" customWidth="1"/>
    <col min="9756" max="9756" width="6.85546875" style="1" customWidth="1"/>
    <col min="9757" max="9757" width="2.85546875" style="1" customWidth="1"/>
    <col min="9758" max="9758" width="1.7109375" style="1" customWidth="1"/>
    <col min="9759" max="9759" width="1.140625" style="1" customWidth="1"/>
    <col min="9760" max="9760" width="1" style="1" customWidth="1"/>
    <col min="9761" max="9761" width="1.140625" style="1" customWidth="1"/>
    <col min="9762" max="9762" width="6.42578125" style="1" customWidth="1"/>
    <col min="9763" max="9763" width="5.140625" style="1" customWidth="1"/>
    <col min="9764" max="9764" width="1.140625" style="1" customWidth="1"/>
    <col min="9765" max="9765" width="1.7109375" style="1" customWidth="1"/>
    <col min="9766" max="9766" width="2.7109375" style="1" customWidth="1"/>
    <col min="9767" max="9984" width="6.85546875" style="1" customWidth="1"/>
    <col min="9985" max="9985" width="1.28515625" style="1" customWidth="1"/>
    <col min="9986" max="9986" width="1.5703125" style="1" customWidth="1"/>
    <col min="9987" max="9987" width="2" style="1" customWidth="1"/>
    <col min="9988" max="9988" width="1" style="1" customWidth="1"/>
    <col min="9989" max="9989" width="1.140625" style="1" customWidth="1"/>
    <col min="9990" max="9990" width="2.7109375" style="1" customWidth="1"/>
    <col min="9991" max="9991" width="2.85546875" style="1" customWidth="1"/>
    <col min="9992" max="9992" width="8.5703125" style="1" customWidth="1"/>
    <col min="9993" max="9993" width="1" style="1" customWidth="1"/>
    <col min="9994" max="9994" width="2.85546875" style="1" customWidth="1"/>
    <col min="9995" max="9995" width="4" style="1" customWidth="1"/>
    <col min="9996" max="9996" width="1.140625" style="1" customWidth="1"/>
    <col min="9997" max="9997" width="12.42578125" style="1" customWidth="1"/>
    <col min="9998" max="9998" width="1" style="1" customWidth="1"/>
    <col min="9999" max="9999" width="1.85546875" style="1" customWidth="1"/>
    <col min="10000" max="10000" width="4.85546875" style="1" customWidth="1"/>
    <col min="10001" max="10001" width="1.28515625" style="1" customWidth="1"/>
    <col min="10002" max="10002" width="3.140625" style="1" customWidth="1"/>
    <col min="10003" max="10003" width="1.5703125" style="1" customWidth="1"/>
    <col min="10004" max="10004" width="1.140625" style="1" customWidth="1"/>
    <col min="10005" max="10005" width="8.7109375" style="1" customWidth="1"/>
    <col min="10006" max="10006" width="1.42578125" style="1" customWidth="1"/>
    <col min="10007" max="10007" width="1.28515625" style="1" customWidth="1"/>
    <col min="10008" max="10008" width="1.140625" style="1" customWidth="1"/>
    <col min="10009" max="10009" width="1.5703125" style="1" customWidth="1"/>
    <col min="10010" max="10011" width="1.140625" style="1" customWidth="1"/>
    <col min="10012" max="10012" width="6.85546875" style="1" customWidth="1"/>
    <col min="10013" max="10013" width="2.85546875" style="1" customWidth="1"/>
    <col min="10014" max="10014" width="1.7109375" style="1" customWidth="1"/>
    <col min="10015" max="10015" width="1.140625" style="1" customWidth="1"/>
    <col min="10016" max="10016" width="1" style="1" customWidth="1"/>
    <col min="10017" max="10017" width="1.140625" style="1" customWidth="1"/>
    <col min="10018" max="10018" width="6.42578125" style="1" customWidth="1"/>
    <col min="10019" max="10019" width="5.140625" style="1" customWidth="1"/>
    <col min="10020" max="10020" width="1.140625" style="1" customWidth="1"/>
    <col min="10021" max="10021" width="1.7109375" style="1" customWidth="1"/>
    <col min="10022" max="10022" width="2.7109375" style="1" customWidth="1"/>
    <col min="10023" max="10240" width="6.85546875" style="1" customWidth="1"/>
    <col min="10241" max="10241" width="1.28515625" style="1" customWidth="1"/>
    <col min="10242" max="10242" width="1.5703125" style="1" customWidth="1"/>
    <col min="10243" max="10243" width="2" style="1" customWidth="1"/>
    <col min="10244" max="10244" width="1" style="1" customWidth="1"/>
    <col min="10245" max="10245" width="1.140625" style="1" customWidth="1"/>
    <col min="10246" max="10246" width="2.7109375" style="1" customWidth="1"/>
    <col min="10247" max="10247" width="2.85546875" style="1" customWidth="1"/>
    <col min="10248" max="10248" width="8.5703125" style="1" customWidth="1"/>
    <col min="10249" max="10249" width="1" style="1" customWidth="1"/>
    <col min="10250" max="10250" width="2.85546875" style="1" customWidth="1"/>
    <col min="10251" max="10251" width="4" style="1" customWidth="1"/>
    <col min="10252" max="10252" width="1.140625" style="1" customWidth="1"/>
    <col min="10253" max="10253" width="12.42578125" style="1" customWidth="1"/>
    <col min="10254" max="10254" width="1" style="1" customWidth="1"/>
    <col min="10255" max="10255" width="1.85546875" style="1" customWidth="1"/>
    <col min="10256" max="10256" width="4.85546875" style="1" customWidth="1"/>
    <col min="10257" max="10257" width="1.28515625" style="1" customWidth="1"/>
    <col min="10258" max="10258" width="3.140625" style="1" customWidth="1"/>
    <col min="10259" max="10259" width="1.5703125" style="1" customWidth="1"/>
    <col min="10260" max="10260" width="1.140625" style="1" customWidth="1"/>
    <col min="10261" max="10261" width="8.7109375" style="1" customWidth="1"/>
    <col min="10262" max="10262" width="1.42578125" style="1" customWidth="1"/>
    <col min="10263" max="10263" width="1.28515625" style="1" customWidth="1"/>
    <col min="10264" max="10264" width="1.140625" style="1" customWidth="1"/>
    <col min="10265" max="10265" width="1.5703125" style="1" customWidth="1"/>
    <col min="10266" max="10267" width="1.140625" style="1" customWidth="1"/>
    <col min="10268" max="10268" width="6.85546875" style="1" customWidth="1"/>
    <col min="10269" max="10269" width="2.85546875" style="1" customWidth="1"/>
    <col min="10270" max="10270" width="1.7109375" style="1" customWidth="1"/>
    <col min="10271" max="10271" width="1.140625" style="1" customWidth="1"/>
    <col min="10272" max="10272" width="1" style="1" customWidth="1"/>
    <col min="10273" max="10273" width="1.140625" style="1" customWidth="1"/>
    <col min="10274" max="10274" width="6.42578125" style="1" customWidth="1"/>
    <col min="10275" max="10275" width="5.140625" style="1" customWidth="1"/>
    <col min="10276" max="10276" width="1.140625" style="1" customWidth="1"/>
    <col min="10277" max="10277" width="1.7109375" style="1" customWidth="1"/>
    <col min="10278" max="10278" width="2.7109375" style="1" customWidth="1"/>
    <col min="10279" max="10496" width="6.85546875" style="1" customWidth="1"/>
    <col min="10497" max="10497" width="1.28515625" style="1" customWidth="1"/>
    <col min="10498" max="10498" width="1.5703125" style="1" customWidth="1"/>
    <col min="10499" max="10499" width="2" style="1" customWidth="1"/>
    <col min="10500" max="10500" width="1" style="1" customWidth="1"/>
    <col min="10501" max="10501" width="1.140625" style="1" customWidth="1"/>
    <col min="10502" max="10502" width="2.7109375" style="1" customWidth="1"/>
    <col min="10503" max="10503" width="2.85546875" style="1" customWidth="1"/>
    <col min="10504" max="10504" width="8.5703125" style="1" customWidth="1"/>
    <col min="10505" max="10505" width="1" style="1" customWidth="1"/>
    <col min="10506" max="10506" width="2.85546875" style="1" customWidth="1"/>
    <col min="10507" max="10507" width="4" style="1" customWidth="1"/>
    <col min="10508" max="10508" width="1.140625" style="1" customWidth="1"/>
    <col min="10509" max="10509" width="12.42578125" style="1" customWidth="1"/>
    <col min="10510" max="10510" width="1" style="1" customWidth="1"/>
    <col min="10511" max="10511" width="1.85546875" style="1" customWidth="1"/>
    <col min="10512" max="10512" width="4.85546875" style="1" customWidth="1"/>
    <col min="10513" max="10513" width="1.28515625" style="1" customWidth="1"/>
    <col min="10514" max="10514" width="3.140625" style="1" customWidth="1"/>
    <col min="10515" max="10515" width="1.5703125" style="1" customWidth="1"/>
    <col min="10516" max="10516" width="1.140625" style="1" customWidth="1"/>
    <col min="10517" max="10517" width="8.7109375" style="1" customWidth="1"/>
    <col min="10518" max="10518" width="1.42578125" style="1" customWidth="1"/>
    <col min="10519" max="10519" width="1.28515625" style="1" customWidth="1"/>
    <col min="10520" max="10520" width="1.140625" style="1" customWidth="1"/>
    <col min="10521" max="10521" width="1.5703125" style="1" customWidth="1"/>
    <col min="10522" max="10523" width="1.140625" style="1" customWidth="1"/>
    <col min="10524" max="10524" width="6.85546875" style="1" customWidth="1"/>
    <col min="10525" max="10525" width="2.85546875" style="1" customWidth="1"/>
    <col min="10526" max="10526" width="1.7109375" style="1" customWidth="1"/>
    <col min="10527" max="10527" width="1.140625" style="1" customWidth="1"/>
    <col min="10528" max="10528" width="1" style="1" customWidth="1"/>
    <col min="10529" max="10529" width="1.140625" style="1" customWidth="1"/>
    <col min="10530" max="10530" width="6.42578125" style="1" customWidth="1"/>
    <col min="10531" max="10531" width="5.140625" style="1" customWidth="1"/>
    <col min="10532" max="10532" width="1.140625" style="1" customWidth="1"/>
    <col min="10533" max="10533" width="1.7109375" style="1" customWidth="1"/>
    <col min="10534" max="10534" width="2.7109375" style="1" customWidth="1"/>
    <col min="10535" max="10752" width="6.85546875" style="1" customWidth="1"/>
    <col min="10753" max="10753" width="1.28515625" style="1" customWidth="1"/>
    <col min="10754" max="10754" width="1.5703125" style="1" customWidth="1"/>
    <col min="10755" max="10755" width="2" style="1" customWidth="1"/>
    <col min="10756" max="10756" width="1" style="1" customWidth="1"/>
    <col min="10757" max="10757" width="1.140625" style="1" customWidth="1"/>
    <col min="10758" max="10758" width="2.7109375" style="1" customWidth="1"/>
    <col min="10759" max="10759" width="2.85546875" style="1" customWidth="1"/>
    <col min="10760" max="10760" width="8.5703125" style="1" customWidth="1"/>
    <col min="10761" max="10761" width="1" style="1" customWidth="1"/>
    <col min="10762" max="10762" width="2.85546875" style="1" customWidth="1"/>
    <col min="10763" max="10763" width="4" style="1" customWidth="1"/>
    <col min="10764" max="10764" width="1.140625" style="1" customWidth="1"/>
    <col min="10765" max="10765" width="12.42578125" style="1" customWidth="1"/>
    <col min="10766" max="10766" width="1" style="1" customWidth="1"/>
    <col min="10767" max="10767" width="1.85546875" style="1" customWidth="1"/>
    <col min="10768" max="10768" width="4.85546875" style="1" customWidth="1"/>
    <col min="10769" max="10769" width="1.28515625" style="1" customWidth="1"/>
    <col min="10770" max="10770" width="3.140625" style="1" customWidth="1"/>
    <col min="10771" max="10771" width="1.5703125" style="1" customWidth="1"/>
    <col min="10772" max="10772" width="1.140625" style="1" customWidth="1"/>
    <col min="10773" max="10773" width="8.7109375" style="1" customWidth="1"/>
    <col min="10774" max="10774" width="1.42578125" style="1" customWidth="1"/>
    <col min="10775" max="10775" width="1.28515625" style="1" customWidth="1"/>
    <col min="10776" max="10776" width="1.140625" style="1" customWidth="1"/>
    <col min="10777" max="10777" width="1.5703125" style="1" customWidth="1"/>
    <col min="10778" max="10779" width="1.140625" style="1" customWidth="1"/>
    <col min="10780" max="10780" width="6.85546875" style="1" customWidth="1"/>
    <col min="10781" max="10781" width="2.85546875" style="1" customWidth="1"/>
    <col min="10782" max="10782" width="1.7109375" style="1" customWidth="1"/>
    <col min="10783" max="10783" width="1.140625" style="1" customWidth="1"/>
    <col min="10784" max="10784" width="1" style="1" customWidth="1"/>
    <col min="10785" max="10785" width="1.140625" style="1" customWidth="1"/>
    <col min="10786" max="10786" width="6.42578125" style="1" customWidth="1"/>
    <col min="10787" max="10787" width="5.140625" style="1" customWidth="1"/>
    <col min="10788" max="10788" width="1.140625" style="1" customWidth="1"/>
    <col min="10789" max="10789" width="1.7109375" style="1" customWidth="1"/>
    <col min="10790" max="10790" width="2.7109375" style="1" customWidth="1"/>
    <col min="10791" max="11008" width="6.85546875" style="1" customWidth="1"/>
    <col min="11009" max="11009" width="1.28515625" style="1" customWidth="1"/>
    <col min="11010" max="11010" width="1.5703125" style="1" customWidth="1"/>
    <col min="11011" max="11011" width="2" style="1" customWidth="1"/>
    <col min="11012" max="11012" width="1" style="1" customWidth="1"/>
    <col min="11013" max="11013" width="1.140625" style="1" customWidth="1"/>
    <col min="11014" max="11014" width="2.7109375" style="1" customWidth="1"/>
    <col min="11015" max="11015" width="2.85546875" style="1" customWidth="1"/>
    <col min="11016" max="11016" width="8.5703125" style="1" customWidth="1"/>
    <col min="11017" max="11017" width="1" style="1" customWidth="1"/>
    <col min="11018" max="11018" width="2.85546875" style="1" customWidth="1"/>
    <col min="11019" max="11019" width="4" style="1" customWidth="1"/>
    <col min="11020" max="11020" width="1.140625" style="1" customWidth="1"/>
    <col min="11021" max="11021" width="12.42578125" style="1" customWidth="1"/>
    <col min="11022" max="11022" width="1" style="1" customWidth="1"/>
    <col min="11023" max="11023" width="1.85546875" style="1" customWidth="1"/>
    <col min="11024" max="11024" width="4.85546875" style="1" customWidth="1"/>
    <col min="11025" max="11025" width="1.28515625" style="1" customWidth="1"/>
    <col min="11026" max="11026" width="3.140625" style="1" customWidth="1"/>
    <col min="11027" max="11027" width="1.5703125" style="1" customWidth="1"/>
    <col min="11028" max="11028" width="1.140625" style="1" customWidth="1"/>
    <col min="11029" max="11029" width="8.7109375" style="1" customWidth="1"/>
    <col min="11030" max="11030" width="1.42578125" style="1" customWidth="1"/>
    <col min="11031" max="11031" width="1.28515625" style="1" customWidth="1"/>
    <col min="11032" max="11032" width="1.140625" style="1" customWidth="1"/>
    <col min="11033" max="11033" width="1.5703125" style="1" customWidth="1"/>
    <col min="11034" max="11035" width="1.140625" style="1" customWidth="1"/>
    <col min="11036" max="11036" width="6.85546875" style="1" customWidth="1"/>
    <col min="11037" max="11037" width="2.85546875" style="1" customWidth="1"/>
    <col min="11038" max="11038" width="1.7109375" style="1" customWidth="1"/>
    <col min="11039" max="11039" width="1.140625" style="1" customWidth="1"/>
    <col min="11040" max="11040" width="1" style="1" customWidth="1"/>
    <col min="11041" max="11041" width="1.140625" style="1" customWidth="1"/>
    <col min="11042" max="11042" width="6.42578125" style="1" customWidth="1"/>
    <col min="11043" max="11043" width="5.140625" style="1" customWidth="1"/>
    <col min="11044" max="11044" width="1.140625" style="1" customWidth="1"/>
    <col min="11045" max="11045" width="1.7109375" style="1" customWidth="1"/>
    <col min="11046" max="11046" width="2.7109375" style="1" customWidth="1"/>
    <col min="11047" max="11264" width="6.85546875" style="1" customWidth="1"/>
    <col min="11265" max="11265" width="1.28515625" style="1" customWidth="1"/>
    <col min="11266" max="11266" width="1.5703125" style="1" customWidth="1"/>
    <col min="11267" max="11267" width="2" style="1" customWidth="1"/>
    <col min="11268" max="11268" width="1" style="1" customWidth="1"/>
    <col min="11269" max="11269" width="1.140625" style="1" customWidth="1"/>
    <col min="11270" max="11270" width="2.7109375" style="1" customWidth="1"/>
    <col min="11271" max="11271" width="2.85546875" style="1" customWidth="1"/>
    <col min="11272" max="11272" width="8.5703125" style="1" customWidth="1"/>
    <col min="11273" max="11273" width="1" style="1" customWidth="1"/>
    <col min="11274" max="11274" width="2.85546875" style="1" customWidth="1"/>
    <col min="11275" max="11275" width="4" style="1" customWidth="1"/>
    <col min="11276" max="11276" width="1.140625" style="1" customWidth="1"/>
    <col min="11277" max="11277" width="12.42578125" style="1" customWidth="1"/>
    <col min="11278" max="11278" width="1" style="1" customWidth="1"/>
    <col min="11279" max="11279" width="1.85546875" style="1" customWidth="1"/>
    <col min="11280" max="11280" width="4.85546875" style="1" customWidth="1"/>
    <col min="11281" max="11281" width="1.28515625" style="1" customWidth="1"/>
    <col min="11282" max="11282" width="3.140625" style="1" customWidth="1"/>
    <col min="11283" max="11283" width="1.5703125" style="1" customWidth="1"/>
    <col min="11284" max="11284" width="1.140625" style="1" customWidth="1"/>
    <col min="11285" max="11285" width="8.7109375" style="1" customWidth="1"/>
    <col min="11286" max="11286" width="1.42578125" style="1" customWidth="1"/>
    <col min="11287" max="11287" width="1.28515625" style="1" customWidth="1"/>
    <col min="11288" max="11288" width="1.140625" style="1" customWidth="1"/>
    <col min="11289" max="11289" width="1.5703125" style="1" customWidth="1"/>
    <col min="11290" max="11291" width="1.140625" style="1" customWidth="1"/>
    <col min="11292" max="11292" width="6.85546875" style="1" customWidth="1"/>
    <col min="11293" max="11293" width="2.85546875" style="1" customWidth="1"/>
    <col min="11294" max="11294" width="1.7109375" style="1" customWidth="1"/>
    <col min="11295" max="11295" width="1.140625" style="1" customWidth="1"/>
    <col min="11296" max="11296" width="1" style="1" customWidth="1"/>
    <col min="11297" max="11297" width="1.140625" style="1" customWidth="1"/>
    <col min="11298" max="11298" width="6.42578125" style="1" customWidth="1"/>
    <col min="11299" max="11299" width="5.140625" style="1" customWidth="1"/>
    <col min="11300" max="11300" width="1.140625" style="1" customWidth="1"/>
    <col min="11301" max="11301" width="1.7109375" style="1" customWidth="1"/>
    <col min="11302" max="11302" width="2.7109375" style="1" customWidth="1"/>
    <col min="11303" max="11520" width="6.85546875" style="1" customWidth="1"/>
    <col min="11521" max="11521" width="1.28515625" style="1" customWidth="1"/>
    <col min="11522" max="11522" width="1.5703125" style="1" customWidth="1"/>
    <col min="11523" max="11523" width="2" style="1" customWidth="1"/>
    <col min="11524" max="11524" width="1" style="1" customWidth="1"/>
    <col min="11525" max="11525" width="1.140625" style="1" customWidth="1"/>
    <col min="11526" max="11526" width="2.7109375" style="1" customWidth="1"/>
    <col min="11527" max="11527" width="2.85546875" style="1" customWidth="1"/>
    <col min="11528" max="11528" width="8.5703125" style="1" customWidth="1"/>
    <col min="11529" max="11529" width="1" style="1" customWidth="1"/>
    <col min="11530" max="11530" width="2.85546875" style="1" customWidth="1"/>
    <col min="11531" max="11531" width="4" style="1" customWidth="1"/>
    <col min="11532" max="11532" width="1.140625" style="1" customWidth="1"/>
    <col min="11533" max="11533" width="12.42578125" style="1" customWidth="1"/>
    <col min="11534" max="11534" width="1" style="1" customWidth="1"/>
    <col min="11535" max="11535" width="1.85546875" style="1" customWidth="1"/>
    <col min="11536" max="11536" width="4.85546875" style="1" customWidth="1"/>
    <col min="11537" max="11537" width="1.28515625" style="1" customWidth="1"/>
    <col min="11538" max="11538" width="3.140625" style="1" customWidth="1"/>
    <col min="11539" max="11539" width="1.5703125" style="1" customWidth="1"/>
    <col min="11540" max="11540" width="1.140625" style="1" customWidth="1"/>
    <col min="11541" max="11541" width="8.7109375" style="1" customWidth="1"/>
    <col min="11542" max="11542" width="1.42578125" style="1" customWidth="1"/>
    <col min="11543" max="11543" width="1.28515625" style="1" customWidth="1"/>
    <col min="11544" max="11544" width="1.140625" style="1" customWidth="1"/>
    <col min="11545" max="11545" width="1.5703125" style="1" customWidth="1"/>
    <col min="11546" max="11547" width="1.140625" style="1" customWidth="1"/>
    <col min="11548" max="11548" width="6.85546875" style="1" customWidth="1"/>
    <col min="11549" max="11549" width="2.85546875" style="1" customWidth="1"/>
    <col min="11550" max="11550" width="1.7109375" style="1" customWidth="1"/>
    <col min="11551" max="11551" width="1.140625" style="1" customWidth="1"/>
    <col min="11552" max="11552" width="1" style="1" customWidth="1"/>
    <col min="11553" max="11553" width="1.140625" style="1" customWidth="1"/>
    <col min="11554" max="11554" width="6.42578125" style="1" customWidth="1"/>
    <col min="11555" max="11555" width="5.140625" style="1" customWidth="1"/>
    <col min="11556" max="11556" width="1.140625" style="1" customWidth="1"/>
    <col min="11557" max="11557" width="1.7109375" style="1" customWidth="1"/>
    <col min="11558" max="11558" width="2.7109375" style="1" customWidth="1"/>
    <col min="11559" max="11776" width="6.85546875" style="1" customWidth="1"/>
    <col min="11777" max="11777" width="1.28515625" style="1" customWidth="1"/>
    <col min="11778" max="11778" width="1.5703125" style="1" customWidth="1"/>
    <col min="11779" max="11779" width="2" style="1" customWidth="1"/>
    <col min="11780" max="11780" width="1" style="1" customWidth="1"/>
    <col min="11781" max="11781" width="1.140625" style="1" customWidth="1"/>
    <col min="11782" max="11782" width="2.7109375" style="1" customWidth="1"/>
    <col min="11783" max="11783" width="2.85546875" style="1" customWidth="1"/>
    <col min="11784" max="11784" width="8.5703125" style="1" customWidth="1"/>
    <col min="11785" max="11785" width="1" style="1" customWidth="1"/>
    <col min="11786" max="11786" width="2.85546875" style="1" customWidth="1"/>
    <col min="11787" max="11787" width="4" style="1" customWidth="1"/>
    <col min="11788" max="11788" width="1.140625" style="1" customWidth="1"/>
    <col min="11789" max="11789" width="12.42578125" style="1" customWidth="1"/>
    <col min="11790" max="11790" width="1" style="1" customWidth="1"/>
    <col min="11791" max="11791" width="1.85546875" style="1" customWidth="1"/>
    <col min="11792" max="11792" width="4.85546875" style="1" customWidth="1"/>
    <col min="11793" max="11793" width="1.28515625" style="1" customWidth="1"/>
    <col min="11794" max="11794" width="3.140625" style="1" customWidth="1"/>
    <col min="11795" max="11795" width="1.5703125" style="1" customWidth="1"/>
    <col min="11796" max="11796" width="1.140625" style="1" customWidth="1"/>
    <col min="11797" max="11797" width="8.7109375" style="1" customWidth="1"/>
    <col min="11798" max="11798" width="1.42578125" style="1" customWidth="1"/>
    <col min="11799" max="11799" width="1.28515625" style="1" customWidth="1"/>
    <col min="11800" max="11800" width="1.140625" style="1" customWidth="1"/>
    <col min="11801" max="11801" width="1.5703125" style="1" customWidth="1"/>
    <col min="11802" max="11803" width="1.140625" style="1" customWidth="1"/>
    <col min="11804" max="11804" width="6.85546875" style="1" customWidth="1"/>
    <col min="11805" max="11805" width="2.85546875" style="1" customWidth="1"/>
    <col min="11806" max="11806" width="1.7109375" style="1" customWidth="1"/>
    <col min="11807" max="11807" width="1.140625" style="1" customWidth="1"/>
    <col min="11808" max="11808" width="1" style="1" customWidth="1"/>
    <col min="11809" max="11809" width="1.140625" style="1" customWidth="1"/>
    <col min="11810" max="11810" width="6.42578125" style="1" customWidth="1"/>
    <col min="11811" max="11811" width="5.140625" style="1" customWidth="1"/>
    <col min="11812" max="11812" width="1.140625" style="1" customWidth="1"/>
    <col min="11813" max="11813" width="1.7109375" style="1" customWidth="1"/>
    <col min="11814" max="11814" width="2.7109375" style="1" customWidth="1"/>
    <col min="11815" max="12032" width="6.85546875" style="1" customWidth="1"/>
    <col min="12033" max="12033" width="1.28515625" style="1" customWidth="1"/>
    <col min="12034" max="12034" width="1.5703125" style="1" customWidth="1"/>
    <col min="12035" max="12035" width="2" style="1" customWidth="1"/>
    <col min="12036" max="12036" width="1" style="1" customWidth="1"/>
    <col min="12037" max="12037" width="1.140625" style="1" customWidth="1"/>
    <col min="12038" max="12038" width="2.7109375" style="1" customWidth="1"/>
    <col min="12039" max="12039" width="2.85546875" style="1" customWidth="1"/>
    <col min="12040" max="12040" width="8.5703125" style="1" customWidth="1"/>
    <col min="12041" max="12041" width="1" style="1" customWidth="1"/>
    <col min="12042" max="12042" width="2.85546875" style="1" customWidth="1"/>
    <col min="12043" max="12043" width="4" style="1" customWidth="1"/>
    <col min="12044" max="12044" width="1.140625" style="1" customWidth="1"/>
    <col min="12045" max="12045" width="12.42578125" style="1" customWidth="1"/>
    <col min="12046" max="12046" width="1" style="1" customWidth="1"/>
    <col min="12047" max="12047" width="1.85546875" style="1" customWidth="1"/>
    <col min="12048" max="12048" width="4.85546875" style="1" customWidth="1"/>
    <col min="12049" max="12049" width="1.28515625" style="1" customWidth="1"/>
    <col min="12050" max="12050" width="3.140625" style="1" customWidth="1"/>
    <col min="12051" max="12051" width="1.5703125" style="1" customWidth="1"/>
    <col min="12052" max="12052" width="1.140625" style="1" customWidth="1"/>
    <col min="12053" max="12053" width="8.7109375" style="1" customWidth="1"/>
    <col min="12054" max="12054" width="1.42578125" style="1" customWidth="1"/>
    <col min="12055" max="12055" width="1.28515625" style="1" customWidth="1"/>
    <col min="12056" max="12056" width="1.140625" style="1" customWidth="1"/>
    <col min="12057" max="12057" width="1.5703125" style="1" customWidth="1"/>
    <col min="12058" max="12059" width="1.140625" style="1" customWidth="1"/>
    <col min="12060" max="12060" width="6.85546875" style="1" customWidth="1"/>
    <col min="12061" max="12061" width="2.85546875" style="1" customWidth="1"/>
    <col min="12062" max="12062" width="1.7109375" style="1" customWidth="1"/>
    <col min="12063" max="12063" width="1.140625" style="1" customWidth="1"/>
    <col min="12064" max="12064" width="1" style="1" customWidth="1"/>
    <col min="12065" max="12065" width="1.140625" style="1" customWidth="1"/>
    <col min="12066" max="12066" width="6.42578125" style="1" customWidth="1"/>
    <col min="12067" max="12067" width="5.140625" style="1" customWidth="1"/>
    <col min="12068" max="12068" width="1.140625" style="1" customWidth="1"/>
    <col min="12069" max="12069" width="1.7109375" style="1" customWidth="1"/>
    <col min="12070" max="12070" width="2.7109375" style="1" customWidth="1"/>
    <col min="12071" max="12288" width="6.85546875" style="1" customWidth="1"/>
    <col min="12289" max="12289" width="1.28515625" style="1" customWidth="1"/>
    <col min="12290" max="12290" width="1.5703125" style="1" customWidth="1"/>
    <col min="12291" max="12291" width="2" style="1" customWidth="1"/>
    <col min="12292" max="12292" width="1" style="1" customWidth="1"/>
    <col min="12293" max="12293" width="1.140625" style="1" customWidth="1"/>
    <col min="12294" max="12294" width="2.7109375" style="1" customWidth="1"/>
    <col min="12295" max="12295" width="2.85546875" style="1" customWidth="1"/>
    <col min="12296" max="12296" width="8.5703125" style="1" customWidth="1"/>
    <col min="12297" max="12297" width="1" style="1" customWidth="1"/>
    <col min="12298" max="12298" width="2.85546875" style="1" customWidth="1"/>
    <col min="12299" max="12299" width="4" style="1" customWidth="1"/>
    <col min="12300" max="12300" width="1.140625" style="1" customWidth="1"/>
    <col min="12301" max="12301" width="12.42578125" style="1" customWidth="1"/>
    <col min="12302" max="12302" width="1" style="1" customWidth="1"/>
    <col min="12303" max="12303" width="1.85546875" style="1" customWidth="1"/>
    <col min="12304" max="12304" width="4.85546875" style="1" customWidth="1"/>
    <col min="12305" max="12305" width="1.28515625" style="1" customWidth="1"/>
    <col min="12306" max="12306" width="3.140625" style="1" customWidth="1"/>
    <col min="12307" max="12307" width="1.5703125" style="1" customWidth="1"/>
    <col min="12308" max="12308" width="1.140625" style="1" customWidth="1"/>
    <col min="12309" max="12309" width="8.7109375" style="1" customWidth="1"/>
    <col min="12310" max="12310" width="1.42578125" style="1" customWidth="1"/>
    <col min="12311" max="12311" width="1.28515625" style="1" customWidth="1"/>
    <col min="12312" max="12312" width="1.140625" style="1" customWidth="1"/>
    <col min="12313" max="12313" width="1.5703125" style="1" customWidth="1"/>
    <col min="12314" max="12315" width="1.140625" style="1" customWidth="1"/>
    <col min="12316" max="12316" width="6.85546875" style="1" customWidth="1"/>
    <col min="12317" max="12317" width="2.85546875" style="1" customWidth="1"/>
    <col min="12318" max="12318" width="1.7109375" style="1" customWidth="1"/>
    <col min="12319" max="12319" width="1.140625" style="1" customWidth="1"/>
    <col min="12320" max="12320" width="1" style="1" customWidth="1"/>
    <col min="12321" max="12321" width="1.140625" style="1" customWidth="1"/>
    <col min="12322" max="12322" width="6.42578125" style="1" customWidth="1"/>
    <col min="12323" max="12323" width="5.140625" style="1" customWidth="1"/>
    <col min="12324" max="12324" width="1.140625" style="1" customWidth="1"/>
    <col min="12325" max="12325" width="1.7109375" style="1" customWidth="1"/>
    <col min="12326" max="12326" width="2.7109375" style="1" customWidth="1"/>
    <col min="12327" max="12544" width="6.85546875" style="1" customWidth="1"/>
    <col min="12545" max="12545" width="1.28515625" style="1" customWidth="1"/>
    <col min="12546" max="12546" width="1.5703125" style="1" customWidth="1"/>
    <col min="12547" max="12547" width="2" style="1" customWidth="1"/>
    <col min="12548" max="12548" width="1" style="1" customWidth="1"/>
    <col min="12549" max="12549" width="1.140625" style="1" customWidth="1"/>
    <col min="12550" max="12550" width="2.7109375" style="1" customWidth="1"/>
    <col min="12551" max="12551" width="2.85546875" style="1" customWidth="1"/>
    <col min="12552" max="12552" width="8.5703125" style="1" customWidth="1"/>
    <col min="12553" max="12553" width="1" style="1" customWidth="1"/>
    <col min="12554" max="12554" width="2.85546875" style="1" customWidth="1"/>
    <col min="12555" max="12555" width="4" style="1" customWidth="1"/>
    <col min="12556" max="12556" width="1.140625" style="1" customWidth="1"/>
    <col min="12557" max="12557" width="12.42578125" style="1" customWidth="1"/>
    <col min="12558" max="12558" width="1" style="1" customWidth="1"/>
    <col min="12559" max="12559" width="1.85546875" style="1" customWidth="1"/>
    <col min="12560" max="12560" width="4.85546875" style="1" customWidth="1"/>
    <col min="12561" max="12561" width="1.28515625" style="1" customWidth="1"/>
    <col min="12562" max="12562" width="3.140625" style="1" customWidth="1"/>
    <col min="12563" max="12563" width="1.5703125" style="1" customWidth="1"/>
    <col min="12564" max="12564" width="1.140625" style="1" customWidth="1"/>
    <col min="12565" max="12565" width="8.7109375" style="1" customWidth="1"/>
    <col min="12566" max="12566" width="1.42578125" style="1" customWidth="1"/>
    <col min="12567" max="12567" width="1.28515625" style="1" customWidth="1"/>
    <col min="12568" max="12568" width="1.140625" style="1" customWidth="1"/>
    <col min="12569" max="12569" width="1.5703125" style="1" customWidth="1"/>
    <col min="12570" max="12571" width="1.140625" style="1" customWidth="1"/>
    <col min="12572" max="12572" width="6.85546875" style="1" customWidth="1"/>
    <col min="12573" max="12573" width="2.85546875" style="1" customWidth="1"/>
    <col min="12574" max="12574" width="1.7109375" style="1" customWidth="1"/>
    <col min="12575" max="12575" width="1.140625" style="1" customWidth="1"/>
    <col min="12576" max="12576" width="1" style="1" customWidth="1"/>
    <col min="12577" max="12577" width="1.140625" style="1" customWidth="1"/>
    <col min="12578" max="12578" width="6.42578125" style="1" customWidth="1"/>
    <col min="12579" max="12579" width="5.140625" style="1" customWidth="1"/>
    <col min="12580" max="12580" width="1.140625" style="1" customWidth="1"/>
    <col min="12581" max="12581" width="1.7109375" style="1" customWidth="1"/>
    <col min="12582" max="12582" width="2.7109375" style="1" customWidth="1"/>
    <col min="12583" max="12800" width="6.85546875" style="1" customWidth="1"/>
    <col min="12801" max="12801" width="1.28515625" style="1" customWidth="1"/>
    <col min="12802" max="12802" width="1.5703125" style="1" customWidth="1"/>
    <col min="12803" max="12803" width="2" style="1" customWidth="1"/>
    <col min="12804" max="12804" width="1" style="1" customWidth="1"/>
    <col min="12805" max="12805" width="1.140625" style="1" customWidth="1"/>
    <col min="12806" max="12806" width="2.7109375" style="1" customWidth="1"/>
    <col min="12807" max="12807" width="2.85546875" style="1" customWidth="1"/>
    <col min="12808" max="12808" width="8.5703125" style="1" customWidth="1"/>
    <col min="12809" max="12809" width="1" style="1" customWidth="1"/>
    <col min="12810" max="12810" width="2.85546875" style="1" customWidth="1"/>
    <col min="12811" max="12811" width="4" style="1" customWidth="1"/>
    <col min="12812" max="12812" width="1.140625" style="1" customWidth="1"/>
    <col min="12813" max="12813" width="12.42578125" style="1" customWidth="1"/>
    <col min="12814" max="12814" width="1" style="1" customWidth="1"/>
    <col min="12815" max="12815" width="1.85546875" style="1" customWidth="1"/>
    <col min="12816" max="12816" width="4.85546875" style="1" customWidth="1"/>
    <col min="12817" max="12817" width="1.28515625" style="1" customWidth="1"/>
    <col min="12818" max="12818" width="3.140625" style="1" customWidth="1"/>
    <col min="12819" max="12819" width="1.5703125" style="1" customWidth="1"/>
    <col min="12820" max="12820" width="1.140625" style="1" customWidth="1"/>
    <col min="12821" max="12821" width="8.7109375" style="1" customWidth="1"/>
    <col min="12822" max="12822" width="1.42578125" style="1" customWidth="1"/>
    <col min="12823" max="12823" width="1.28515625" style="1" customWidth="1"/>
    <col min="12824" max="12824" width="1.140625" style="1" customWidth="1"/>
    <col min="12825" max="12825" width="1.5703125" style="1" customWidth="1"/>
    <col min="12826" max="12827" width="1.140625" style="1" customWidth="1"/>
    <col min="12828" max="12828" width="6.85546875" style="1" customWidth="1"/>
    <col min="12829" max="12829" width="2.85546875" style="1" customWidth="1"/>
    <col min="12830" max="12830" width="1.7109375" style="1" customWidth="1"/>
    <col min="12831" max="12831" width="1.140625" style="1" customWidth="1"/>
    <col min="12832" max="12832" width="1" style="1" customWidth="1"/>
    <col min="12833" max="12833" width="1.140625" style="1" customWidth="1"/>
    <col min="12834" max="12834" width="6.42578125" style="1" customWidth="1"/>
    <col min="12835" max="12835" width="5.140625" style="1" customWidth="1"/>
    <col min="12836" max="12836" width="1.140625" style="1" customWidth="1"/>
    <col min="12837" max="12837" width="1.7109375" style="1" customWidth="1"/>
    <col min="12838" max="12838" width="2.7109375" style="1" customWidth="1"/>
    <col min="12839" max="13056" width="6.85546875" style="1" customWidth="1"/>
    <col min="13057" max="13057" width="1.28515625" style="1" customWidth="1"/>
    <col min="13058" max="13058" width="1.5703125" style="1" customWidth="1"/>
    <col min="13059" max="13059" width="2" style="1" customWidth="1"/>
    <col min="13060" max="13060" width="1" style="1" customWidth="1"/>
    <col min="13061" max="13061" width="1.140625" style="1" customWidth="1"/>
    <col min="13062" max="13062" width="2.7109375" style="1" customWidth="1"/>
    <col min="13063" max="13063" width="2.85546875" style="1" customWidth="1"/>
    <col min="13064" max="13064" width="8.5703125" style="1" customWidth="1"/>
    <col min="13065" max="13065" width="1" style="1" customWidth="1"/>
    <col min="13066" max="13066" width="2.85546875" style="1" customWidth="1"/>
    <col min="13067" max="13067" width="4" style="1" customWidth="1"/>
    <col min="13068" max="13068" width="1.140625" style="1" customWidth="1"/>
    <col min="13069" max="13069" width="12.42578125" style="1" customWidth="1"/>
    <col min="13070" max="13070" width="1" style="1" customWidth="1"/>
    <col min="13071" max="13071" width="1.85546875" style="1" customWidth="1"/>
    <col min="13072" max="13072" width="4.85546875" style="1" customWidth="1"/>
    <col min="13073" max="13073" width="1.28515625" style="1" customWidth="1"/>
    <col min="13074" max="13074" width="3.140625" style="1" customWidth="1"/>
    <col min="13075" max="13075" width="1.5703125" style="1" customWidth="1"/>
    <col min="13076" max="13076" width="1.140625" style="1" customWidth="1"/>
    <col min="13077" max="13077" width="8.7109375" style="1" customWidth="1"/>
    <col min="13078" max="13078" width="1.42578125" style="1" customWidth="1"/>
    <col min="13079" max="13079" width="1.28515625" style="1" customWidth="1"/>
    <col min="13080" max="13080" width="1.140625" style="1" customWidth="1"/>
    <col min="13081" max="13081" width="1.5703125" style="1" customWidth="1"/>
    <col min="13082" max="13083" width="1.140625" style="1" customWidth="1"/>
    <col min="13084" max="13084" width="6.85546875" style="1" customWidth="1"/>
    <col min="13085" max="13085" width="2.85546875" style="1" customWidth="1"/>
    <col min="13086" max="13086" width="1.7109375" style="1" customWidth="1"/>
    <col min="13087" max="13087" width="1.140625" style="1" customWidth="1"/>
    <col min="13088" max="13088" width="1" style="1" customWidth="1"/>
    <col min="13089" max="13089" width="1.140625" style="1" customWidth="1"/>
    <col min="13090" max="13090" width="6.42578125" style="1" customWidth="1"/>
    <col min="13091" max="13091" width="5.140625" style="1" customWidth="1"/>
    <col min="13092" max="13092" width="1.140625" style="1" customWidth="1"/>
    <col min="13093" max="13093" width="1.7109375" style="1" customWidth="1"/>
    <col min="13094" max="13094" width="2.7109375" style="1" customWidth="1"/>
    <col min="13095" max="13312" width="6.85546875" style="1" customWidth="1"/>
    <col min="13313" max="13313" width="1.28515625" style="1" customWidth="1"/>
    <col min="13314" max="13314" width="1.5703125" style="1" customWidth="1"/>
    <col min="13315" max="13315" width="2" style="1" customWidth="1"/>
    <col min="13316" max="13316" width="1" style="1" customWidth="1"/>
    <col min="13317" max="13317" width="1.140625" style="1" customWidth="1"/>
    <col min="13318" max="13318" width="2.7109375" style="1" customWidth="1"/>
    <col min="13319" max="13319" width="2.85546875" style="1" customWidth="1"/>
    <col min="13320" max="13320" width="8.5703125" style="1" customWidth="1"/>
    <col min="13321" max="13321" width="1" style="1" customWidth="1"/>
    <col min="13322" max="13322" width="2.85546875" style="1" customWidth="1"/>
    <col min="13323" max="13323" width="4" style="1" customWidth="1"/>
    <col min="13324" max="13324" width="1.140625" style="1" customWidth="1"/>
    <col min="13325" max="13325" width="12.42578125" style="1" customWidth="1"/>
    <col min="13326" max="13326" width="1" style="1" customWidth="1"/>
    <col min="13327" max="13327" width="1.85546875" style="1" customWidth="1"/>
    <col min="13328" max="13328" width="4.85546875" style="1" customWidth="1"/>
    <col min="13329" max="13329" width="1.28515625" style="1" customWidth="1"/>
    <col min="13330" max="13330" width="3.140625" style="1" customWidth="1"/>
    <col min="13331" max="13331" width="1.5703125" style="1" customWidth="1"/>
    <col min="13332" max="13332" width="1.140625" style="1" customWidth="1"/>
    <col min="13333" max="13333" width="8.7109375" style="1" customWidth="1"/>
    <col min="13334" max="13334" width="1.42578125" style="1" customWidth="1"/>
    <col min="13335" max="13335" width="1.28515625" style="1" customWidth="1"/>
    <col min="13336" max="13336" width="1.140625" style="1" customWidth="1"/>
    <col min="13337" max="13337" width="1.5703125" style="1" customWidth="1"/>
    <col min="13338" max="13339" width="1.140625" style="1" customWidth="1"/>
    <col min="13340" max="13340" width="6.85546875" style="1" customWidth="1"/>
    <col min="13341" max="13341" width="2.85546875" style="1" customWidth="1"/>
    <col min="13342" max="13342" width="1.7109375" style="1" customWidth="1"/>
    <col min="13343" max="13343" width="1.140625" style="1" customWidth="1"/>
    <col min="13344" max="13344" width="1" style="1" customWidth="1"/>
    <col min="13345" max="13345" width="1.140625" style="1" customWidth="1"/>
    <col min="13346" max="13346" width="6.42578125" style="1" customWidth="1"/>
    <col min="13347" max="13347" width="5.140625" style="1" customWidth="1"/>
    <col min="13348" max="13348" width="1.140625" style="1" customWidth="1"/>
    <col min="13349" max="13349" width="1.7109375" style="1" customWidth="1"/>
    <col min="13350" max="13350" width="2.7109375" style="1" customWidth="1"/>
    <col min="13351" max="13568" width="6.85546875" style="1" customWidth="1"/>
    <col min="13569" max="13569" width="1.28515625" style="1" customWidth="1"/>
    <col min="13570" max="13570" width="1.5703125" style="1" customWidth="1"/>
    <col min="13571" max="13571" width="2" style="1" customWidth="1"/>
    <col min="13572" max="13572" width="1" style="1" customWidth="1"/>
    <col min="13573" max="13573" width="1.140625" style="1" customWidth="1"/>
    <col min="13574" max="13574" width="2.7109375" style="1" customWidth="1"/>
    <col min="13575" max="13575" width="2.85546875" style="1" customWidth="1"/>
    <col min="13576" max="13576" width="8.5703125" style="1" customWidth="1"/>
    <col min="13577" max="13577" width="1" style="1" customWidth="1"/>
    <col min="13578" max="13578" width="2.85546875" style="1" customWidth="1"/>
    <col min="13579" max="13579" width="4" style="1" customWidth="1"/>
    <col min="13580" max="13580" width="1.140625" style="1" customWidth="1"/>
    <col min="13581" max="13581" width="12.42578125" style="1" customWidth="1"/>
    <col min="13582" max="13582" width="1" style="1" customWidth="1"/>
    <col min="13583" max="13583" width="1.85546875" style="1" customWidth="1"/>
    <col min="13584" max="13584" width="4.85546875" style="1" customWidth="1"/>
    <col min="13585" max="13585" width="1.28515625" style="1" customWidth="1"/>
    <col min="13586" max="13586" width="3.140625" style="1" customWidth="1"/>
    <col min="13587" max="13587" width="1.5703125" style="1" customWidth="1"/>
    <col min="13588" max="13588" width="1.140625" style="1" customWidth="1"/>
    <col min="13589" max="13589" width="8.7109375" style="1" customWidth="1"/>
    <col min="13590" max="13590" width="1.42578125" style="1" customWidth="1"/>
    <col min="13591" max="13591" width="1.28515625" style="1" customWidth="1"/>
    <col min="13592" max="13592" width="1.140625" style="1" customWidth="1"/>
    <col min="13593" max="13593" width="1.5703125" style="1" customWidth="1"/>
    <col min="13594" max="13595" width="1.140625" style="1" customWidth="1"/>
    <col min="13596" max="13596" width="6.85546875" style="1" customWidth="1"/>
    <col min="13597" max="13597" width="2.85546875" style="1" customWidth="1"/>
    <col min="13598" max="13598" width="1.7109375" style="1" customWidth="1"/>
    <col min="13599" max="13599" width="1.140625" style="1" customWidth="1"/>
    <col min="13600" max="13600" width="1" style="1" customWidth="1"/>
    <col min="13601" max="13601" width="1.140625" style="1" customWidth="1"/>
    <col min="13602" max="13602" width="6.42578125" style="1" customWidth="1"/>
    <col min="13603" max="13603" width="5.140625" style="1" customWidth="1"/>
    <col min="13604" max="13604" width="1.140625" style="1" customWidth="1"/>
    <col min="13605" max="13605" width="1.7109375" style="1" customWidth="1"/>
    <col min="13606" max="13606" width="2.7109375" style="1" customWidth="1"/>
    <col min="13607" max="13824" width="6.85546875" style="1" customWidth="1"/>
    <col min="13825" max="13825" width="1.28515625" style="1" customWidth="1"/>
    <col min="13826" max="13826" width="1.5703125" style="1" customWidth="1"/>
    <col min="13827" max="13827" width="2" style="1" customWidth="1"/>
    <col min="13828" max="13828" width="1" style="1" customWidth="1"/>
    <col min="13829" max="13829" width="1.140625" style="1" customWidth="1"/>
    <col min="13830" max="13830" width="2.7109375" style="1" customWidth="1"/>
    <col min="13831" max="13831" width="2.85546875" style="1" customWidth="1"/>
    <col min="13832" max="13832" width="8.5703125" style="1" customWidth="1"/>
    <col min="13833" max="13833" width="1" style="1" customWidth="1"/>
    <col min="13834" max="13834" width="2.85546875" style="1" customWidth="1"/>
    <col min="13835" max="13835" width="4" style="1" customWidth="1"/>
    <col min="13836" max="13836" width="1.140625" style="1" customWidth="1"/>
    <col min="13837" max="13837" width="12.42578125" style="1" customWidth="1"/>
    <col min="13838" max="13838" width="1" style="1" customWidth="1"/>
    <col min="13839" max="13839" width="1.85546875" style="1" customWidth="1"/>
    <col min="13840" max="13840" width="4.85546875" style="1" customWidth="1"/>
    <col min="13841" max="13841" width="1.28515625" style="1" customWidth="1"/>
    <col min="13842" max="13842" width="3.140625" style="1" customWidth="1"/>
    <col min="13843" max="13843" width="1.5703125" style="1" customWidth="1"/>
    <col min="13844" max="13844" width="1.140625" style="1" customWidth="1"/>
    <col min="13845" max="13845" width="8.7109375" style="1" customWidth="1"/>
    <col min="13846" max="13846" width="1.42578125" style="1" customWidth="1"/>
    <col min="13847" max="13847" width="1.28515625" style="1" customWidth="1"/>
    <col min="13848" max="13848" width="1.140625" style="1" customWidth="1"/>
    <col min="13849" max="13849" width="1.5703125" style="1" customWidth="1"/>
    <col min="13850" max="13851" width="1.140625" style="1" customWidth="1"/>
    <col min="13852" max="13852" width="6.85546875" style="1" customWidth="1"/>
    <col min="13853" max="13853" width="2.85546875" style="1" customWidth="1"/>
    <col min="13854" max="13854" width="1.7109375" style="1" customWidth="1"/>
    <col min="13855" max="13855" width="1.140625" style="1" customWidth="1"/>
    <col min="13856" max="13856" width="1" style="1" customWidth="1"/>
    <col min="13857" max="13857" width="1.140625" style="1" customWidth="1"/>
    <col min="13858" max="13858" width="6.42578125" style="1" customWidth="1"/>
    <col min="13859" max="13859" width="5.140625" style="1" customWidth="1"/>
    <col min="13860" max="13860" width="1.140625" style="1" customWidth="1"/>
    <col min="13861" max="13861" width="1.7109375" style="1" customWidth="1"/>
    <col min="13862" max="13862" width="2.7109375" style="1" customWidth="1"/>
    <col min="13863" max="14080" width="6.85546875" style="1" customWidth="1"/>
    <col min="14081" max="14081" width="1.28515625" style="1" customWidth="1"/>
    <col min="14082" max="14082" width="1.5703125" style="1" customWidth="1"/>
    <col min="14083" max="14083" width="2" style="1" customWidth="1"/>
    <col min="14084" max="14084" width="1" style="1" customWidth="1"/>
    <col min="14085" max="14085" width="1.140625" style="1" customWidth="1"/>
    <col min="14086" max="14086" width="2.7109375" style="1" customWidth="1"/>
    <col min="14087" max="14087" width="2.85546875" style="1" customWidth="1"/>
    <col min="14088" max="14088" width="8.5703125" style="1" customWidth="1"/>
    <col min="14089" max="14089" width="1" style="1" customWidth="1"/>
    <col min="14090" max="14090" width="2.85546875" style="1" customWidth="1"/>
    <col min="14091" max="14091" width="4" style="1" customWidth="1"/>
    <col min="14092" max="14092" width="1.140625" style="1" customWidth="1"/>
    <col min="14093" max="14093" width="12.42578125" style="1" customWidth="1"/>
    <col min="14094" max="14094" width="1" style="1" customWidth="1"/>
    <col min="14095" max="14095" width="1.85546875" style="1" customWidth="1"/>
    <col min="14096" max="14096" width="4.85546875" style="1" customWidth="1"/>
    <col min="14097" max="14097" width="1.28515625" style="1" customWidth="1"/>
    <col min="14098" max="14098" width="3.140625" style="1" customWidth="1"/>
    <col min="14099" max="14099" width="1.5703125" style="1" customWidth="1"/>
    <col min="14100" max="14100" width="1.140625" style="1" customWidth="1"/>
    <col min="14101" max="14101" width="8.7109375" style="1" customWidth="1"/>
    <col min="14102" max="14102" width="1.42578125" style="1" customWidth="1"/>
    <col min="14103" max="14103" width="1.28515625" style="1" customWidth="1"/>
    <col min="14104" max="14104" width="1.140625" style="1" customWidth="1"/>
    <col min="14105" max="14105" width="1.5703125" style="1" customWidth="1"/>
    <col min="14106" max="14107" width="1.140625" style="1" customWidth="1"/>
    <col min="14108" max="14108" width="6.85546875" style="1" customWidth="1"/>
    <col min="14109" max="14109" width="2.85546875" style="1" customWidth="1"/>
    <col min="14110" max="14110" width="1.7109375" style="1" customWidth="1"/>
    <col min="14111" max="14111" width="1.140625" style="1" customWidth="1"/>
    <col min="14112" max="14112" width="1" style="1" customWidth="1"/>
    <col min="14113" max="14113" width="1.140625" style="1" customWidth="1"/>
    <col min="14114" max="14114" width="6.42578125" style="1" customWidth="1"/>
    <col min="14115" max="14115" width="5.140625" style="1" customWidth="1"/>
    <col min="14116" max="14116" width="1.140625" style="1" customWidth="1"/>
    <col min="14117" max="14117" width="1.7109375" style="1" customWidth="1"/>
    <col min="14118" max="14118" width="2.7109375" style="1" customWidth="1"/>
    <col min="14119" max="14336" width="6.85546875" style="1" customWidth="1"/>
    <col min="14337" max="14337" width="1.28515625" style="1" customWidth="1"/>
    <col min="14338" max="14338" width="1.5703125" style="1" customWidth="1"/>
    <col min="14339" max="14339" width="2" style="1" customWidth="1"/>
    <col min="14340" max="14340" width="1" style="1" customWidth="1"/>
    <col min="14341" max="14341" width="1.140625" style="1" customWidth="1"/>
    <col min="14342" max="14342" width="2.7109375" style="1" customWidth="1"/>
    <col min="14343" max="14343" width="2.85546875" style="1" customWidth="1"/>
    <col min="14344" max="14344" width="8.5703125" style="1" customWidth="1"/>
    <col min="14345" max="14345" width="1" style="1" customWidth="1"/>
    <col min="14346" max="14346" width="2.85546875" style="1" customWidth="1"/>
    <col min="14347" max="14347" width="4" style="1" customWidth="1"/>
    <col min="14348" max="14348" width="1.140625" style="1" customWidth="1"/>
    <col min="14349" max="14349" width="12.42578125" style="1" customWidth="1"/>
    <col min="14350" max="14350" width="1" style="1" customWidth="1"/>
    <col min="14351" max="14351" width="1.85546875" style="1" customWidth="1"/>
    <col min="14352" max="14352" width="4.85546875" style="1" customWidth="1"/>
    <col min="14353" max="14353" width="1.28515625" style="1" customWidth="1"/>
    <col min="14354" max="14354" width="3.140625" style="1" customWidth="1"/>
    <col min="14355" max="14355" width="1.5703125" style="1" customWidth="1"/>
    <col min="14356" max="14356" width="1.140625" style="1" customWidth="1"/>
    <col min="14357" max="14357" width="8.7109375" style="1" customWidth="1"/>
    <col min="14358" max="14358" width="1.42578125" style="1" customWidth="1"/>
    <col min="14359" max="14359" width="1.28515625" style="1" customWidth="1"/>
    <col min="14360" max="14360" width="1.140625" style="1" customWidth="1"/>
    <col min="14361" max="14361" width="1.5703125" style="1" customWidth="1"/>
    <col min="14362" max="14363" width="1.140625" style="1" customWidth="1"/>
    <col min="14364" max="14364" width="6.85546875" style="1" customWidth="1"/>
    <col min="14365" max="14365" width="2.85546875" style="1" customWidth="1"/>
    <col min="14366" max="14366" width="1.7109375" style="1" customWidth="1"/>
    <col min="14367" max="14367" width="1.140625" style="1" customWidth="1"/>
    <col min="14368" max="14368" width="1" style="1" customWidth="1"/>
    <col min="14369" max="14369" width="1.140625" style="1" customWidth="1"/>
    <col min="14370" max="14370" width="6.42578125" style="1" customWidth="1"/>
    <col min="14371" max="14371" width="5.140625" style="1" customWidth="1"/>
    <col min="14372" max="14372" width="1.140625" style="1" customWidth="1"/>
    <col min="14373" max="14373" width="1.7109375" style="1" customWidth="1"/>
    <col min="14374" max="14374" width="2.7109375" style="1" customWidth="1"/>
    <col min="14375" max="14592" width="6.85546875" style="1" customWidth="1"/>
    <col min="14593" max="14593" width="1.28515625" style="1" customWidth="1"/>
    <col min="14594" max="14594" width="1.5703125" style="1" customWidth="1"/>
    <col min="14595" max="14595" width="2" style="1" customWidth="1"/>
    <col min="14596" max="14596" width="1" style="1" customWidth="1"/>
    <col min="14597" max="14597" width="1.140625" style="1" customWidth="1"/>
    <col min="14598" max="14598" width="2.7109375" style="1" customWidth="1"/>
    <col min="14599" max="14599" width="2.85546875" style="1" customWidth="1"/>
    <col min="14600" max="14600" width="8.5703125" style="1" customWidth="1"/>
    <col min="14601" max="14601" width="1" style="1" customWidth="1"/>
    <col min="14602" max="14602" width="2.85546875" style="1" customWidth="1"/>
    <col min="14603" max="14603" width="4" style="1" customWidth="1"/>
    <col min="14604" max="14604" width="1.140625" style="1" customWidth="1"/>
    <col min="14605" max="14605" width="12.42578125" style="1" customWidth="1"/>
    <col min="14606" max="14606" width="1" style="1" customWidth="1"/>
    <col min="14607" max="14607" width="1.85546875" style="1" customWidth="1"/>
    <col min="14608" max="14608" width="4.85546875" style="1" customWidth="1"/>
    <col min="14609" max="14609" width="1.28515625" style="1" customWidth="1"/>
    <col min="14610" max="14610" width="3.140625" style="1" customWidth="1"/>
    <col min="14611" max="14611" width="1.5703125" style="1" customWidth="1"/>
    <col min="14612" max="14612" width="1.140625" style="1" customWidth="1"/>
    <col min="14613" max="14613" width="8.7109375" style="1" customWidth="1"/>
    <col min="14614" max="14614" width="1.42578125" style="1" customWidth="1"/>
    <col min="14615" max="14615" width="1.28515625" style="1" customWidth="1"/>
    <col min="14616" max="14616" width="1.140625" style="1" customWidth="1"/>
    <col min="14617" max="14617" width="1.5703125" style="1" customWidth="1"/>
    <col min="14618" max="14619" width="1.140625" style="1" customWidth="1"/>
    <col min="14620" max="14620" width="6.85546875" style="1" customWidth="1"/>
    <col min="14621" max="14621" width="2.85546875" style="1" customWidth="1"/>
    <col min="14622" max="14622" width="1.7109375" style="1" customWidth="1"/>
    <col min="14623" max="14623" width="1.140625" style="1" customWidth="1"/>
    <col min="14624" max="14624" width="1" style="1" customWidth="1"/>
    <col min="14625" max="14625" width="1.140625" style="1" customWidth="1"/>
    <col min="14626" max="14626" width="6.42578125" style="1" customWidth="1"/>
    <col min="14627" max="14627" width="5.140625" style="1" customWidth="1"/>
    <col min="14628" max="14628" width="1.140625" style="1" customWidth="1"/>
    <col min="14629" max="14629" width="1.7109375" style="1" customWidth="1"/>
    <col min="14630" max="14630" width="2.7109375" style="1" customWidth="1"/>
    <col min="14631" max="14848" width="6.85546875" style="1" customWidth="1"/>
    <col min="14849" max="14849" width="1.28515625" style="1" customWidth="1"/>
    <col min="14850" max="14850" width="1.5703125" style="1" customWidth="1"/>
    <col min="14851" max="14851" width="2" style="1" customWidth="1"/>
    <col min="14852" max="14852" width="1" style="1" customWidth="1"/>
    <col min="14853" max="14853" width="1.140625" style="1" customWidth="1"/>
    <col min="14854" max="14854" width="2.7109375" style="1" customWidth="1"/>
    <col min="14855" max="14855" width="2.85546875" style="1" customWidth="1"/>
    <col min="14856" max="14856" width="8.5703125" style="1" customWidth="1"/>
    <col min="14857" max="14857" width="1" style="1" customWidth="1"/>
    <col min="14858" max="14858" width="2.85546875" style="1" customWidth="1"/>
    <col min="14859" max="14859" width="4" style="1" customWidth="1"/>
    <col min="14860" max="14860" width="1.140625" style="1" customWidth="1"/>
    <col min="14861" max="14861" width="12.42578125" style="1" customWidth="1"/>
    <col min="14862" max="14862" width="1" style="1" customWidth="1"/>
    <col min="14863" max="14863" width="1.85546875" style="1" customWidth="1"/>
    <col min="14864" max="14864" width="4.85546875" style="1" customWidth="1"/>
    <col min="14865" max="14865" width="1.28515625" style="1" customWidth="1"/>
    <col min="14866" max="14866" width="3.140625" style="1" customWidth="1"/>
    <col min="14867" max="14867" width="1.5703125" style="1" customWidth="1"/>
    <col min="14868" max="14868" width="1.140625" style="1" customWidth="1"/>
    <col min="14869" max="14869" width="8.7109375" style="1" customWidth="1"/>
    <col min="14870" max="14870" width="1.42578125" style="1" customWidth="1"/>
    <col min="14871" max="14871" width="1.28515625" style="1" customWidth="1"/>
    <col min="14872" max="14872" width="1.140625" style="1" customWidth="1"/>
    <col min="14873" max="14873" width="1.5703125" style="1" customWidth="1"/>
    <col min="14874" max="14875" width="1.140625" style="1" customWidth="1"/>
    <col min="14876" max="14876" width="6.85546875" style="1" customWidth="1"/>
    <col min="14877" max="14877" width="2.85546875" style="1" customWidth="1"/>
    <col min="14878" max="14878" width="1.7109375" style="1" customWidth="1"/>
    <col min="14879" max="14879" width="1.140625" style="1" customWidth="1"/>
    <col min="14880" max="14880" width="1" style="1" customWidth="1"/>
    <col min="14881" max="14881" width="1.140625" style="1" customWidth="1"/>
    <col min="14882" max="14882" width="6.42578125" style="1" customWidth="1"/>
    <col min="14883" max="14883" width="5.140625" style="1" customWidth="1"/>
    <col min="14884" max="14884" width="1.140625" style="1" customWidth="1"/>
    <col min="14885" max="14885" width="1.7109375" style="1" customWidth="1"/>
    <col min="14886" max="14886" width="2.7109375" style="1" customWidth="1"/>
    <col min="14887" max="15104" width="6.85546875" style="1" customWidth="1"/>
    <col min="15105" max="15105" width="1.28515625" style="1" customWidth="1"/>
    <col min="15106" max="15106" width="1.5703125" style="1" customWidth="1"/>
    <col min="15107" max="15107" width="2" style="1" customWidth="1"/>
    <col min="15108" max="15108" width="1" style="1" customWidth="1"/>
    <col min="15109" max="15109" width="1.140625" style="1" customWidth="1"/>
    <col min="15110" max="15110" width="2.7109375" style="1" customWidth="1"/>
    <col min="15111" max="15111" width="2.85546875" style="1" customWidth="1"/>
    <col min="15112" max="15112" width="8.5703125" style="1" customWidth="1"/>
    <col min="15113" max="15113" width="1" style="1" customWidth="1"/>
    <col min="15114" max="15114" width="2.85546875" style="1" customWidth="1"/>
    <col min="15115" max="15115" width="4" style="1" customWidth="1"/>
    <col min="15116" max="15116" width="1.140625" style="1" customWidth="1"/>
    <col min="15117" max="15117" width="12.42578125" style="1" customWidth="1"/>
    <col min="15118" max="15118" width="1" style="1" customWidth="1"/>
    <col min="15119" max="15119" width="1.85546875" style="1" customWidth="1"/>
    <col min="15120" max="15120" width="4.85546875" style="1" customWidth="1"/>
    <col min="15121" max="15121" width="1.28515625" style="1" customWidth="1"/>
    <col min="15122" max="15122" width="3.140625" style="1" customWidth="1"/>
    <col min="15123" max="15123" width="1.5703125" style="1" customWidth="1"/>
    <col min="15124" max="15124" width="1.140625" style="1" customWidth="1"/>
    <col min="15125" max="15125" width="8.7109375" style="1" customWidth="1"/>
    <col min="15126" max="15126" width="1.42578125" style="1" customWidth="1"/>
    <col min="15127" max="15127" width="1.28515625" style="1" customWidth="1"/>
    <col min="15128" max="15128" width="1.140625" style="1" customWidth="1"/>
    <col min="15129" max="15129" width="1.5703125" style="1" customWidth="1"/>
    <col min="15130" max="15131" width="1.140625" style="1" customWidth="1"/>
    <col min="15132" max="15132" width="6.85546875" style="1" customWidth="1"/>
    <col min="15133" max="15133" width="2.85546875" style="1" customWidth="1"/>
    <col min="15134" max="15134" width="1.7109375" style="1" customWidth="1"/>
    <col min="15135" max="15135" width="1.140625" style="1" customWidth="1"/>
    <col min="15136" max="15136" width="1" style="1" customWidth="1"/>
    <col min="15137" max="15137" width="1.140625" style="1" customWidth="1"/>
    <col min="15138" max="15138" width="6.42578125" style="1" customWidth="1"/>
    <col min="15139" max="15139" width="5.140625" style="1" customWidth="1"/>
    <col min="15140" max="15140" width="1.140625" style="1" customWidth="1"/>
    <col min="15141" max="15141" width="1.7109375" style="1" customWidth="1"/>
    <col min="15142" max="15142" width="2.7109375" style="1" customWidth="1"/>
    <col min="15143" max="15360" width="6.85546875" style="1" customWidth="1"/>
    <col min="15361" max="15361" width="1.28515625" style="1" customWidth="1"/>
    <col min="15362" max="15362" width="1.5703125" style="1" customWidth="1"/>
    <col min="15363" max="15363" width="2" style="1" customWidth="1"/>
    <col min="15364" max="15364" width="1" style="1" customWidth="1"/>
    <col min="15365" max="15365" width="1.140625" style="1" customWidth="1"/>
    <col min="15366" max="15366" width="2.7109375" style="1" customWidth="1"/>
    <col min="15367" max="15367" width="2.85546875" style="1" customWidth="1"/>
    <col min="15368" max="15368" width="8.5703125" style="1" customWidth="1"/>
    <col min="15369" max="15369" width="1" style="1" customWidth="1"/>
    <col min="15370" max="15370" width="2.85546875" style="1" customWidth="1"/>
    <col min="15371" max="15371" width="4" style="1" customWidth="1"/>
    <col min="15372" max="15372" width="1.140625" style="1" customWidth="1"/>
    <col min="15373" max="15373" width="12.42578125" style="1" customWidth="1"/>
    <col min="15374" max="15374" width="1" style="1" customWidth="1"/>
    <col min="15375" max="15375" width="1.85546875" style="1" customWidth="1"/>
    <col min="15376" max="15376" width="4.85546875" style="1" customWidth="1"/>
    <col min="15377" max="15377" width="1.28515625" style="1" customWidth="1"/>
    <col min="15378" max="15378" width="3.140625" style="1" customWidth="1"/>
    <col min="15379" max="15379" width="1.5703125" style="1" customWidth="1"/>
    <col min="15380" max="15380" width="1.140625" style="1" customWidth="1"/>
    <col min="15381" max="15381" width="8.7109375" style="1" customWidth="1"/>
    <col min="15382" max="15382" width="1.42578125" style="1" customWidth="1"/>
    <col min="15383" max="15383" width="1.28515625" style="1" customWidth="1"/>
    <col min="15384" max="15384" width="1.140625" style="1" customWidth="1"/>
    <col min="15385" max="15385" width="1.5703125" style="1" customWidth="1"/>
    <col min="15386" max="15387" width="1.140625" style="1" customWidth="1"/>
    <col min="15388" max="15388" width="6.85546875" style="1" customWidth="1"/>
    <col min="15389" max="15389" width="2.85546875" style="1" customWidth="1"/>
    <col min="15390" max="15390" width="1.7109375" style="1" customWidth="1"/>
    <col min="15391" max="15391" width="1.140625" style="1" customWidth="1"/>
    <col min="15392" max="15392" width="1" style="1" customWidth="1"/>
    <col min="15393" max="15393" width="1.140625" style="1" customWidth="1"/>
    <col min="15394" max="15394" width="6.42578125" style="1" customWidth="1"/>
    <col min="15395" max="15395" width="5.140625" style="1" customWidth="1"/>
    <col min="15396" max="15396" width="1.140625" style="1" customWidth="1"/>
    <col min="15397" max="15397" width="1.7109375" style="1" customWidth="1"/>
    <col min="15398" max="15398" width="2.7109375" style="1" customWidth="1"/>
    <col min="15399" max="15616" width="6.85546875" style="1" customWidth="1"/>
    <col min="15617" max="15617" width="1.28515625" style="1" customWidth="1"/>
    <col min="15618" max="15618" width="1.5703125" style="1" customWidth="1"/>
    <col min="15619" max="15619" width="2" style="1" customWidth="1"/>
    <col min="15620" max="15620" width="1" style="1" customWidth="1"/>
    <col min="15621" max="15621" width="1.140625" style="1" customWidth="1"/>
    <col min="15622" max="15622" width="2.7109375" style="1" customWidth="1"/>
    <col min="15623" max="15623" width="2.85546875" style="1" customWidth="1"/>
    <col min="15624" max="15624" width="8.5703125" style="1" customWidth="1"/>
    <col min="15625" max="15625" width="1" style="1" customWidth="1"/>
    <col min="15626" max="15626" width="2.85546875" style="1" customWidth="1"/>
    <col min="15627" max="15627" width="4" style="1" customWidth="1"/>
    <col min="15628" max="15628" width="1.140625" style="1" customWidth="1"/>
    <col min="15629" max="15629" width="12.42578125" style="1" customWidth="1"/>
    <col min="15630" max="15630" width="1" style="1" customWidth="1"/>
    <col min="15631" max="15631" width="1.85546875" style="1" customWidth="1"/>
    <col min="15632" max="15632" width="4.85546875" style="1" customWidth="1"/>
    <col min="15633" max="15633" width="1.28515625" style="1" customWidth="1"/>
    <col min="15634" max="15634" width="3.140625" style="1" customWidth="1"/>
    <col min="15635" max="15635" width="1.5703125" style="1" customWidth="1"/>
    <col min="15636" max="15636" width="1.140625" style="1" customWidth="1"/>
    <col min="15637" max="15637" width="8.7109375" style="1" customWidth="1"/>
    <col min="15638" max="15638" width="1.42578125" style="1" customWidth="1"/>
    <col min="15639" max="15639" width="1.28515625" style="1" customWidth="1"/>
    <col min="15640" max="15640" width="1.140625" style="1" customWidth="1"/>
    <col min="15641" max="15641" width="1.5703125" style="1" customWidth="1"/>
    <col min="15642" max="15643" width="1.140625" style="1" customWidth="1"/>
    <col min="15644" max="15644" width="6.85546875" style="1" customWidth="1"/>
    <col min="15645" max="15645" width="2.85546875" style="1" customWidth="1"/>
    <col min="15646" max="15646" width="1.7109375" style="1" customWidth="1"/>
    <col min="15647" max="15647" width="1.140625" style="1" customWidth="1"/>
    <col min="15648" max="15648" width="1" style="1" customWidth="1"/>
    <col min="15649" max="15649" width="1.140625" style="1" customWidth="1"/>
    <col min="15650" max="15650" width="6.42578125" style="1" customWidth="1"/>
    <col min="15651" max="15651" width="5.140625" style="1" customWidth="1"/>
    <col min="15652" max="15652" width="1.140625" style="1" customWidth="1"/>
    <col min="15653" max="15653" width="1.7109375" style="1" customWidth="1"/>
    <col min="15654" max="15654" width="2.7109375" style="1" customWidth="1"/>
    <col min="15655" max="15872" width="6.85546875" style="1" customWidth="1"/>
    <col min="15873" max="15873" width="1.28515625" style="1" customWidth="1"/>
    <col min="15874" max="15874" width="1.5703125" style="1" customWidth="1"/>
    <col min="15875" max="15875" width="2" style="1" customWidth="1"/>
    <col min="15876" max="15876" width="1" style="1" customWidth="1"/>
    <col min="15877" max="15877" width="1.140625" style="1" customWidth="1"/>
    <col min="15878" max="15878" width="2.7109375" style="1" customWidth="1"/>
    <col min="15879" max="15879" width="2.85546875" style="1" customWidth="1"/>
    <col min="15880" max="15880" width="8.5703125" style="1" customWidth="1"/>
    <col min="15881" max="15881" width="1" style="1" customWidth="1"/>
    <col min="15882" max="15882" width="2.85546875" style="1" customWidth="1"/>
    <col min="15883" max="15883" width="4" style="1" customWidth="1"/>
    <col min="15884" max="15884" width="1.140625" style="1" customWidth="1"/>
    <col min="15885" max="15885" width="12.42578125" style="1" customWidth="1"/>
    <col min="15886" max="15886" width="1" style="1" customWidth="1"/>
    <col min="15887" max="15887" width="1.85546875" style="1" customWidth="1"/>
    <col min="15888" max="15888" width="4.85546875" style="1" customWidth="1"/>
    <col min="15889" max="15889" width="1.28515625" style="1" customWidth="1"/>
    <col min="15890" max="15890" width="3.140625" style="1" customWidth="1"/>
    <col min="15891" max="15891" width="1.5703125" style="1" customWidth="1"/>
    <col min="15892" max="15892" width="1.140625" style="1" customWidth="1"/>
    <col min="15893" max="15893" width="8.7109375" style="1" customWidth="1"/>
    <col min="15894" max="15894" width="1.42578125" style="1" customWidth="1"/>
    <col min="15895" max="15895" width="1.28515625" style="1" customWidth="1"/>
    <col min="15896" max="15896" width="1.140625" style="1" customWidth="1"/>
    <col min="15897" max="15897" width="1.5703125" style="1" customWidth="1"/>
    <col min="15898" max="15899" width="1.140625" style="1" customWidth="1"/>
    <col min="15900" max="15900" width="6.85546875" style="1" customWidth="1"/>
    <col min="15901" max="15901" width="2.85546875" style="1" customWidth="1"/>
    <col min="15902" max="15902" width="1.7109375" style="1" customWidth="1"/>
    <col min="15903" max="15903" width="1.140625" style="1" customWidth="1"/>
    <col min="15904" max="15904" width="1" style="1" customWidth="1"/>
    <col min="15905" max="15905" width="1.140625" style="1" customWidth="1"/>
    <col min="15906" max="15906" width="6.42578125" style="1" customWidth="1"/>
    <col min="15907" max="15907" width="5.140625" style="1" customWidth="1"/>
    <col min="15908" max="15908" width="1.140625" style="1" customWidth="1"/>
    <col min="15909" max="15909" width="1.7109375" style="1" customWidth="1"/>
    <col min="15910" max="15910" width="2.7109375" style="1" customWidth="1"/>
    <col min="15911" max="16128" width="6.85546875" style="1" customWidth="1"/>
    <col min="16129" max="16129" width="1.28515625" style="1" customWidth="1"/>
    <col min="16130" max="16130" width="1.5703125" style="1" customWidth="1"/>
    <col min="16131" max="16131" width="2" style="1" customWidth="1"/>
    <col min="16132" max="16132" width="1" style="1" customWidth="1"/>
    <col min="16133" max="16133" width="1.140625" style="1" customWidth="1"/>
    <col min="16134" max="16134" width="2.7109375" style="1" customWidth="1"/>
    <col min="16135" max="16135" width="2.85546875" style="1" customWidth="1"/>
    <col min="16136" max="16136" width="8.5703125" style="1" customWidth="1"/>
    <col min="16137" max="16137" width="1" style="1" customWidth="1"/>
    <col min="16138" max="16138" width="2.85546875" style="1" customWidth="1"/>
    <col min="16139" max="16139" width="4" style="1" customWidth="1"/>
    <col min="16140" max="16140" width="1.140625" style="1" customWidth="1"/>
    <col min="16141" max="16141" width="12.42578125" style="1" customWidth="1"/>
    <col min="16142" max="16142" width="1" style="1" customWidth="1"/>
    <col min="16143" max="16143" width="1.85546875" style="1" customWidth="1"/>
    <col min="16144" max="16144" width="4.85546875" style="1" customWidth="1"/>
    <col min="16145" max="16145" width="1.28515625" style="1" customWidth="1"/>
    <col min="16146" max="16146" width="3.140625" style="1" customWidth="1"/>
    <col min="16147" max="16147" width="1.5703125" style="1" customWidth="1"/>
    <col min="16148" max="16148" width="1.140625" style="1" customWidth="1"/>
    <col min="16149" max="16149" width="8.7109375" style="1" customWidth="1"/>
    <col min="16150" max="16150" width="1.42578125" style="1" customWidth="1"/>
    <col min="16151" max="16151" width="1.28515625" style="1" customWidth="1"/>
    <col min="16152" max="16152" width="1.140625" style="1" customWidth="1"/>
    <col min="16153" max="16153" width="1.5703125" style="1" customWidth="1"/>
    <col min="16154" max="16155" width="1.140625" style="1" customWidth="1"/>
    <col min="16156" max="16156" width="6.85546875" style="1" customWidth="1"/>
    <col min="16157" max="16157" width="2.85546875" style="1" customWidth="1"/>
    <col min="16158" max="16158" width="1.7109375" style="1" customWidth="1"/>
    <col min="16159" max="16159" width="1.140625" style="1" customWidth="1"/>
    <col min="16160" max="16160" width="1" style="1" customWidth="1"/>
    <col min="16161" max="16161" width="1.140625" style="1" customWidth="1"/>
    <col min="16162" max="16162" width="6.42578125" style="1" customWidth="1"/>
    <col min="16163" max="16163" width="5.140625" style="1" customWidth="1"/>
    <col min="16164" max="16164" width="1.140625" style="1" customWidth="1"/>
    <col min="16165" max="16165" width="1.7109375" style="1" customWidth="1"/>
    <col min="16166" max="16166" width="2.7109375" style="1" customWidth="1"/>
    <col min="16167" max="16384" width="6.85546875" style="1" customWidth="1"/>
  </cols>
  <sheetData>
    <row r="1" spans="2:38" ht="6" customHeight="1" x14ac:dyDescent="0.25"/>
    <row r="2" spans="2:38" ht="6.75" customHeight="1" x14ac:dyDescent="0.25"/>
    <row r="3" spans="2:38" ht="13.5" customHeight="1" x14ac:dyDescent="0.25">
      <c r="B3" s="2"/>
      <c r="C3" s="2"/>
      <c r="D3" s="2"/>
      <c r="E3" s="2"/>
      <c r="F3" s="2"/>
      <c r="G3" s="2"/>
      <c r="H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Z3" s="2"/>
      <c r="AA3" s="2"/>
      <c r="AB3" s="2"/>
      <c r="AC3" s="2"/>
      <c r="AD3" s="2"/>
      <c r="AE3" s="3"/>
      <c r="AF3" s="3"/>
      <c r="AG3" s="3"/>
      <c r="AH3" s="3"/>
      <c r="AI3" s="3"/>
      <c r="AJ3" s="3"/>
      <c r="AK3" s="3"/>
      <c r="AL3" s="3"/>
    </row>
    <row r="4" spans="2:38" ht="15" x14ac:dyDescent="0.25"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AE4" s="3"/>
      <c r="AF4" s="3"/>
      <c r="AG4" s="3"/>
      <c r="AH4" s="3"/>
      <c r="AI4" s="3"/>
      <c r="AJ4" s="3"/>
      <c r="AK4" s="3"/>
      <c r="AL4" s="3"/>
    </row>
    <row r="5" spans="2:38" ht="6" customHeight="1" x14ac:dyDescent="0.25"/>
    <row r="6" spans="2:38" ht="16.5" customHeight="1" x14ac:dyDescent="0.25">
      <c r="B6" s="4" t="s">
        <v>0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2:38" ht="2.25" customHeight="1" x14ac:dyDescent="0.25"/>
    <row r="8" spans="2:38" ht="1.5" customHeight="1" x14ac:dyDescent="0.25">
      <c r="H8" s="5" t="s">
        <v>1</v>
      </c>
      <c r="I8" s="5"/>
      <c r="J8" s="5"/>
      <c r="K8" s="5"/>
      <c r="L8" s="5"/>
      <c r="M8" s="5"/>
      <c r="N8" s="5"/>
      <c r="O8" s="5"/>
      <c r="P8" s="5"/>
      <c r="W8" s="6" t="s">
        <v>2</v>
      </c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2:38" ht="13.5" customHeight="1" x14ac:dyDescent="0.25">
      <c r="H9" s="5"/>
      <c r="I9" s="5"/>
      <c r="J9" s="5"/>
      <c r="K9" s="5"/>
      <c r="L9" s="5"/>
      <c r="M9" s="5"/>
      <c r="N9" s="5"/>
      <c r="O9" s="5"/>
      <c r="P9" s="5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2:38" ht="17.25" customHeight="1" x14ac:dyDescent="0.25">
      <c r="K10" s="7">
        <v>41709</v>
      </c>
      <c r="L10" s="7"/>
      <c r="M10" s="7"/>
      <c r="N10" s="7"/>
      <c r="O10" s="7"/>
      <c r="P10" s="7"/>
      <c r="Q10" s="7"/>
      <c r="R10" s="7"/>
      <c r="S10" s="7"/>
      <c r="T10" s="7"/>
      <c r="U10" s="7"/>
      <c r="AB10" s="7"/>
      <c r="AC10" s="7"/>
      <c r="AD10" s="7"/>
      <c r="AE10" s="7"/>
      <c r="AF10" s="7"/>
      <c r="AG10" s="7"/>
      <c r="AH10" s="7"/>
      <c r="AI10" s="7"/>
      <c r="AJ10" s="7"/>
    </row>
    <row r="11" spans="2:38" ht="18" customHeight="1" x14ac:dyDescent="0.25">
      <c r="M11" s="8" t="s">
        <v>3</v>
      </c>
      <c r="O11" s="9" t="s">
        <v>4</v>
      </c>
      <c r="P11" s="9"/>
      <c r="Q11" s="9"/>
      <c r="R11" s="9"/>
      <c r="S11" s="9"/>
      <c r="U11" s="9" t="s">
        <v>5</v>
      </c>
      <c r="V11" s="9"/>
      <c r="W11" s="9"/>
      <c r="X11" s="9"/>
      <c r="AB11" s="9" t="s">
        <v>4</v>
      </c>
      <c r="AC11" s="9"/>
      <c r="AD11" s="9"/>
      <c r="AE11" s="9"/>
      <c r="AH11" s="9" t="s">
        <v>5</v>
      </c>
      <c r="AI11" s="9"/>
      <c r="AJ11" s="9"/>
    </row>
    <row r="12" spans="2:38" ht="4.5" customHeight="1" x14ac:dyDescent="0.25"/>
    <row r="13" spans="2:38" ht="8.25" customHeight="1" x14ac:dyDescent="0.25"/>
    <row r="14" spans="2:38" ht="15" x14ac:dyDescent="0.25">
      <c r="E14" s="6" t="s">
        <v>6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</row>
    <row r="15" spans="2:38" ht="6.75" customHeight="1" x14ac:dyDescent="0.25"/>
    <row r="16" spans="2:38" ht="15" customHeight="1" x14ac:dyDescent="0.25">
      <c r="C16" s="10" t="s">
        <v>7</v>
      </c>
      <c r="D16" s="10"/>
      <c r="E16" s="10"/>
      <c r="F16" s="10"/>
      <c r="G16" s="10"/>
      <c r="H16" s="10"/>
      <c r="I16" s="10"/>
      <c r="J16" s="10"/>
      <c r="K16" s="10"/>
      <c r="M16" s="11" t="s">
        <v>8</v>
      </c>
      <c r="O16" s="12" t="s">
        <v>9</v>
      </c>
      <c r="P16" s="12"/>
      <c r="Q16" s="12"/>
      <c r="R16" s="12"/>
      <c r="S16" s="12"/>
      <c r="U16" s="12" t="s">
        <v>10</v>
      </c>
      <c r="V16" s="12"/>
      <c r="W16" s="12"/>
      <c r="X16" s="12"/>
      <c r="AB16" s="12" t="s">
        <v>9</v>
      </c>
      <c r="AC16" s="12"/>
      <c r="AD16" s="12"/>
      <c r="AE16" s="12"/>
      <c r="AG16" s="12" t="s">
        <v>10</v>
      </c>
      <c r="AH16" s="12"/>
      <c r="AI16" s="12"/>
    </row>
    <row r="17" spans="3:35" ht="15" customHeight="1" x14ac:dyDescent="0.25">
      <c r="C17" s="10" t="s">
        <v>11</v>
      </c>
      <c r="D17" s="10"/>
      <c r="E17" s="10"/>
      <c r="F17" s="10"/>
      <c r="G17" s="10"/>
      <c r="H17" s="10"/>
      <c r="I17" s="10"/>
      <c r="J17" s="10"/>
      <c r="K17" s="10"/>
      <c r="M17" s="11" t="s">
        <v>12</v>
      </c>
      <c r="O17" s="12" t="s">
        <v>13</v>
      </c>
      <c r="P17" s="12"/>
      <c r="Q17" s="12"/>
      <c r="R17" s="12"/>
      <c r="S17" s="12"/>
      <c r="U17" s="12" t="s">
        <v>14</v>
      </c>
      <c r="V17" s="12"/>
      <c r="W17" s="12"/>
      <c r="X17" s="12"/>
      <c r="AB17" s="12" t="s">
        <v>15</v>
      </c>
      <c r="AC17" s="12"/>
      <c r="AD17" s="12"/>
      <c r="AE17" s="12"/>
      <c r="AG17" s="12" t="s">
        <v>16</v>
      </c>
      <c r="AH17" s="12"/>
      <c r="AI17" s="12"/>
    </row>
    <row r="18" spans="3:35" ht="15" customHeight="1" x14ac:dyDescent="0.25">
      <c r="C18" s="10" t="s">
        <v>17</v>
      </c>
      <c r="D18" s="10"/>
      <c r="E18" s="10"/>
      <c r="F18" s="10"/>
      <c r="G18" s="10"/>
      <c r="H18" s="10"/>
      <c r="I18" s="10"/>
      <c r="J18" s="10"/>
      <c r="K18" s="10"/>
      <c r="O18" s="12" t="s">
        <v>18</v>
      </c>
      <c r="P18" s="12"/>
      <c r="Q18" s="12"/>
      <c r="R18" s="12"/>
      <c r="S18" s="12"/>
      <c r="U18" s="12" t="s">
        <v>12</v>
      </c>
      <c r="V18" s="12"/>
      <c r="W18" s="12"/>
      <c r="X18" s="12"/>
    </row>
    <row r="19" spans="3:35" ht="15" customHeight="1" x14ac:dyDescent="0.25">
      <c r="C19" s="10" t="s">
        <v>19</v>
      </c>
      <c r="D19" s="10"/>
      <c r="E19" s="10"/>
      <c r="F19" s="10"/>
      <c r="G19" s="10"/>
      <c r="H19" s="10"/>
      <c r="I19" s="10"/>
      <c r="J19" s="10"/>
      <c r="K19" s="10"/>
      <c r="M19" s="11" t="s">
        <v>20</v>
      </c>
      <c r="O19" s="12" t="s">
        <v>21</v>
      </c>
      <c r="P19" s="12"/>
      <c r="Q19" s="12"/>
      <c r="R19" s="12"/>
      <c r="S19" s="12"/>
      <c r="U19" s="12" t="s">
        <v>22</v>
      </c>
      <c r="V19" s="12"/>
      <c r="W19" s="12"/>
      <c r="X19" s="12"/>
      <c r="AB19" s="12" t="s">
        <v>23</v>
      </c>
      <c r="AC19" s="12"/>
      <c r="AD19" s="12"/>
      <c r="AE19" s="12"/>
      <c r="AG19" s="12" t="s">
        <v>24</v>
      </c>
      <c r="AH19" s="12"/>
      <c r="AI19" s="12"/>
    </row>
    <row r="20" spans="3:35" ht="15" customHeight="1" x14ac:dyDescent="0.25">
      <c r="C20" s="10" t="s">
        <v>25</v>
      </c>
      <c r="D20" s="10"/>
      <c r="E20" s="10"/>
      <c r="F20" s="10"/>
      <c r="G20" s="10"/>
      <c r="H20" s="10"/>
      <c r="I20" s="10"/>
      <c r="J20" s="10"/>
      <c r="K20" s="10"/>
      <c r="M20" s="11" t="s">
        <v>26</v>
      </c>
      <c r="O20" s="12" t="s">
        <v>27</v>
      </c>
      <c r="P20" s="12"/>
      <c r="Q20" s="12"/>
      <c r="R20" s="12"/>
      <c r="S20" s="12"/>
      <c r="U20" s="12" t="s">
        <v>28</v>
      </c>
      <c r="V20" s="12"/>
      <c r="W20" s="12"/>
      <c r="X20" s="12"/>
      <c r="AB20" s="12" t="s">
        <v>29</v>
      </c>
      <c r="AC20" s="12"/>
      <c r="AD20" s="12"/>
      <c r="AE20" s="12"/>
      <c r="AG20" s="12" t="s">
        <v>30</v>
      </c>
      <c r="AH20" s="12"/>
      <c r="AI20" s="12"/>
    </row>
    <row r="21" spans="3:35" ht="15" customHeight="1" x14ac:dyDescent="0.25">
      <c r="C21" s="10" t="s">
        <v>31</v>
      </c>
      <c r="D21" s="10"/>
      <c r="E21" s="10"/>
      <c r="F21" s="10"/>
      <c r="G21" s="10"/>
      <c r="H21" s="10"/>
      <c r="I21" s="10"/>
      <c r="J21" s="10"/>
      <c r="K21" s="10"/>
      <c r="O21" s="12" t="s">
        <v>12</v>
      </c>
      <c r="P21" s="12"/>
      <c r="Q21" s="12"/>
      <c r="R21" s="12"/>
      <c r="S21" s="12"/>
      <c r="U21" s="12" t="s">
        <v>32</v>
      </c>
      <c r="V21" s="12"/>
      <c r="W21" s="12"/>
      <c r="X21" s="12"/>
      <c r="AG21" s="12" t="s">
        <v>33</v>
      </c>
      <c r="AH21" s="12"/>
      <c r="AI21" s="12"/>
    </row>
    <row r="22" spans="3:35" ht="15" customHeight="1" x14ac:dyDescent="0.25">
      <c r="C22" s="10" t="s">
        <v>34</v>
      </c>
      <c r="D22" s="10"/>
      <c r="E22" s="10"/>
      <c r="F22" s="10"/>
      <c r="G22" s="10"/>
      <c r="H22" s="10"/>
      <c r="I22" s="10"/>
      <c r="J22" s="10"/>
      <c r="K22" s="10"/>
      <c r="U22" s="12" t="s">
        <v>35</v>
      </c>
      <c r="V22" s="12"/>
      <c r="W22" s="12"/>
      <c r="X22" s="12"/>
      <c r="AB22" s="12" t="s">
        <v>12</v>
      </c>
      <c r="AC22" s="12"/>
      <c r="AD22" s="12"/>
      <c r="AE22" s="12"/>
      <c r="AG22" s="12" t="s">
        <v>36</v>
      </c>
      <c r="AH22" s="12"/>
      <c r="AI22" s="12"/>
    </row>
    <row r="23" spans="3:35" ht="15" customHeight="1" x14ac:dyDescent="0.25">
      <c r="C23" s="10" t="s">
        <v>37</v>
      </c>
      <c r="D23" s="10"/>
      <c r="E23" s="10"/>
      <c r="F23" s="10"/>
      <c r="G23" s="10"/>
      <c r="H23" s="10"/>
      <c r="I23" s="10"/>
      <c r="J23" s="10"/>
      <c r="K23" s="10"/>
      <c r="M23" s="11" t="s">
        <v>38</v>
      </c>
      <c r="O23" s="12" t="s">
        <v>39</v>
      </c>
      <c r="P23" s="12"/>
      <c r="Q23" s="12"/>
      <c r="R23" s="12"/>
      <c r="S23" s="12"/>
      <c r="U23" s="12" t="s">
        <v>40</v>
      </c>
      <c r="V23" s="12"/>
      <c r="W23" s="12"/>
      <c r="X23" s="12"/>
      <c r="AB23" s="12" t="s">
        <v>41</v>
      </c>
      <c r="AC23" s="12"/>
      <c r="AD23" s="12"/>
      <c r="AE23" s="12"/>
      <c r="AG23" s="12" t="s">
        <v>42</v>
      </c>
      <c r="AH23" s="12"/>
      <c r="AI23" s="12"/>
    </row>
    <row r="24" spans="3:35" ht="15" customHeight="1" x14ac:dyDescent="0.25">
      <c r="C24" s="10" t="s">
        <v>43</v>
      </c>
      <c r="D24" s="10"/>
      <c r="E24" s="10"/>
      <c r="F24" s="10"/>
      <c r="G24" s="10"/>
      <c r="H24" s="10"/>
      <c r="I24" s="10"/>
      <c r="J24" s="10"/>
      <c r="K24" s="10"/>
      <c r="M24" s="11" t="s">
        <v>44</v>
      </c>
      <c r="O24" s="12" t="s">
        <v>45</v>
      </c>
      <c r="P24" s="12"/>
      <c r="Q24" s="12"/>
      <c r="R24" s="12"/>
      <c r="S24" s="12"/>
      <c r="U24" s="12" t="s">
        <v>46</v>
      </c>
      <c r="V24" s="12"/>
      <c r="W24" s="12"/>
      <c r="X24" s="12"/>
      <c r="AB24" s="12" t="s">
        <v>47</v>
      </c>
      <c r="AC24" s="12"/>
      <c r="AD24" s="12"/>
      <c r="AE24" s="12"/>
      <c r="AG24" s="12" t="s">
        <v>48</v>
      </c>
      <c r="AH24" s="12"/>
      <c r="AI24" s="12"/>
    </row>
    <row r="25" spans="3:35" ht="15" customHeight="1" x14ac:dyDescent="0.25">
      <c r="C25" s="10" t="s">
        <v>49</v>
      </c>
      <c r="D25" s="10"/>
      <c r="E25" s="10"/>
      <c r="F25" s="10"/>
      <c r="G25" s="10"/>
      <c r="H25" s="10"/>
      <c r="I25" s="10"/>
      <c r="J25" s="10"/>
      <c r="K25" s="10"/>
      <c r="M25" s="11" t="s">
        <v>44</v>
      </c>
      <c r="O25" s="12" t="s">
        <v>50</v>
      </c>
      <c r="P25" s="12"/>
      <c r="Q25" s="12"/>
      <c r="R25" s="12"/>
      <c r="S25" s="12"/>
      <c r="U25" s="12" t="s">
        <v>51</v>
      </c>
      <c r="V25" s="12"/>
      <c r="W25" s="12"/>
      <c r="X25" s="12"/>
      <c r="AB25" s="12" t="s">
        <v>52</v>
      </c>
      <c r="AC25" s="12"/>
      <c r="AD25" s="12"/>
      <c r="AE25" s="12"/>
      <c r="AG25" s="12" t="s">
        <v>53</v>
      </c>
      <c r="AH25" s="12"/>
      <c r="AI25" s="12"/>
    </row>
    <row r="26" spans="3:35" ht="15" customHeight="1" x14ac:dyDescent="0.25">
      <c r="C26" s="10" t="s">
        <v>54</v>
      </c>
      <c r="D26" s="10"/>
      <c r="E26" s="10"/>
      <c r="F26" s="10"/>
      <c r="G26" s="10"/>
      <c r="H26" s="10"/>
      <c r="I26" s="10"/>
      <c r="J26" s="10"/>
      <c r="K26" s="10"/>
      <c r="M26" s="11" t="s">
        <v>55</v>
      </c>
      <c r="O26" s="12" t="s">
        <v>56</v>
      </c>
      <c r="P26" s="12"/>
      <c r="Q26" s="12"/>
      <c r="R26" s="12"/>
      <c r="S26" s="12"/>
      <c r="U26" s="12" t="s">
        <v>57</v>
      </c>
      <c r="V26" s="12"/>
      <c r="W26" s="12"/>
      <c r="X26" s="12"/>
      <c r="AB26" s="12" t="s">
        <v>58</v>
      </c>
      <c r="AC26" s="12"/>
      <c r="AD26" s="12"/>
      <c r="AE26" s="12"/>
      <c r="AG26" s="12" t="s">
        <v>59</v>
      </c>
      <c r="AH26" s="12"/>
      <c r="AI26" s="12"/>
    </row>
    <row r="27" spans="3:35" ht="15" customHeight="1" x14ac:dyDescent="0.25">
      <c r="C27" s="10" t="s">
        <v>60</v>
      </c>
      <c r="D27" s="10"/>
      <c r="E27" s="10"/>
      <c r="F27" s="10"/>
      <c r="G27" s="10"/>
      <c r="H27" s="10"/>
      <c r="I27" s="10"/>
      <c r="J27" s="10"/>
      <c r="K27" s="10"/>
      <c r="M27" s="11" t="s">
        <v>61</v>
      </c>
      <c r="O27" s="12" t="s">
        <v>62</v>
      </c>
      <c r="P27" s="12"/>
      <c r="Q27" s="12"/>
      <c r="R27" s="12"/>
      <c r="S27" s="12"/>
      <c r="U27" s="12" t="s">
        <v>63</v>
      </c>
      <c r="V27" s="12"/>
      <c r="W27" s="12"/>
      <c r="X27" s="12"/>
      <c r="AB27" s="12" t="s">
        <v>64</v>
      </c>
      <c r="AC27" s="12"/>
      <c r="AD27" s="12"/>
      <c r="AE27" s="12"/>
      <c r="AG27" s="12" t="s">
        <v>65</v>
      </c>
      <c r="AH27" s="12"/>
      <c r="AI27" s="12"/>
    </row>
    <row r="28" spans="3:35" ht="15" customHeight="1" x14ac:dyDescent="0.25">
      <c r="C28" s="10" t="s">
        <v>66</v>
      </c>
      <c r="D28" s="10"/>
      <c r="E28" s="10"/>
      <c r="F28" s="10"/>
      <c r="G28" s="10"/>
      <c r="H28" s="10"/>
      <c r="I28" s="10"/>
      <c r="J28" s="10"/>
      <c r="K28" s="10"/>
      <c r="O28" s="12" t="s">
        <v>67</v>
      </c>
      <c r="P28" s="12"/>
      <c r="Q28" s="12"/>
      <c r="R28" s="12"/>
      <c r="S28" s="12"/>
      <c r="U28" s="12" t="s">
        <v>68</v>
      </c>
      <c r="V28" s="12"/>
      <c r="W28" s="12"/>
      <c r="X28" s="12"/>
      <c r="AB28" s="12" t="s">
        <v>69</v>
      </c>
      <c r="AC28" s="12"/>
      <c r="AD28" s="12"/>
      <c r="AE28" s="12"/>
      <c r="AG28" s="12" t="s">
        <v>70</v>
      </c>
      <c r="AH28" s="12"/>
      <c r="AI28" s="12"/>
    </row>
    <row r="29" spans="3:35" ht="15" customHeight="1" x14ac:dyDescent="0.25">
      <c r="C29" s="10" t="s">
        <v>71</v>
      </c>
      <c r="D29" s="10"/>
      <c r="E29" s="10"/>
      <c r="F29" s="10"/>
      <c r="G29" s="10"/>
      <c r="H29" s="10"/>
      <c r="I29" s="10"/>
      <c r="J29" s="10"/>
      <c r="K29" s="10"/>
      <c r="O29" s="12" t="s">
        <v>72</v>
      </c>
      <c r="P29" s="12"/>
      <c r="Q29" s="12"/>
      <c r="R29" s="12"/>
      <c r="S29" s="12"/>
      <c r="U29" s="12" t="s">
        <v>73</v>
      </c>
      <c r="V29" s="12"/>
      <c r="W29" s="12"/>
      <c r="X29" s="12"/>
      <c r="AB29" s="12" t="s">
        <v>74</v>
      </c>
      <c r="AC29" s="12"/>
      <c r="AD29" s="12"/>
      <c r="AE29" s="12"/>
      <c r="AG29" s="12" t="s">
        <v>75</v>
      </c>
      <c r="AH29" s="12"/>
      <c r="AI29" s="12"/>
    </row>
    <row r="30" spans="3:35" ht="15" customHeight="1" x14ac:dyDescent="0.25">
      <c r="C30" s="10" t="s">
        <v>76</v>
      </c>
      <c r="D30" s="10"/>
      <c r="E30" s="10"/>
      <c r="F30" s="10"/>
      <c r="G30" s="10"/>
      <c r="H30" s="10"/>
      <c r="I30" s="10"/>
      <c r="J30" s="10"/>
      <c r="K30" s="10"/>
      <c r="O30" s="12" t="s">
        <v>77</v>
      </c>
      <c r="P30" s="12"/>
      <c r="Q30" s="12"/>
      <c r="R30" s="12"/>
      <c r="S30" s="12"/>
      <c r="U30" s="12" t="s">
        <v>78</v>
      </c>
      <c r="V30" s="12"/>
      <c r="W30" s="12"/>
      <c r="X30" s="12"/>
      <c r="AB30" s="12" t="s">
        <v>79</v>
      </c>
      <c r="AC30" s="12"/>
      <c r="AD30" s="12"/>
      <c r="AE30" s="12"/>
      <c r="AG30" s="12" t="s">
        <v>80</v>
      </c>
      <c r="AH30" s="12"/>
      <c r="AI30" s="12"/>
    </row>
    <row r="31" spans="3:35" ht="15" customHeight="1" x14ac:dyDescent="0.25">
      <c r="C31" s="10" t="s">
        <v>81</v>
      </c>
      <c r="D31" s="10"/>
      <c r="E31" s="10"/>
      <c r="F31" s="10"/>
      <c r="G31" s="10"/>
      <c r="H31" s="10"/>
      <c r="I31" s="10"/>
      <c r="J31" s="10"/>
      <c r="K31" s="10"/>
      <c r="M31" s="11" t="s">
        <v>82</v>
      </c>
      <c r="O31" s="12" t="s">
        <v>83</v>
      </c>
      <c r="P31" s="12"/>
      <c r="Q31" s="12"/>
      <c r="R31" s="12"/>
      <c r="S31" s="12"/>
      <c r="U31" s="12" t="s">
        <v>84</v>
      </c>
      <c r="V31" s="12"/>
      <c r="W31" s="12"/>
      <c r="X31" s="12"/>
      <c r="AB31" s="12" t="s">
        <v>85</v>
      </c>
      <c r="AC31" s="12"/>
      <c r="AD31" s="12"/>
      <c r="AE31" s="12"/>
      <c r="AG31" s="12" t="s">
        <v>86</v>
      </c>
      <c r="AH31" s="12"/>
      <c r="AI31" s="12"/>
    </row>
    <row r="32" spans="3:35" ht="15" customHeight="1" x14ac:dyDescent="0.25">
      <c r="C32" s="10" t="s">
        <v>87</v>
      </c>
      <c r="D32" s="10"/>
      <c r="E32" s="10"/>
      <c r="F32" s="10"/>
      <c r="G32" s="10"/>
      <c r="H32" s="10"/>
      <c r="I32" s="10"/>
      <c r="J32" s="10"/>
      <c r="K32" s="10"/>
      <c r="M32" s="11" t="s">
        <v>12</v>
      </c>
      <c r="O32" s="12" t="s">
        <v>88</v>
      </c>
      <c r="P32" s="12"/>
      <c r="Q32" s="12"/>
      <c r="R32" s="12"/>
      <c r="S32" s="12"/>
      <c r="U32" s="12" t="s">
        <v>89</v>
      </c>
      <c r="V32" s="12"/>
      <c r="W32" s="12"/>
      <c r="X32" s="12"/>
      <c r="AB32" s="12" t="s">
        <v>90</v>
      </c>
      <c r="AC32" s="12"/>
      <c r="AD32" s="12"/>
      <c r="AE32" s="12"/>
      <c r="AG32" s="12" t="s">
        <v>91</v>
      </c>
      <c r="AH32" s="12"/>
      <c r="AI32" s="12"/>
    </row>
    <row r="33" spans="3:35" ht="15" customHeight="1" x14ac:dyDescent="0.25">
      <c r="C33" s="10" t="s">
        <v>92</v>
      </c>
      <c r="D33" s="10"/>
      <c r="E33" s="10"/>
      <c r="F33" s="10"/>
      <c r="G33" s="10"/>
      <c r="H33" s="10"/>
      <c r="I33" s="10"/>
      <c r="J33" s="10"/>
      <c r="K33" s="10"/>
      <c r="M33" s="11" t="s">
        <v>93</v>
      </c>
      <c r="O33" s="12" t="s">
        <v>94</v>
      </c>
      <c r="P33" s="12"/>
      <c r="Q33" s="12"/>
      <c r="R33" s="12"/>
      <c r="S33" s="12"/>
      <c r="U33" s="12" t="s">
        <v>94</v>
      </c>
      <c r="V33" s="12"/>
      <c r="W33" s="12"/>
      <c r="X33" s="12"/>
      <c r="AB33" s="12" t="s">
        <v>95</v>
      </c>
      <c r="AC33" s="12"/>
      <c r="AD33" s="12"/>
      <c r="AE33" s="12"/>
      <c r="AG33" s="12" t="s">
        <v>96</v>
      </c>
      <c r="AH33" s="12"/>
      <c r="AI33" s="12"/>
    </row>
    <row r="34" spans="3:35" ht="15" customHeight="1" x14ac:dyDescent="0.25">
      <c r="C34" s="10" t="s">
        <v>97</v>
      </c>
      <c r="D34" s="10"/>
      <c r="E34" s="10"/>
      <c r="F34" s="10"/>
      <c r="G34" s="10"/>
      <c r="H34" s="10"/>
      <c r="I34" s="10"/>
      <c r="J34" s="10"/>
      <c r="K34" s="10"/>
      <c r="M34" s="11" t="s">
        <v>35</v>
      </c>
      <c r="O34" s="12" t="s">
        <v>98</v>
      </c>
      <c r="P34" s="12"/>
      <c r="Q34" s="12"/>
      <c r="R34" s="12"/>
      <c r="S34" s="12"/>
      <c r="U34" s="12" t="s">
        <v>99</v>
      </c>
      <c r="V34" s="12"/>
      <c r="W34" s="12"/>
      <c r="X34" s="12"/>
      <c r="AB34" s="12" t="s">
        <v>100</v>
      </c>
      <c r="AC34" s="12"/>
      <c r="AD34" s="12"/>
      <c r="AE34" s="12"/>
      <c r="AG34" s="12" t="s">
        <v>101</v>
      </c>
      <c r="AH34" s="12"/>
      <c r="AI34" s="12"/>
    </row>
    <row r="35" spans="3:35" ht="15" customHeight="1" x14ac:dyDescent="0.25">
      <c r="C35" s="10" t="s">
        <v>102</v>
      </c>
      <c r="D35" s="10"/>
      <c r="E35" s="10"/>
      <c r="F35" s="10"/>
      <c r="G35" s="10"/>
      <c r="H35" s="10"/>
      <c r="I35" s="10"/>
      <c r="J35" s="10"/>
      <c r="K35" s="10"/>
      <c r="M35" s="11" t="s">
        <v>18</v>
      </c>
      <c r="O35" s="12" t="s">
        <v>103</v>
      </c>
      <c r="P35" s="12"/>
      <c r="Q35" s="12"/>
      <c r="R35" s="12"/>
      <c r="S35" s="12"/>
      <c r="U35" s="12" t="s">
        <v>104</v>
      </c>
      <c r="V35" s="12"/>
      <c r="W35" s="12"/>
      <c r="X35" s="12"/>
      <c r="AB35" s="12" t="s">
        <v>32</v>
      </c>
      <c r="AC35" s="12"/>
      <c r="AD35" s="12"/>
      <c r="AE35" s="12"/>
      <c r="AG35" s="12" t="s">
        <v>105</v>
      </c>
      <c r="AH35" s="12"/>
      <c r="AI35" s="12"/>
    </row>
    <row r="36" spans="3:35" ht="15" customHeight="1" x14ac:dyDescent="0.25">
      <c r="C36" s="10" t="s">
        <v>106</v>
      </c>
      <c r="D36" s="10"/>
      <c r="E36" s="10"/>
      <c r="F36" s="10"/>
      <c r="G36" s="10"/>
      <c r="H36" s="10"/>
      <c r="I36" s="10"/>
      <c r="J36" s="10"/>
      <c r="K36" s="10"/>
      <c r="M36" s="11" t="s">
        <v>18</v>
      </c>
      <c r="O36" s="12" t="s">
        <v>107</v>
      </c>
      <c r="P36" s="12"/>
      <c r="Q36" s="12"/>
      <c r="R36" s="12"/>
      <c r="S36" s="12"/>
      <c r="U36" s="12" t="s">
        <v>108</v>
      </c>
      <c r="V36" s="12"/>
      <c r="W36" s="12"/>
      <c r="X36" s="12"/>
      <c r="AB36" s="12" t="s">
        <v>36</v>
      </c>
      <c r="AC36" s="12"/>
      <c r="AD36" s="12"/>
      <c r="AE36" s="12"/>
      <c r="AG36" s="12" t="s">
        <v>109</v>
      </c>
      <c r="AH36" s="12"/>
      <c r="AI36" s="12"/>
    </row>
    <row r="37" spans="3:35" ht="15" customHeight="1" x14ac:dyDescent="0.25">
      <c r="C37" s="10" t="s">
        <v>110</v>
      </c>
      <c r="D37" s="10"/>
      <c r="E37" s="10"/>
      <c r="F37" s="10"/>
      <c r="G37" s="10"/>
      <c r="H37" s="10"/>
      <c r="I37" s="10"/>
      <c r="J37" s="10"/>
      <c r="K37" s="10"/>
      <c r="M37" s="11" t="s">
        <v>111</v>
      </c>
      <c r="O37" s="12" t="s">
        <v>112</v>
      </c>
      <c r="P37" s="12"/>
      <c r="Q37" s="12"/>
      <c r="R37" s="12"/>
      <c r="S37" s="12"/>
      <c r="U37" s="12" t="s">
        <v>113</v>
      </c>
      <c r="V37" s="12"/>
      <c r="W37" s="12"/>
      <c r="X37" s="12"/>
      <c r="AB37" s="12" t="s">
        <v>114</v>
      </c>
      <c r="AC37" s="12"/>
      <c r="AD37" s="12"/>
      <c r="AE37" s="12"/>
      <c r="AG37" s="12" t="s">
        <v>115</v>
      </c>
      <c r="AH37" s="12"/>
      <c r="AI37" s="12"/>
    </row>
    <row r="38" spans="3:35" ht="12" customHeight="1" x14ac:dyDescent="0.25">
      <c r="C38" s="10" t="s">
        <v>116</v>
      </c>
      <c r="D38" s="10"/>
      <c r="E38" s="10"/>
      <c r="F38" s="10"/>
      <c r="G38" s="10"/>
      <c r="H38" s="10"/>
      <c r="I38" s="10"/>
      <c r="J38" s="10"/>
      <c r="K38" s="10"/>
      <c r="M38" s="11" t="s">
        <v>117</v>
      </c>
      <c r="O38" s="12" t="s">
        <v>118</v>
      </c>
      <c r="P38" s="12"/>
      <c r="Q38" s="12"/>
      <c r="R38" s="12"/>
      <c r="S38" s="12"/>
      <c r="U38" s="12" t="s">
        <v>119</v>
      </c>
      <c r="V38" s="12"/>
      <c r="W38" s="12"/>
      <c r="X38" s="12"/>
      <c r="AB38" s="12" t="s">
        <v>120</v>
      </c>
      <c r="AC38" s="12"/>
      <c r="AD38" s="12"/>
      <c r="AE38" s="12"/>
      <c r="AG38" s="12" t="s">
        <v>121</v>
      </c>
      <c r="AH38" s="12"/>
      <c r="AI38" s="12"/>
    </row>
    <row r="39" spans="3:35" ht="6" customHeight="1" x14ac:dyDescent="0.25">
      <c r="C39" s="10"/>
      <c r="D39" s="10"/>
      <c r="E39" s="10"/>
      <c r="F39" s="10"/>
      <c r="G39" s="10"/>
      <c r="H39" s="10"/>
      <c r="I39" s="10"/>
      <c r="J39" s="10"/>
      <c r="K39" s="10"/>
    </row>
    <row r="40" spans="3:35" ht="3" customHeight="1" x14ac:dyDescent="0.25"/>
    <row r="41" spans="3:35" ht="2.25" customHeight="1" x14ac:dyDescent="0.25"/>
    <row r="42" spans="3:35" ht="3.75" customHeight="1" x14ac:dyDescent="0.25"/>
    <row r="43" spans="3:35" ht="13.5" customHeight="1" x14ac:dyDescent="0.25">
      <c r="E43" s="6" t="s">
        <v>122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</row>
    <row r="44" spans="3:35" ht="6.75" customHeight="1" x14ac:dyDescent="0.25"/>
    <row r="45" spans="3:35" ht="15" customHeight="1" x14ac:dyDescent="0.25">
      <c r="C45" s="13" t="s">
        <v>123</v>
      </c>
      <c r="D45" s="13"/>
      <c r="E45" s="13"/>
      <c r="F45" s="13"/>
      <c r="G45" s="13"/>
      <c r="H45" s="13"/>
      <c r="I45" s="13"/>
      <c r="J45" s="13"/>
      <c r="K45" s="13"/>
      <c r="M45" s="11" t="s">
        <v>44</v>
      </c>
      <c r="O45" s="12" t="s">
        <v>45</v>
      </c>
      <c r="P45" s="12"/>
      <c r="Q45" s="12"/>
      <c r="R45" s="12"/>
      <c r="S45" s="12"/>
      <c r="U45" s="12" t="s">
        <v>46</v>
      </c>
      <c r="V45" s="12"/>
      <c r="W45" s="12"/>
      <c r="X45" s="12"/>
      <c r="AB45" s="12" t="s">
        <v>47</v>
      </c>
      <c r="AC45" s="12"/>
      <c r="AD45" s="12"/>
      <c r="AG45" s="12" t="s">
        <v>48</v>
      </c>
      <c r="AH45" s="12"/>
      <c r="AI45" s="12"/>
    </row>
    <row r="46" spans="3:35" ht="13.5" customHeight="1" x14ac:dyDescent="0.25">
      <c r="C46" s="13" t="s">
        <v>124</v>
      </c>
      <c r="D46" s="13"/>
      <c r="E46" s="13"/>
      <c r="F46" s="13"/>
      <c r="G46" s="13"/>
      <c r="H46" s="13"/>
      <c r="I46" s="13"/>
      <c r="J46" s="13"/>
      <c r="K46" s="13"/>
      <c r="M46" s="11" t="s">
        <v>125</v>
      </c>
      <c r="O46" s="12" t="s">
        <v>126</v>
      </c>
      <c r="P46" s="12"/>
      <c r="Q46" s="12"/>
      <c r="R46" s="12"/>
      <c r="S46" s="12"/>
      <c r="U46" s="12" t="s">
        <v>127</v>
      </c>
      <c r="V46" s="12"/>
      <c r="W46" s="12"/>
      <c r="X46" s="12"/>
      <c r="AB46" s="12" t="s">
        <v>128</v>
      </c>
      <c r="AC46" s="12"/>
      <c r="AD46" s="12"/>
      <c r="AG46" s="12" t="s">
        <v>129</v>
      </c>
      <c r="AH46" s="12"/>
      <c r="AI46" s="12"/>
    </row>
    <row r="47" spans="3:35" ht="1.5" customHeight="1" x14ac:dyDescent="0.25">
      <c r="C47" s="13" t="s">
        <v>130</v>
      </c>
      <c r="D47" s="13"/>
      <c r="E47" s="13"/>
      <c r="F47" s="13"/>
      <c r="G47" s="13"/>
      <c r="H47" s="13"/>
      <c r="I47" s="13"/>
      <c r="J47" s="13"/>
      <c r="K47" s="13"/>
    </row>
    <row r="48" spans="3:35" ht="13.5" customHeight="1" x14ac:dyDescent="0.25">
      <c r="C48" s="13"/>
      <c r="D48" s="13"/>
      <c r="E48" s="13"/>
      <c r="F48" s="13"/>
      <c r="G48" s="13"/>
      <c r="H48" s="13"/>
      <c r="I48" s="13"/>
      <c r="J48" s="13"/>
      <c r="K48" s="13"/>
    </row>
    <row r="49" spans="3:35" ht="16.5" customHeight="1" x14ac:dyDescent="0.25">
      <c r="C49" s="13" t="s">
        <v>131</v>
      </c>
      <c r="D49" s="13"/>
      <c r="E49" s="13"/>
      <c r="F49" s="13"/>
      <c r="G49" s="13"/>
      <c r="H49" s="13"/>
      <c r="I49" s="13"/>
      <c r="J49" s="13"/>
      <c r="K49" s="13"/>
    </row>
    <row r="50" spans="3:35" ht="13.5" customHeight="1" x14ac:dyDescent="0.25">
      <c r="C50" s="13" t="s">
        <v>132</v>
      </c>
      <c r="D50" s="13"/>
      <c r="E50" s="13"/>
      <c r="F50" s="13"/>
      <c r="G50" s="13"/>
      <c r="H50" s="13"/>
      <c r="I50" s="13"/>
      <c r="J50" s="13"/>
      <c r="K50" s="13"/>
      <c r="M50" s="11" t="s">
        <v>133</v>
      </c>
      <c r="O50" s="12" t="s">
        <v>134</v>
      </c>
      <c r="P50" s="12"/>
      <c r="Q50" s="12"/>
      <c r="R50" s="12"/>
      <c r="S50" s="12"/>
      <c r="U50" s="12" t="s">
        <v>135</v>
      </c>
      <c r="V50" s="12"/>
      <c r="W50" s="12"/>
      <c r="X50" s="12"/>
      <c r="AB50" s="12" t="s">
        <v>136</v>
      </c>
      <c r="AC50" s="12"/>
      <c r="AD50" s="12"/>
      <c r="AG50" s="12" t="s">
        <v>137</v>
      </c>
      <c r="AH50" s="12"/>
      <c r="AI50" s="12"/>
    </row>
    <row r="51" spans="3:35" ht="1.5" customHeight="1" x14ac:dyDescent="0.25">
      <c r="C51" s="13" t="s">
        <v>138</v>
      </c>
      <c r="D51" s="13"/>
      <c r="E51" s="13"/>
      <c r="F51" s="13"/>
      <c r="G51" s="13"/>
      <c r="H51" s="13"/>
      <c r="I51" s="13"/>
      <c r="J51" s="13"/>
      <c r="K51" s="13"/>
    </row>
    <row r="52" spans="3:35" ht="15" customHeight="1" x14ac:dyDescent="0.25">
      <c r="C52" s="13"/>
      <c r="D52" s="13"/>
      <c r="E52" s="13"/>
      <c r="F52" s="13"/>
      <c r="G52" s="13"/>
      <c r="H52" s="13"/>
      <c r="I52" s="13"/>
      <c r="J52" s="13"/>
      <c r="K52" s="13"/>
    </row>
    <row r="53" spans="3:35" ht="13.5" customHeight="1" x14ac:dyDescent="0.25">
      <c r="C53" s="13" t="s">
        <v>139</v>
      </c>
      <c r="D53" s="13"/>
      <c r="E53" s="13"/>
      <c r="F53" s="13"/>
      <c r="G53" s="13"/>
      <c r="H53" s="13"/>
      <c r="I53" s="13"/>
      <c r="J53" s="13"/>
      <c r="K53" s="13"/>
      <c r="M53" s="11" t="s">
        <v>140</v>
      </c>
      <c r="O53" s="12" t="s">
        <v>141</v>
      </c>
      <c r="P53" s="12"/>
      <c r="Q53" s="12"/>
      <c r="R53" s="12"/>
      <c r="S53" s="12"/>
      <c r="U53" s="12" t="s">
        <v>142</v>
      </c>
      <c r="V53" s="12"/>
      <c r="W53" s="12"/>
      <c r="X53" s="12"/>
      <c r="AB53" s="12" t="s">
        <v>140</v>
      </c>
      <c r="AC53" s="12"/>
      <c r="AD53" s="12"/>
      <c r="AG53" s="12" t="s">
        <v>143</v>
      </c>
      <c r="AH53" s="12"/>
      <c r="AI53" s="12"/>
    </row>
    <row r="54" spans="3:35" ht="1.5" customHeight="1" x14ac:dyDescent="0.25">
      <c r="C54" s="13" t="s">
        <v>144</v>
      </c>
      <c r="D54" s="13"/>
      <c r="E54" s="13"/>
      <c r="F54" s="13"/>
      <c r="G54" s="13"/>
      <c r="H54" s="13"/>
      <c r="I54" s="13"/>
      <c r="J54" s="13"/>
      <c r="K54" s="13"/>
    </row>
    <row r="55" spans="3:35" ht="13.5" customHeight="1" x14ac:dyDescent="0.25">
      <c r="C55" s="13"/>
      <c r="D55" s="13"/>
      <c r="E55" s="13"/>
      <c r="F55" s="13"/>
      <c r="G55" s="13"/>
      <c r="H55" s="13"/>
      <c r="I55" s="13"/>
      <c r="J55" s="13"/>
      <c r="K55" s="13"/>
    </row>
    <row r="56" spans="3:35" ht="15" customHeight="1" x14ac:dyDescent="0.25">
      <c r="C56" s="13" t="s">
        <v>144</v>
      </c>
      <c r="D56" s="13"/>
      <c r="E56" s="13"/>
      <c r="F56" s="13"/>
      <c r="G56" s="13"/>
      <c r="H56" s="13"/>
      <c r="I56" s="13"/>
      <c r="J56" s="13"/>
      <c r="K56" s="13"/>
    </row>
    <row r="57" spans="3:35" ht="16.5" customHeight="1" x14ac:dyDescent="0.25">
      <c r="C57" s="13" t="s">
        <v>145</v>
      </c>
      <c r="D57" s="13"/>
      <c r="E57" s="13"/>
      <c r="F57" s="13"/>
      <c r="G57" s="13"/>
      <c r="H57" s="13"/>
      <c r="I57" s="13"/>
      <c r="J57" s="13"/>
      <c r="K57" s="13"/>
    </row>
    <row r="58" spans="3:35" ht="13.5" customHeight="1" x14ac:dyDescent="0.25">
      <c r="C58" s="13" t="s">
        <v>146</v>
      </c>
      <c r="D58" s="13"/>
      <c r="E58" s="13"/>
      <c r="F58" s="13"/>
      <c r="G58" s="13"/>
      <c r="H58" s="13"/>
      <c r="I58" s="13"/>
      <c r="J58" s="13"/>
      <c r="K58" s="13"/>
      <c r="M58" s="11" t="s">
        <v>147</v>
      </c>
      <c r="O58" s="12" t="s">
        <v>148</v>
      </c>
      <c r="P58" s="12"/>
      <c r="Q58" s="12"/>
      <c r="R58" s="12"/>
      <c r="S58" s="12"/>
      <c r="U58" s="12" t="s">
        <v>149</v>
      </c>
      <c r="V58" s="12"/>
      <c r="W58" s="12"/>
      <c r="X58" s="12"/>
      <c r="AB58" s="12" t="s">
        <v>150</v>
      </c>
      <c r="AC58" s="12"/>
      <c r="AD58" s="12"/>
      <c r="AG58" s="12" t="s">
        <v>151</v>
      </c>
      <c r="AH58" s="12"/>
      <c r="AI58" s="12"/>
    </row>
    <row r="59" spans="3:35" ht="1.5" customHeight="1" x14ac:dyDescent="0.25">
      <c r="C59" s="13" t="s">
        <v>152</v>
      </c>
      <c r="D59" s="13"/>
      <c r="E59" s="13"/>
      <c r="F59" s="13"/>
      <c r="G59" s="13"/>
      <c r="H59" s="13"/>
      <c r="I59" s="13"/>
      <c r="J59" s="13"/>
      <c r="K59" s="13"/>
    </row>
    <row r="60" spans="3:35" ht="15" customHeight="1" x14ac:dyDescent="0.25">
      <c r="C60" s="13"/>
      <c r="D60" s="13"/>
      <c r="E60" s="13"/>
      <c r="F60" s="13"/>
      <c r="G60" s="13"/>
      <c r="H60" s="13"/>
      <c r="I60" s="13"/>
      <c r="J60" s="13"/>
      <c r="K60" s="13"/>
    </row>
    <row r="61" spans="3:35" ht="13.5" customHeight="1" x14ac:dyDescent="0.25">
      <c r="C61" s="13" t="s">
        <v>153</v>
      </c>
      <c r="D61" s="13"/>
      <c r="E61" s="13"/>
      <c r="F61" s="13"/>
      <c r="G61" s="13"/>
      <c r="H61" s="13"/>
      <c r="I61" s="13"/>
      <c r="J61" s="13"/>
      <c r="K61" s="13"/>
      <c r="M61" s="11" t="s">
        <v>154</v>
      </c>
      <c r="O61" s="12" t="s">
        <v>155</v>
      </c>
      <c r="P61" s="12"/>
      <c r="Q61" s="12"/>
      <c r="R61" s="12"/>
      <c r="S61" s="12"/>
      <c r="U61" s="12" t="s">
        <v>156</v>
      </c>
      <c r="V61" s="12"/>
      <c r="W61" s="12"/>
      <c r="X61" s="12"/>
      <c r="AB61" s="12" t="s">
        <v>157</v>
      </c>
      <c r="AC61" s="12"/>
      <c r="AD61" s="12"/>
      <c r="AG61" s="12" t="s">
        <v>158</v>
      </c>
      <c r="AH61" s="12"/>
      <c r="AI61" s="12"/>
    </row>
    <row r="62" spans="3:35" ht="1.5" customHeight="1" x14ac:dyDescent="0.25">
      <c r="C62" s="13" t="s">
        <v>159</v>
      </c>
      <c r="D62" s="13"/>
      <c r="E62" s="13"/>
      <c r="F62" s="13"/>
      <c r="G62" s="13"/>
      <c r="H62" s="13"/>
      <c r="I62" s="13"/>
      <c r="J62" s="13"/>
      <c r="K62" s="13"/>
    </row>
    <row r="63" spans="3:35" ht="15" customHeight="1" x14ac:dyDescent="0.25">
      <c r="C63" s="13"/>
      <c r="D63" s="13"/>
      <c r="E63" s="13"/>
      <c r="F63" s="13"/>
      <c r="G63" s="13"/>
      <c r="H63" s="13"/>
      <c r="I63" s="13"/>
      <c r="J63" s="13"/>
      <c r="K63" s="13"/>
    </row>
    <row r="64" spans="3:35" ht="15" customHeight="1" x14ac:dyDescent="0.25">
      <c r="C64" s="14" t="s">
        <v>160</v>
      </c>
      <c r="D64" s="14"/>
      <c r="E64" s="14"/>
      <c r="F64" s="14"/>
      <c r="G64" s="14"/>
      <c r="H64" s="14"/>
      <c r="I64" s="14"/>
      <c r="J64" s="14"/>
      <c r="K64" s="14"/>
      <c r="M64" s="15" t="s">
        <v>161</v>
      </c>
      <c r="O64" s="16" t="s">
        <v>162</v>
      </c>
      <c r="P64" s="16"/>
      <c r="Q64" s="16"/>
      <c r="R64" s="16"/>
      <c r="S64" s="16"/>
      <c r="U64" s="16" t="s">
        <v>163</v>
      </c>
      <c r="V64" s="16"/>
      <c r="W64" s="16"/>
      <c r="X64" s="16"/>
      <c r="AB64" s="12" t="s">
        <v>164</v>
      </c>
      <c r="AC64" s="12"/>
      <c r="AD64" s="12"/>
      <c r="AG64" s="16" t="s">
        <v>165</v>
      </c>
      <c r="AH64" s="16"/>
      <c r="AI64" s="16"/>
    </row>
    <row r="65" spans="3:35" ht="15" customHeight="1" x14ac:dyDescent="0.25">
      <c r="C65" s="14" t="s">
        <v>166</v>
      </c>
      <c r="D65" s="14"/>
      <c r="E65" s="14"/>
      <c r="F65" s="14"/>
      <c r="G65" s="14"/>
      <c r="H65" s="14"/>
      <c r="I65" s="14"/>
      <c r="J65" s="14"/>
      <c r="K65" s="14"/>
      <c r="M65" s="15" t="s">
        <v>167</v>
      </c>
      <c r="O65" s="16" t="s">
        <v>168</v>
      </c>
      <c r="P65" s="16"/>
      <c r="Q65" s="16"/>
      <c r="R65" s="16"/>
      <c r="S65" s="16"/>
      <c r="U65" s="16" t="s">
        <v>169</v>
      </c>
      <c r="V65" s="16"/>
      <c r="W65" s="16"/>
      <c r="X65" s="16"/>
      <c r="AB65" s="12" t="s">
        <v>170</v>
      </c>
      <c r="AC65" s="12"/>
      <c r="AD65" s="12"/>
      <c r="AG65" s="16" t="s">
        <v>171</v>
      </c>
      <c r="AH65" s="16"/>
      <c r="AI65" s="16"/>
    </row>
    <row r="66" spans="3:35" ht="15" customHeight="1" x14ac:dyDescent="0.25">
      <c r="C66" s="13" t="s">
        <v>172</v>
      </c>
      <c r="D66" s="13"/>
      <c r="E66" s="13"/>
      <c r="F66" s="13"/>
      <c r="G66" s="13"/>
      <c r="H66" s="13"/>
      <c r="I66" s="13"/>
      <c r="J66" s="13"/>
      <c r="K66" s="13"/>
      <c r="M66" s="11" t="s">
        <v>173</v>
      </c>
      <c r="O66" s="12" t="s">
        <v>174</v>
      </c>
      <c r="P66" s="12"/>
      <c r="Q66" s="12"/>
      <c r="R66" s="12"/>
      <c r="S66" s="12"/>
      <c r="U66" s="12" t="s">
        <v>175</v>
      </c>
      <c r="V66" s="12"/>
      <c r="W66" s="12"/>
      <c r="X66" s="12"/>
      <c r="AB66" s="12" t="s">
        <v>176</v>
      </c>
      <c r="AC66" s="12"/>
      <c r="AD66" s="12"/>
      <c r="AG66" s="12" t="s">
        <v>177</v>
      </c>
      <c r="AH66" s="12"/>
      <c r="AI66" s="12"/>
    </row>
    <row r="67" spans="3:35" ht="13.5" customHeight="1" x14ac:dyDescent="0.25">
      <c r="C67" s="13" t="s">
        <v>178</v>
      </c>
      <c r="D67" s="13"/>
      <c r="E67" s="13"/>
      <c r="F67" s="13"/>
      <c r="G67" s="13"/>
      <c r="H67" s="13"/>
      <c r="I67" s="13"/>
      <c r="J67" s="13"/>
      <c r="K67" s="13"/>
      <c r="U67" s="12" t="s">
        <v>179</v>
      </c>
      <c r="V67" s="12"/>
      <c r="W67" s="12"/>
      <c r="X67" s="12"/>
    </row>
    <row r="68" spans="3:35" ht="1.5" customHeight="1" x14ac:dyDescent="0.25">
      <c r="C68" s="13" t="s">
        <v>180</v>
      </c>
      <c r="D68" s="13"/>
      <c r="E68" s="13"/>
      <c r="F68" s="13"/>
      <c r="G68" s="13"/>
      <c r="H68" s="13"/>
      <c r="I68" s="13"/>
      <c r="J68" s="13"/>
      <c r="K68" s="13"/>
    </row>
    <row r="69" spans="3:35" ht="13.5" customHeight="1" x14ac:dyDescent="0.25">
      <c r="C69" s="13"/>
      <c r="D69" s="13"/>
      <c r="E69" s="13"/>
      <c r="F69" s="13"/>
      <c r="G69" s="13"/>
      <c r="H69" s="13"/>
      <c r="I69" s="13"/>
      <c r="J69" s="13"/>
      <c r="K69" s="13"/>
    </row>
    <row r="70" spans="3:35" ht="15" customHeight="1" x14ac:dyDescent="0.25">
      <c r="C70" s="13" t="s">
        <v>181</v>
      </c>
      <c r="D70" s="13"/>
      <c r="E70" s="13"/>
      <c r="F70" s="13"/>
      <c r="G70" s="13"/>
      <c r="H70" s="13"/>
      <c r="I70" s="13"/>
      <c r="J70" s="13"/>
      <c r="K70" s="13"/>
    </row>
    <row r="71" spans="3:35" ht="16.5" customHeight="1" x14ac:dyDescent="0.25">
      <c r="C71" s="13" t="s">
        <v>182</v>
      </c>
      <c r="D71" s="13"/>
      <c r="E71" s="13"/>
      <c r="F71" s="13"/>
      <c r="G71" s="13"/>
      <c r="H71" s="13"/>
      <c r="I71" s="13"/>
      <c r="J71" s="13"/>
      <c r="K71" s="13"/>
    </row>
    <row r="72" spans="3:35" ht="15" customHeight="1" x14ac:dyDescent="0.25">
      <c r="C72" s="13" t="s">
        <v>183</v>
      </c>
      <c r="D72" s="13"/>
      <c r="E72" s="13"/>
      <c r="F72" s="13"/>
      <c r="G72" s="13"/>
      <c r="H72" s="13"/>
      <c r="I72" s="13"/>
      <c r="J72" s="13"/>
      <c r="K72" s="13"/>
      <c r="M72" s="11" t="s">
        <v>184</v>
      </c>
      <c r="O72" s="12" t="s">
        <v>185</v>
      </c>
      <c r="P72" s="12"/>
      <c r="Q72" s="12"/>
      <c r="R72" s="12"/>
      <c r="S72" s="12"/>
      <c r="U72" s="12" t="s">
        <v>186</v>
      </c>
      <c r="V72" s="12"/>
      <c r="W72" s="12"/>
      <c r="X72" s="12"/>
      <c r="AB72" s="12" t="s">
        <v>187</v>
      </c>
      <c r="AC72" s="12"/>
      <c r="AD72" s="12"/>
      <c r="AG72" s="12" t="s">
        <v>188</v>
      </c>
      <c r="AH72" s="12"/>
      <c r="AI72" s="12"/>
    </row>
    <row r="73" spans="3:35" ht="13.5" customHeight="1" x14ac:dyDescent="0.25">
      <c r="C73" s="14" t="s">
        <v>189</v>
      </c>
      <c r="D73" s="14"/>
      <c r="E73" s="14"/>
      <c r="F73" s="14"/>
      <c r="G73" s="14"/>
      <c r="H73" s="14"/>
      <c r="I73" s="14"/>
      <c r="J73" s="14"/>
      <c r="K73" s="14"/>
      <c r="M73" s="15" t="s">
        <v>190</v>
      </c>
      <c r="O73" s="16" t="s">
        <v>191</v>
      </c>
      <c r="P73" s="16"/>
      <c r="Q73" s="16"/>
      <c r="R73" s="16"/>
      <c r="S73" s="16"/>
      <c r="U73" s="16" t="s">
        <v>192</v>
      </c>
      <c r="V73" s="16"/>
      <c r="W73" s="16"/>
      <c r="X73" s="16"/>
      <c r="AB73" s="12" t="s">
        <v>193</v>
      </c>
      <c r="AC73" s="12"/>
      <c r="AD73" s="12"/>
      <c r="AG73" s="16" t="s">
        <v>194</v>
      </c>
      <c r="AH73" s="16"/>
      <c r="AI73" s="16"/>
    </row>
    <row r="74" spans="3:35" ht="2.25" customHeight="1" x14ac:dyDescent="0.25"/>
    <row r="75" spans="3:35" ht="7.5" customHeight="1" x14ac:dyDescent="0.25"/>
    <row r="76" spans="3:35" ht="6" customHeight="1" x14ac:dyDescent="0.25"/>
    <row r="77" spans="3:35" ht="14.25" customHeight="1" x14ac:dyDescent="0.25">
      <c r="E77" s="6" t="s">
        <v>195</v>
      </c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</row>
    <row r="78" spans="3:35" ht="5.25" customHeight="1" x14ac:dyDescent="0.25"/>
    <row r="79" spans="3:35" ht="15" customHeight="1" x14ac:dyDescent="0.25">
      <c r="C79" s="13" t="s">
        <v>196</v>
      </c>
      <c r="D79" s="13"/>
      <c r="E79" s="13"/>
      <c r="F79" s="13"/>
      <c r="G79" s="13"/>
      <c r="H79" s="13"/>
      <c r="I79" s="13"/>
      <c r="J79" s="13"/>
      <c r="K79" s="13"/>
      <c r="M79" s="11" t="s">
        <v>197</v>
      </c>
      <c r="O79" s="12" t="s">
        <v>198</v>
      </c>
      <c r="P79" s="12"/>
      <c r="Q79" s="12"/>
      <c r="R79" s="12"/>
      <c r="S79" s="12"/>
      <c r="U79" s="12" t="s">
        <v>199</v>
      </c>
      <c r="V79" s="12"/>
      <c r="W79" s="12"/>
      <c r="X79" s="12"/>
      <c r="AB79" s="12" t="s">
        <v>200</v>
      </c>
      <c r="AC79" s="12"/>
      <c r="AD79" s="12"/>
      <c r="AE79" s="12"/>
      <c r="AG79" s="12" t="s">
        <v>201</v>
      </c>
      <c r="AH79" s="12"/>
      <c r="AI79" s="12"/>
    </row>
    <row r="80" spans="3:35" ht="15" customHeight="1" x14ac:dyDescent="0.25">
      <c r="C80" s="13" t="s">
        <v>202</v>
      </c>
      <c r="D80" s="13"/>
      <c r="E80" s="13"/>
      <c r="F80" s="13"/>
      <c r="G80" s="13"/>
      <c r="H80" s="13"/>
      <c r="I80" s="13"/>
      <c r="J80" s="13"/>
      <c r="K80" s="13"/>
      <c r="O80" s="12" t="s">
        <v>203</v>
      </c>
      <c r="P80" s="12"/>
      <c r="Q80" s="12"/>
      <c r="R80" s="12"/>
      <c r="S80" s="12"/>
      <c r="U80" s="12" t="s">
        <v>204</v>
      </c>
      <c r="V80" s="12"/>
      <c r="W80" s="12"/>
      <c r="X80" s="12"/>
      <c r="AB80" s="12" t="s">
        <v>205</v>
      </c>
      <c r="AC80" s="12"/>
      <c r="AD80" s="12"/>
      <c r="AE80" s="12"/>
      <c r="AG80" s="12" t="s">
        <v>206</v>
      </c>
      <c r="AH80" s="12"/>
      <c r="AI80" s="12"/>
    </row>
    <row r="81" spans="3:35" ht="15" customHeight="1" x14ac:dyDescent="0.25">
      <c r="C81" s="13" t="s">
        <v>207</v>
      </c>
      <c r="D81" s="13"/>
      <c r="E81" s="13"/>
      <c r="F81" s="13"/>
      <c r="G81" s="13"/>
      <c r="H81" s="13"/>
      <c r="I81" s="13"/>
      <c r="J81" s="13"/>
      <c r="K81" s="13"/>
      <c r="M81" s="11" t="s">
        <v>208</v>
      </c>
      <c r="O81" s="12" t="s">
        <v>209</v>
      </c>
      <c r="P81" s="12"/>
      <c r="Q81" s="12"/>
      <c r="R81" s="12"/>
      <c r="S81" s="12"/>
      <c r="U81" s="12" t="s">
        <v>210</v>
      </c>
      <c r="V81" s="12"/>
      <c r="W81" s="12"/>
      <c r="X81" s="12"/>
      <c r="AB81" s="12" t="s">
        <v>211</v>
      </c>
      <c r="AC81" s="12"/>
      <c r="AD81" s="12"/>
      <c r="AE81" s="12"/>
      <c r="AG81" s="12" t="s">
        <v>212</v>
      </c>
      <c r="AH81" s="12"/>
      <c r="AI81" s="12"/>
    </row>
    <row r="82" spans="3:35" ht="15" customHeight="1" x14ac:dyDescent="0.25">
      <c r="C82" s="13" t="s">
        <v>213</v>
      </c>
      <c r="D82" s="13"/>
      <c r="E82" s="13"/>
      <c r="F82" s="13"/>
      <c r="G82" s="13"/>
      <c r="H82" s="13"/>
      <c r="I82" s="13"/>
      <c r="J82" s="13"/>
      <c r="K82" s="13"/>
      <c r="M82" s="11" t="s">
        <v>214</v>
      </c>
      <c r="O82" s="12" t="s">
        <v>215</v>
      </c>
      <c r="P82" s="12"/>
      <c r="Q82" s="12"/>
      <c r="R82" s="12"/>
      <c r="S82" s="12"/>
      <c r="U82" s="12" t="s">
        <v>216</v>
      </c>
      <c r="V82" s="12"/>
      <c r="W82" s="12"/>
      <c r="X82" s="12"/>
      <c r="AB82" s="12" t="s">
        <v>217</v>
      </c>
      <c r="AC82" s="12"/>
      <c r="AD82" s="12"/>
      <c r="AE82" s="12"/>
      <c r="AG82" s="12" t="s">
        <v>218</v>
      </c>
      <c r="AH82" s="12"/>
      <c r="AI82" s="12"/>
    </row>
    <row r="83" spans="3:35" ht="15" customHeight="1" x14ac:dyDescent="0.25">
      <c r="C83" s="13" t="s">
        <v>219</v>
      </c>
      <c r="D83" s="13"/>
      <c r="E83" s="13"/>
      <c r="F83" s="13"/>
      <c r="G83" s="13"/>
      <c r="H83" s="13"/>
      <c r="I83" s="13"/>
      <c r="J83" s="13"/>
      <c r="K83" s="13"/>
      <c r="M83" s="11" t="s">
        <v>220</v>
      </c>
      <c r="O83" s="12" t="s">
        <v>221</v>
      </c>
      <c r="P83" s="12"/>
      <c r="Q83" s="12"/>
      <c r="R83" s="12"/>
      <c r="S83" s="12"/>
      <c r="U83" s="12" t="s">
        <v>222</v>
      </c>
      <c r="V83" s="12"/>
      <c r="W83" s="12"/>
      <c r="X83" s="12"/>
      <c r="AB83" s="12" t="s">
        <v>223</v>
      </c>
      <c r="AC83" s="12"/>
      <c r="AD83" s="12"/>
      <c r="AE83" s="12"/>
      <c r="AG83" s="12" t="s">
        <v>224</v>
      </c>
      <c r="AH83" s="12"/>
      <c r="AI83" s="12"/>
    </row>
    <row r="84" spans="3:35" ht="15" customHeight="1" x14ac:dyDescent="0.25">
      <c r="C84" s="13" t="s">
        <v>225</v>
      </c>
      <c r="D84" s="13"/>
      <c r="E84" s="13"/>
      <c r="F84" s="13"/>
      <c r="G84" s="13"/>
      <c r="H84" s="13"/>
      <c r="I84" s="13"/>
      <c r="J84" s="13"/>
      <c r="K84" s="13"/>
      <c r="M84" s="11" t="s">
        <v>226</v>
      </c>
      <c r="O84" s="12" t="s">
        <v>227</v>
      </c>
      <c r="P84" s="12"/>
      <c r="Q84" s="12"/>
      <c r="R84" s="12"/>
      <c r="S84" s="12"/>
      <c r="U84" s="12" t="s">
        <v>228</v>
      </c>
      <c r="V84" s="12"/>
      <c r="W84" s="12"/>
      <c r="X84" s="12"/>
      <c r="AB84" s="12" t="s">
        <v>229</v>
      </c>
      <c r="AC84" s="12"/>
      <c r="AD84" s="12"/>
      <c r="AE84" s="12"/>
      <c r="AG84" s="12" t="s">
        <v>230</v>
      </c>
      <c r="AH84" s="12"/>
      <c r="AI84" s="12"/>
    </row>
    <row r="85" spans="3:35" ht="15" customHeight="1" x14ac:dyDescent="0.25">
      <c r="C85" s="13" t="s">
        <v>231</v>
      </c>
      <c r="D85" s="13"/>
      <c r="E85" s="13"/>
      <c r="F85" s="13"/>
      <c r="G85" s="13"/>
      <c r="H85" s="13"/>
      <c r="I85" s="13"/>
      <c r="J85" s="13"/>
      <c r="K85" s="13"/>
    </row>
    <row r="86" spans="3:35" ht="15" customHeight="1" x14ac:dyDescent="0.25">
      <c r="C86" s="14" t="s">
        <v>232</v>
      </c>
      <c r="D86" s="14"/>
      <c r="E86" s="14"/>
      <c r="F86" s="14"/>
      <c r="G86" s="14"/>
      <c r="H86" s="14"/>
      <c r="I86" s="14"/>
      <c r="J86" s="14"/>
      <c r="K86" s="14"/>
      <c r="M86" s="15" t="s">
        <v>233</v>
      </c>
      <c r="O86" s="16" t="s">
        <v>234</v>
      </c>
      <c r="P86" s="16"/>
      <c r="Q86" s="16"/>
      <c r="R86" s="16"/>
      <c r="S86" s="16"/>
      <c r="U86" s="16" t="s">
        <v>235</v>
      </c>
      <c r="V86" s="16"/>
      <c r="W86" s="16"/>
      <c r="X86" s="16"/>
      <c r="AB86" s="16" t="s">
        <v>236</v>
      </c>
      <c r="AC86" s="16"/>
      <c r="AD86" s="16"/>
      <c r="AE86" s="16"/>
      <c r="AG86" s="16" t="s">
        <v>237</v>
      </c>
      <c r="AH86" s="16"/>
      <c r="AI86" s="16"/>
    </row>
    <row r="87" spans="3:35" ht="15" customHeight="1" x14ac:dyDescent="0.25">
      <c r="C87" s="13" t="s">
        <v>238</v>
      </c>
      <c r="D87" s="13"/>
      <c r="E87" s="13"/>
      <c r="F87" s="13"/>
      <c r="G87" s="13"/>
      <c r="H87" s="13"/>
      <c r="I87" s="13"/>
      <c r="J87" s="13"/>
      <c r="K87" s="13"/>
      <c r="M87" s="11" t="s">
        <v>220</v>
      </c>
      <c r="O87" s="12" t="s">
        <v>221</v>
      </c>
      <c r="P87" s="12"/>
      <c r="Q87" s="12"/>
      <c r="R87" s="12"/>
      <c r="S87" s="12"/>
      <c r="U87" s="12" t="s">
        <v>222</v>
      </c>
      <c r="V87" s="12"/>
      <c r="W87" s="12"/>
      <c r="X87" s="12"/>
      <c r="AB87" s="12" t="s">
        <v>239</v>
      </c>
      <c r="AC87" s="12"/>
      <c r="AD87" s="12"/>
      <c r="AE87" s="12"/>
      <c r="AG87" s="12" t="s">
        <v>240</v>
      </c>
      <c r="AH87" s="12"/>
      <c r="AI87" s="12"/>
    </row>
    <row r="88" spans="3:35" ht="15" customHeight="1" x14ac:dyDescent="0.25">
      <c r="C88" s="13" t="s">
        <v>241</v>
      </c>
      <c r="D88" s="13"/>
      <c r="E88" s="13"/>
      <c r="F88" s="13"/>
      <c r="G88" s="13"/>
      <c r="H88" s="13"/>
      <c r="I88" s="13"/>
      <c r="J88" s="13"/>
      <c r="K88" s="13"/>
    </row>
    <row r="89" spans="3:35" ht="2.25" customHeight="1" x14ac:dyDescent="0.25"/>
    <row r="90" spans="3:35" ht="8.25" customHeight="1" x14ac:dyDescent="0.25"/>
    <row r="91" spans="3:35" ht="13.5" customHeight="1" x14ac:dyDescent="0.25">
      <c r="E91" s="6" t="s">
        <v>242</v>
      </c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</row>
    <row r="92" spans="3:35" ht="7.5" customHeight="1" x14ac:dyDescent="0.25"/>
    <row r="93" spans="3:35" ht="15.75" customHeight="1" x14ac:dyDescent="0.25">
      <c r="C93" s="14" t="s">
        <v>196</v>
      </c>
      <c r="D93" s="14"/>
      <c r="E93" s="14"/>
      <c r="F93" s="14"/>
      <c r="G93" s="14"/>
      <c r="H93" s="14"/>
      <c r="I93" s="14"/>
      <c r="J93" s="14"/>
      <c r="K93" s="14"/>
    </row>
    <row r="94" spans="3:35" ht="12.75" hidden="1" customHeight="1" x14ac:dyDescent="0.25">
      <c r="E94" s="13" t="s">
        <v>243</v>
      </c>
      <c r="F94" s="13"/>
      <c r="G94" s="13"/>
      <c r="H94" s="13"/>
      <c r="I94" s="13"/>
      <c r="J94" s="13"/>
      <c r="K94" s="13"/>
      <c r="L94" s="13"/>
      <c r="M94" s="12" t="s">
        <v>244</v>
      </c>
      <c r="O94" s="12" t="s">
        <v>245</v>
      </c>
      <c r="P94" s="12"/>
      <c r="Q94" s="12"/>
      <c r="R94" s="12"/>
      <c r="S94" s="12"/>
      <c r="U94" s="12" t="s">
        <v>246</v>
      </c>
      <c r="V94" s="12"/>
      <c r="W94" s="12"/>
      <c r="X94" s="12"/>
      <c r="AB94" s="12" t="s">
        <v>247</v>
      </c>
      <c r="AC94" s="12"/>
      <c r="AD94" s="12"/>
      <c r="AE94" s="12"/>
      <c r="AH94" s="12" t="s">
        <v>248</v>
      </c>
      <c r="AI94" s="12"/>
    </row>
    <row r="95" spans="3:35" ht="15.75" customHeight="1" x14ac:dyDescent="0.25">
      <c r="E95" s="13"/>
      <c r="F95" s="13"/>
      <c r="G95" s="13"/>
      <c r="H95" s="13"/>
      <c r="I95" s="13"/>
      <c r="J95" s="13"/>
      <c r="K95" s="13"/>
      <c r="L95" s="13"/>
      <c r="M95" s="12"/>
      <c r="O95" s="12"/>
      <c r="P95" s="12"/>
      <c r="Q95" s="12"/>
      <c r="R95" s="12"/>
      <c r="S95" s="12"/>
      <c r="U95" s="12"/>
      <c r="V95" s="12"/>
      <c r="W95" s="12"/>
      <c r="X95" s="12"/>
      <c r="AB95" s="12"/>
      <c r="AC95" s="12"/>
      <c r="AD95" s="12"/>
      <c r="AE95" s="12"/>
      <c r="AH95" s="12"/>
      <c r="AI95" s="12"/>
    </row>
    <row r="96" spans="3:35" ht="16.5" customHeight="1" x14ac:dyDescent="0.25">
      <c r="E96" s="13" t="s">
        <v>249</v>
      </c>
      <c r="F96" s="13"/>
      <c r="G96" s="13"/>
      <c r="H96" s="13"/>
      <c r="I96" s="13"/>
      <c r="J96" s="13"/>
      <c r="K96" s="13"/>
      <c r="L96" s="13"/>
      <c r="AH96" s="12" t="s">
        <v>250</v>
      </c>
      <c r="AI96" s="12"/>
    </row>
    <row r="97" spans="3:35" ht="16.5" customHeight="1" x14ac:dyDescent="0.25">
      <c r="E97" s="13" t="s">
        <v>251</v>
      </c>
      <c r="F97" s="13"/>
      <c r="G97" s="13"/>
      <c r="H97" s="13"/>
      <c r="I97" s="13"/>
      <c r="J97" s="13"/>
      <c r="K97" s="13"/>
      <c r="L97" s="13"/>
      <c r="M97" s="11" t="s">
        <v>252</v>
      </c>
      <c r="O97" s="12" t="s">
        <v>253</v>
      </c>
      <c r="P97" s="12"/>
      <c r="Q97" s="12"/>
      <c r="R97" s="12"/>
      <c r="S97" s="12"/>
      <c r="U97" s="12" t="s">
        <v>254</v>
      </c>
      <c r="V97" s="12"/>
      <c r="W97" s="12"/>
      <c r="X97" s="12"/>
      <c r="AB97" s="12" t="s">
        <v>255</v>
      </c>
      <c r="AC97" s="12"/>
      <c r="AD97" s="12"/>
      <c r="AE97" s="12"/>
      <c r="AH97" s="12" t="s">
        <v>256</v>
      </c>
      <c r="AI97" s="12"/>
    </row>
    <row r="98" spans="3:35" ht="16.5" customHeight="1" x14ac:dyDescent="0.25">
      <c r="E98" s="13" t="s">
        <v>257</v>
      </c>
      <c r="F98" s="13"/>
      <c r="G98" s="13"/>
      <c r="H98" s="13"/>
      <c r="I98" s="13"/>
      <c r="J98" s="13"/>
      <c r="K98" s="13"/>
      <c r="L98" s="13"/>
      <c r="M98" s="11" t="s">
        <v>258</v>
      </c>
      <c r="O98" s="12" t="s">
        <v>259</v>
      </c>
      <c r="P98" s="12"/>
      <c r="Q98" s="12"/>
      <c r="R98" s="12"/>
      <c r="S98" s="12"/>
      <c r="U98" s="12" t="s">
        <v>260</v>
      </c>
      <c r="V98" s="12"/>
      <c r="W98" s="12"/>
      <c r="X98" s="12"/>
      <c r="AB98" s="12" t="s">
        <v>261</v>
      </c>
      <c r="AC98" s="12"/>
      <c r="AD98" s="12"/>
      <c r="AE98" s="12"/>
      <c r="AH98" s="12" t="s">
        <v>262</v>
      </c>
      <c r="AI98" s="12"/>
    </row>
    <row r="99" spans="3:35" ht="15.75" customHeight="1" x14ac:dyDescent="0.25">
      <c r="E99" s="13" t="s">
        <v>263</v>
      </c>
      <c r="F99" s="13"/>
      <c r="G99" s="13"/>
      <c r="H99" s="13"/>
      <c r="I99" s="13"/>
      <c r="J99" s="13"/>
      <c r="K99" s="13"/>
      <c r="L99" s="13"/>
    </row>
    <row r="100" spans="3:35" ht="12.75" hidden="1" customHeight="1" x14ac:dyDescent="0.25">
      <c r="C100" s="17" t="s">
        <v>264</v>
      </c>
      <c r="D100" s="17"/>
      <c r="E100" s="17"/>
      <c r="F100" s="17"/>
      <c r="G100" s="17"/>
      <c r="H100" s="17"/>
      <c r="I100" s="17"/>
      <c r="J100" s="17"/>
      <c r="K100" s="17"/>
      <c r="M100" s="18">
        <v>925</v>
      </c>
      <c r="O100" s="18" t="s">
        <v>265</v>
      </c>
      <c r="P100" s="18"/>
      <c r="Q100" s="18"/>
      <c r="R100" s="18"/>
      <c r="S100" s="18"/>
      <c r="U100" s="18" t="s">
        <v>266</v>
      </c>
      <c r="V100" s="18"/>
      <c r="W100" s="18"/>
      <c r="X100" s="18"/>
      <c r="AB100" s="18" t="s">
        <v>200</v>
      </c>
      <c r="AC100" s="18"/>
      <c r="AD100" s="18"/>
      <c r="AE100" s="18"/>
      <c r="AH100" s="18" t="s">
        <v>201</v>
      </c>
      <c r="AI100" s="18"/>
    </row>
    <row r="101" spans="3:35" ht="16.5" customHeight="1" x14ac:dyDescent="0.25">
      <c r="C101" s="17"/>
      <c r="D101" s="17"/>
      <c r="E101" s="17"/>
      <c r="F101" s="17"/>
      <c r="G101" s="17"/>
      <c r="H101" s="17"/>
      <c r="I101" s="17"/>
      <c r="J101" s="17"/>
      <c r="K101" s="17"/>
      <c r="M101" s="18"/>
      <c r="O101" s="18"/>
      <c r="P101" s="18"/>
      <c r="Q101" s="18"/>
      <c r="R101" s="18"/>
      <c r="S101" s="18"/>
      <c r="U101" s="18"/>
      <c r="V101" s="18"/>
      <c r="W101" s="18"/>
      <c r="X101" s="18"/>
      <c r="AB101" s="18"/>
      <c r="AC101" s="18"/>
      <c r="AD101" s="18"/>
      <c r="AE101" s="18"/>
      <c r="AH101" s="18"/>
      <c r="AI101" s="18"/>
    </row>
    <row r="102" spans="3:35" ht="15.75" customHeight="1" x14ac:dyDescent="0.25">
      <c r="C102" s="14" t="s">
        <v>202</v>
      </c>
      <c r="D102" s="14"/>
      <c r="E102" s="14"/>
      <c r="F102" s="14"/>
      <c r="G102" s="14"/>
      <c r="H102" s="14"/>
      <c r="I102" s="14"/>
      <c r="J102" s="14"/>
      <c r="K102" s="14"/>
    </row>
    <row r="103" spans="3:35" ht="12.75" hidden="1" customHeight="1" x14ac:dyDescent="0.25">
      <c r="E103" s="13" t="s">
        <v>267</v>
      </c>
      <c r="F103" s="13"/>
      <c r="G103" s="13"/>
      <c r="H103" s="13"/>
      <c r="I103" s="13"/>
      <c r="J103" s="13"/>
      <c r="K103" s="13"/>
      <c r="L103" s="13"/>
      <c r="AH103" s="12" t="s">
        <v>268</v>
      </c>
      <c r="AI103" s="12"/>
    </row>
    <row r="104" spans="3:35" ht="15.75" customHeight="1" x14ac:dyDescent="0.25">
      <c r="E104" s="13"/>
      <c r="F104" s="13"/>
      <c r="G104" s="13"/>
      <c r="H104" s="13"/>
      <c r="I104" s="13"/>
      <c r="J104" s="13"/>
      <c r="K104" s="13"/>
      <c r="L104" s="13"/>
      <c r="AH104" s="12"/>
      <c r="AI104" s="12"/>
    </row>
    <row r="105" spans="3:35" ht="16.5" customHeight="1" x14ac:dyDescent="0.25">
      <c r="E105" s="13" t="s">
        <v>269</v>
      </c>
      <c r="F105" s="13"/>
      <c r="G105" s="13"/>
      <c r="H105" s="13"/>
      <c r="I105" s="13"/>
      <c r="J105" s="13"/>
      <c r="K105" s="13"/>
      <c r="L105" s="13"/>
      <c r="O105" s="12" t="s">
        <v>270</v>
      </c>
      <c r="P105" s="12"/>
      <c r="Q105" s="12"/>
      <c r="R105" s="12"/>
      <c r="S105" s="12"/>
      <c r="U105" s="12" t="s">
        <v>271</v>
      </c>
      <c r="V105" s="12"/>
      <c r="W105" s="12"/>
      <c r="X105" s="12"/>
      <c r="AB105" s="12" t="s">
        <v>272</v>
      </c>
      <c r="AC105" s="12"/>
      <c r="AD105" s="12"/>
      <c r="AE105" s="12"/>
      <c r="AH105" s="12" t="s">
        <v>273</v>
      </c>
      <c r="AI105" s="12"/>
    </row>
    <row r="106" spans="3:35" ht="16.5" customHeight="1" x14ac:dyDescent="0.25">
      <c r="E106" s="13" t="s">
        <v>274</v>
      </c>
      <c r="F106" s="13"/>
      <c r="G106" s="13"/>
      <c r="H106" s="13"/>
      <c r="I106" s="13"/>
      <c r="J106" s="13"/>
      <c r="K106" s="13"/>
      <c r="L106" s="13"/>
      <c r="O106" s="12" t="s">
        <v>275</v>
      </c>
      <c r="P106" s="12"/>
      <c r="Q106" s="12"/>
      <c r="R106" s="12"/>
      <c r="S106" s="12"/>
      <c r="U106" s="12" t="s">
        <v>276</v>
      </c>
      <c r="V106" s="12"/>
      <c r="W106" s="12"/>
      <c r="X106" s="12"/>
      <c r="AB106" s="12" t="s">
        <v>277</v>
      </c>
      <c r="AC106" s="12"/>
      <c r="AD106" s="12"/>
      <c r="AE106" s="12"/>
      <c r="AH106" s="12" t="s">
        <v>278</v>
      </c>
      <c r="AI106" s="12"/>
    </row>
    <row r="107" spans="3:35" ht="16.5" customHeight="1" x14ac:dyDescent="0.25">
      <c r="E107" s="13" t="s">
        <v>279</v>
      </c>
      <c r="F107" s="13"/>
      <c r="G107" s="13"/>
      <c r="H107" s="13"/>
      <c r="I107" s="13"/>
      <c r="J107" s="13"/>
      <c r="K107" s="13"/>
      <c r="L107" s="13"/>
      <c r="U107" s="12" t="s">
        <v>280</v>
      </c>
      <c r="V107" s="12"/>
      <c r="W107" s="12"/>
      <c r="X107" s="12"/>
    </row>
    <row r="108" spans="3:35" ht="16.5" customHeight="1" x14ac:dyDescent="0.25">
      <c r="E108" s="13" t="s">
        <v>281</v>
      </c>
      <c r="F108" s="13"/>
      <c r="G108" s="13"/>
      <c r="H108" s="13"/>
      <c r="I108" s="13"/>
      <c r="J108" s="13"/>
      <c r="K108" s="13"/>
      <c r="L108" s="13"/>
      <c r="O108" s="12" t="s">
        <v>282</v>
      </c>
      <c r="P108" s="12"/>
      <c r="Q108" s="12"/>
      <c r="R108" s="12"/>
      <c r="S108" s="12"/>
      <c r="U108" s="12" t="s">
        <v>283</v>
      </c>
      <c r="V108" s="12"/>
      <c r="W108" s="12"/>
      <c r="X108" s="12"/>
    </row>
    <row r="109" spans="3:35" ht="15.75" customHeight="1" x14ac:dyDescent="0.25">
      <c r="E109" s="13" t="s">
        <v>274</v>
      </c>
      <c r="F109" s="13"/>
      <c r="G109" s="13"/>
      <c r="H109" s="13"/>
      <c r="I109" s="13"/>
      <c r="J109" s="13"/>
      <c r="K109" s="13"/>
      <c r="L109" s="13"/>
      <c r="U109" s="12" t="s">
        <v>284</v>
      </c>
      <c r="V109" s="12"/>
      <c r="W109" s="12"/>
      <c r="X109" s="12"/>
      <c r="AH109" s="12" t="s">
        <v>285</v>
      </c>
      <c r="AI109" s="12"/>
    </row>
    <row r="110" spans="3:35" ht="12.75" hidden="1" customHeight="1" x14ac:dyDescent="0.25">
      <c r="C110" s="17" t="s">
        <v>286</v>
      </c>
      <c r="D110" s="17"/>
      <c r="E110" s="17"/>
      <c r="F110" s="17"/>
      <c r="G110" s="17"/>
      <c r="H110" s="17"/>
      <c r="I110" s="17"/>
      <c r="J110" s="17"/>
      <c r="K110" s="17"/>
      <c r="O110" s="18" t="s">
        <v>203</v>
      </c>
      <c r="P110" s="18"/>
      <c r="Q110" s="18"/>
      <c r="R110" s="18"/>
      <c r="S110" s="18"/>
      <c r="U110" s="18" t="s">
        <v>204</v>
      </c>
      <c r="V110" s="18"/>
      <c r="W110" s="18"/>
      <c r="X110" s="18"/>
      <c r="AB110" s="18" t="s">
        <v>205</v>
      </c>
      <c r="AC110" s="18"/>
      <c r="AD110" s="18"/>
      <c r="AE110" s="18"/>
      <c r="AH110" s="18" t="s">
        <v>206</v>
      </c>
      <c r="AI110" s="18"/>
    </row>
    <row r="111" spans="3:35" ht="16.5" customHeight="1" x14ac:dyDescent="0.25">
      <c r="C111" s="17"/>
      <c r="D111" s="17"/>
      <c r="E111" s="17"/>
      <c r="F111" s="17"/>
      <c r="G111" s="17"/>
      <c r="H111" s="17"/>
      <c r="I111" s="17"/>
      <c r="J111" s="17"/>
      <c r="K111" s="17"/>
      <c r="O111" s="18"/>
      <c r="P111" s="18"/>
      <c r="Q111" s="18"/>
      <c r="R111" s="18"/>
      <c r="S111" s="18"/>
      <c r="U111" s="18"/>
      <c r="V111" s="18"/>
      <c r="W111" s="18"/>
      <c r="X111" s="18"/>
      <c r="AB111" s="18"/>
      <c r="AC111" s="18"/>
      <c r="AD111" s="18"/>
      <c r="AE111" s="18"/>
      <c r="AH111" s="18"/>
      <c r="AI111" s="18"/>
    </row>
    <row r="112" spans="3:35" ht="15.75" customHeight="1" x14ac:dyDescent="0.25">
      <c r="C112" s="14" t="s">
        <v>207</v>
      </c>
      <c r="D112" s="14"/>
      <c r="E112" s="14"/>
      <c r="F112" s="14"/>
      <c r="G112" s="14"/>
      <c r="H112" s="14"/>
      <c r="I112" s="14"/>
      <c r="J112" s="14"/>
      <c r="K112" s="14"/>
    </row>
    <row r="113" spans="3:35" ht="12.75" hidden="1" customHeight="1" x14ac:dyDescent="0.25">
      <c r="E113" s="13" t="s">
        <v>287</v>
      </c>
      <c r="F113" s="13"/>
      <c r="G113" s="13"/>
      <c r="H113" s="13"/>
      <c r="I113" s="13"/>
      <c r="J113" s="13"/>
      <c r="K113" s="13"/>
      <c r="L113" s="13"/>
      <c r="AH113" s="12" t="s">
        <v>288</v>
      </c>
      <c r="AI113" s="12"/>
    </row>
    <row r="114" spans="3:35" ht="15.75" customHeight="1" x14ac:dyDescent="0.25">
      <c r="E114" s="13"/>
      <c r="F114" s="13"/>
      <c r="G114" s="13"/>
      <c r="H114" s="13"/>
      <c r="I114" s="13"/>
      <c r="J114" s="13"/>
      <c r="K114" s="13"/>
      <c r="L114" s="13"/>
      <c r="AH114" s="12"/>
      <c r="AI114" s="12"/>
    </row>
    <row r="115" spans="3:35" ht="16.5" customHeight="1" x14ac:dyDescent="0.25">
      <c r="E115" s="13" t="s">
        <v>289</v>
      </c>
      <c r="F115" s="13"/>
      <c r="G115" s="13"/>
      <c r="H115" s="13"/>
      <c r="I115" s="13"/>
      <c r="J115" s="13"/>
      <c r="K115" s="13"/>
      <c r="L115" s="13"/>
      <c r="M115" s="11" t="s">
        <v>290</v>
      </c>
      <c r="O115" s="12" t="s">
        <v>291</v>
      </c>
      <c r="P115" s="12"/>
      <c r="Q115" s="12"/>
      <c r="R115" s="12"/>
      <c r="S115" s="12"/>
      <c r="U115" s="12" t="s">
        <v>292</v>
      </c>
      <c r="V115" s="12"/>
      <c r="W115" s="12"/>
      <c r="X115" s="12"/>
      <c r="AB115" s="12" t="s">
        <v>293</v>
      </c>
      <c r="AC115" s="12"/>
      <c r="AD115" s="12"/>
      <c r="AE115" s="12"/>
      <c r="AH115" s="12" t="s">
        <v>294</v>
      </c>
      <c r="AI115" s="12"/>
    </row>
    <row r="116" spans="3:35" ht="16.5" customHeight="1" x14ac:dyDescent="0.25">
      <c r="E116" s="13" t="s">
        <v>295</v>
      </c>
      <c r="F116" s="13"/>
      <c r="G116" s="13"/>
      <c r="H116" s="13"/>
      <c r="I116" s="13"/>
      <c r="J116" s="13"/>
      <c r="K116" s="13"/>
      <c r="L116" s="13"/>
      <c r="M116" s="11" t="s">
        <v>296</v>
      </c>
      <c r="O116" s="12" t="s">
        <v>297</v>
      </c>
      <c r="P116" s="12"/>
      <c r="Q116" s="12"/>
      <c r="R116" s="12"/>
      <c r="S116" s="12"/>
      <c r="U116" s="12" t="s">
        <v>298</v>
      </c>
      <c r="V116" s="12"/>
      <c r="W116" s="12"/>
      <c r="X116" s="12"/>
      <c r="AB116" s="12" t="s">
        <v>299</v>
      </c>
      <c r="AC116" s="12"/>
      <c r="AD116" s="12"/>
      <c r="AE116" s="12"/>
      <c r="AH116" s="12" t="s">
        <v>300</v>
      </c>
      <c r="AI116" s="12"/>
    </row>
    <row r="117" spans="3:35" ht="16.5" customHeight="1" x14ac:dyDescent="0.25">
      <c r="E117" s="13" t="s">
        <v>301</v>
      </c>
      <c r="F117" s="13"/>
      <c r="G117" s="13"/>
      <c r="H117" s="13"/>
      <c r="I117" s="13"/>
      <c r="J117" s="13"/>
      <c r="K117" s="13"/>
      <c r="L117" s="13"/>
      <c r="M117" s="11" t="s">
        <v>302</v>
      </c>
      <c r="O117" s="12" t="s">
        <v>303</v>
      </c>
      <c r="P117" s="12"/>
      <c r="Q117" s="12"/>
      <c r="R117" s="12"/>
      <c r="S117" s="12"/>
      <c r="U117" s="12" t="s">
        <v>304</v>
      </c>
      <c r="V117" s="12"/>
      <c r="W117" s="12"/>
      <c r="X117" s="12"/>
      <c r="AB117" s="12" t="s">
        <v>305</v>
      </c>
      <c r="AC117" s="12"/>
      <c r="AD117" s="12"/>
      <c r="AE117" s="12"/>
      <c r="AH117" s="12" t="s">
        <v>306</v>
      </c>
      <c r="AI117" s="12"/>
    </row>
    <row r="118" spans="3:35" ht="16.5" customHeight="1" x14ac:dyDescent="0.25">
      <c r="E118" s="13" t="s">
        <v>307</v>
      </c>
      <c r="F118" s="13"/>
      <c r="G118" s="13"/>
      <c r="H118" s="13"/>
      <c r="I118" s="13"/>
      <c r="J118" s="13"/>
      <c r="K118" s="13"/>
      <c r="L118" s="13"/>
      <c r="O118" s="12" t="s">
        <v>308</v>
      </c>
      <c r="P118" s="12"/>
      <c r="Q118" s="12"/>
      <c r="R118" s="12"/>
      <c r="S118" s="12"/>
      <c r="U118" s="12" t="s">
        <v>309</v>
      </c>
      <c r="V118" s="12"/>
      <c r="W118" s="12"/>
      <c r="X118" s="12"/>
      <c r="AH118" s="12" t="s">
        <v>310</v>
      </c>
      <c r="AI118" s="12"/>
    </row>
    <row r="119" spans="3:35" ht="16.5" customHeight="1" x14ac:dyDescent="0.25">
      <c r="E119" s="13" t="s">
        <v>311</v>
      </c>
      <c r="F119" s="13"/>
      <c r="G119" s="13"/>
      <c r="H119" s="13"/>
      <c r="I119" s="13"/>
      <c r="J119" s="13"/>
      <c r="K119" s="13"/>
      <c r="L119" s="13"/>
    </row>
    <row r="120" spans="3:35" ht="15.75" customHeight="1" x14ac:dyDescent="0.25">
      <c r="E120" s="13" t="s">
        <v>312</v>
      </c>
      <c r="F120" s="13"/>
      <c r="G120" s="13"/>
      <c r="H120" s="13"/>
      <c r="I120" s="13"/>
      <c r="J120" s="13"/>
      <c r="K120" s="13"/>
      <c r="L120" s="13"/>
      <c r="M120" s="11" t="s">
        <v>313</v>
      </c>
      <c r="O120" s="12" t="s">
        <v>314</v>
      </c>
      <c r="P120" s="12"/>
      <c r="Q120" s="12"/>
      <c r="R120" s="12"/>
      <c r="S120" s="12"/>
      <c r="U120" s="12" t="s">
        <v>315</v>
      </c>
      <c r="V120" s="12"/>
      <c r="W120" s="12"/>
      <c r="X120" s="12"/>
      <c r="AB120" s="12" t="s">
        <v>316</v>
      </c>
      <c r="AC120" s="12"/>
      <c r="AD120" s="12"/>
      <c r="AE120" s="12"/>
      <c r="AH120" s="12" t="s">
        <v>317</v>
      </c>
      <c r="AI120" s="12"/>
    </row>
    <row r="121" spans="3:35" ht="12.75" hidden="1" customHeight="1" x14ac:dyDescent="0.25">
      <c r="C121" s="17" t="s">
        <v>318</v>
      </c>
      <c r="D121" s="17"/>
      <c r="E121" s="17"/>
      <c r="F121" s="17"/>
      <c r="G121" s="17"/>
      <c r="H121" s="17"/>
      <c r="I121" s="17"/>
      <c r="J121" s="17"/>
      <c r="K121" s="17"/>
      <c r="M121" s="18" t="s">
        <v>208</v>
      </c>
      <c r="O121" s="18" t="s">
        <v>209</v>
      </c>
      <c r="P121" s="18"/>
      <c r="Q121" s="18"/>
      <c r="R121" s="18"/>
      <c r="S121" s="18"/>
      <c r="U121" s="18" t="s">
        <v>210</v>
      </c>
      <c r="V121" s="18"/>
      <c r="W121" s="18"/>
      <c r="X121" s="18"/>
      <c r="AB121" s="18" t="s">
        <v>211</v>
      </c>
      <c r="AC121" s="18"/>
      <c r="AD121" s="18"/>
      <c r="AE121" s="18"/>
      <c r="AH121" s="18" t="s">
        <v>212</v>
      </c>
      <c r="AI121" s="18"/>
    </row>
    <row r="122" spans="3:35" ht="16.5" customHeight="1" x14ac:dyDescent="0.25">
      <c r="C122" s="17"/>
      <c r="D122" s="17"/>
      <c r="E122" s="17"/>
      <c r="F122" s="17"/>
      <c r="G122" s="17"/>
      <c r="H122" s="17"/>
      <c r="I122" s="17"/>
      <c r="J122" s="17"/>
      <c r="K122" s="17"/>
      <c r="M122" s="18"/>
      <c r="O122" s="18"/>
      <c r="P122" s="18"/>
      <c r="Q122" s="18"/>
      <c r="R122" s="18"/>
      <c r="S122" s="18"/>
      <c r="U122" s="18"/>
      <c r="V122" s="18"/>
      <c r="W122" s="18"/>
      <c r="X122" s="18"/>
      <c r="AB122" s="18"/>
      <c r="AC122" s="18"/>
      <c r="AD122" s="18"/>
      <c r="AE122" s="18"/>
      <c r="AH122" s="18"/>
      <c r="AI122" s="18"/>
    </row>
    <row r="123" spans="3:35" ht="15.75" customHeight="1" x14ac:dyDescent="0.25">
      <c r="C123" s="14" t="s">
        <v>213</v>
      </c>
      <c r="D123" s="14"/>
      <c r="E123" s="14"/>
      <c r="F123" s="14"/>
      <c r="G123" s="14"/>
      <c r="H123" s="14"/>
      <c r="I123" s="14"/>
      <c r="J123" s="14"/>
      <c r="K123" s="14"/>
    </row>
    <row r="124" spans="3:35" ht="12.75" hidden="1" customHeight="1" x14ac:dyDescent="0.25">
      <c r="E124" s="13" t="s">
        <v>319</v>
      </c>
      <c r="F124" s="13"/>
      <c r="G124" s="13"/>
      <c r="H124" s="13"/>
      <c r="I124" s="13"/>
      <c r="J124" s="13"/>
      <c r="K124" s="13"/>
      <c r="L124" s="13"/>
    </row>
    <row r="125" spans="3:35" ht="15.75" customHeight="1" x14ac:dyDescent="0.25">
      <c r="E125" s="13"/>
      <c r="F125" s="13"/>
      <c r="G125" s="13"/>
      <c r="H125" s="13"/>
      <c r="I125" s="13"/>
      <c r="J125" s="13"/>
      <c r="K125" s="13"/>
      <c r="L125" s="13"/>
    </row>
    <row r="126" spans="3:35" ht="16.5" customHeight="1" x14ac:dyDescent="0.25">
      <c r="E126" s="13" t="s">
        <v>320</v>
      </c>
      <c r="F126" s="13"/>
      <c r="G126" s="13"/>
      <c r="H126" s="13"/>
      <c r="I126" s="13"/>
      <c r="J126" s="13"/>
      <c r="K126" s="13"/>
      <c r="L126" s="13"/>
      <c r="AH126" s="12" t="s">
        <v>321</v>
      </c>
      <c r="AI126" s="12"/>
    </row>
    <row r="127" spans="3:35" ht="16.5" customHeight="1" x14ac:dyDescent="0.25">
      <c r="E127" s="13" t="s">
        <v>322</v>
      </c>
      <c r="F127" s="13"/>
      <c r="G127" s="13"/>
      <c r="H127" s="13"/>
      <c r="I127" s="13"/>
      <c r="J127" s="13"/>
      <c r="K127" s="13"/>
      <c r="L127" s="13"/>
      <c r="U127" s="12" t="s">
        <v>323</v>
      </c>
      <c r="V127" s="12"/>
      <c r="W127" s="12"/>
      <c r="X127" s="12"/>
      <c r="AB127" s="12" t="s">
        <v>324</v>
      </c>
      <c r="AC127" s="12"/>
      <c r="AD127" s="12"/>
      <c r="AE127" s="12"/>
      <c r="AH127" s="12" t="s">
        <v>325</v>
      </c>
      <c r="AI127" s="12"/>
    </row>
    <row r="128" spans="3:35" ht="16.5" customHeight="1" x14ac:dyDescent="0.25">
      <c r="E128" s="13" t="s">
        <v>326</v>
      </c>
      <c r="F128" s="13"/>
      <c r="G128" s="13"/>
      <c r="H128" s="13"/>
      <c r="I128" s="13"/>
      <c r="J128" s="13"/>
      <c r="K128" s="13"/>
      <c r="L128" s="13"/>
      <c r="U128" s="12" t="s">
        <v>327</v>
      </c>
      <c r="V128" s="12"/>
      <c r="W128" s="12"/>
      <c r="X128" s="12"/>
      <c r="AH128" s="12" t="s">
        <v>328</v>
      </c>
      <c r="AI128" s="12"/>
    </row>
    <row r="129" spans="3:35" ht="16.5" customHeight="1" x14ac:dyDescent="0.25">
      <c r="E129" s="13" t="s">
        <v>329</v>
      </c>
      <c r="F129" s="13"/>
      <c r="G129" s="13"/>
      <c r="H129" s="13"/>
      <c r="I129" s="13"/>
      <c r="J129" s="13"/>
      <c r="K129" s="13"/>
      <c r="L129" s="13"/>
      <c r="M129" s="11" t="s">
        <v>330</v>
      </c>
      <c r="O129" s="12" t="s">
        <v>331</v>
      </c>
      <c r="P129" s="12"/>
      <c r="Q129" s="12"/>
      <c r="R129" s="12"/>
      <c r="S129" s="12"/>
      <c r="U129" s="12" t="s">
        <v>332</v>
      </c>
      <c r="V129" s="12"/>
      <c r="W129" s="12"/>
      <c r="X129" s="12"/>
      <c r="AB129" s="12" t="s">
        <v>333</v>
      </c>
      <c r="AC129" s="12"/>
      <c r="AD129" s="12"/>
      <c r="AE129" s="12"/>
      <c r="AH129" s="12" t="s">
        <v>334</v>
      </c>
      <c r="AI129" s="12"/>
    </row>
    <row r="130" spans="3:35" ht="15.75" customHeight="1" x14ac:dyDescent="0.25">
      <c r="E130" s="13" t="s">
        <v>335</v>
      </c>
      <c r="F130" s="13"/>
      <c r="G130" s="13"/>
      <c r="H130" s="13"/>
      <c r="I130" s="13"/>
      <c r="J130" s="13"/>
      <c r="K130" s="13"/>
      <c r="L130" s="13"/>
      <c r="M130" s="11" t="s">
        <v>336</v>
      </c>
      <c r="O130" s="12" t="s">
        <v>337</v>
      </c>
      <c r="P130" s="12"/>
      <c r="Q130" s="12"/>
      <c r="R130" s="12"/>
      <c r="S130" s="12"/>
      <c r="U130" s="12" t="s">
        <v>338</v>
      </c>
      <c r="V130" s="12"/>
      <c r="W130" s="12"/>
      <c r="X130" s="12"/>
      <c r="AB130" s="12" t="s">
        <v>339</v>
      </c>
      <c r="AC130" s="12"/>
      <c r="AD130" s="12"/>
      <c r="AE130" s="12"/>
      <c r="AH130" s="12" t="s">
        <v>340</v>
      </c>
      <c r="AI130" s="12"/>
    </row>
    <row r="131" spans="3:35" ht="12.75" hidden="1" customHeight="1" x14ac:dyDescent="0.25">
      <c r="C131" s="17" t="s">
        <v>341</v>
      </c>
      <c r="D131" s="17"/>
      <c r="E131" s="17"/>
      <c r="F131" s="17"/>
      <c r="G131" s="17"/>
      <c r="H131" s="17"/>
      <c r="I131" s="17"/>
      <c r="J131" s="17"/>
      <c r="K131" s="17"/>
      <c r="M131" s="18">
        <v>290</v>
      </c>
      <c r="O131" s="18" t="s">
        <v>215</v>
      </c>
      <c r="P131" s="18"/>
      <c r="Q131" s="18"/>
      <c r="R131" s="18"/>
      <c r="S131" s="18"/>
      <c r="U131" s="18" t="s">
        <v>216</v>
      </c>
      <c r="V131" s="18"/>
      <c r="W131" s="18"/>
      <c r="X131" s="18"/>
      <c r="AB131" s="18" t="s">
        <v>217</v>
      </c>
      <c r="AC131" s="18"/>
      <c r="AD131" s="18"/>
      <c r="AE131" s="18"/>
      <c r="AH131" s="18" t="s">
        <v>218</v>
      </c>
      <c r="AI131" s="18"/>
    </row>
    <row r="132" spans="3:35" ht="16.5" customHeight="1" x14ac:dyDescent="0.25">
      <c r="C132" s="17"/>
      <c r="D132" s="17"/>
      <c r="E132" s="17"/>
      <c r="F132" s="17"/>
      <c r="G132" s="17"/>
      <c r="H132" s="17"/>
      <c r="I132" s="17"/>
      <c r="J132" s="17"/>
      <c r="K132" s="17"/>
      <c r="M132" s="18"/>
      <c r="O132" s="18"/>
      <c r="P132" s="18"/>
      <c r="Q132" s="18"/>
      <c r="R132" s="18"/>
      <c r="S132" s="18"/>
      <c r="U132" s="18"/>
      <c r="V132" s="18"/>
      <c r="W132" s="18"/>
      <c r="X132" s="18"/>
      <c r="AB132" s="18"/>
      <c r="AC132" s="18"/>
      <c r="AD132" s="18"/>
      <c r="AE132" s="18"/>
      <c r="AH132" s="18"/>
      <c r="AI132" s="18"/>
    </row>
    <row r="133" spans="3:35" ht="15.75" customHeight="1" x14ac:dyDescent="0.25">
      <c r="C133" s="14" t="s">
        <v>219</v>
      </c>
      <c r="D133" s="14"/>
      <c r="E133" s="14"/>
      <c r="F133" s="14"/>
      <c r="G133" s="14"/>
      <c r="H133" s="14"/>
      <c r="I133" s="14"/>
      <c r="J133" s="14"/>
      <c r="K133" s="14"/>
    </row>
    <row r="134" spans="3:35" ht="12.75" hidden="1" customHeight="1" x14ac:dyDescent="0.25">
      <c r="E134" s="13" t="s">
        <v>342</v>
      </c>
      <c r="F134" s="13"/>
      <c r="G134" s="13"/>
      <c r="H134" s="13"/>
      <c r="I134" s="13"/>
      <c r="J134" s="13"/>
      <c r="K134" s="13"/>
      <c r="L134" s="13"/>
      <c r="M134" s="12" t="s">
        <v>220</v>
      </c>
      <c r="O134" s="12" t="s">
        <v>221</v>
      </c>
      <c r="P134" s="12"/>
      <c r="Q134" s="12"/>
      <c r="R134" s="12"/>
      <c r="S134" s="12"/>
      <c r="U134" s="12" t="s">
        <v>222</v>
      </c>
      <c r="V134" s="12"/>
      <c r="W134" s="12"/>
      <c r="X134" s="12"/>
      <c r="AB134" s="12" t="s">
        <v>223</v>
      </c>
      <c r="AC134" s="12"/>
      <c r="AD134" s="12"/>
      <c r="AE134" s="12"/>
      <c r="AH134" s="12" t="s">
        <v>224</v>
      </c>
      <c r="AI134" s="12"/>
    </row>
    <row r="135" spans="3:35" ht="15.75" customHeight="1" x14ac:dyDescent="0.25">
      <c r="E135" s="13"/>
      <c r="F135" s="13"/>
      <c r="G135" s="13"/>
      <c r="H135" s="13"/>
      <c r="I135" s="13"/>
      <c r="J135" s="13"/>
      <c r="K135" s="13"/>
      <c r="L135" s="13"/>
      <c r="M135" s="12"/>
      <c r="O135" s="12"/>
      <c r="P135" s="12"/>
      <c r="Q135" s="12"/>
      <c r="R135" s="12"/>
      <c r="S135" s="12"/>
      <c r="U135" s="12"/>
      <c r="V135" s="12"/>
      <c r="W135" s="12"/>
      <c r="X135" s="12"/>
      <c r="AB135" s="12"/>
      <c r="AC135" s="12"/>
      <c r="AD135" s="12"/>
      <c r="AE135" s="12"/>
      <c r="AH135" s="12"/>
      <c r="AI135" s="12"/>
    </row>
    <row r="136" spans="3:35" ht="12.75" hidden="1" customHeight="1" x14ac:dyDescent="0.25">
      <c r="C136" s="17" t="s">
        <v>343</v>
      </c>
      <c r="D136" s="17"/>
      <c r="E136" s="17"/>
      <c r="F136" s="17"/>
      <c r="G136" s="17"/>
      <c r="H136" s="17"/>
      <c r="I136" s="17"/>
      <c r="J136" s="17"/>
      <c r="K136" s="17"/>
      <c r="M136" s="18" t="s">
        <v>220</v>
      </c>
      <c r="O136" s="18" t="s">
        <v>344</v>
      </c>
      <c r="P136" s="18"/>
      <c r="Q136" s="18"/>
      <c r="R136" s="18"/>
      <c r="S136" s="18"/>
      <c r="U136" s="18" t="s">
        <v>222</v>
      </c>
      <c r="V136" s="18"/>
      <c r="W136" s="18"/>
      <c r="X136" s="18"/>
      <c r="AB136" s="18" t="s">
        <v>223</v>
      </c>
      <c r="AC136" s="18"/>
      <c r="AD136" s="18"/>
      <c r="AE136" s="18"/>
      <c r="AH136" s="18" t="s">
        <v>224</v>
      </c>
      <c r="AI136" s="18"/>
    </row>
    <row r="137" spans="3:35" ht="16.5" customHeight="1" x14ac:dyDescent="0.25">
      <c r="C137" s="17"/>
      <c r="D137" s="17"/>
      <c r="E137" s="17"/>
      <c r="F137" s="17"/>
      <c r="G137" s="17"/>
      <c r="H137" s="17"/>
      <c r="I137" s="17"/>
      <c r="J137" s="17"/>
      <c r="K137" s="17"/>
      <c r="M137" s="18"/>
      <c r="O137" s="18"/>
      <c r="P137" s="18"/>
      <c r="Q137" s="18"/>
      <c r="R137" s="18"/>
      <c r="S137" s="18"/>
      <c r="U137" s="18"/>
      <c r="V137" s="18"/>
      <c r="W137" s="18"/>
      <c r="X137" s="18"/>
      <c r="AB137" s="18"/>
      <c r="AC137" s="18"/>
      <c r="AD137" s="18"/>
      <c r="AE137" s="18"/>
      <c r="AH137" s="18"/>
      <c r="AI137" s="18"/>
    </row>
    <row r="138" spans="3:35" ht="15.75" customHeight="1" x14ac:dyDescent="0.25">
      <c r="C138" s="14" t="s">
        <v>225</v>
      </c>
      <c r="D138" s="14"/>
      <c r="E138" s="14"/>
      <c r="F138" s="14"/>
      <c r="G138" s="14"/>
      <c r="H138" s="14"/>
      <c r="I138" s="14"/>
      <c r="J138" s="14"/>
      <c r="K138" s="14"/>
    </row>
    <row r="139" spans="3:35" ht="12.75" hidden="1" customHeight="1" x14ac:dyDescent="0.25">
      <c r="E139" s="13" t="s">
        <v>225</v>
      </c>
      <c r="F139" s="13"/>
      <c r="G139" s="13"/>
      <c r="H139" s="13"/>
      <c r="I139" s="13"/>
      <c r="J139" s="13"/>
      <c r="K139" s="13"/>
      <c r="L139" s="13"/>
      <c r="M139" s="12" t="s">
        <v>226</v>
      </c>
      <c r="O139" s="12" t="s">
        <v>227</v>
      </c>
      <c r="P139" s="12"/>
      <c r="Q139" s="12"/>
      <c r="R139" s="12"/>
      <c r="S139" s="12"/>
      <c r="U139" s="12" t="s">
        <v>228</v>
      </c>
      <c r="V139" s="12"/>
      <c r="W139" s="12"/>
      <c r="X139" s="12"/>
      <c r="AB139" s="12" t="s">
        <v>229</v>
      </c>
      <c r="AC139" s="12"/>
      <c r="AD139" s="12"/>
      <c r="AE139" s="12"/>
      <c r="AH139" s="12" t="s">
        <v>230</v>
      </c>
      <c r="AI139" s="12"/>
    </row>
    <row r="140" spans="3:35" ht="15.75" customHeight="1" x14ac:dyDescent="0.25">
      <c r="E140" s="13"/>
      <c r="F140" s="13"/>
      <c r="G140" s="13"/>
      <c r="H140" s="13"/>
      <c r="I140" s="13"/>
      <c r="J140" s="13"/>
      <c r="K140" s="13"/>
      <c r="L140" s="13"/>
      <c r="M140" s="12"/>
      <c r="O140" s="12"/>
      <c r="P140" s="12"/>
      <c r="Q140" s="12"/>
      <c r="R140" s="12"/>
      <c r="S140" s="12"/>
      <c r="U140" s="12"/>
      <c r="V140" s="12"/>
      <c r="W140" s="12"/>
      <c r="X140" s="12"/>
      <c r="AB140" s="12"/>
      <c r="AC140" s="12"/>
      <c r="AD140" s="12"/>
      <c r="AE140" s="12"/>
      <c r="AH140" s="12"/>
      <c r="AI140" s="12"/>
    </row>
    <row r="141" spans="3:35" ht="12.75" hidden="1" customHeight="1" x14ac:dyDescent="0.25">
      <c r="C141" s="17" t="s">
        <v>345</v>
      </c>
      <c r="D141" s="17"/>
      <c r="E141" s="17"/>
      <c r="F141" s="17"/>
      <c r="G141" s="17"/>
      <c r="H141" s="17"/>
      <c r="I141" s="17"/>
      <c r="J141" s="17"/>
      <c r="K141" s="17"/>
      <c r="M141" s="18" t="s">
        <v>226</v>
      </c>
      <c r="O141" s="18" t="s">
        <v>227</v>
      </c>
      <c r="P141" s="18"/>
      <c r="Q141" s="18"/>
      <c r="R141" s="18"/>
      <c r="S141" s="18"/>
      <c r="U141" s="18" t="s">
        <v>346</v>
      </c>
      <c r="V141" s="18"/>
      <c r="W141" s="18"/>
      <c r="X141" s="18"/>
      <c r="AB141" s="18" t="s">
        <v>229</v>
      </c>
      <c r="AC141" s="18"/>
      <c r="AD141" s="18"/>
      <c r="AE141" s="18"/>
      <c r="AH141" s="18" t="s">
        <v>230</v>
      </c>
      <c r="AI141" s="18"/>
    </row>
    <row r="142" spans="3:35" ht="16.5" customHeight="1" x14ac:dyDescent="0.25">
      <c r="C142" s="17"/>
      <c r="D142" s="17"/>
      <c r="E142" s="17"/>
      <c r="F142" s="17"/>
      <c r="G142" s="17"/>
      <c r="H142" s="17"/>
      <c r="I142" s="17"/>
      <c r="J142" s="17"/>
      <c r="K142" s="17"/>
      <c r="M142" s="18"/>
      <c r="O142" s="18"/>
      <c r="P142" s="18"/>
      <c r="Q142" s="18"/>
      <c r="R142" s="18"/>
      <c r="S142" s="18"/>
      <c r="U142" s="18"/>
      <c r="V142" s="18"/>
      <c r="W142" s="18"/>
      <c r="X142" s="18"/>
      <c r="AB142" s="18"/>
      <c r="AC142" s="18"/>
      <c r="AD142" s="18"/>
      <c r="AE142" s="18"/>
      <c r="AH142" s="18"/>
      <c r="AI142" s="18"/>
    </row>
    <row r="143" spans="3:35" ht="15.75" customHeight="1" x14ac:dyDescent="0.25">
      <c r="C143" s="14" t="s">
        <v>231</v>
      </c>
      <c r="D143" s="14"/>
      <c r="E143" s="14"/>
      <c r="F143" s="14"/>
      <c r="G143" s="14"/>
      <c r="H143" s="14"/>
      <c r="I143" s="14"/>
      <c r="J143" s="14"/>
      <c r="K143" s="14"/>
    </row>
    <row r="144" spans="3:35" ht="12.75" hidden="1" customHeight="1" x14ac:dyDescent="0.25">
      <c r="E144" s="13" t="s">
        <v>347</v>
      </c>
      <c r="F144" s="13"/>
      <c r="G144" s="13"/>
      <c r="H144" s="13"/>
      <c r="I144" s="13"/>
      <c r="J144" s="13"/>
      <c r="K144" s="13"/>
      <c r="L144" s="13"/>
    </row>
    <row r="145" spans="3:35" ht="15.75" customHeight="1" x14ac:dyDescent="0.25">
      <c r="E145" s="13"/>
      <c r="F145" s="13"/>
      <c r="G145" s="13"/>
      <c r="H145" s="13"/>
      <c r="I145" s="13"/>
      <c r="J145" s="13"/>
      <c r="K145" s="13"/>
      <c r="L145" s="13"/>
    </row>
    <row r="146" spans="3:35" ht="12.75" hidden="1" customHeight="1" x14ac:dyDescent="0.25">
      <c r="C146" s="17" t="s">
        <v>348</v>
      </c>
      <c r="D146" s="17"/>
      <c r="E146" s="17"/>
      <c r="F146" s="17"/>
      <c r="G146" s="17"/>
      <c r="H146" s="17"/>
      <c r="I146" s="17"/>
      <c r="J146" s="17"/>
      <c r="K146" s="17"/>
    </row>
    <row r="147" spans="3:35" ht="15.75" customHeight="1" x14ac:dyDescent="0.25">
      <c r="C147" s="17"/>
      <c r="D147" s="17"/>
      <c r="E147" s="17"/>
      <c r="F147" s="17"/>
      <c r="G147" s="17"/>
      <c r="H147" s="17"/>
      <c r="I147" s="17"/>
      <c r="J147" s="17"/>
      <c r="K147" s="17"/>
    </row>
    <row r="148" spans="3:35" ht="17.25" customHeight="1" x14ac:dyDescent="0.25">
      <c r="C148" s="14" t="s">
        <v>232</v>
      </c>
      <c r="D148" s="14"/>
      <c r="E148" s="14"/>
      <c r="F148" s="14"/>
      <c r="G148" s="14"/>
      <c r="H148" s="14"/>
      <c r="I148" s="14"/>
      <c r="J148" s="14"/>
      <c r="K148" s="14"/>
      <c r="M148" s="19" t="s">
        <v>233</v>
      </c>
      <c r="O148" s="18" t="s">
        <v>234</v>
      </c>
      <c r="P148" s="18"/>
      <c r="Q148" s="18"/>
      <c r="R148" s="18"/>
      <c r="S148" s="18"/>
      <c r="U148" s="18" t="s">
        <v>235</v>
      </c>
      <c r="V148" s="18"/>
      <c r="W148" s="18"/>
      <c r="X148" s="18"/>
      <c r="AB148" s="18" t="s">
        <v>236</v>
      </c>
      <c r="AC148" s="18"/>
      <c r="AD148" s="18"/>
      <c r="AE148" s="18"/>
      <c r="AH148" s="18" t="s">
        <v>237</v>
      </c>
      <c r="AI148" s="18"/>
    </row>
    <row r="149" spans="3:35" ht="3" customHeight="1" x14ac:dyDescent="0.25"/>
    <row r="150" spans="3:35" ht="10.5" customHeight="1" x14ac:dyDescent="0.25">
      <c r="G150" s="6" t="s">
        <v>349</v>
      </c>
      <c r="H150" s="6"/>
      <c r="I150" s="6"/>
      <c r="J150" s="6"/>
      <c r="K150" s="6"/>
      <c r="L150" s="6"/>
      <c r="M150" s="6"/>
      <c r="N150" s="6"/>
      <c r="S150" s="6" t="s">
        <v>350</v>
      </c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</row>
    <row r="151" spans="3:35" ht="6" customHeight="1" x14ac:dyDescent="0.25">
      <c r="G151" s="6"/>
      <c r="H151" s="6"/>
      <c r="I151" s="6"/>
      <c r="J151" s="6"/>
      <c r="K151" s="6"/>
      <c r="L151" s="6"/>
      <c r="M151" s="6"/>
      <c r="N151" s="6"/>
    </row>
    <row r="152" spans="3:35" ht="12.75" hidden="1" customHeight="1" x14ac:dyDescent="0.25">
      <c r="F152" s="10" t="s">
        <v>351</v>
      </c>
      <c r="G152" s="10"/>
      <c r="H152" s="10"/>
      <c r="I152" s="10"/>
      <c r="J152" s="10"/>
      <c r="M152" s="12" t="s">
        <v>352</v>
      </c>
      <c r="R152" s="10" t="s">
        <v>353</v>
      </c>
      <c r="S152" s="10"/>
      <c r="T152" s="10"/>
      <c r="U152" s="10"/>
      <c r="V152" s="10"/>
      <c r="W152" s="10"/>
      <c r="X152" s="10"/>
      <c r="Y152" s="10"/>
      <c r="Z152" s="10"/>
      <c r="AB152" s="12" t="s">
        <v>354</v>
      </c>
      <c r="AC152" s="12"/>
      <c r="AD152" s="12"/>
      <c r="AE152" s="12"/>
    </row>
    <row r="153" spans="3:35" ht="15" customHeight="1" x14ac:dyDescent="0.25">
      <c r="F153" s="10"/>
      <c r="G153" s="10"/>
      <c r="H153" s="10"/>
      <c r="I153" s="10"/>
      <c r="J153" s="10"/>
      <c r="M153" s="12"/>
      <c r="R153" s="10"/>
      <c r="S153" s="10"/>
      <c r="T153" s="10"/>
      <c r="U153" s="10"/>
      <c r="V153" s="10"/>
      <c r="W153" s="10"/>
      <c r="X153" s="10"/>
      <c r="Y153" s="10"/>
      <c r="Z153" s="10"/>
      <c r="AB153" s="12"/>
      <c r="AC153" s="12"/>
      <c r="AD153" s="12"/>
      <c r="AE153" s="12"/>
    </row>
    <row r="154" spans="3:35" ht="12.75" hidden="1" customHeight="1" x14ac:dyDescent="0.25">
      <c r="F154" s="10" t="s">
        <v>355</v>
      </c>
      <c r="G154" s="10"/>
      <c r="H154" s="10"/>
      <c r="I154" s="10"/>
      <c r="J154" s="10"/>
      <c r="M154" s="12" t="s">
        <v>356</v>
      </c>
      <c r="R154" s="10" t="s">
        <v>357</v>
      </c>
      <c r="S154" s="10"/>
      <c r="T154" s="10"/>
      <c r="U154" s="10"/>
      <c r="V154" s="10"/>
      <c r="W154" s="10"/>
      <c r="X154" s="10"/>
      <c r="Y154" s="10"/>
      <c r="Z154" s="10"/>
      <c r="AB154" s="12" t="s">
        <v>233</v>
      </c>
      <c r="AC154" s="12"/>
      <c r="AD154" s="12"/>
      <c r="AE154" s="12"/>
    </row>
    <row r="155" spans="3:35" ht="15" x14ac:dyDescent="0.25">
      <c r="F155" s="10"/>
      <c r="G155" s="10"/>
      <c r="H155" s="10"/>
      <c r="I155" s="10"/>
      <c r="J155" s="10"/>
      <c r="M155" s="12"/>
      <c r="R155" s="10"/>
      <c r="S155" s="10"/>
      <c r="T155" s="10"/>
      <c r="U155" s="10"/>
      <c r="V155" s="10"/>
      <c r="W155" s="10"/>
      <c r="X155" s="10"/>
      <c r="Y155" s="10"/>
      <c r="Z155" s="10"/>
      <c r="AB155" s="12"/>
      <c r="AC155" s="12"/>
      <c r="AD155" s="12"/>
      <c r="AE155" s="12"/>
    </row>
    <row r="156" spans="3:35" ht="2.25" customHeight="1" x14ac:dyDescent="0.25">
      <c r="F156" s="10" t="s">
        <v>358</v>
      </c>
      <c r="G156" s="10"/>
      <c r="H156" s="10"/>
      <c r="I156" s="10"/>
      <c r="J156" s="10"/>
      <c r="M156" s="12" t="s">
        <v>359</v>
      </c>
    </row>
    <row r="157" spans="3:35" ht="13.5" customHeight="1" x14ac:dyDescent="0.25">
      <c r="F157" s="10"/>
      <c r="G157" s="10"/>
      <c r="H157" s="10"/>
      <c r="I157" s="10"/>
      <c r="J157" s="10"/>
      <c r="M157" s="12"/>
      <c r="R157" s="10" t="s">
        <v>360</v>
      </c>
      <c r="S157" s="10"/>
      <c r="T157" s="10"/>
      <c r="U157" s="10"/>
      <c r="V157" s="10"/>
      <c r="W157" s="10"/>
      <c r="X157" s="10"/>
      <c r="Y157" s="10"/>
      <c r="Z157" s="10"/>
      <c r="AB157" s="12" t="s">
        <v>361</v>
      </c>
      <c r="AC157" s="12"/>
      <c r="AD157" s="12"/>
      <c r="AE157" s="12"/>
    </row>
    <row r="158" spans="3:35" ht="2.25" customHeight="1" x14ac:dyDescent="0.25">
      <c r="F158" s="10" t="s">
        <v>362</v>
      </c>
      <c r="G158" s="10"/>
      <c r="H158" s="10"/>
      <c r="I158" s="10"/>
      <c r="J158" s="10"/>
      <c r="M158" s="12" t="s">
        <v>363</v>
      </c>
    </row>
    <row r="159" spans="3:35" ht="6" customHeight="1" x14ac:dyDescent="0.25">
      <c r="F159" s="10"/>
      <c r="G159" s="10"/>
      <c r="H159" s="10"/>
      <c r="I159" s="10"/>
      <c r="J159" s="10"/>
      <c r="M159" s="12"/>
      <c r="R159" s="10" t="s">
        <v>364</v>
      </c>
      <c r="S159" s="10"/>
      <c r="T159" s="10"/>
      <c r="U159" s="10"/>
      <c r="V159" s="10"/>
      <c r="W159" s="10"/>
      <c r="X159" s="10"/>
      <c r="Y159" s="10"/>
      <c r="Z159" s="10"/>
      <c r="AB159" s="12" t="s">
        <v>365</v>
      </c>
      <c r="AC159" s="12"/>
      <c r="AD159" s="12"/>
      <c r="AE159" s="12"/>
    </row>
    <row r="160" spans="3:35" ht="3.75" customHeight="1" x14ac:dyDescent="0.25">
      <c r="F160" s="20"/>
      <c r="G160" s="20"/>
      <c r="H160" s="20"/>
      <c r="I160" s="20"/>
      <c r="J160" s="20"/>
      <c r="M160" s="20"/>
      <c r="R160" s="10"/>
      <c r="S160" s="10"/>
      <c r="T160" s="10"/>
      <c r="U160" s="10"/>
      <c r="V160" s="10"/>
      <c r="W160" s="10"/>
      <c r="X160" s="10"/>
      <c r="Y160" s="10"/>
      <c r="Z160" s="10"/>
      <c r="AB160" s="12"/>
      <c r="AC160" s="12"/>
      <c r="AD160" s="12"/>
      <c r="AE160" s="12"/>
    </row>
    <row r="161" spans="2:37" ht="6" customHeight="1" x14ac:dyDescent="0.25">
      <c r="F161" s="10"/>
      <c r="G161" s="10"/>
      <c r="H161" s="10"/>
      <c r="I161" s="10"/>
      <c r="J161" s="10"/>
      <c r="R161" s="10"/>
      <c r="S161" s="10"/>
      <c r="T161" s="10"/>
      <c r="U161" s="10"/>
      <c r="V161" s="10"/>
      <c r="W161" s="10"/>
      <c r="X161" s="10"/>
      <c r="Y161" s="10"/>
      <c r="Z161" s="10"/>
      <c r="AB161" s="12"/>
      <c r="AC161" s="12"/>
      <c r="AD161" s="12"/>
      <c r="AE161" s="12"/>
    </row>
    <row r="162" spans="2:37" ht="15.75" customHeight="1" x14ac:dyDescent="0.25">
      <c r="R162" s="10" t="s">
        <v>366</v>
      </c>
      <c r="S162" s="10"/>
      <c r="T162" s="10"/>
      <c r="U162" s="10"/>
      <c r="V162" s="10"/>
      <c r="W162" s="10"/>
      <c r="X162" s="10"/>
      <c r="Y162" s="10"/>
      <c r="Z162" s="10"/>
      <c r="AB162" s="12" t="s">
        <v>363</v>
      </c>
      <c r="AC162" s="12"/>
      <c r="AD162" s="12"/>
      <c r="AE162" s="12"/>
    </row>
    <row r="163" spans="2:37" ht="2.25" customHeight="1" x14ac:dyDescent="0.25"/>
    <row r="164" spans="2:37" ht="409.6" customHeight="1" x14ac:dyDescent="0.25"/>
    <row r="165" spans="2:37" ht="6" customHeight="1" x14ac:dyDescent="0.25"/>
    <row r="166" spans="2:37" ht="16.5" customHeight="1" x14ac:dyDescent="0.25">
      <c r="B166" s="10" t="s">
        <v>367</v>
      </c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Y166" s="21" t="s">
        <v>368</v>
      </c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</row>
  </sheetData>
  <mergeCells count="407">
    <mergeCell ref="B166:O166"/>
    <mergeCell ref="Y166:AK166"/>
    <mergeCell ref="F158:J161"/>
    <mergeCell ref="M158:M160"/>
    <mergeCell ref="R159:Z161"/>
    <mergeCell ref="AB159:AE161"/>
    <mergeCell ref="R162:Z162"/>
    <mergeCell ref="AB162:AE162"/>
    <mergeCell ref="F154:J155"/>
    <mergeCell ref="M154:M155"/>
    <mergeCell ref="R154:Z155"/>
    <mergeCell ref="AB154:AE155"/>
    <mergeCell ref="F156:J157"/>
    <mergeCell ref="M156:M157"/>
    <mergeCell ref="R157:Z157"/>
    <mergeCell ref="AB157:AE157"/>
    <mergeCell ref="AB148:AE148"/>
    <mergeCell ref="AH148:AI148"/>
    <mergeCell ref="G150:N151"/>
    <mergeCell ref="S150:AG150"/>
    <mergeCell ref="F152:J153"/>
    <mergeCell ref="M152:M153"/>
    <mergeCell ref="R152:Z153"/>
    <mergeCell ref="AB152:AE153"/>
    <mergeCell ref="C143:K143"/>
    <mergeCell ref="E144:L145"/>
    <mergeCell ref="C146:K147"/>
    <mergeCell ref="C148:K148"/>
    <mergeCell ref="O148:S148"/>
    <mergeCell ref="U148:X148"/>
    <mergeCell ref="AH139:AI140"/>
    <mergeCell ref="C141:K142"/>
    <mergeCell ref="M141:M142"/>
    <mergeCell ref="O141:S142"/>
    <mergeCell ref="U141:X142"/>
    <mergeCell ref="AB141:AE142"/>
    <mergeCell ref="AH141:AI142"/>
    <mergeCell ref="C138:K138"/>
    <mergeCell ref="E139:L140"/>
    <mergeCell ref="M139:M140"/>
    <mergeCell ref="O139:S140"/>
    <mergeCell ref="U139:X140"/>
    <mergeCell ref="AB139:AE140"/>
    <mergeCell ref="C136:K137"/>
    <mergeCell ref="M136:M137"/>
    <mergeCell ref="O136:S137"/>
    <mergeCell ref="U136:X137"/>
    <mergeCell ref="AB136:AE137"/>
    <mergeCell ref="AH136:AI137"/>
    <mergeCell ref="AH131:AI132"/>
    <mergeCell ref="C133:K133"/>
    <mergeCell ref="E134:L135"/>
    <mergeCell ref="M134:M135"/>
    <mergeCell ref="O134:S135"/>
    <mergeCell ref="U134:X135"/>
    <mergeCell ref="AB134:AE135"/>
    <mergeCell ref="AH134:AI135"/>
    <mergeCell ref="E130:L130"/>
    <mergeCell ref="O130:S130"/>
    <mergeCell ref="U130:X130"/>
    <mergeCell ref="AB130:AE130"/>
    <mergeCell ref="AH130:AI130"/>
    <mergeCell ref="C131:K132"/>
    <mergeCell ref="M131:M132"/>
    <mergeCell ref="O131:S132"/>
    <mergeCell ref="U131:X132"/>
    <mergeCell ref="AB131:AE132"/>
    <mergeCell ref="E128:L128"/>
    <mergeCell ref="U128:X128"/>
    <mergeCell ref="AH128:AI128"/>
    <mergeCell ref="E129:L129"/>
    <mergeCell ref="O129:S129"/>
    <mergeCell ref="U129:X129"/>
    <mergeCell ref="AB129:AE129"/>
    <mergeCell ref="AH129:AI129"/>
    <mergeCell ref="C123:K123"/>
    <mergeCell ref="E124:L125"/>
    <mergeCell ref="E126:L126"/>
    <mergeCell ref="AH126:AI126"/>
    <mergeCell ref="E127:L127"/>
    <mergeCell ref="U127:X127"/>
    <mergeCell ref="AB127:AE127"/>
    <mergeCell ref="AH127:AI127"/>
    <mergeCell ref="C121:K122"/>
    <mergeCell ref="M121:M122"/>
    <mergeCell ref="O121:S122"/>
    <mergeCell ref="U121:X122"/>
    <mergeCell ref="AB121:AE122"/>
    <mergeCell ref="AH121:AI122"/>
    <mergeCell ref="E118:L118"/>
    <mergeCell ref="O118:S118"/>
    <mergeCell ref="U118:X118"/>
    <mergeCell ref="AH118:AI118"/>
    <mergeCell ref="E119:L119"/>
    <mergeCell ref="E120:L120"/>
    <mergeCell ref="O120:S120"/>
    <mergeCell ref="U120:X120"/>
    <mergeCell ref="AB120:AE120"/>
    <mergeCell ref="AH120:AI120"/>
    <mergeCell ref="E116:L116"/>
    <mergeCell ref="O116:S116"/>
    <mergeCell ref="U116:X116"/>
    <mergeCell ref="AB116:AE116"/>
    <mergeCell ref="AH116:AI116"/>
    <mergeCell ref="E117:L117"/>
    <mergeCell ref="O117:S117"/>
    <mergeCell ref="U117:X117"/>
    <mergeCell ref="AB117:AE117"/>
    <mergeCell ref="AH117:AI117"/>
    <mergeCell ref="E113:L114"/>
    <mergeCell ref="AH113:AI114"/>
    <mergeCell ref="E115:L115"/>
    <mergeCell ref="O115:S115"/>
    <mergeCell ref="U115:X115"/>
    <mergeCell ref="AB115:AE115"/>
    <mergeCell ref="AH115:AI115"/>
    <mergeCell ref="C110:K111"/>
    <mergeCell ref="O110:S111"/>
    <mergeCell ref="U110:X111"/>
    <mergeCell ref="AB110:AE111"/>
    <mergeCell ref="AH110:AI111"/>
    <mergeCell ref="C112:K112"/>
    <mergeCell ref="E108:L108"/>
    <mergeCell ref="O108:S108"/>
    <mergeCell ref="U108:X108"/>
    <mergeCell ref="E109:L109"/>
    <mergeCell ref="U109:X109"/>
    <mergeCell ref="AH109:AI109"/>
    <mergeCell ref="E106:L106"/>
    <mergeCell ref="O106:S106"/>
    <mergeCell ref="U106:X106"/>
    <mergeCell ref="AB106:AE106"/>
    <mergeCell ref="AH106:AI106"/>
    <mergeCell ref="E107:L107"/>
    <mergeCell ref="U107:X107"/>
    <mergeCell ref="C102:K102"/>
    <mergeCell ref="E103:L104"/>
    <mergeCell ref="AH103:AI104"/>
    <mergeCell ref="E105:L105"/>
    <mergeCell ref="O105:S105"/>
    <mergeCell ref="U105:X105"/>
    <mergeCell ref="AB105:AE105"/>
    <mergeCell ref="AH105:AI105"/>
    <mergeCell ref="C100:K101"/>
    <mergeCell ref="M100:M101"/>
    <mergeCell ref="O100:S101"/>
    <mergeCell ref="U100:X101"/>
    <mergeCell ref="AB100:AE101"/>
    <mergeCell ref="AH100:AI101"/>
    <mergeCell ref="E98:L98"/>
    <mergeCell ref="O98:S98"/>
    <mergeCell ref="U98:X98"/>
    <mergeCell ref="AB98:AE98"/>
    <mergeCell ref="AH98:AI98"/>
    <mergeCell ref="E99:L99"/>
    <mergeCell ref="E96:L96"/>
    <mergeCell ref="AH96:AI96"/>
    <mergeCell ref="E97:L97"/>
    <mergeCell ref="O97:S97"/>
    <mergeCell ref="U97:X97"/>
    <mergeCell ref="AB97:AE97"/>
    <mergeCell ref="AH97:AI97"/>
    <mergeCell ref="C88:K88"/>
    <mergeCell ref="E91:AH91"/>
    <mergeCell ref="C93:K93"/>
    <mergeCell ref="E94:L95"/>
    <mergeCell ref="M94:M95"/>
    <mergeCell ref="O94:S95"/>
    <mergeCell ref="U94:X95"/>
    <mergeCell ref="AB94:AE95"/>
    <mergeCell ref="AH94:AI95"/>
    <mergeCell ref="C86:K86"/>
    <mergeCell ref="O86:S86"/>
    <mergeCell ref="U86:X86"/>
    <mergeCell ref="AB86:AE86"/>
    <mergeCell ref="AG86:AI86"/>
    <mergeCell ref="C87:K87"/>
    <mergeCell ref="O87:S87"/>
    <mergeCell ref="U87:X87"/>
    <mergeCell ref="AB87:AE87"/>
    <mergeCell ref="AG87:AI87"/>
    <mergeCell ref="C84:K84"/>
    <mergeCell ref="O84:S84"/>
    <mergeCell ref="U84:X84"/>
    <mergeCell ref="AB84:AE84"/>
    <mergeCell ref="AG84:AI84"/>
    <mergeCell ref="C85:K85"/>
    <mergeCell ref="C82:K82"/>
    <mergeCell ref="O82:S82"/>
    <mergeCell ref="U82:X82"/>
    <mergeCell ref="AB82:AE82"/>
    <mergeCell ref="AG82:AI82"/>
    <mergeCell ref="C83:K83"/>
    <mergeCell ref="O83:S83"/>
    <mergeCell ref="U83:X83"/>
    <mergeCell ref="AB83:AE83"/>
    <mergeCell ref="AG83:AI83"/>
    <mergeCell ref="C80:K80"/>
    <mergeCell ref="O80:S80"/>
    <mergeCell ref="U80:X80"/>
    <mergeCell ref="AB80:AE80"/>
    <mergeCell ref="AG80:AI80"/>
    <mergeCell ref="C81:K81"/>
    <mergeCell ref="O81:S81"/>
    <mergeCell ref="U81:X81"/>
    <mergeCell ref="AB81:AE81"/>
    <mergeCell ref="AG81:AI81"/>
    <mergeCell ref="E77:AC77"/>
    <mergeCell ref="C79:K79"/>
    <mergeCell ref="O79:S79"/>
    <mergeCell ref="U79:X79"/>
    <mergeCell ref="AB79:AE79"/>
    <mergeCell ref="AG79:AI79"/>
    <mergeCell ref="AB72:AD72"/>
    <mergeCell ref="AG72:AI72"/>
    <mergeCell ref="C73:K73"/>
    <mergeCell ref="O73:S73"/>
    <mergeCell ref="U73:X73"/>
    <mergeCell ref="AB73:AD73"/>
    <mergeCell ref="AG73:AI73"/>
    <mergeCell ref="C67:K67"/>
    <mergeCell ref="U67:X67"/>
    <mergeCell ref="C68:K69"/>
    <mergeCell ref="C70:K70"/>
    <mergeCell ref="C71:K71"/>
    <mergeCell ref="C72:K72"/>
    <mergeCell ref="O72:S72"/>
    <mergeCell ref="U72:X72"/>
    <mergeCell ref="C65:K65"/>
    <mergeCell ref="O65:S65"/>
    <mergeCell ref="U65:X65"/>
    <mergeCell ref="AB65:AD65"/>
    <mergeCell ref="AG65:AI65"/>
    <mergeCell ref="C66:K66"/>
    <mergeCell ref="O66:S66"/>
    <mergeCell ref="U66:X66"/>
    <mergeCell ref="AB66:AD66"/>
    <mergeCell ref="AG66:AI66"/>
    <mergeCell ref="C62:K63"/>
    <mergeCell ref="C64:K64"/>
    <mergeCell ref="O64:S64"/>
    <mergeCell ref="U64:X64"/>
    <mergeCell ref="AB64:AD64"/>
    <mergeCell ref="AG64:AI64"/>
    <mergeCell ref="AB58:AD58"/>
    <mergeCell ref="AG58:AI58"/>
    <mergeCell ref="C59:K60"/>
    <mergeCell ref="C61:K61"/>
    <mergeCell ref="O61:S61"/>
    <mergeCell ref="U61:X61"/>
    <mergeCell ref="AB61:AD61"/>
    <mergeCell ref="AG61:AI61"/>
    <mergeCell ref="C54:K55"/>
    <mergeCell ref="C56:K56"/>
    <mergeCell ref="C57:K57"/>
    <mergeCell ref="C58:K58"/>
    <mergeCell ref="O58:S58"/>
    <mergeCell ref="U58:X58"/>
    <mergeCell ref="C51:K52"/>
    <mergeCell ref="C53:K53"/>
    <mergeCell ref="O53:S53"/>
    <mergeCell ref="U53:X53"/>
    <mergeCell ref="AB53:AD53"/>
    <mergeCell ref="AG53:AI53"/>
    <mergeCell ref="C49:K49"/>
    <mergeCell ref="C50:K50"/>
    <mergeCell ref="O50:S50"/>
    <mergeCell ref="U50:X50"/>
    <mergeCell ref="AB50:AD50"/>
    <mergeCell ref="AG50:AI50"/>
    <mergeCell ref="C46:K46"/>
    <mergeCell ref="O46:S46"/>
    <mergeCell ref="U46:X46"/>
    <mergeCell ref="AB46:AD46"/>
    <mergeCell ref="AG46:AI46"/>
    <mergeCell ref="C47:K48"/>
    <mergeCell ref="E43:AB43"/>
    <mergeCell ref="C45:K45"/>
    <mergeCell ref="O45:S45"/>
    <mergeCell ref="U45:X45"/>
    <mergeCell ref="AB45:AD45"/>
    <mergeCell ref="AG45:AI45"/>
    <mergeCell ref="C37:K37"/>
    <mergeCell ref="O37:S37"/>
    <mergeCell ref="U37:X37"/>
    <mergeCell ref="AB37:AE37"/>
    <mergeCell ref="AG37:AI37"/>
    <mergeCell ref="C38:K39"/>
    <mergeCell ref="O38:S38"/>
    <mergeCell ref="U38:X38"/>
    <mergeCell ref="AB38:AE38"/>
    <mergeCell ref="AG38:AI38"/>
    <mergeCell ref="C35:K35"/>
    <mergeCell ref="O35:S35"/>
    <mergeCell ref="U35:X35"/>
    <mergeCell ref="AB35:AE35"/>
    <mergeCell ref="AG35:AI35"/>
    <mergeCell ref="C36:K36"/>
    <mergeCell ref="O36:S36"/>
    <mergeCell ref="U36:X36"/>
    <mergeCell ref="AB36:AE36"/>
    <mergeCell ref="AG36:AI36"/>
    <mergeCell ref="C33:K33"/>
    <mergeCell ref="O33:S33"/>
    <mergeCell ref="U33:X33"/>
    <mergeCell ref="AB33:AE33"/>
    <mergeCell ref="AG33:AI33"/>
    <mergeCell ref="C34:K34"/>
    <mergeCell ref="O34:S34"/>
    <mergeCell ref="U34:X34"/>
    <mergeCell ref="AB34:AE34"/>
    <mergeCell ref="AG34:AI34"/>
    <mergeCell ref="C31:K31"/>
    <mergeCell ref="O31:S31"/>
    <mergeCell ref="U31:X31"/>
    <mergeCell ref="AB31:AE31"/>
    <mergeCell ref="AG31:AI31"/>
    <mergeCell ref="C32:K32"/>
    <mergeCell ref="O32:S32"/>
    <mergeCell ref="U32:X32"/>
    <mergeCell ref="AB32:AE32"/>
    <mergeCell ref="AG32:AI32"/>
    <mergeCell ref="C29:K29"/>
    <mergeCell ref="O29:S29"/>
    <mergeCell ref="U29:X29"/>
    <mergeCell ref="AB29:AE29"/>
    <mergeCell ref="AG29:AI29"/>
    <mergeCell ref="C30:K30"/>
    <mergeCell ref="O30:S30"/>
    <mergeCell ref="U30:X30"/>
    <mergeCell ref="AB30:AE30"/>
    <mergeCell ref="AG30:AI30"/>
    <mergeCell ref="C27:K27"/>
    <mergeCell ref="O27:S27"/>
    <mergeCell ref="U27:X27"/>
    <mergeCell ref="AB27:AE27"/>
    <mergeCell ref="AG27:AI27"/>
    <mergeCell ref="C28:K28"/>
    <mergeCell ref="O28:S28"/>
    <mergeCell ref="U28:X28"/>
    <mergeCell ref="AB28:AE28"/>
    <mergeCell ref="AG28:AI28"/>
    <mergeCell ref="C25:K25"/>
    <mergeCell ref="O25:S25"/>
    <mergeCell ref="U25:X25"/>
    <mergeCell ref="AB25:AE25"/>
    <mergeCell ref="AG25:AI25"/>
    <mergeCell ref="C26:K26"/>
    <mergeCell ref="O26:S26"/>
    <mergeCell ref="U26:X26"/>
    <mergeCell ref="AB26:AE26"/>
    <mergeCell ref="AG26:AI26"/>
    <mergeCell ref="C23:K23"/>
    <mergeCell ref="O23:S23"/>
    <mergeCell ref="U23:X23"/>
    <mergeCell ref="AB23:AE23"/>
    <mergeCell ref="AG23:AI23"/>
    <mergeCell ref="C24:K24"/>
    <mergeCell ref="O24:S24"/>
    <mergeCell ref="U24:X24"/>
    <mergeCell ref="AB24:AE24"/>
    <mergeCell ref="AG24:AI24"/>
    <mergeCell ref="C21:K21"/>
    <mergeCell ref="O21:S21"/>
    <mergeCell ref="U21:X21"/>
    <mergeCell ref="AG21:AI21"/>
    <mergeCell ref="C22:K22"/>
    <mergeCell ref="U22:X22"/>
    <mergeCell ref="AB22:AE22"/>
    <mergeCell ref="AG22:AI22"/>
    <mergeCell ref="C19:K19"/>
    <mergeCell ref="O19:S19"/>
    <mergeCell ref="U19:X19"/>
    <mergeCell ref="AB19:AE19"/>
    <mergeCell ref="AG19:AI19"/>
    <mergeCell ref="C20:K20"/>
    <mergeCell ref="O20:S20"/>
    <mergeCell ref="U20:X20"/>
    <mergeCell ref="AB20:AE20"/>
    <mergeCell ref="AG20:AI20"/>
    <mergeCell ref="C17:K17"/>
    <mergeCell ref="O17:S17"/>
    <mergeCell ref="U17:X17"/>
    <mergeCell ref="AB17:AE17"/>
    <mergeCell ref="AG17:AI17"/>
    <mergeCell ref="C18:K18"/>
    <mergeCell ref="O18:S18"/>
    <mergeCell ref="U18:X18"/>
    <mergeCell ref="E14:AJ14"/>
    <mergeCell ref="C16:K16"/>
    <mergeCell ref="O16:S16"/>
    <mergeCell ref="U16:X16"/>
    <mergeCell ref="AB16:AE16"/>
    <mergeCell ref="AG16:AI16"/>
    <mergeCell ref="K10:U10"/>
    <mergeCell ref="AB10:AJ10"/>
    <mergeCell ref="O11:S11"/>
    <mergeCell ref="U11:X11"/>
    <mergeCell ref="AB11:AE11"/>
    <mergeCell ref="AH11:AJ11"/>
    <mergeCell ref="B3:H4"/>
    <mergeCell ref="J3:W4"/>
    <mergeCell ref="Z3:AD3"/>
    <mergeCell ref="AE3:AL4"/>
    <mergeCell ref="B6:AL6"/>
    <mergeCell ref="H8:P9"/>
    <mergeCell ref="W8:AK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71"/>
  <sheetViews>
    <sheetView workbookViewId="0">
      <selection activeCell="B21" sqref="B21"/>
    </sheetView>
  </sheetViews>
  <sheetFormatPr baseColWidth="10" defaultRowHeight="15" x14ac:dyDescent="0.25"/>
  <cols>
    <col min="1" max="1" width="13.42578125" customWidth="1"/>
    <col min="2" max="2" width="17.28515625" style="23" customWidth="1"/>
    <col min="3" max="7" width="15.28515625" customWidth="1"/>
  </cols>
  <sheetData>
    <row r="1" spans="1:13" x14ac:dyDescent="0.25">
      <c r="A1" s="22">
        <v>41709</v>
      </c>
      <c r="H1" t="s">
        <v>369</v>
      </c>
      <c r="I1" t="str">
        <f>+VLOOKUP(A8,J:M,4,FALSE)</f>
        <v>Mars</v>
      </c>
    </row>
    <row r="2" spans="1:13" x14ac:dyDescent="0.25">
      <c r="H2" t="s">
        <v>370</v>
      </c>
      <c r="I2">
        <f>+VLOOKUP(A8,J:K,2,FALSE)</f>
        <v>11</v>
      </c>
    </row>
    <row r="7" spans="1:13" x14ac:dyDescent="0.25">
      <c r="B7" t="s">
        <v>19</v>
      </c>
      <c r="C7" t="s">
        <v>54</v>
      </c>
      <c r="D7" t="s">
        <v>43</v>
      </c>
      <c r="E7" t="s">
        <v>146</v>
      </c>
      <c r="F7" t="s">
        <v>124</v>
      </c>
      <c r="G7" t="s">
        <v>132</v>
      </c>
      <c r="H7" t="s">
        <v>371</v>
      </c>
      <c r="J7" s="22">
        <v>41640</v>
      </c>
      <c r="K7">
        <v>1</v>
      </c>
      <c r="L7">
        <f t="shared" ref="L7:L70" si="0">MONTH(J7)</f>
        <v>1</v>
      </c>
      <c r="M7" t="str">
        <f>+VLOOKUP(L7,$C$15:$D$26,2,FALSE)</f>
        <v>Janvier</v>
      </c>
    </row>
    <row r="8" spans="1:13" x14ac:dyDescent="0.25">
      <c r="A8" s="22">
        <f>Exraction!K10</f>
        <v>41709</v>
      </c>
      <c r="B8" s="23" t="str">
        <f>+VLOOKUP(B7,Exraction!$C$16:$AE$73,11,FALSE)</f>
        <v>146</v>
      </c>
      <c r="C8" s="23" t="str">
        <f>+VLOOKUP(C7,Exraction!$C$16:$AE$73,11,FALSE)</f>
        <v>120,74</v>
      </c>
      <c r="D8" s="23" t="str">
        <f>+VLOOKUP(D7,Exraction!$C$16:$AE$73,11,FALSE)</f>
        <v>17387,17</v>
      </c>
      <c r="E8" s="23" t="str">
        <f>+VLOOKUP(E7,Exraction!$C$16:$AE$73,11,FALSE)</f>
        <v>388,89</v>
      </c>
      <c r="F8" s="23" t="str">
        <f>+VLOOKUP(F7,Exraction!$C$16:$AE$73,11,FALSE)</f>
        <v>1262,00</v>
      </c>
      <c r="G8" s="23" t="str">
        <f>+VLOOKUP(G7,Exraction!$C$16:$AE$73,11,FALSE)</f>
        <v>79,50</v>
      </c>
      <c r="H8" s="23">
        <f>E8+F8+G8</f>
        <v>1730.3899999999999</v>
      </c>
      <c r="J8" s="22">
        <v>41641</v>
      </c>
      <c r="K8">
        <v>2</v>
      </c>
      <c r="L8">
        <f t="shared" si="0"/>
        <v>1</v>
      </c>
      <c r="M8" t="str">
        <f t="shared" ref="M8:M71" si="1">+VLOOKUP(L8,$C$15:$D$26,2,FALSE)</f>
        <v>Janvier</v>
      </c>
    </row>
    <row r="9" spans="1:13" x14ac:dyDescent="0.25">
      <c r="A9" s="22"/>
      <c r="J9" s="22">
        <v>41642</v>
      </c>
      <c r="K9">
        <v>3</v>
      </c>
      <c r="L9">
        <f t="shared" si="0"/>
        <v>1</v>
      </c>
      <c r="M9" t="str">
        <f t="shared" si="1"/>
        <v>Janvier</v>
      </c>
    </row>
    <row r="10" spans="1:13" x14ac:dyDescent="0.25">
      <c r="J10" s="22">
        <v>41643</v>
      </c>
      <c r="K10">
        <v>4</v>
      </c>
      <c r="L10">
        <f t="shared" si="0"/>
        <v>1</v>
      </c>
      <c r="M10" t="str">
        <f t="shared" si="1"/>
        <v>Janvier</v>
      </c>
    </row>
    <row r="11" spans="1:13" x14ac:dyDescent="0.25">
      <c r="F11" s="23"/>
      <c r="J11" s="22">
        <v>41644</v>
      </c>
      <c r="K11">
        <v>5</v>
      </c>
      <c r="L11">
        <f t="shared" si="0"/>
        <v>1</v>
      </c>
      <c r="M11" t="str">
        <f t="shared" si="1"/>
        <v>Janvier</v>
      </c>
    </row>
    <row r="12" spans="1:13" x14ac:dyDescent="0.25">
      <c r="B12" s="24"/>
      <c r="C12" s="24"/>
      <c r="D12" s="24"/>
      <c r="J12" s="22">
        <v>41645</v>
      </c>
      <c r="K12">
        <v>6</v>
      </c>
      <c r="L12">
        <f t="shared" si="0"/>
        <v>1</v>
      </c>
      <c r="M12" t="str">
        <f t="shared" si="1"/>
        <v>Janvier</v>
      </c>
    </row>
    <row r="13" spans="1:13" x14ac:dyDescent="0.25">
      <c r="C13" s="24"/>
      <c r="D13" s="24"/>
      <c r="J13" s="22">
        <v>41646</v>
      </c>
      <c r="K13">
        <v>7</v>
      </c>
      <c r="L13">
        <f t="shared" si="0"/>
        <v>1</v>
      </c>
      <c r="M13" t="str">
        <f t="shared" si="1"/>
        <v>Janvier</v>
      </c>
    </row>
    <row r="14" spans="1:13" x14ac:dyDescent="0.25">
      <c r="C14" s="24"/>
      <c r="J14" s="22">
        <v>41647</v>
      </c>
      <c r="K14">
        <v>8</v>
      </c>
      <c r="L14">
        <f t="shared" si="0"/>
        <v>1</v>
      </c>
      <c r="M14" t="str">
        <f t="shared" si="1"/>
        <v>Janvier</v>
      </c>
    </row>
    <row r="15" spans="1:13" x14ac:dyDescent="0.25">
      <c r="C15">
        <v>1</v>
      </c>
      <c r="D15" t="s">
        <v>372</v>
      </c>
      <c r="J15" s="22">
        <v>41648</v>
      </c>
      <c r="K15">
        <v>9</v>
      </c>
      <c r="L15">
        <f t="shared" si="0"/>
        <v>1</v>
      </c>
      <c r="M15" t="str">
        <f t="shared" si="1"/>
        <v>Janvier</v>
      </c>
    </row>
    <row r="16" spans="1:13" x14ac:dyDescent="0.25">
      <c r="C16">
        <v>2</v>
      </c>
      <c r="D16" t="s">
        <v>373</v>
      </c>
      <c r="J16" s="22">
        <v>41649</v>
      </c>
      <c r="K16">
        <v>10</v>
      </c>
      <c r="L16">
        <f t="shared" si="0"/>
        <v>1</v>
      </c>
      <c r="M16" t="str">
        <f t="shared" si="1"/>
        <v>Janvier</v>
      </c>
    </row>
    <row r="17" spans="3:13" x14ac:dyDescent="0.25">
      <c r="C17">
        <v>3</v>
      </c>
      <c r="D17" t="s">
        <v>374</v>
      </c>
      <c r="J17" s="22">
        <v>41650</v>
      </c>
      <c r="K17">
        <v>11</v>
      </c>
      <c r="L17">
        <f t="shared" si="0"/>
        <v>1</v>
      </c>
      <c r="M17" t="str">
        <f t="shared" si="1"/>
        <v>Janvier</v>
      </c>
    </row>
    <row r="18" spans="3:13" x14ac:dyDescent="0.25">
      <c r="C18">
        <v>4</v>
      </c>
      <c r="D18" t="s">
        <v>375</v>
      </c>
      <c r="J18" s="22">
        <v>41651</v>
      </c>
      <c r="K18">
        <v>12</v>
      </c>
      <c r="L18">
        <f t="shared" si="0"/>
        <v>1</v>
      </c>
      <c r="M18" t="str">
        <f t="shared" si="1"/>
        <v>Janvier</v>
      </c>
    </row>
    <row r="19" spans="3:13" x14ac:dyDescent="0.25">
      <c r="C19">
        <v>5</v>
      </c>
      <c r="D19" t="s">
        <v>376</v>
      </c>
      <c r="J19" s="22">
        <v>41652</v>
      </c>
      <c r="K19">
        <v>13</v>
      </c>
      <c r="L19">
        <f t="shared" si="0"/>
        <v>1</v>
      </c>
      <c r="M19" t="str">
        <f t="shared" si="1"/>
        <v>Janvier</v>
      </c>
    </row>
    <row r="20" spans="3:13" x14ac:dyDescent="0.25">
      <c r="C20">
        <v>6</v>
      </c>
      <c r="D20" t="s">
        <v>377</v>
      </c>
      <c r="J20" s="22">
        <v>41653</v>
      </c>
      <c r="K20">
        <v>14</v>
      </c>
      <c r="L20">
        <f t="shared" si="0"/>
        <v>1</v>
      </c>
      <c r="M20" t="str">
        <f t="shared" si="1"/>
        <v>Janvier</v>
      </c>
    </row>
    <row r="21" spans="3:13" x14ac:dyDescent="0.25">
      <c r="C21">
        <v>7</v>
      </c>
      <c r="D21" t="s">
        <v>378</v>
      </c>
      <c r="J21" s="22">
        <v>41654</v>
      </c>
      <c r="K21">
        <v>15</v>
      </c>
      <c r="L21">
        <f t="shared" si="0"/>
        <v>1</v>
      </c>
      <c r="M21" t="str">
        <f t="shared" si="1"/>
        <v>Janvier</v>
      </c>
    </row>
    <row r="22" spans="3:13" x14ac:dyDescent="0.25">
      <c r="C22">
        <v>8</v>
      </c>
      <c r="D22" t="s">
        <v>379</v>
      </c>
      <c r="J22" s="22">
        <v>41655</v>
      </c>
      <c r="K22">
        <v>16</v>
      </c>
      <c r="L22">
        <f t="shared" si="0"/>
        <v>1</v>
      </c>
      <c r="M22" t="str">
        <f t="shared" si="1"/>
        <v>Janvier</v>
      </c>
    </row>
    <row r="23" spans="3:13" x14ac:dyDescent="0.25">
      <c r="C23">
        <v>9</v>
      </c>
      <c r="D23" t="s">
        <v>380</v>
      </c>
      <c r="J23" s="22">
        <v>41656</v>
      </c>
      <c r="K23">
        <v>17</v>
      </c>
      <c r="L23">
        <f t="shared" si="0"/>
        <v>1</v>
      </c>
      <c r="M23" t="str">
        <f t="shared" si="1"/>
        <v>Janvier</v>
      </c>
    </row>
    <row r="24" spans="3:13" x14ac:dyDescent="0.25">
      <c r="C24">
        <v>10</v>
      </c>
      <c r="D24" t="s">
        <v>381</v>
      </c>
      <c r="J24" s="22">
        <v>41657</v>
      </c>
      <c r="K24">
        <v>18</v>
      </c>
      <c r="L24">
        <f t="shared" si="0"/>
        <v>1</v>
      </c>
      <c r="M24" t="str">
        <f t="shared" si="1"/>
        <v>Janvier</v>
      </c>
    </row>
    <row r="25" spans="3:13" x14ac:dyDescent="0.25">
      <c r="C25">
        <v>11</v>
      </c>
      <c r="D25" t="s">
        <v>382</v>
      </c>
      <c r="J25" s="22">
        <v>41658</v>
      </c>
      <c r="K25">
        <v>19</v>
      </c>
      <c r="L25">
        <f t="shared" si="0"/>
        <v>1</v>
      </c>
      <c r="M25" t="str">
        <f t="shared" si="1"/>
        <v>Janvier</v>
      </c>
    </row>
    <row r="26" spans="3:13" x14ac:dyDescent="0.25">
      <c r="C26">
        <v>12</v>
      </c>
      <c r="D26" t="s">
        <v>383</v>
      </c>
      <c r="J26" s="22">
        <v>41659</v>
      </c>
      <c r="K26">
        <v>20</v>
      </c>
      <c r="L26">
        <f t="shared" si="0"/>
        <v>1</v>
      </c>
      <c r="M26" t="str">
        <f t="shared" si="1"/>
        <v>Janvier</v>
      </c>
    </row>
    <row r="27" spans="3:13" x14ac:dyDescent="0.25">
      <c r="J27" s="22">
        <v>41660</v>
      </c>
      <c r="K27">
        <v>21</v>
      </c>
      <c r="L27">
        <f t="shared" si="0"/>
        <v>1</v>
      </c>
      <c r="M27" t="str">
        <f t="shared" si="1"/>
        <v>Janvier</v>
      </c>
    </row>
    <row r="28" spans="3:13" x14ac:dyDescent="0.25">
      <c r="J28" s="22">
        <v>41661</v>
      </c>
      <c r="K28">
        <v>22</v>
      </c>
      <c r="L28">
        <f t="shared" si="0"/>
        <v>1</v>
      </c>
      <c r="M28" t="str">
        <f t="shared" si="1"/>
        <v>Janvier</v>
      </c>
    </row>
    <row r="29" spans="3:13" x14ac:dyDescent="0.25">
      <c r="J29" s="22">
        <v>41662</v>
      </c>
      <c r="K29">
        <v>23</v>
      </c>
      <c r="L29">
        <f t="shared" si="0"/>
        <v>1</v>
      </c>
      <c r="M29" t="str">
        <f t="shared" si="1"/>
        <v>Janvier</v>
      </c>
    </row>
    <row r="30" spans="3:13" x14ac:dyDescent="0.25">
      <c r="J30" s="22">
        <v>41663</v>
      </c>
      <c r="K30">
        <v>24</v>
      </c>
      <c r="L30">
        <f t="shared" si="0"/>
        <v>1</v>
      </c>
      <c r="M30" t="str">
        <f t="shared" si="1"/>
        <v>Janvier</v>
      </c>
    </row>
    <row r="31" spans="3:13" x14ac:dyDescent="0.25">
      <c r="J31" s="22">
        <v>41664</v>
      </c>
      <c r="K31">
        <v>25</v>
      </c>
      <c r="L31">
        <f t="shared" si="0"/>
        <v>1</v>
      </c>
      <c r="M31" t="str">
        <f t="shared" si="1"/>
        <v>Janvier</v>
      </c>
    </row>
    <row r="32" spans="3:13" x14ac:dyDescent="0.25">
      <c r="J32" s="22">
        <v>41665</v>
      </c>
      <c r="K32">
        <v>26</v>
      </c>
      <c r="L32">
        <f t="shared" si="0"/>
        <v>1</v>
      </c>
      <c r="M32" t="str">
        <f t="shared" si="1"/>
        <v>Janvier</v>
      </c>
    </row>
    <row r="33" spans="10:13" x14ac:dyDescent="0.25">
      <c r="J33" s="22">
        <v>41666</v>
      </c>
      <c r="K33">
        <v>27</v>
      </c>
      <c r="L33">
        <f t="shared" si="0"/>
        <v>1</v>
      </c>
      <c r="M33" t="str">
        <f t="shared" si="1"/>
        <v>Janvier</v>
      </c>
    </row>
    <row r="34" spans="10:13" x14ac:dyDescent="0.25">
      <c r="J34" s="22">
        <v>41667</v>
      </c>
      <c r="K34">
        <v>28</v>
      </c>
      <c r="L34">
        <f t="shared" si="0"/>
        <v>1</v>
      </c>
      <c r="M34" t="str">
        <f t="shared" si="1"/>
        <v>Janvier</v>
      </c>
    </row>
    <row r="35" spans="10:13" x14ac:dyDescent="0.25">
      <c r="J35" s="22">
        <v>41668</v>
      </c>
      <c r="K35">
        <v>29</v>
      </c>
      <c r="L35">
        <f t="shared" si="0"/>
        <v>1</v>
      </c>
      <c r="M35" t="str">
        <f t="shared" si="1"/>
        <v>Janvier</v>
      </c>
    </row>
    <row r="36" spans="10:13" x14ac:dyDescent="0.25">
      <c r="J36" s="22">
        <v>41669</v>
      </c>
      <c r="K36">
        <v>30</v>
      </c>
      <c r="L36">
        <f t="shared" si="0"/>
        <v>1</v>
      </c>
      <c r="M36" t="str">
        <f t="shared" si="1"/>
        <v>Janvier</v>
      </c>
    </row>
    <row r="37" spans="10:13" x14ac:dyDescent="0.25">
      <c r="J37" s="22">
        <v>41670</v>
      </c>
      <c r="K37">
        <v>31</v>
      </c>
      <c r="L37">
        <f t="shared" si="0"/>
        <v>1</v>
      </c>
      <c r="M37" t="str">
        <f t="shared" si="1"/>
        <v>Janvier</v>
      </c>
    </row>
    <row r="38" spans="10:13" x14ac:dyDescent="0.25">
      <c r="J38" s="22">
        <v>41671</v>
      </c>
      <c r="K38">
        <v>1</v>
      </c>
      <c r="L38">
        <f t="shared" si="0"/>
        <v>2</v>
      </c>
      <c r="M38" t="str">
        <f t="shared" si="1"/>
        <v>Février</v>
      </c>
    </row>
    <row r="39" spans="10:13" x14ac:dyDescent="0.25">
      <c r="J39" s="22">
        <v>41672</v>
      </c>
      <c r="K39">
        <v>2</v>
      </c>
      <c r="L39">
        <f t="shared" si="0"/>
        <v>2</v>
      </c>
      <c r="M39" t="str">
        <f t="shared" si="1"/>
        <v>Février</v>
      </c>
    </row>
    <row r="40" spans="10:13" x14ac:dyDescent="0.25">
      <c r="J40" s="22">
        <v>41673</v>
      </c>
      <c r="K40">
        <v>3</v>
      </c>
      <c r="L40">
        <f t="shared" si="0"/>
        <v>2</v>
      </c>
      <c r="M40" t="str">
        <f t="shared" si="1"/>
        <v>Février</v>
      </c>
    </row>
    <row r="41" spans="10:13" x14ac:dyDescent="0.25">
      <c r="J41" s="22">
        <v>41674</v>
      </c>
      <c r="K41">
        <v>4</v>
      </c>
      <c r="L41">
        <f t="shared" si="0"/>
        <v>2</v>
      </c>
      <c r="M41" t="str">
        <f t="shared" si="1"/>
        <v>Février</v>
      </c>
    </row>
    <row r="42" spans="10:13" x14ac:dyDescent="0.25">
      <c r="J42" s="22">
        <v>41675</v>
      </c>
      <c r="K42">
        <v>5</v>
      </c>
      <c r="L42">
        <f t="shared" si="0"/>
        <v>2</v>
      </c>
      <c r="M42" t="str">
        <f t="shared" si="1"/>
        <v>Février</v>
      </c>
    </row>
    <row r="43" spans="10:13" x14ac:dyDescent="0.25">
      <c r="J43" s="22">
        <v>41676</v>
      </c>
      <c r="K43">
        <v>6</v>
      </c>
      <c r="L43">
        <f t="shared" si="0"/>
        <v>2</v>
      </c>
      <c r="M43" t="str">
        <f t="shared" si="1"/>
        <v>Février</v>
      </c>
    </row>
    <row r="44" spans="10:13" x14ac:dyDescent="0.25">
      <c r="J44" s="22">
        <v>41677</v>
      </c>
      <c r="K44">
        <v>7</v>
      </c>
      <c r="L44">
        <f t="shared" si="0"/>
        <v>2</v>
      </c>
      <c r="M44" t="str">
        <f t="shared" si="1"/>
        <v>Février</v>
      </c>
    </row>
    <row r="45" spans="10:13" x14ac:dyDescent="0.25">
      <c r="J45" s="22">
        <v>41678</v>
      </c>
      <c r="K45">
        <v>8</v>
      </c>
      <c r="L45">
        <f t="shared" si="0"/>
        <v>2</v>
      </c>
      <c r="M45" t="str">
        <f t="shared" si="1"/>
        <v>Février</v>
      </c>
    </row>
    <row r="46" spans="10:13" x14ac:dyDescent="0.25">
      <c r="J46" s="22">
        <v>41679</v>
      </c>
      <c r="K46">
        <v>9</v>
      </c>
      <c r="L46">
        <f t="shared" si="0"/>
        <v>2</v>
      </c>
      <c r="M46" t="str">
        <f t="shared" si="1"/>
        <v>Février</v>
      </c>
    </row>
    <row r="47" spans="10:13" x14ac:dyDescent="0.25">
      <c r="J47" s="22">
        <v>41680</v>
      </c>
      <c r="K47">
        <v>10</v>
      </c>
      <c r="L47">
        <f t="shared" si="0"/>
        <v>2</v>
      </c>
      <c r="M47" t="str">
        <f t="shared" si="1"/>
        <v>Février</v>
      </c>
    </row>
    <row r="48" spans="10:13" x14ac:dyDescent="0.25">
      <c r="J48" s="22">
        <v>41681</v>
      </c>
      <c r="K48">
        <v>11</v>
      </c>
      <c r="L48">
        <f t="shared" si="0"/>
        <v>2</v>
      </c>
      <c r="M48" t="str">
        <f t="shared" si="1"/>
        <v>Février</v>
      </c>
    </row>
    <row r="49" spans="10:13" x14ac:dyDescent="0.25">
      <c r="J49" s="22">
        <v>41682</v>
      </c>
      <c r="K49">
        <v>12</v>
      </c>
      <c r="L49">
        <f t="shared" si="0"/>
        <v>2</v>
      </c>
      <c r="M49" t="str">
        <f t="shared" si="1"/>
        <v>Février</v>
      </c>
    </row>
    <row r="50" spans="10:13" x14ac:dyDescent="0.25">
      <c r="J50" s="22">
        <v>41683</v>
      </c>
      <c r="K50">
        <v>13</v>
      </c>
      <c r="L50">
        <f t="shared" si="0"/>
        <v>2</v>
      </c>
      <c r="M50" t="str">
        <f t="shared" si="1"/>
        <v>Février</v>
      </c>
    </row>
    <row r="51" spans="10:13" x14ac:dyDescent="0.25">
      <c r="J51" s="22">
        <v>41684</v>
      </c>
      <c r="K51">
        <v>14</v>
      </c>
      <c r="L51">
        <f t="shared" si="0"/>
        <v>2</v>
      </c>
      <c r="M51" t="str">
        <f t="shared" si="1"/>
        <v>Février</v>
      </c>
    </row>
    <row r="52" spans="10:13" x14ac:dyDescent="0.25">
      <c r="J52" s="22">
        <v>41685</v>
      </c>
      <c r="K52">
        <v>15</v>
      </c>
      <c r="L52">
        <f t="shared" si="0"/>
        <v>2</v>
      </c>
      <c r="M52" t="str">
        <f t="shared" si="1"/>
        <v>Février</v>
      </c>
    </row>
    <row r="53" spans="10:13" x14ac:dyDescent="0.25">
      <c r="J53" s="22">
        <v>41686</v>
      </c>
      <c r="K53">
        <v>16</v>
      </c>
      <c r="L53">
        <f t="shared" si="0"/>
        <v>2</v>
      </c>
      <c r="M53" t="str">
        <f t="shared" si="1"/>
        <v>Février</v>
      </c>
    </row>
    <row r="54" spans="10:13" x14ac:dyDescent="0.25">
      <c r="J54" s="22">
        <v>41687</v>
      </c>
      <c r="K54">
        <v>17</v>
      </c>
      <c r="L54">
        <f t="shared" si="0"/>
        <v>2</v>
      </c>
      <c r="M54" t="str">
        <f t="shared" si="1"/>
        <v>Février</v>
      </c>
    </row>
    <row r="55" spans="10:13" x14ac:dyDescent="0.25">
      <c r="J55" s="22">
        <v>41688</v>
      </c>
      <c r="K55">
        <v>18</v>
      </c>
      <c r="L55">
        <f t="shared" si="0"/>
        <v>2</v>
      </c>
      <c r="M55" t="str">
        <f t="shared" si="1"/>
        <v>Février</v>
      </c>
    </row>
    <row r="56" spans="10:13" x14ac:dyDescent="0.25">
      <c r="J56" s="22">
        <v>41689</v>
      </c>
      <c r="K56">
        <v>19</v>
      </c>
      <c r="L56">
        <f t="shared" si="0"/>
        <v>2</v>
      </c>
      <c r="M56" t="str">
        <f t="shared" si="1"/>
        <v>Février</v>
      </c>
    </row>
    <row r="57" spans="10:13" x14ac:dyDescent="0.25">
      <c r="J57" s="22">
        <v>41690</v>
      </c>
      <c r="K57">
        <v>20</v>
      </c>
      <c r="L57">
        <f t="shared" si="0"/>
        <v>2</v>
      </c>
      <c r="M57" t="str">
        <f t="shared" si="1"/>
        <v>Février</v>
      </c>
    </row>
    <row r="58" spans="10:13" x14ac:dyDescent="0.25">
      <c r="J58" s="22">
        <v>41691</v>
      </c>
      <c r="K58">
        <v>21</v>
      </c>
      <c r="L58">
        <f t="shared" si="0"/>
        <v>2</v>
      </c>
      <c r="M58" t="str">
        <f t="shared" si="1"/>
        <v>Février</v>
      </c>
    </row>
    <row r="59" spans="10:13" x14ac:dyDescent="0.25">
      <c r="J59" s="22">
        <v>41692</v>
      </c>
      <c r="K59">
        <v>22</v>
      </c>
      <c r="L59">
        <f t="shared" si="0"/>
        <v>2</v>
      </c>
      <c r="M59" t="str">
        <f t="shared" si="1"/>
        <v>Février</v>
      </c>
    </row>
    <row r="60" spans="10:13" x14ac:dyDescent="0.25">
      <c r="J60" s="22">
        <v>41693</v>
      </c>
      <c r="K60">
        <v>23</v>
      </c>
      <c r="L60">
        <f t="shared" si="0"/>
        <v>2</v>
      </c>
      <c r="M60" t="str">
        <f t="shared" si="1"/>
        <v>Février</v>
      </c>
    </row>
    <row r="61" spans="10:13" x14ac:dyDescent="0.25">
      <c r="J61" s="22">
        <v>41694</v>
      </c>
      <c r="K61">
        <v>24</v>
      </c>
      <c r="L61">
        <f t="shared" si="0"/>
        <v>2</v>
      </c>
      <c r="M61" t="str">
        <f t="shared" si="1"/>
        <v>Février</v>
      </c>
    </row>
    <row r="62" spans="10:13" x14ac:dyDescent="0.25">
      <c r="J62" s="22">
        <v>41695</v>
      </c>
      <c r="K62">
        <v>25</v>
      </c>
      <c r="L62">
        <f t="shared" si="0"/>
        <v>2</v>
      </c>
      <c r="M62" t="str">
        <f t="shared" si="1"/>
        <v>Février</v>
      </c>
    </row>
    <row r="63" spans="10:13" x14ac:dyDescent="0.25">
      <c r="J63" s="22">
        <v>41696</v>
      </c>
      <c r="K63">
        <v>26</v>
      </c>
      <c r="L63">
        <f t="shared" si="0"/>
        <v>2</v>
      </c>
      <c r="M63" t="str">
        <f t="shared" si="1"/>
        <v>Février</v>
      </c>
    </row>
    <row r="64" spans="10:13" x14ac:dyDescent="0.25">
      <c r="J64" s="22">
        <v>41697</v>
      </c>
      <c r="K64">
        <v>27</v>
      </c>
      <c r="L64">
        <f t="shared" si="0"/>
        <v>2</v>
      </c>
      <c r="M64" t="str">
        <f t="shared" si="1"/>
        <v>Février</v>
      </c>
    </row>
    <row r="65" spans="10:13" x14ac:dyDescent="0.25">
      <c r="J65" s="22">
        <v>41698</v>
      </c>
      <c r="K65">
        <v>28</v>
      </c>
      <c r="L65">
        <f t="shared" si="0"/>
        <v>2</v>
      </c>
      <c r="M65" t="str">
        <f t="shared" si="1"/>
        <v>Février</v>
      </c>
    </row>
    <row r="66" spans="10:13" x14ac:dyDescent="0.25">
      <c r="J66" s="22">
        <v>41699</v>
      </c>
      <c r="K66">
        <v>1</v>
      </c>
      <c r="L66">
        <f t="shared" si="0"/>
        <v>3</v>
      </c>
      <c r="M66" t="str">
        <f t="shared" si="1"/>
        <v>Mars</v>
      </c>
    </row>
    <row r="67" spans="10:13" x14ac:dyDescent="0.25">
      <c r="J67" s="22">
        <v>41700</v>
      </c>
      <c r="K67">
        <v>2</v>
      </c>
      <c r="L67">
        <f t="shared" si="0"/>
        <v>3</v>
      </c>
      <c r="M67" t="str">
        <f t="shared" si="1"/>
        <v>Mars</v>
      </c>
    </row>
    <row r="68" spans="10:13" x14ac:dyDescent="0.25">
      <c r="J68" s="22">
        <v>41701</v>
      </c>
      <c r="K68">
        <v>3</v>
      </c>
      <c r="L68">
        <f t="shared" si="0"/>
        <v>3</v>
      </c>
      <c r="M68" t="str">
        <f t="shared" si="1"/>
        <v>Mars</v>
      </c>
    </row>
    <row r="69" spans="10:13" x14ac:dyDescent="0.25">
      <c r="J69" s="22">
        <v>41702</v>
      </c>
      <c r="K69">
        <v>4</v>
      </c>
      <c r="L69">
        <f t="shared" si="0"/>
        <v>3</v>
      </c>
      <c r="M69" t="str">
        <f t="shared" si="1"/>
        <v>Mars</v>
      </c>
    </row>
    <row r="70" spans="10:13" x14ac:dyDescent="0.25">
      <c r="J70" s="22">
        <v>41703</v>
      </c>
      <c r="K70">
        <v>5</v>
      </c>
      <c r="L70">
        <f t="shared" si="0"/>
        <v>3</v>
      </c>
      <c r="M70" t="str">
        <f t="shared" si="1"/>
        <v>Mars</v>
      </c>
    </row>
    <row r="71" spans="10:13" x14ac:dyDescent="0.25">
      <c r="J71" s="22">
        <v>41704</v>
      </c>
      <c r="K71">
        <v>6</v>
      </c>
      <c r="L71">
        <f t="shared" ref="L71:L134" si="2">MONTH(J71)</f>
        <v>3</v>
      </c>
      <c r="M71" t="str">
        <f t="shared" si="1"/>
        <v>Mars</v>
      </c>
    </row>
    <row r="72" spans="10:13" x14ac:dyDescent="0.25">
      <c r="J72" s="22">
        <v>41705</v>
      </c>
      <c r="K72">
        <v>7</v>
      </c>
      <c r="L72">
        <f t="shared" si="2"/>
        <v>3</v>
      </c>
      <c r="M72" t="str">
        <f t="shared" ref="M72:M135" si="3">+VLOOKUP(L72,$C$15:$D$26,2,FALSE)</f>
        <v>Mars</v>
      </c>
    </row>
    <row r="73" spans="10:13" x14ac:dyDescent="0.25">
      <c r="J73" s="22">
        <v>41706</v>
      </c>
      <c r="K73">
        <v>8</v>
      </c>
      <c r="L73">
        <f t="shared" si="2"/>
        <v>3</v>
      </c>
      <c r="M73" t="str">
        <f t="shared" si="3"/>
        <v>Mars</v>
      </c>
    </row>
    <row r="74" spans="10:13" x14ac:dyDescent="0.25">
      <c r="J74" s="22">
        <v>41707</v>
      </c>
      <c r="K74">
        <v>9</v>
      </c>
      <c r="L74">
        <f t="shared" si="2"/>
        <v>3</v>
      </c>
      <c r="M74" t="str">
        <f t="shared" si="3"/>
        <v>Mars</v>
      </c>
    </row>
    <row r="75" spans="10:13" x14ac:dyDescent="0.25">
      <c r="J75" s="22">
        <v>41708</v>
      </c>
      <c r="K75">
        <v>10</v>
      </c>
      <c r="L75">
        <f t="shared" si="2"/>
        <v>3</v>
      </c>
      <c r="M75" t="str">
        <f t="shared" si="3"/>
        <v>Mars</v>
      </c>
    </row>
    <row r="76" spans="10:13" x14ac:dyDescent="0.25">
      <c r="J76" s="22">
        <v>41709</v>
      </c>
      <c r="K76">
        <v>11</v>
      </c>
      <c r="L76">
        <f t="shared" si="2"/>
        <v>3</v>
      </c>
      <c r="M76" t="str">
        <f t="shared" si="3"/>
        <v>Mars</v>
      </c>
    </row>
    <row r="77" spans="10:13" x14ac:dyDescent="0.25">
      <c r="J77" s="22">
        <v>41710</v>
      </c>
      <c r="K77">
        <v>12</v>
      </c>
      <c r="L77">
        <f t="shared" si="2"/>
        <v>3</v>
      </c>
      <c r="M77" t="str">
        <f t="shared" si="3"/>
        <v>Mars</v>
      </c>
    </row>
    <row r="78" spans="10:13" x14ac:dyDescent="0.25">
      <c r="J78" s="22">
        <v>41711</v>
      </c>
      <c r="K78">
        <v>13</v>
      </c>
      <c r="L78">
        <f t="shared" si="2"/>
        <v>3</v>
      </c>
      <c r="M78" t="str">
        <f t="shared" si="3"/>
        <v>Mars</v>
      </c>
    </row>
    <row r="79" spans="10:13" x14ac:dyDescent="0.25">
      <c r="J79" s="22">
        <v>41712</v>
      </c>
      <c r="K79">
        <v>14</v>
      </c>
      <c r="L79">
        <f t="shared" si="2"/>
        <v>3</v>
      </c>
      <c r="M79" t="str">
        <f t="shared" si="3"/>
        <v>Mars</v>
      </c>
    </row>
    <row r="80" spans="10:13" x14ac:dyDescent="0.25">
      <c r="J80" s="22">
        <v>41713</v>
      </c>
      <c r="K80">
        <v>15</v>
      </c>
      <c r="L80">
        <f t="shared" si="2"/>
        <v>3</v>
      </c>
      <c r="M80" t="str">
        <f t="shared" si="3"/>
        <v>Mars</v>
      </c>
    </row>
    <row r="81" spans="10:13" x14ac:dyDescent="0.25">
      <c r="J81" s="22">
        <v>41714</v>
      </c>
      <c r="K81">
        <v>16</v>
      </c>
      <c r="L81">
        <f t="shared" si="2"/>
        <v>3</v>
      </c>
      <c r="M81" t="str">
        <f t="shared" si="3"/>
        <v>Mars</v>
      </c>
    </row>
    <row r="82" spans="10:13" x14ac:dyDescent="0.25">
      <c r="J82" s="22">
        <v>41715</v>
      </c>
      <c r="K82">
        <v>17</v>
      </c>
      <c r="L82">
        <f t="shared" si="2"/>
        <v>3</v>
      </c>
      <c r="M82" t="str">
        <f t="shared" si="3"/>
        <v>Mars</v>
      </c>
    </row>
    <row r="83" spans="10:13" x14ac:dyDescent="0.25">
      <c r="J83" s="22">
        <v>41716</v>
      </c>
      <c r="K83">
        <v>18</v>
      </c>
      <c r="L83">
        <f t="shared" si="2"/>
        <v>3</v>
      </c>
      <c r="M83" t="str">
        <f t="shared" si="3"/>
        <v>Mars</v>
      </c>
    </row>
    <row r="84" spans="10:13" x14ac:dyDescent="0.25">
      <c r="J84" s="22">
        <v>41717</v>
      </c>
      <c r="K84">
        <v>19</v>
      </c>
      <c r="L84">
        <f t="shared" si="2"/>
        <v>3</v>
      </c>
      <c r="M84" t="str">
        <f t="shared" si="3"/>
        <v>Mars</v>
      </c>
    </row>
    <row r="85" spans="10:13" x14ac:dyDescent="0.25">
      <c r="J85" s="22">
        <v>41718</v>
      </c>
      <c r="K85">
        <v>20</v>
      </c>
      <c r="L85">
        <f t="shared" si="2"/>
        <v>3</v>
      </c>
      <c r="M85" t="str">
        <f t="shared" si="3"/>
        <v>Mars</v>
      </c>
    </row>
    <row r="86" spans="10:13" x14ac:dyDescent="0.25">
      <c r="J86" s="22">
        <v>41719</v>
      </c>
      <c r="K86">
        <v>21</v>
      </c>
      <c r="L86">
        <f t="shared" si="2"/>
        <v>3</v>
      </c>
      <c r="M86" t="str">
        <f t="shared" si="3"/>
        <v>Mars</v>
      </c>
    </row>
    <row r="87" spans="10:13" x14ac:dyDescent="0.25">
      <c r="J87" s="22">
        <v>41720</v>
      </c>
      <c r="K87">
        <v>22</v>
      </c>
      <c r="L87">
        <f t="shared" si="2"/>
        <v>3</v>
      </c>
      <c r="M87" t="str">
        <f t="shared" si="3"/>
        <v>Mars</v>
      </c>
    </row>
    <row r="88" spans="10:13" x14ac:dyDescent="0.25">
      <c r="J88" s="22">
        <v>41721</v>
      </c>
      <c r="K88">
        <v>23</v>
      </c>
      <c r="L88">
        <f t="shared" si="2"/>
        <v>3</v>
      </c>
      <c r="M88" t="str">
        <f t="shared" si="3"/>
        <v>Mars</v>
      </c>
    </row>
    <row r="89" spans="10:13" x14ac:dyDescent="0.25">
      <c r="J89" s="22">
        <v>41722</v>
      </c>
      <c r="K89">
        <v>24</v>
      </c>
      <c r="L89">
        <f t="shared" si="2"/>
        <v>3</v>
      </c>
      <c r="M89" t="str">
        <f t="shared" si="3"/>
        <v>Mars</v>
      </c>
    </row>
    <row r="90" spans="10:13" x14ac:dyDescent="0.25">
      <c r="J90" s="22">
        <v>41723</v>
      </c>
      <c r="K90">
        <v>25</v>
      </c>
      <c r="L90">
        <f t="shared" si="2"/>
        <v>3</v>
      </c>
      <c r="M90" t="str">
        <f t="shared" si="3"/>
        <v>Mars</v>
      </c>
    </row>
    <row r="91" spans="10:13" x14ac:dyDescent="0.25">
      <c r="J91" s="22">
        <v>41724</v>
      </c>
      <c r="K91">
        <v>26</v>
      </c>
      <c r="L91">
        <f t="shared" si="2"/>
        <v>3</v>
      </c>
      <c r="M91" t="str">
        <f t="shared" si="3"/>
        <v>Mars</v>
      </c>
    </row>
    <row r="92" spans="10:13" x14ac:dyDescent="0.25">
      <c r="J92" s="22">
        <v>41725</v>
      </c>
      <c r="K92">
        <v>27</v>
      </c>
      <c r="L92">
        <f t="shared" si="2"/>
        <v>3</v>
      </c>
      <c r="M92" t="str">
        <f t="shared" si="3"/>
        <v>Mars</v>
      </c>
    </row>
    <row r="93" spans="10:13" x14ac:dyDescent="0.25">
      <c r="J93" s="22">
        <v>41726</v>
      </c>
      <c r="K93">
        <v>28</v>
      </c>
      <c r="L93">
        <f t="shared" si="2"/>
        <v>3</v>
      </c>
      <c r="M93" t="str">
        <f t="shared" si="3"/>
        <v>Mars</v>
      </c>
    </row>
    <row r="94" spans="10:13" x14ac:dyDescent="0.25">
      <c r="J94" s="22">
        <v>41727</v>
      </c>
      <c r="K94">
        <v>29</v>
      </c>
      <c r="L94">
        <f t="shared" si="2"/>
        <v>3</v>
      </c>
      <c r="M94" t="str">
        <f t="shared" si="3"/>
        <v>Mars</v>
      </c>
    </row>
    <row r="95" spans="10:13" x14ac:dyDescent="0.25">
      <c r="J95" s="22">
        <v>41728</v>
      </c>
      <c r="K95">
        <v>30</v>
      </c>
      <c r="L95">
        <f t="shared" si="2"/>
        <v>3</v>
      </c>
      <c r="M95" t="str">
        <f t="shared" si="3"/>
        <v>Mars</v>
      </c>
    </row>
    <row r="96" spans="10:13" x14ac:dyDescent="0.25">
      <c r="J96" s="22">
        <v>41729</v>
      </c>
      <c r="K96">
        <v>31</v>
      </c>
      <c r="L96">
        <f t="shared" si="2"/>
        <v>3</v>
      </c>
      <c r="M96" t="str">
        <f t="shared" si="3"/>
        <v>Mars</v>
      </c>
    </row>
    <row r="97" spans="10:13" x14ac:dyDescent="0.25">
      <c r="J97" s="22">
        <v>41730</v>
      </c>
      <c r="K97">
        <v>1</v>
      </c>
      <c r="L97">
        <f t="shared" si="2"/>
        <v>4</v>
      </c>
      <c r="M97" t="str">
        <f t="shared" si="3"/>
        <v>Avril</v>
      </c>
    </row>
    <row r="98" spans="10:13" x14ac:dyDescent="0.25">
      <c r="J98" s="22">
        <v>41731</v>
      </c>
      <c r="K98">
        <v>2</v>
      </c>
      <c r="L98">
        <f t="shared" si="2"/>
        <v>4</v>
      </c>
      <c r="M98" t="str">
        <f t="shared" si="3"/>
        <v>Avril</v>
      </c>
    </row>
    <row r="99" spans="10:13" x14ac:dyDescent="0.25">
      <c r="J99" s="22">
        <v>41732</v>
      </c>
      <c r="K99">
        <v>3</v>
      </c>
      <c r="L99">
        <f t="shared" si="2"/>
        <v>4</v>
      </c>
      <c r="M99" t="str">
        <f t="shared" si="3"/>
        <v>Avril</v>
      </c>
    </row>
    <row r="100" spans="10:13" x14ac:dyDescent="0.25">
      <c r="J100" s="22">
        <v>41733</v>
      </c>
      <c r="K100">
        <v>4</v>
      </c>
      <c r="L100">
        <f t="shared" si="2"/>
        <v>4</v>
      </c>
      <c r="M100" t="str">
        <f t="shared" si="3"/>
        <v>Avril</v>
      </c>
    </row>
    <row r="101" spans="10:13" x14ac:dyDescent="0.25">
      <c r="J101" s="22">
        <v>41734</v>
      </c>
      <c r="K101">
        <v>5</v>
      </c>
      <c r="L101">
        <f t="shared" si="2"/>
        <v>4</v>
      </c>
      <c r="M101" t="str">
        <f t="shared" si="3"/>
        <v>Avril</v>
      </c>
    </row>
    <row r="102" spans="10:13" x14ac:dyDescent="0.25">
      <c r="J102" s="22">
        <v>41735</v>
      </c>
      <c r="K102">
        <v>6</v>
      </c>
      <c r="L102">
        <f t="shared" si="2"/>
        <v>4</v>
      </c>
      <c r="M102" t="str">
        <f t="shared" si="3"/>
        <v>Avril</v>
      </c>
    </row>
    <row r="103" spans="10:13" x14ac:dyDescent="0.25">
      <c r="J103" s="22">
        <v>41736</v>
      </c>
      <c r="K103">
        <v>7</v>
      </c>
      <c r="L103">
        <f t="shared" si="2"/>
        <v>4</v>
      </c>
      <c r="M103" t="str">
        <f t="shared" si="3"/>
        <v>Avril</v>
      </c>
    </row>
    <row r="104" spans="10:13" x14ac:dyDescent="0.25">
      <c r="J104" s="22">
        <v>41737</v>
      </c>
      <c r="K104">
        <v>8</v>
      </c>
      <c r="L104">
        <f t="shared" si="2"/>
        <v>4</v>
      </c>
      <c r="M104" t="str">
        <f t="shared" si="3"/>
        <v>Avril</v>
      </c>
    </row>
    <row r="105" spans="10:13" x14ac:dyDescent="0.25">
      <c r="J105" s="22">
        <v>41738</v>
      </c>
      <c r="K105">
        <v>9</v>
      </c>
      <c r="L105">
        <f t="shared" si="2"/>
        <v>4</v>
      </c>
      <c r="M105" t="str">
        <f t="shared" si="3"/>
        <v>Avril</v>
      </c>
    </row>
    <row r="106" spans="10:13" x14ac:dyDescent="0.25">
      <c r="J106" s="22">
        <v>41739</v>
      </c>
      <c r="K106">
        <v>10</v>
      </c>
      <c r="L106">
        <f t="shared" si="2"/>
        <v>4</v>
      </c>
      <c r="M106" t="str">
        <f t="shared" si="3"/>
        <v>Avril</v>
      </c>
    </row>
    <row r="107" spans="10:13" x14ac:dyDescent="0.25">
      <c r="J107" s="22">
        <v>41740</v>
      </c>
      <c r="K107">
        <v>11</v>
      </c>
      <c r="L107">
        <f t="shared" si="2"/>
        <v>4</v>
      </c>
      <c r="M107" t="str">
        <f t="shared" si="3"/>
        <v>Avril</v>
      </c>
    </row>
    <row r="108" spans="10:13" x14ac:dyDescent="0.25">
      <c r="J108" s="22">
        <v>41741</v>
      </c>
      <c r="K108">
        <v>12</v>
      </c>
      <c r="L108">
        <f t="shared" si="2"/>
        <v>4</v>
      </c>
      <c r="M108" t="str">
        <f t="shared" si="3"/>
        <v>Avril</v>
      </c>
    </row>
    <row r="109" spans="10:13" x14ac:dyDescent="0.25">
      <c r="J109" s="22">
        <v>41742</v>
      </c>
      <c r="K109">
        <v>13</v>
      </c>
      <c r="L109">
        <f t="shared" si="2"/>
        <v>4</v>
      </c>
      <c r="M109" t="str">
        <f t="shared" si="3"/>
        <v>Avril</v>
      </c>
    </row>
    <row r="110" spans="10:13" x14ac:dyDescent="0.25">
      <c r="J110" s="22">
        <v>41743</v>
      </c>
      <c r="K110">
        <v>14</v>
      </c>
      <c r="L110">
        <f t="shared" si="2"/>
        <v>4</v>
      </c>
      <c r="M110" t="str">
        <f t="shared" si="3"/>
        <v>Avril</v>
      </c>
    </row>
    <row r="111" spans="10:13" x14ac:dyDescent="0.25">
      <c r="J111" s="22">
        <v>41744</v>
      </c>
      <c r="K111">
        <v>15</v>
      </c>
      <c r="L111">
        <f t="shared" si="2"/>
        <v>4</v>
      </c>
      <c r="M111" t="str">
        <f t="shared" si="3"/>
        <v>Avril</v>
      </c>
    </row>
    <row r="112" spans="10:13" x14ac:dyDescent="0.25">
      <c r="J112" s="22">
        <v>41745</v>
      </c>
      <c r="K112">
        <v>16</v>
      </c>
      <c r="L112">
        <f t="shared" si="2"/>
        <v>4</v>
      </c>
      <c r="M112" t="str">
        <f t="shared" si="3"/>
        <v>Avril</v>
      </c>
    </row>
    <row r="113" spans="10:13" x14ac:dyDescent="0.25">
      <c r="J113" s="22">
        <v>41746</v>
      </c>
      <c r="K113">
        <v>17</v>
      </c>
      <c r="L113">
        <f t="shared" si="2"/>
        <v>4</v>
      </c>
      <c r="M113" t="str">
        <f t="shared" si="3"/>
        <v>Avril</v>
      </c>
    </row>
    <row r="114" spans="10:13" x14ac:dyDescent="0.25">
      <c r="J114" s="22">
        <v>41747</v>
      </c>
      <c r="K114">
        <v>18</v>
      </c>
      <c r="L114">
        <f t="shared" si="2"/>
        <v>4</v>
      </c>
      <c r="M114" t="str">
        <f t="shared" si="3"/>
        <v>Avril</v>
      </c>
    </row>
    <row r="115" spans="10:13" x14ac:dyDescent="0.25">
      <c r="J115" s="22">
        <v>41748</v>
      </c>
      <c r="K115">
        <v>19</v>
      </c>
      <c r="L115">
        <f t="shared" si="2"/>
        <v>4</v>
      </c>
      <c r="M115" t="str">
        <f t="shared" si="3"/>
        <v>Avril</v>
      </c>
    </row>
    <row r="116" spans="10:13" x14ac:dyDescent="0.25">
      <c r="J116" s="22">
        <v>41749</v>
      </c>
      <c r="K116">
        <v>20</v>
      </c>
      <c r="L116">
        <f t="shared" si="2"/>
        <v>4</v>
      </c>
      <c r="M116" t="str">
        <f t="shared" si="3"/>
        <v>Avril</v>
      </c>
    </row>
    <row r="117" spans="10:13" x14ac:dyDescent="0.25">
      <c r="J117" s="22">
        <v>41750</v>
      </c>
      <c r="K117">
        <v>21</v>
      </c>
      <c r="L117">
        <f t="shared" si="2"/>
        <v>4</v>
      </c>
      <c r="M117" t="str">
        <f t="shared" si="3"/>
        <v>Avril</v>
      </c>
    </row>
    <row r="118" spans="10:13" x14ac:dyDescent="0.25">
      <c r="J118" s="22">
        <v>41751</v>
      </c>
      <c r="K118">
        <v>22</v>
      </c>
      <c r="L118">
        <f t="shared" si="2"/>
        <v>4</v>
      </c>
      <c r="M118" t="str">
        <f t="shared" si="3"/>
        <v>Avril</v>
      </c>
    </row>
    <row r="119" spans="10:13" x14ac:dyDescent="0.25">
      <c r="J119" s="22">
        <v>41752</v>
      </c>
      <c r="K119">
        <v>23</v>
      </c>
      <c r="L119">
        <f t="shared" si="2"/>
        <v>4</v>
      </c>
      <c r="M119" t="str">
        <f t="shared" si="3"/>
        <v>Avril</v>
      </c>
    </row>
    <row r="120" spans="10:13" x14ac:dyDescent="0.25">
      <c r="J120" s="22">
        <v>41753</v>
      </c>
      <c r="K120">
        <v>24</v>
      </c>
      <c r="L120">
        <f t="shared" si="2"/>
        <v>4</v>
      </c>
      <c r="M120" t="str">
        <f t="shared" si="3"/>
        <v>Avril</v>
      </c>
    </row>
    <row r="121" spans="10:13" x14ac:dyDescent="0.25">
      <c r="J121" s="22">
        <v>41754</v>
      </c>
      <c r="K121">
        <v>25</v>
      </c>
      <c r="L121">
        <f t="shared" si="2"/>
        <v>4</v>
      </c>
      <c r="M121" t="str">
        <f t="shared" si="3"/>
        <v>Avril</v>
      </c>
    </row>
    <row r="122" spans="10:13" x14ac:dyDescent="0.25">
      <c r="J122" s="22">
        <v>41755</v>
      </c>
      <c r="K122">
        <v>26</v>
      </c>
      <c r="L122">
        <f t="shared" si="2"/>
        <v>4</v>
      </c>
      <c r="M122" t="str">
        <f t="shared" si="3"/>
        <v>Avril</v>
      </c>
    </row>
    <row r="123" spans="10:13" x14ac:dyDescent="0.25">
      <c r="J123" s="22">
        <v>41756</v>
      </c>
      <c r="K123">
        <v>27</v>
      </c>
      <c r="L123">
        <f t="shared" si="2"/>
        <v>4</v>
      </c>
      <c r="M123" t="str">
        <f t="shared" si="3"/>
        <v>Avril</v>
      </c>
    </row>
    <row r="124" spans="10:13" x14ac:dyDescent="0.25">
      <c r="J124" s="22">
        <v>41757</v>
      </c>
      <c r="K124">
        <v>28</v>
      </c>
      <c r="L124">
        <f t="shared" si="2"/>
        <v>4</v>
      </c>
      <c r="M124" t="str">
        <f t="shared" si="3"/>
        <v>Avril</v>
      </c>
    </row>
    <row r="125" spans="10:13" x14ac:dyDescent="0.25">
      <c r="J125" s="22">
        <v>41758</v>
      </c>
      <c r="K125">
        <v>29</v>
      </c>
      <c r="L125">
        <f t="shared" si="2"/>
        <v>4</v>
      </c>
      <c r="M125" t="str">
        <f t="shared" si="3"/>
        <v>Avril</v>
      </c>
    </row>
    <row r="126" spans="10:13" x14ac:dyDescent="0.25">
      <c r="J126" s="22">
        <v>41759</v>
      </c>
      <c r="K126">
        <v>30</v>
      </c>
      <c r="L126">
        <f t="shared" si="2"/>
        <v>4</v>
      </c>
      <c r="M126" t="str">
        <f t="shared" si="3"/>
        <v>Avril</v>
      </c>
    </row>
    <row r="127" spans="10:13" x14ac:dyDescent="0.25">
      <c r="J127" s="22">
        <v>41760</v>
      </c>
      <c r="K127">
        <v>1</v>
      </c>
      <c r="L127">
        <f t="shared" si="2"/>
        <v>5</v>
      </c>
      <c r="M127" t="str">
        <f t="shared" si="3"/>
        <v>Mai</v>
      </c>
    </row>
    <row r="128" spans="10:13" x14ac:dyDescent="0.25">
      <c r="J128" s="22">
        <v>41761</v>
      </c>
      <c r="K128">
        <v>2</v>
      </c>
      <c r="L128">
        <f t="shared" si="2"/>
        <v>5</v>
      </c>
      <c r="M128" t="str">
        <f t="shared" si="3"/>
        <v>Mai</v>
      </c>
    </row>
    <row r="129" spans="10:13" x14ac:dyDescent="0.25">
      <c r="J129" s="22">
        <v>41762</v>
      </c>
      <c r="K129">
        <v>3</v>
      </c>
      <c r="L129">
        <f t="shared" si="2"/>
        <v>5</v>
      </c>
      <c r="M129" t="str">
        <f t="shared" si="3"/>
        <v>Mai</v>
      </c>
    </row>
    <row r="130" spans="10:13" x14ac:dyDescent="0.25">
      <c r="J130" s="22">
        <v>41763</v>
      </c>
      <c r="K130">
        <v>4</v>
      </c>
      <c r="L130">
        <f t="shared" si="2"/>
        <v>5</v>
      </c>
      <c r="M130" t="str">
        <f t="shared" si="3"/>
        <v>Mai</v>
      </c>
    </row>
    <row r="131" spans="10:13" x14ac:dyDescent="0.25">
      <c r="J131" s="22">
        <v>41764</v>
      </c>
      <c r="K131">
        <v>5</v>
      </c>
      <c r="L131">
        <f t="shared" si="2"/>
        <v>5</v>
      </c>
      <c r="M131" t="str">
        <f t="shared" si="3"/>
        <v>Mai</v>
      </c>
    </row>
    <row r="132" spans="10:13" x14ac:dyDescent="0.25">
      <c r="J132" s="22">
        <v>41765</v>
      </c>
      <c r="K132">
        <v>6</v>
      </c>
      <c r="L132">
        <f t="shared" si="2"/>
        <v>5</v>
      </c>
      <c r="M132" t="str">
        <f t="shared" si="3"/>
        <v>Mai</v>
      </c>
    </row>
    <row r="133" spans="10:13" x14ac:dyDescent="0.25">
      <c r="J133" s="22">
        <v>41766</v>
      </c>
      <c r="K133">
        <v>7</v>
      </c>
      <c r="L133">
        <f t="shared" si="2"/>
        <v>5</v>
      </c>
      <c r="M133" t="str">
        <f t="shared" si="3"/>
        <v>Mai</v>
      </c>
    </row>
    <row r="134" spans="10:13" x14ac:dyDescent="0.25">
      <c r="J134" s="22">
        <v>41767</v>
      </c>
      <c r="K134">
        <v>8</v>
      </c>
      <c r="L134">
        <f t="shared" si="2"/>
        <v>5</v>
      </c>
      <c r="M134" t="str">
        <f t="shared" si="3"/>
        <v>Mai</v>
      </c>
    </row>
    <row r="135" spans="10:13" x14ac:dyDescent="0.25">
      <c r="J135" s="22">
        <v>41768</v>
      </c>
      <c r="K135">
        <v>9</v>
      </c>
      <c r="L135">
        <f t="shared" ref="L135:L198" si="4">MONTH(J135)</f>
        <v>5</v>
      </c>
      <c r="M135" t="str">
        <f t="shared" si="3"/>
        <v>Mai</v>
      </c>
    </row>
    <row r="136" spans="10:13" x14ac:dyDescent="0.25">
      <c r="J136" s="22">
        <v>41769</v>
      </c>
      <c r="K136">
        <v>10</v>
      </c>
      <c r="L136">
        <f t="shared" si="4"/>
        <v>5</v>
      </c>
      <c r="M136" t="str">
        <f t="shared" ref="M136:M199" si="5">+VLOOKUP(L136,$C$15:$D$26,2,FALSE)</f>
        <v>Mai</v>
      </c>
    </row>
    <row r="137" spans="10:13" x14ac:dyDescent="0.25">
      <c r="J137" s="22">
        <v>41770</v>
      </c>
      <c r="K137">
        <v>11</v>
      </c>
      <c r="L137">
        <f t="shared" si="4"/>
        <v>5</v>
      </c>
      <c r="M137" t="str">
        <f t="shared" si="5"/>
        <v>Mai</v>
      </c>
    </row>
    <row r="138" spans="10:13" x14ac:dyDescent="0.25">
      <c r="J138" s="22">
        <v>41771</v>
      </c>
      <c r="K138">
        <v>12</v>
      </c>
      <c r="L138">
        <f t="shared" si="4"/>
        <v>5</v>
      </c>
      <c r="M138" t="str">
        <f t="shared" si="5"/>
        <v>Mai</v>
      </c>
    </row>
    <row r="139" spans="10:13" x14ac:dyDescent="0.25">
      <c r="J139" s="22">
        <v>41772</v>
      </c>
      <c r="K139">
        <v>13</v>
      </c>
      <c r="L139">
        <f t="shared" si="4"/>
        <v>5</v>
      </c>
      <c r="M139" t="str">
        <f t="shared" si="5"/>
        <v>Mai</v>
      </c>
    </row>
    <row r="140" spans="10:13" x14ac:dyDescent="0.25">
      <c r="J140" s="22">
        <v>41773</v>
      </c>
      <c r="K140">
        <v>14</v>
      </c>
      <c r="L140">
        <f t="shared" si="4"/>
        <v>5</v>
      </c>
      <c r="M140" t="str">
        <f t="shared" si="5"/>
        <v>Mai</v>
      </c>
    </row>
    <row r="141" spans="10:13" x14ac:dyDescent="0.25">
      <c r="J141" s="22">
        <v>41774</v>
      </c>
      <c r="K141">
        <v>15</v>
      </c>
      <c r="L141">
        <f t="shared" si="4"/>
        <v>5</v>
      </c>
      <c r="M141" t="str">
        <f t="shared" si="5"/>
        <v>Mai</v>
      </c>
    </row>
    <row r="142" spans="10:13" x14ac:dyDescent="0.25">
      <c r="J142" s="22">
        <v>41775</v>
      </c>
      <c r="K142">
        <v>16</v>
      </c>
      <c r="L142">
        <f t="shared" si="4"/>
        <v>5</v>
      </c>
      <c r="M142" t="str">
        <f t="shared" si="5"/>
        <v>Mai</v>
      </c>
    </row>
    <row r="143" spans="10:13" x14ac:dyDescent="0.25">
      <c r="J143" s="22">
        <v>41776</v>
      </c>
      <c r="K143">
        <v>17</v>
      </c>
      <c r="L143">
        <f t="shared" si="4"/>
        <v>5</v>
      </c>
      <c r="M143" t="str">
        <f t="shared" si="5"/>
        <v>Mai</v>
      </c>
    </row>
    <row r="144" spans="10:13" x14ac:dyDescent="0.25">
      <c r="J144" s="22">
        <v>41777</v>
      </c>
      <c r="K144">
        <v>18</v>
      </c>
      <c r="L144">
        <f t="shared" si="4"/>
        <v>5</v>
      </c>
      <c r="M144" t="str">
        <f t="shared" si="5"/>
        <v>Mai</v>
      </c>
    </row>
    <row r="145" spans="10:13" x14ac:dyDescent="0.25">
      <c r="J145" s="22">
        <v>41778</v>
      </c>
      <c r="K145">
        <v>19</v>
      </c>
      <c r="L145">
        <f t="shared" si="4"/>
        <v>5</v>
      </c>
      <c r="M145" t="str">
        <f t="shared" si="5"/>
        <v>Mai</v>
      </c>
    </row>
    <row r="146" spans="10:13" x14ac:dyDescent="0.25">
      <c r="J146" s="22">
        <v>41779</v>
      </c>
      <c r="K146">
        <v>20</v>
      </c>
      <c r="L146">
        <f t="shared" si="4"/>
        <v>5</v>
      </c>
      <c r="M146" t="str">
        <f t="shared" si="5"/>
        <v>Mai</v>
      </c>
    </row>
    <row r="147" spans="10:13" x14ac:dyDescent="0.25">
      <c r="J147" s="22">
        <v>41780</v>
      </c>
      <c r="K147">
        <v>21</v>
      </c>
      <c r="L147">
        <f t="shared" si="4"/>
        <v>5</v>
      </c>
      <c r="M147" t="str">
        <f t="shared" si="5"/>
        <v>Mai</v>
      </c>
    </row>
    <row r="148" spans="10:13" x14ac:dyDescent="0.25">
      <c r="J148" s="22">
        <v>41781</v>
      </c>
      <c r="K148">
        <v>22</v>
      </c>
      <c r="L148">
        <f t="shared" si="4"/>
        <v>5</v>
      </c>
      <c r="M148" t="str">
        <f t="shared" si="5"/>
        <v>Mai</v>
      </c>
    </row>
    <row r="149" spans="10:13" x14ac:dyDescent="0.25">
      <c r="J149" s="22">
        <v>41782</v>
      </c>
      <c r="K149">
        <v>23</v>
      </c>
      <c r="L149">
        <f t="shared" si="4"/>
        <v>5</v>
      </c>
      <c r="M149" t="str">
        <f t="shared" si="5"/>
        <v>Mai</v>
      </c>
    </row>
    <row r="150" spans="10:13" x14ac:dyDescent="0.25">
      <c r="J150" s="22">
        <v>41783</v>
      </c>
      <c r="K150">
        <v>24</v>
      </c>
      <c r="L150">
        <f t="shared" si="4"/>
        <v>5</v>
      </c>
      <c r="M150" t="str">
        <f t="shared" si="5"/>
        <v>Mai</v>
      </c>
    </row>
    <row r="151" spans="10:13" x14ac:dyDescent="0.25">
      <c r="J151" s="22">
        <v>41784</v>
      </c>
      <c r="K151">
        <v>25</v>
      </c>
      <c r="L151">
        <f t="shared" si="4"/>
        <v>5</v>
      </c>
      <c r="M151" t="str">
        <f t="shared" si="5"/>
        <v>Mai</v>
      </c>
    </row>
    <row r="152" spans="10:13" x14ac:dyDescent="0.25">
      <c r="J152" s="22">
        <v>41785</v>
      </c>
      <c r="K152">
        <v>26</v>
      </c>
      <c r="L152">
        <f t="shared" si="4"/>
        <v>5</v>
      </c>
      <c r="M152" t="str">
        <f t="shared" si="5"/>
        <v>Mai</v>
      </c>
    </row>
    <row r="153" spans="10:13" x14ac:dyDescent="0.25">
      <c r="J153" s="22">
        <v>41786</v>
      </c>
      <c r="K153">
        <v>27</v>
      </c>
      <c r="L153">
        <f t="shared" si="4"/>
        <v>5</v>
      </c>
      <c r="M153" t="str">
        <f t="shared" si="5"/>
        <v>Mai</v>
      </c>
    </row>
    <row r="154" spans="10:13" x14ac:dyDescent="0.25">
      <c r="J154" s="22">
        <v>41787</v>
      </c>
      <c r="K154">
        <v>28</v>
      </c>
      <c r="L154">
        <f t="shared" si="4"/>
        <v>5</v>
      </c>
      <c r="M154" t="str">
        <f t="shared" si="5"/>
        <v>Mai</v>
      </c>
    </row>
    <row r="155" spans="10:13" x14ac:dyDescent="0.25">
      <c r="J155" s="22">
        <v>41788</v>
      </c>
      <c r="K155">
        <v>29</v>
      </c>
      <c r="L155">
        <f t="shared" si="4"/>
        <v>5</v>
      </c>
      <c r="M155" t="str">
        <f t="shared" si="5"/>
        <v>Mai</v>
      </c>
    </row>
    <row r="156" spans="10:13" x14ac:dyDescent="0.25">
      <c r="J156" s="22">
        <v>41789</v>
      </c>
      <c r="K156">
        <v>30</v>
      </c>
      <c r="L156">
        <f t="shared" si="4"/>
        <v>5</v>
      </c>
      <c r="M156" t="str">
        <f t="shared" si="5"/>
        <v>Mai</v>
      </c>
    </row>
    <row r="157" spans="10:13" x14ac:dyDescent="0.25">
      <c r="J157" s="22">
        <v>41790</v>
      </c>
      <c r="K157">
        <v>31</v>
      </c>
      <c r="L157">
        <f t="shared" si="4"/>
        <v>5</v>
      </c>
      <c r="M157" t="str">
        <f t="shared" si="5"/>
        <v>Mai</v>
      </c>
    </row>
    <row r="158" spans="10:13" x14ac:dyDescent="0.25">
      <c r="J158" s="22">
        <v>41791</v>
      </c>
      <c r="K158">
        <v>1</v>
      </c>
      <c r="L158">
        <f t="shared" si="4"/>
        <v>6</v>
      </c>
      <c r="M158" t="str">
        <f t="shared" si="5"/>
        <v>Juin</v>
      </c>
    </row>
    <row r="159" spans="10:13" x14ac:dyDescent="0.25">
      <c r="J159" s="22">
        <v>41792</v>
      </c>
      <c r="K159">
        <v>2</v>
      </c>
      <c r="L159">
        <f t="shared" si="4"/>
        <v>6</v>
      </c>
      <c r="M159" t="str">
        <f t="shared" si="5"/>
        <v>Juin</v>
      </c>
    </row>
    <row r="160" spans="10:13" x14ac:dyDescent="0.25">
      <c r="J160" s="22">
        <v>41793</v>
      </c>
      <c r="K160">
        <v>3</v>
      </c>
      <c r="L160">
        <f t="shared" si="4"/>
        <v>6</v>
      </c>
      <c r="M160" t="str">
        <f t="shared" si="5"/>
        <v>Juin</v>
      </c>
    </row>
    <row r="161" spans="10:13" x14ac:dyDescent="0.25">
      <c r="J161" s="22">
        <v>41794</v>
      </c>
      <c r="K161">
        <v>4</v>
      </c>
      <c r="L161">
        <f t="shared" si="4"/>
        <v>6</v>
      </c>
      <c r="M161" t="str">
        <f t="shared" si="5"/>
        <v>Juin</v>
      </c>
    </row>
    <row r="162" spans="10:13" x14ac:dyDescent="0.25">
      <c r="J162" s="22">
        <v>41795</v>
      </c>
      <c r="K162">
        <v>5</v>
      </c>
      <c r="L162">
        <f t="shared" si="4"/>
        <v>6</v>
      </c>
      <c r="M162" t="str">
        <f t="shared" si="5"/>
        <v>Juin</v>
      </c>
    </row>
    <row r="163" spans="10:13" x14ac:dyDescent="0.25">
      <c r="J163" s="22">
        <v>41796</v>
      </c>
      <c r="K163">
        <v>6</v>
      </c>
      <c r="L163">
        <f t="shared" si="4"/>
        <v>6</v>
      </c>
      <c r="M163" t="str">
        <f t="shared" si="5"/>
        <v>Juin</v>
      </c>
    </row>
    <row r="164" spans="10:13" x14ac:dyDescent="0.25">
      <c r="J164" s="22">
        <v>41797</v>
      </c>
      <c r="K164">
        <v>7</v>
      </c>
      <c r="L164">
        <f t="shared" si="4"/>
        <v>6</v>
      </c>
      <c r="M164" t="str">
        <f t="shared" si="5"/>
        <v>Juin</v>
      </c>
    </row>
    <row r="165" spans="10:13" x14ac:dyDescent="0.25">
      <c r="J165" s="22">
        <v>41798</v>
      </c>
      <c r="K165">
        <v>8</v>
      </c>
      <c r="L165">
        <f t="shared" si="4"/>
        <v>6</v>
      </c>
      <c r="M165" t="str">
        <f t="shared" si="5"/>
        <v>Juin</v>
      </c>
    </row>
    <row r="166" spans="10:13" x14ac:dyDescent="0.25">
      <c r="J166" s="22">
        <v>41799</v>
      </c>
      <c r="K166">
        <v>9</v>
      </c>
      <c r="L166">
        <f t="shared" si="4"/>
        <v>6</v>
      </c>
      <c r="M166" t="str">
        <f t="shared" si="5"/>
        <v>Juin</v>
      </c>
    </row>
    <row r="167" spans="10:13" x14ac:dyDescent="0.25">
      <c r="J167" s="22">
        <v>41800</v>
      </c>
      <c r="K167">
        <v>10</v>
      </c>
      <c r="L167">
        <f t="shared" si="4"/>
        <v>6</v>
      </c>
      <c r="M167" t="str">
        <f t="shared" si="5"/>
        <v>Juin</v>
      </c>
    </row>
    <row r="168" spans="10:13" x14ac:dyDescent="0.25">
      <c r="J168" s="22">
        <v>41801</v>
      </c>
      <c r="K168">
        <v>11</v>
      </c>
      <c r="L168">
        <f t="shared" si="4"/>
        <v>6</v>
      </c>
      <c r="M168" t="str">
        <f t="shared" si="5"/>
        <v>Juin</v>
      </c>
    </row>
    <row r="169" spans="10:13" x14ac:dyDescent="0.25">
      <c r="J169" s="22">
        <v>41802</v>
      </c>
      <c r="K169">
        <v>12</v>
      </c>
      <c r="L169">
        <f t="shared" si="4"/>
        <v>6</v>
      </c>
      <c r="M169" t="str">
        <f t="shared" si="5"/>
        <v>Juin</v>
      </c>
    </row>
    <row r="170" spans="10:13" x14ac:dyDescent="0.25">
      <c r="J170" s="22">
        <v>41803</v>
      </c>
      <c r="K170">
        <v>13</v>
      </c>
      <c r="L170">
        <f t="shared" si="4"/>
        <v>6</v>
      </c>
      <c r="M170" t="str">
        <f t="shared" si="5"/>
        <v>Juin</v>
      </c>
    </row>
    <row r="171" spans="10:13" x14ac:dyDescent="0.25">
      <c r="J171" s="22">
        <v>41804</v>
      </c>
      <c r="K171">
        <v>14</v>
      </c>
      <c r="L171">
        <f t="shared" si="4"/>
        <v>6</v>
      </c>
      <c r="M171" t="str">
        <f t="shared" si="5"/>
        <v>Juin</v>
      </c>
    </row>
    <row r="172" spans="10:13" x14ac:dyDescent="0.25">
      <c r="J172" s="22">
        <v>41805</v>
      </c>
      <c r="K172">
        <v>15</v>
      </c>
      <c r="L172">
        <f t="shared" si="4"/>
        <v>6</v>
      </c>
      <c r="M172" t="str">
        <f t="shared" si="5"/>
        <v>Juin</v>
      </c>
    </row>
    <row r="173" spans="10:13" x14ac:dyDescent="0.25">
      <c r="J173" s="22">
        <v>41806</v>
      </c>
      <c r="K173">
        <v>16</v>
      </c>
      <c r="L173">
        <f t="shared" si="4"/>
        <v>6</v>
      </c>
      <c r="M173" t="str">
        <f t="shared" si="5"/>
        <v>Juin</v>
      </c>
    </row>
    <row r="174" spans="10:13" x14ac:dyDescent="0.25">
      <c r="J174" s="22">
        <v>41807</v>
      </c>
      <c r="K174">
        <v>17</v>
      </c>
      <c r="L174">
        <f t="shared" si="4"/>
        <v>6</v>
      </c>
      <c r="M174" t="str">
        <f t="shared" si="5"/>
        <v>Juin</v>
      </c>
    </row>
    <row r="175" spans="10:13" x14ac:dyDescent="0.25">
      <c r="J175" s="22">
        <v>41808</v>
      </c>
      <c r="K175">
        <v>18</v>
      </c>
      <c r="L175">
        <f t="shared" si="4"/>
        <v>6</v>
      </c>
      <c r="M175" t="str">
        <f t="shared" si="5"/>
        <v>Juin</v>
      </c>
    </row>
    <row r="176" spans="10:13" x14ac:dyDescent="0.25">
      <c r="J176" s="22">
        <v>41809</v>
      </c>
      <c r="K176">
        <v>19</v>
      </c>
      <c r="L176">
        <f t="shared" si="4"/>
        <v>6</v>
      </c>
      <c r="M176" t="str">
        <f t="shared" si="5"/>
        <v>Juin</v>
      </c>
    </row>
    <row r="177" spans="10:13" x14ac:dyDescent="0.25">
      <c r="J177" s="22">
        <v>41810</v>
      </c>
      <c r="K177">
        <v>20</v>
      </c>
      <c r="L177">
        <f t="shared" si="4"/>
        <v>6</v>
      </c>
      <c r="M177" t="str">
        <f t="shared" si="5"/>
        <v>Juin</v>
      </c>
    </row>
    <row r="178" spans="10:13" x14ac:dyDescent="0.25">
      <c r="J178" s="22">
        <v>41811</v>
      </c>
      <c r="K178">
        <v>21</v>
      </c>
      <c r="L178">
        <f t="shared" si="4"/>
        <v>6</v>
      </c>
      <c r="M178" t="str">
        <f t="shared" si="5"/>
        <v>Juin</v>
      </c>
    </row>
    <row r="179" spans="10:13" x14ac:dyDescent="0.25">
      <c r="J179" s="22">
        <v>41812</v>
      </c>
      <c r="K179">
        <v>22</v>
      </c>
      <c r="L179">
        <f t="shared" si="4"/>
        <v>6</v>
      </c>
      <c r="M179" t="str">
        <f t="shared" si="5"/>
        <v>Juin</v>
      </c>
    </row>
    <row r="180" spans="10:13" x14ac:dyDescent="0.25">
      <c r="J180" s="22">
        <v>41813</v>
      </c>
      <c r="K180">
        <v>23</v>
      </c>
      <c r="L180">
        <f t="shared" si="4"/>
        <v>6</v>
      </c>
      <c r="M180" t="str">
        <f t="shared" si="5"/>
        <v>Juin</v>
      </c>
    </row>
    <row r="181" spans="10:13" x14ac:dyDescent="0.25">
      <c r="J181" s="22">
        <v>41814</v>
      </c>
      <c r="K181">
        <v>24</v>
      </c>
      <c r="L181">
        <f t="shared" si="4"/>
        <v>6</v>
      </c>
      <c r="M181" t="str">
        <f t="shared" si="5"/>
        <v>Juin</v>
      </c>
    </row>
    <row r="182" spans="10:13" x14ac:dyDescent="0.25">
      <c r="J182" s="22">
        <v>41815</v>
      </c>
      <c r="K182">
        <v>25</v>
      </c>
      <c r="L182">
        <f t="shared" si="4"/>
        <v>6</v>
      </c>
      <c r="M182" t="str">
        <f t="shared" si="5"/>
        <v>Juin</v>
      </c>
    </row>
    <row r="183" spans="10:13" x14ac:dyDescent="0.25">
      <c r="J183" s="22">
        <v>41816</v>
      </c>
      <c r="K183">
        <v>26</v>
      </c>
      <c r="L183">
        <f t="shared" si="4"/>
        <v>6</v>
      </c>
      <c r="M183" t="str">
        <f t="shared" si="5"/>
        <v>Juin</v>
      </c>
    </row>
    <row r="184" spans="10:13" x14ac:dyDescent="0.25">
      <c r="J184" s="22">
        <v>41817</v>
      </c>
      <c r="K184">
        <v>27</v>
      </c>
      <c r="L184">
        <f t="shared" si="4"/>
        <v>6</v>
      </c>
      <c r="M184" t="str">
        <f t="shared" si="5"/>
        <v>Juin</v>
      </c>
    </row>
    <row r="185" spans="10:13" x14ac:dyDescent="0.25">
      <c r="J185" s="22">
        <v>41818</v>
      </c>
      <c r="K185">
        <v>28</v>
      </c>
      <c r="L185">
        <f t="shared" si="4"/>
        <v>6</v>
      </c>
      <c r="M185" t="str">
        <f t="shared" si="5"/>
        <v>Juin</v>
      </c>
    </row>
    <row r="186" spans="10:13" x14ac:dyDescent="0.25">
      <c r="J186" s="22">
        <v>41819</v>
      </c>
      <c r="K186">
        <v>29</v>
      </c>
      <c r="L186">
        <f t="shared" si="4"/>
        <v>6</v>
      </c>
      <c r="M186" t="str">
        <f t="shared" si="5"/>
        <v>Juin</v>
      </c>
    </row>
    <row r="187" spans="10:13" x14ac:dyDescent="0.25">
      <c r="J187" s="22">
        <v>41820</v>
      </c>
      <c r="K187">
        <v>30</v>
      </c>
      <c r="L187">
        <f t="shared" si="4"/>
        <v>6</v>
      </c>
      <c r="M187" t="str">
        <f t="shared" si="5"/>
        <v>Juin</v>
      </c>
    </row>
    <row r="188" spans="10:13" x14ac:dyDescent="0.25">
      <c r="J188" s="22">
        <v>41821</v>
      </c>
      <c r="K188">
        <v>1</v>
      </c>
      <c r="L188">
        <f t="shared" si="4"/>
        <v>7</v>
      </c>
      <c r="M188" t="str">
        <f t="shared" si="5"/>
        <v>Juillet</v>
      </c>
    </row>
    <row r="189" spans="10:13" x14ac:dyDescent="0.25">
      <c r="J189" s="22">
        <v>41822</v>
      </c>
      <c r="K189">
        <v>2</v>
      </c>
      <c r="L189">
        <f t="shared" si="4"/>
        <v>7</v>
      </c>
      <c r="M189" t="str">
        <f t="shared" si="5"/>
        <v>Juillet</v>
      </c>
    </row>
    <row r="190" spans="10:13" x14ac:dyDescent="0.25">
      <c r="J190" s="22">
        <v>41823</v>
      </c>
      <c r="K190">
        <v>3</v>
      </c>
      <c r="L190">
        <f t="shared" si="4"/>
        <v>7</v>
      </c>
      <c r="M190" t="str">
        <f t="shared" si="5"/>
        <v>Juillet</v>
      </c>
    </row>
    <row r="191" spans="10:13" x14ac:dyDescent="0.25">
      <c r="J191" s="22">
        <v>41824</v>
      </c>
      <c r="K191">
        <v>4</v>
      </c>
      <c r="L191">
        <f t="shared" si="4"/>
        <v>7</v>
      </c>
      <c r="M191" t="str">
        <f t="shared" si="5"/>
        <v>Juillet</v>
      </c>
    </row>
    <row r="192" spans="10:13" x14ac:dyDescent="0.25">
      <c r="J192" s="22">
        <v>41825</v>
      </c>
      <c r="K192">
        <v>5</v>
      </c>
      <c r="L192">
        <f t="shared" si="4"/>
        <v>7</v>
      </c>
      <c r="M192" t="str">
        <f t="shared" si="5"/>
        <v>Juillet</v>
      </c>
    </row>
    <row r="193" spans="10:13" x14ac:dyDescent="0.25">
      <c r="J193" s="22">
        <v>41826</v>
      </c>
      <c r="K193">
        <v>6</v>
      </c>
      <c r="L193">
        <f t="shared" si="4"/>
        <v>7</v>
      </c>
      <c r="M193" t="str">
        <f t="shared" si="5"/>
        <v>Juillet</v>
      </c>
    </row>
    <row r="194" spans="10:13" x14ac:dyDescent="0.25">
      <c r="J194" s="22">
        <v>41827</v>
      </c>
      <c r="K194">
        <v>7</v>
      </c>
      <c r="L194">
        <f t="shared" si="4"/>
        <v>7</v>
      </c>
      <c r="M194" t="str">
        <f t="shared" si="5"/>
        <v>Juillet</v>
      </c>
    </row>
    <row r="195" spans="10:13" x14ac:dyDescent="0.25">
      <c r="J195" s="22">
        <v>41828</v>
      </c>
      <c r="K195">
        <v>8</v>
      </c>
      <c r="L195">
        <f t="shared" si="4"/>
        <v>7</v>
      </c>
      <c r="M195" t="str">
        <f t="shared" si="5"/>
        <v>Juillet</v>
      </c>
    </row>
    <row r="196" spans="10:13" x14ac:dyDescent="0.25">
      <c r="J196" s="22">
        <v>41829</v>
      </c>
      <c r="K196">
        <v>9</v>
      </c>
      <c r="L196">
        <f t="shared" si="4"/>
        <v>7</v>
      </c>
      <c r="M196" t="str">
        <f t="shared" si="5"/>
        <v>Juillet</v>
      </c>
    </row>
    <row r="197" spans="10:13" x14ac:dyDescent="0.25">
      <c r="J197" s="22">
        <v>41830</v>
      </c>
      <c r="K197">
        <v>10</v>
      </c>
      <c r="L197">
        <f t="shared" si="4"/>
        <v>7</v>
      </c>
      <c r="M197" t="str">
        <f t="shared" si="5"/>
        <v>Juillet</v>
      </c>
    </row>
    <row r="198" spans="10:13" x14ac:dyDescent="0.25">
      <c r="J198" s="22">
        <v>41831</v>
      </c>
      <c r="K198">
        <v>11</v>
      </c>
      <c r="L198">
        <f t="shared" si="4"/>
        <v>7</v>
      </c>
      <c r="M198" t="str">
        <f t="shared" si="5"/>
        <v>Juillet</v>
      </c>
    </row>
    <row r="199" spans="10:13" x14ac:dyDescent="0.25">
      <c r="J199" s="22">
        <v>41832</v>
      </c>
      <c r="K199">
        <v>12</v>
      </c>
      <c r="L199">
        <f t="shared" ref="L199:L262" si="6">MONTH(J199)</f>
        <v>7</v>
      </c>
      <c r="M199" t="str">
        <f t="shared" si="5"/>
        <v>Juillet</v>
      </c>
    </row>
    <row r="200" spans="10:13" x14ac:dyDescent="0.25">
      <c r="J200" s="22">
        <v>41833</v>
      </c>
      <c r="K200">
        <v>13</v>
      </c>
      <c r="L200">
        <f t="shared" si="6"/>
        <v>7</v>
      </c>
      <c r="M200" t="str">
        <f t="shared" ref="M200:M263" si="7">+VLOOKUP(L200,$C$15:$D$26,2,FALSE)</f>
        <v>Juillet</v>
      </c>
    </row>
    <row r="201" spans="10:13" x14ac:dyDescent="0.25">
      <c r="J201" s="22">
        <v>41834</v>
      </c>
      <c r="K201">
        <v>14</v>
      </c>
      <c r="L201">
        <f t="shared" si="6"/>
        <v>7</v>
      </c>
      <c r="M201" t="str">
        <f t="shared" si="7"/>
        <v>Juillet</v>
      </c>
    </row>
    <row r="202" spans="10:13" x14ac:dyDescent="0.25">
      <c r="J202" s="22">
        <v>41835</v>
      </c>
      <c r="K202">
        <v>15</v>
      </c>
      <c r="L202">
        <f t="shared" si="6"/>
        <v>7</v>
      </c>
      <c r="M202" t="str">
        <f t="shared" si="7"/>
        <v>Juillet</v>
      </c>
    </row>
    <row r="203" spans="10:13" x14ac:dyDescent="0.25">
      <c r="J203" s="22">
        <v>41836</v>
      </c>
      <c r="K203">
        <v>16</v>
      </c>
      <c r="L203">
        <f t="shared" si="6"/>
        <v>7</v>
      </c>
      <c r="M203" t="str">
        <f t="shared" si="7"/>
        <v>Juillet</v>
      </c>
    </row>
    <row r="204" spans="10:13" x14ac:dyDescent="0.25">
      <c r="J204" s="22">
        <v>41837</v>
      </c>
      <c r="K204">
        <v>17</v>
      </c>
      <c r="L204">
        <f t="shared" si="6"/>
        <v>7</v>
      </c>
      <c r="M204" t="str">
        <f t="shared" si="7"/>
        <v>Juillet</v>
      </c>
    </row>
    <row r="205" spans="10:13" x14ac:dyDescent="0.25">
      <c r="J205" s="22">
        <v>41838</v>
      </c>
      <c r="K205">
        <v>18</v>
      </c>
      <c r="L205">
        <f t="shared" si="6"/>
        <v>7</v>
      </c>
      <c r="M205" t="str">
        <f t="shared" si="7"/>
        <v>Juillet</v>
      </c>
    </row>
    <row r="206" spans="10:13" x14ac:dyDescent="0.25">
      <c r="J206" s="22">
        <v>41839</v>
      </c>
      <c r="K206">
        <v>19</v>
      </c>
      <c r="L206">
        <f t="shared" si="6"/>
        <v>7</v>
      </c>
      <c r="M206" t="str">
        <f t="shared" si="7"/>
        <v>Juillet</v>
      </c>
    </row>
    <row r="207" spans="10:13" x14ac:dyDescent="0.25">
      <c r="J207" s="22">
        <v>41840</v>
      </c>
      <c r="K207">
        <v>20</v>
      </c>
      <c r="L207">
        <f t="shared" si="6"/>
        <v>7</v>
      </c>
      <c r="M207" t="str">
        <f t="shared" si="7"/>
        <v>Juillet</v>
      </c>
    </row>
    <row r="208" spans="10:13" x14ac:dyDescent="0.25">
      <c r="J208" s="22">
        <v>41841</v>
      </c>
      <c r="K208">
        <v>21</v>
      </c>
      <c r="L208">
        <f t="shared" si="6"/>
        <v>7</v>
      </c>
      <c r="M208" t="str">
        <f t="shared" si="7"/>
        <v>Juillet</v>
      </c>
    </row>
    <row r="209" spans="10:13" x14ac:dyDescent="0.25">
      <c r="J209" s="22">
        <v>41842</v>
      </c>
      <c r="K209">
        <v>22</v>
      </c>
      <c r="L209">
        <f t="shared" si="6"/>
        <v>7</v>
      </c>
      <c r="M209" t="str">
        <f t="shared" si="7"/>
        <v>Juillet</v>
      </c>
    </row>
    <row r="210" spans="10:13" x14ac:dyDescent="0.25">
      <c r="J210" s="22">
        <v>41843</v>
      </c>
      <c r="K210">
        <v>23</v>
      </c>
      <c r="L210">
        <f t="shared" si="6"/>
        <v>7</v>
      </c>
      <c r="M210" t="str">
        <f t="shared" si="7"/>
        <v>Juillet</v>
      </c>
    </row>
    <row r="211" spans="10:13" x14ac:dyDescent="0.25">
      <c r="J211" s="22">
        <v>41844</v>
      </c>
      <c r="K211">
        <v>24</v>
      </c>
      <c r="L211">
        <f t="shared" si="6"/>
        <v>7</v>
      </c>
      <c r="M211" t="str">
        <f t="shared" si="7"/>
        <v>Juillet</v>
      </c>
    </row>
    <row r="212" spans="10:13" x14ac:dyDescent="0.25">
      <c r="J212" s="22">
        <v>41845</v>
      </c>
      <c r="K212">
        <v>25</v>
      </c>
      <c r="L212">
        <f t="shared" si="6"/>
        <v>7</v>
      </c>
      <c r="M212" t="str">
        <f t="shared" si="7"/>
        <v>Juillet</v>
      </c>
    </row>
    <row r="213" spans="10:13" x14ac:dyDescent="0.25">
      <c r="J213" s="22">
        <v>41846</v>
      </c>
      <c r="K213">
        <v>26</v>
      </c>
      <c r="L213">
        <f t="shared" si="6"/>
        <v>7</v>
      </c>
      <c r="M213" t="str">
        <f t="shared" si="7"/>
        <v>Juillet</v>
      </c>
    </row>
    <row r="214" spans="10:13" x14ac:dyDescent="0.25">
      <c r="J214" s="22">
        <v>41847</v>
      </c>
      <c r="K214">
        <v>27</v>
      </c>
      <c r="L214">
        <f t="shared" si="6"/>
        <v>7</v>
      </c>
      <c r="M214" t="str">
        <f t="shared" si="7"/>
        <v>Juillet</v>
      </c>
    </row>
    <row r="215" spans="10:13" x14ac:dyDescent="0.25">
      <c r="J215" s="22">
        <v>41848</v>
      </c>
      <c r="K215">
        <v>28</v>
      </c>
      <c r="L215">
        <f t="shared" si="6"/>
        <v>7</v>
      </c>
      <c r="M215" t="str">
        <f t="shared" si="7"/>
        <v>Juillet</v>
      </c>
    </row>
    <row r="216" spans="10:13" x14ac:dyDescent="0.25">
      <c r="J216" s="22">
        <v>41849</v>
      </c>
      <c r="K216">
        <v>29</v>
      </c>
      <c r="L216">
        <f t="shared" si="6"/>
        <v>7</v>
      </c>
      <c r="M216" t="str">
        <f t="shared" si="7"/>
        <v>Juillet</v>
      </c>
    </row>
    <row r="217" spans="10:13" x14ac:dyDescent="0.25">
      <c r="J217" s="22">
        <v>41850</v>
      </c>
      <c r="K217">
        <v>30</v>
      </c>
      <c r="L217">
        <f t="shared" si="6"/>
        <v>7</v>
      </c>
      <c r="M217" t="str">
        <f t="shared" si="7"/>
        <v>Juillet</v>
      </c>
    </row>
    <row r="218" spans="10:13" x14ac:dyDescent="0.25">
      <c r="J218" s="22">
        <v>41851</v>
      </c>
      <c r="K218">
        <v>31</v>
      </c>
      <c r="L218">
        <f t="shared" si="6"/>
        <v>7</v>
      </c>
      <c r="M218" t="str">
        <f t="shared" si="7"/>
        <v>Juillet</v>
      </c>
    </row>
    <row r="219" spans="10:13" x14ac:dyDescent="0.25">
      <c r="J219" s="22">
        <v>41852</v>
      </c>
      <c r="K219">
        <v>1</v>
      </c>
      <c r="L219">
        <f t="shared" si="6"/>
        <v>8</v>
      </c>
      <c r="M219" t="str">
        <f t="shared" si="7"/>
        <v>Aout</v>
      </c>
    </row>
    <row r="220" spans="10:13" x14ac:dyDescent="0.25">
      <c r="J220" s="22">
        <v>41853</v>
      </c>
      <c r="K220">
        <v>2</v>
      </c>
      <c r="L220">
        <f t="shared" si="6"/>
        <v>8</v>
      </c>
      <c r="M220" t="str">
        <f t="shared" si="7"/>
        <v>Aout</v>
      </c>
    </row>
    <row r="221" spans="10:13" x14ac:dyDescent="0.25">
      <c r="J221" s="22">
        <v>41854</v>
      </c>
      <c r="K221">
        <v>3</v>
      </c>
      <c r="L221">
        <f t="shared" si="6"/>
        <v>8</v>
      </c>
      <c r="M221" t="str">
        <f t="shared" si="7"/>
        <v>Aout</v>
      </c>
    </row>
    <row r="222" spans="10:13" x14ac:dyDescent="0.25">
      <c r="J222" s="22">
        <v>41855</v>
      </c>
      <c r="K222">
        <v>4</v>
      </c>
      <c r="L222">
        <f t="shared" si="6"/>
        <v>8</v>
      </c>
      <c r="M222" t="str">
        <f t="shared" si="7"/>
        <v>Aout</v>
      </c>
    </row>
    <row r="223" spans="10:13" x14ac:dyDescent="0.25">
      <c r="J223" s="22">
        <v>41856</v>
      </c>
      <c r="K223">
        <v>5</v>
      </c>
      <c r="L223">
        <f t="shared" si="6"/>
        <v>8</v>
      </c>
      <c r="M223" t="str">
        <f t="shared" si="7"/>
        <v>Aout</v>
      </c>
    </row>
    <row r="224" spans="10:13" x14ac:dyDescent="0.25">
      <c r="J224" s="22">
        <v>41857</v>
      </c>
      <c r="K224">
        <v>6</v>
      </c>
      <c r="L224">
        <f t="shared" si="6"/>
        <v>8</v>
      </c>
      <c r="M224" t="str">
        <f t="shared" si="7"/>
        <v>Aout</v>
      </c>
    </row>
    <row r="225" spans="10:13" x14ac:dyDescent="0.25">
      <c r="J225" s="22">
        <v>41858</v>
      </c>
      <c r="K225">
        <v>7</v>
      </c>
      <c r="L225">
        <f t="shared" si="6"/>
        <v>8</v>
      </c>
      <c r="M225" t="str">
        <f t="shared" si="7"/>
        <v>Aout</v>
      </c>
    </row>
    <row r="226" spans="10:13" x14ac:dyDescent="0.25">
      <c r="J226" s="22">
        <v>41859</v>
      </c>
      <c r="K226">
        <v>8</v>
      </c>
      <c r="L226">
        <f t="shared" si="6"/>
        <v>8</v>
      </c>
      <c r="M226" t="str">
        <f t="shared" si="7"/>
        <v>Aout</v>
      </c>
    </row>
    <row r="227" spans="10:13" x14ac:dyDescent="0.25">
      <c r="J227" s="22">
        <v>41860</v>
      </c>
      <c r="K227">
        <v>9</v>
      </c>
      <c r="L227">
        <f t="shared" si="6"/>
        <v>8</v>
      </c>
      <c r="M227" t="str">
        <f t="shared" si="7"/>
        <v>Aout</v>
      </c>
    </row>
    <row r="228" spans="10:13" x14ac:dyDescent="0.25">
      <c r="J228" s="22">
        <v>41861</v>
      </c>
      <c r="K228">
        <v>10</v>
      </c>
      <c r="L228">
        <f t="shared" si="6"/>
        <v>8</v>
      </c>
      <c r="M228" t="str">
        <f t="shared" si="7"/>
        <v>Aout</v>
      </c>
    </row>
    <row r="229" spans="10:13" x14ac:dyDescent="0.25">
      <c r="J229" s="22">
        <v>41862</v>
      </c>
      <c r="K229">
        <v>11</v>
      </c>
      <c r="L229">
        <f t="shared" si="6"/>
        <v>8</v>
      </c>
      <c r="M229" t="str">
        <f t="shared" si="7"/>
        <v>Aout</v>
      </c>
    </row>
    <row r="230" spans="10:13" x14ac:dyDescent="0.25">
      <c r="J230" s="22">
        <v>41863</v>
      </c>
      <c r="K230">
        <v>12</v>
      </c>
      <c r="L230">
        <f t="shared" si="6"/>
        <v>8</v>
      </c>
      <c r="M230" t="str">
        <f t="shared" si="7"/>
        <v>Aout</v>
      </c>
    </row>
    <row r="231" spans="10:13" x14ac:dyDescent="0.25">
      <c r="J231" s="22">
        <v>41864</v>
      </c>
      <c r="K231">
        <v>13</v>
      </c>
      <c r="L231">
        <f t="shared" si="6"/>
        <v>8</v>
      </c>
      <c r="M231" t="str">
        <f t="shared" si="7"/>
        <v>Aout</v>
      </c>
    </row>
    <row r="232" spans="10:13" x14ac:dyDescent="0.25">
      <c r="J232" s="22">
        <v>41865</v>
      </c>
      <c r="K232">
        <v>14</v>
      </c>
      <c r="L232">
        <f t="shared" si="6"/>
        <v>8</v>
      </c>
      <c r="M232" t="str">
        <f t="shared" si="7"/>
        <v>Aout</v>
      </c>
    </row>
    <row r="233" spans="10:13" x14ac:dyDescent="0.25">
      <c r="J233" s="22">
        <v>41866</v>
      </c>
      <c r="K233">
        <v>15</v>
      </c>
      <c r="L233">
        <f t="shared" si="6"/>
        <v>8</v>
      </c>
      <c r="M233" t="str">
        <f t="shared" si="7"/>
        <v>Aout</v>
      </c>
    </row>
    <row r="234" spans="10:13" x14ac:dyDescent="0.25">
      <c r="J234" s="22">
        <v>41867</v>
      </c>
      <c r="K234">
        <v>16</v>
      </c>
      <c r="L234">
        <f t="shared" si="6"/>
        <v>8</v>
      </c>
      <c r="M234" t="str">
        <f t="shared" si="7"/>
        <v>Aout</v>
      </c>
    </row>
    <row r="235" spans="10:13" x14ac:dyDescent="0.25">
      <c r="J235" s="22">
        <v>41868</v>
      </c>
      <c r="K235">
        <v>17</v>
      </c>
      <c r="L235">
        <f t="shared" si="6"/>
        <v>8</v>
      </c>
      <c r="M235" t="str">
        <f t="shared" si="7"/>
        <v>Aout</v>
      </c>
    </row>
    <row r="236" spans="10:13" x14ac:dyDescent="0.25">
      <c r="J236" s="22">
        <v>41869</v>
      </c>
      <c r="K236">
        <v>18</v>
      </c>
      <c r="L236">
        <f t="shared" si="6"/>
        <v>8</v>
      </c>
      <c r="M236" t="str">
        <f t="shared" si="7"/>
        <v>Aout</v>
      </c>
    </row>
    <row r="237" spans="10:13" x14ac:dyDescent="0.25">
      <c r="J237" s="22">
        <v>41870</v>
      </c>
      <c r="K237">
        <v>19</v>
      </c>
      <c r="L237">
        <f t="shared" si="6"/>
        <v>8</v>
      </c>
      <c r="M237" t="str">
        <f t="shared" si="7"/>
        <v>Aout</v>
      </c>
    </row>
    <row r="238" spans="10:13" x14ac:dyDescent="0.25">
      <c r="J238" s="22">
        <v>41871</v>
      </c>
      <c r="K238">
        <v>20</v>
      </c>
      <c r="L238">
        <f t="shared" si="6"/>
        <v>8</v>
      </c>
      <c r="M238" t="str">
        <f t="shared" si="7"/>
        <v>Aout</v>
      </c>
    </row>
    <row r="239" spans="10:13" x14ac:dyDescent="0.25">
      <c r="J239" s="22">
        <v>41872</v>
      </c>
      <c r="K239">
        <v>21</v>
      </c>
      <c r="L239">
        <f t="shared" si="6"/>
        <v>8</v>
      </c>
      <c r="M239" t="str">
        <f t="shared" si="7"/>
        <v>Aout</v>
      </c>
    </row>
    <row r="240" spans="10:13" x14ac:dyDescent="0.25">
      <c r="J240" s="22">
        <v>41873</v>
      </c>
      <c r="K240">
        <v>22</v>
      </c>
      <c r="L240">
        <f t="shared" si="6"/>
        <v>8</v>
      </c>
      <c r="M240" t="str">
        <f t="shared" si="7"/>
        <v>Aout</v>
      </c>
    </row>
    <row r="241" spans="10:13" x14ac:dyDescent="0.25">
      <c r="J241" s="22">
        <v>41874</v>
      </c>
      <c r="K241">
        <v>23</v>
      </c>
      <c r="L241">
        <f t="shared" si="6"/>
        <v>8</v>
      </c>
      <c r="M241" t="str">
        <f t="shared" si="7"/>
        <v>Aout</v>
      </c>
    </row>
    <row r="242" spans="10:13" x14ac:dyDescent="0.25">
      <c r="J242" s="22">
        <v>41875</v>
      </c>
      <c r="K242">
        <v>24</v>
      </c>
      <c r="L242">
        <f t="shared" si="6"/>
        <v>8</v>
      </c>
      <c r="M242" t="str">
        <f t="shared" si="7"/>
        <v>Aout</v>
      </c>
    </row>
    <row r="243" spans="10:13" x14ac:dyDescent="0.25">
      <c r="J243" s="22">
        <v>41876</v>
      </c>
      <c r="K243">
        <v>25</v>
      </c>
      <c r="L243">
        <f t="shared" si="6"/>
        <v>8</v>
      </c>
      <c r="M243" t="str">
        <f t="shared" si="7"/>
        <v>Aout</v>
      </c>
    </row>
    <row r="244" spans="10:13" x14ac:dyDescent="0.25">
      <c r="J244" s="22">
        <v>41877</v>
      </c>
      <c r="K244">
        <v>26</v>
      </c>
      <c r="L244">
        <f t="shared" si="6"/>
        <v>8</v>
      </c>
      <c r="M244" t="str">
        <f t="shared" si="7"/>
        <v>Aout</v>
      </c>
    </row>
    <row r="245" spans="10:13" x14ac:dyDescent="0.25">
      <c r="J245" s="22">
        <v>41878</v>
      </c>
      <c r="K245">
        <v>27</v>
      </c>
      <c r="L245">
        <f t="shared" si="6"/>
        <v>8</v>
      </c>
      <c r="M245" t="str">
        <f t="shared" si="7"/>
        <v>Aout</v>
      </c>
    </row>
    <row r="246" spans="10:13" x14ac:dyDescent="0.25">
      <c r="J246" s="22">
        <v>41879</v>
      </c>
      <c r="K246">
        <v>28</v>
      </c>
      <c r="L246">
        <f t="shared" si="6"/>
        <v>8</v>
      </c>
      <c r="M246" t="str">
        <f t="shared" si="7"/>
        <v>Aout</v>
      </c>
    </row>
    <row r="247" spans="10:13" x14ac:dyDescent="0.25">
      <c r="J247" s="22">
        <v>41880</v>
      </c>
      <c r="K247">
        <v>29</v>
      </c>
      <c r="L247">
        <f t="shared" si="6"/>
        <v>8</v>
      </c>
      <c r="M247" t="str">
        <f t="shared" si="7"/>
        <v>Aout</v>
      </c>
    </row>
    <row r="248" spans="10:13" x14ac:dyDescent="0.25">
      <c r="J248" s="22">
        <v>41881</v>
      </c>
      <c r="K248">
        <v>30</v>
      </c>
      <c r="L248">
        <f t="shared" si="6"/>
        <v>8</v>
      </c>
      <c r="M248" t="str">
        <f t="shared" si="7"/>
        <v>Aout</v>
      </c>
    </row>
    <row r="249" spans="10:13" x14ac:dyDescent="0.25">
      <c r="J249" s="22">
        <v>41882</v>
      </c>
      <c r="K249">
        <v>31</v>
      </c>
      <c r="L249">
        <f t="shared" si="6"/>
        <v>8</v>
      </c>
      <c r="M249" t="str">
        <f t="shared" si="7"/>
        <v>Aout</v>
      </c>
    </row>
    <row r="250" spans="10:13" x14ac:dyDescent="0.25">
      <c r="J250" s="22">
        <v>41883</v>
      </c>
      <c r="K250">
        <v>1</v>
      </c>
      <c r="L250">
        <f t="shared" si="6"/>
        <v>9</v>
      </c>
      <c r="M250" t="str">
        <f t="shared" si="7"/>
        <v>Septembre</v>
      </c>
    </row>
    <row r="251" spans="10:13" x14ac:dyDescent="0.25">
      <c r="J251" s="22">
        <v>41884</v>
      </c>
      <c r="K251">
        <v>2</v>
      </c>
      <c r="L251">
        <f t="shared" si="6"/>
        <v>9</v>
      </c>
      <c r="M251" t="str">
        <f t="shared" si="7"/>
        <v>Septembre</v>
      </c>
    </row>
    <row r="252" spans="10:13" x14ac:dyDescent="0.25">
      <c r="J252" s="22">
        <v>41885</v>
      </c>
      <c r="K252">
        <v>3</v>
      </c>
      <c r="L252">
        <f t="shared" si="6"/>
        <v>9</v>
      </c>
      <c r="M252" t="str">
        <f t="shared" si="7"/>
        <v>Septembre</v>
      </c>
    </row>
    <row r="253" spans="10:13" x14ac:dyDescent="0.25">
      <c r="J253" s="22">
        <v>41886</v>
      </c>
      <c r="K253">
        <v>4</v>
      </c>
      <c r="L253">
        <f t="shared" si="6"/>
        <v>9</v>
      </c>
      <c r="M253" t="str">
        <f t="shared" si="7"/>
        <v>Septembre</v>
      </c>
    </row>
    <row r="254" spans="10:13" x14ac:dyDescent="0.25">
      <c r="J254" s="22">
        <v>41887</v>
      </c>
      <c r="K254">
        <v>5</v>
      </c>
      <c r="L254">
        <f t="shared" si="6"/>
        <v>9</v>
      </c>
      <c r="M254" t="str">
        <f t="shared" si="7"/>
        <v>Septembre</v>
      </c>
    </row>
    <row r="255" spans="10:13" x14ac:dyDescent="0.25">
      <c r="J255" s="22">
        <v>41888</v>
      </c>
      <c r="K255">
        <v>6</v>
      </c>
      <c r="L255">
        <f t="shared" si="6"/>
        <v>9</v>
      </c>
      <c r="M255" t="str">
        <f t="shared" si="7"/>
        <v>Septembre</v>
      </c>
    </row>
    <row r="256" spans="10:13" x14ac:dyDescent="0.25">
      <c r="J256" s="22">
        <v>41889</v>
      </c>
      <c r="K256">
        <v>7</v>
      </c>
      <c r="L256">
        <f t="shared" si="6"/>
        <v>9</v>
      </c>
      <c r="M256" t="str">
        <f t="shared" si="7"/>
        <v>Septembre</v>
      </c>
    </row>
    <row r="257" spans="10:13" x14ac:dyDescent="0.25">
      <c r="J257" s="22">
        <v>41890</v>
      </c>
      <c r="K257">
        <v>8</v>
      </c>
      <c r="L257">
        <f t="shared" si="6"/>
        <v>9</v>
      </c>
      <c r="M257" t="str">
        <f t="shared" si="7"/>
        <v>Septembre</v>
      </c>
    </row>
    <row r="258" spans="10:13" x14ac:dyDescent="0.25">
      <c r="J258" s="22">
        <v>41891</v>
      </c>
      <c r="K258">
        <v>9</v>
      </c>
      <c r="L258">
        <f t="shared" si="6"/>
        <v>9</v>
      </c>
      <c r="M258" t="str">
        <f t="shared" si="7"/>
        <v>Septembre</v>
      </c>
    </row>
    <row r="259" spans="10:13" x14ac:dyDescent="0.25">
      <c r="J259" s="22">
        <v>41892</v>
      </c>
      <c r="K259">
        <v>10</v>
      </c>
      <c r="L259">
        <f t="shared" si="6"/>
        <v>9</v>
      </c>
      <c r="M259" t="str">
        <f t="shared" si="7"/>
        <v>Septembre</v>
      </c>
    </row>
    <row r="260" spans="10:13" x14ac:dyDescent="0.25">
      <c r="J260" s="22">
        <v>41893</v>
      </c>
      <c r="K260">
        <v>11</v>
      </c>
      <c r="L260">
        <f t="shared" si="6"/>
        <v>9</v>
      </c>
      <c r="M260" t="str">
        <f t="shared" si="7"/>
        <v>Septembre</v>
      </c>
    </row>
    <row r="261" spans="10:13" x14ac:dyDescent="0.25">
      <c r="J261" s="22">
        <v>41894</v>
      </c>
      <c r="K261">
        <v>12</v>
      </c>
      <c r="L261">
        <f t="shared" si="6"/>
        <v>9</v>
      </c>
      <c r="M261" t="str">
        <f t="shared" si="7"/>
        <v>Septembre</v>
      </c>
    </row>
    <row r="262" spans="10:13" x14ac:dyDescent="0.25">
      <c r="J262" s="22">
        <v>41895</v>
      </c>
      <c r="K262">
        <v>13</v>
      </c>
      <c r="L262">
        <f t="shared" si="6"/>
        <v>9</v>
      </c>
      <c r="M262" t="str">
        <f t="shared" si="7"/>
        <v>Septembre</v>
      </c>
    </row>
    <row r="263" spans="10:13" x14ac:dyDescent="0.25">
      <c r="J263" s="22">
        <v>41896</v>
      </c>
      <c r="K263">
        <v>14</v>
      </c>
      <c r="L263">
        <f t="shared" ref="L263:L326" si="8">MONTH(J263)</f>
        <v>9</v>
      </c>
      <c r="M263" t="str">
        <f t="shared" si="7"/>
        <v>Septembre</v>
      </c>
    </row>
    <row r="264" spans="10:13" x14ac:dyDescent="0.25">
      <c r="J264" s="22">
        <v>41897</v>
      </c>
      <c r="K264">
        <v>15</v>
      </c>
      <c r="L264">
        <f t="shared" si="8"/>
        <v>9</v>
      </c>
      <c r="M264" t="str">
        <f t="shared" ref="M264:M327" si="9">+VLOOKUP(L264,$C$15:$D$26,2,FALSE)</f>
        <v>Septembre</v>
      </c>
    </row>
    <row r="265" spans="10:13" x14ac:dyDescent="0.25">
      <c r="J265" s="22">
        <v>41898</v>
      </c>
      <c r="K265">
        <v>16</v>
      </c>
      <c r="L265">
        <f t="shared" si="8"/>
        <v>9</v>
      </c>
      <c r="M265" t="str">
        <f t="shared" si="9"/>
        <v>Septembre</v>
      </c>
    </row>
    <row r="266" spans="10:13" x14ac:dyDescent="0.25">
      <c r="J266" s="22">
        <v>41899</v>
      </c>
      <c r="K266">
        <v>17</v>
      </c>
      <c r="L266">
        <f t="shared" si="8"/>
        <v>9</v>
      </c>
      <c r="M266" t="str">
        <f t="shared" si="9"/>
        <v>Septembre</v>
      </c>
    </row>
    <row r="267" spans="10:13" x14ac:dyDescent="0.25">
      <c r="J267" s="22">
        <v>41900</v>
      </c>
      <c r="K267">
        <v>18</v>
      </c>
      <c r="L267">
        <f t="shared" si="8"/>
        <v>9</v>
      </c>
      <c r="M267" t="str">
        <f t="shared" si="9"/>
        <v>Septembre</v>
      </c>
    </row>
    <row r="268" spans="10:13" x14ac:dyDescent="0.25">
      <c r="J268" s="22">
        <v>41901</v>
      </c>
      <c r="K268">
        <v>19</v>
      </c>
      <c r="L268">
        <f t="shared" si="8"/>
        <v>9</v>
      </c>
      <c r="M268" t="str">
        <f t="shared" si="9"/>
        <v>Septembre</v>
      </c>
    </row>
    <row r="269" spans="10:13" x14ac:dyDescent="0.25">
      <c r="J269" s="22">
        <v>41902</v>
      </c>
      <c r="K269">
        <v>20</v>
      </c>
      <c r="L269">
        <f t="shared" si="8"/>
        <v>9</v>
      </c>
      <c r="M269" t="str">
        <f t="shared" si="9"/>
        <v>Septembre</v>
      </c>
    </row>
    <row r="270" spans="10:13" x14ac:dyDescent="0.25">
      <c r="J270" s="22">
        <v>41903</v>
      </c>
      <c r="K270">
        <v>21</v>
      </c>
      <c r="L270">
        <f t="shared" si="8"/>
        <v>9</v>
      </c>
      <c r="M270" t="str">
        <f t="shared" si="9"/>
        <v>Septembre</v>
      </c>
    </row>
    <row r="271" spans="10:13" x14ac:dyDescent="0.25">
      <c r="J271" s="22">
        <v>41904</v>
      </c>
      <c r="K271">
        <v>22</v>
      </c>
      <c r="L271">
        <f t="shared" si="8"/>
        <v>9</v>
      </c>
      <c r="M271" t="str">
        <f t="shared" si="9"/>
        <v>Septembre</v>
      </c>
    </row>
    <row r="272" spans="10:13" x14ac:dyDescent="0.25">
      <c r="J272" s="22">
        <v>41905</v>
      </c>
      <c r="K272">
        <v>23</v>
      </c>
      <c r="L272">
        <f t="shared" si="8"/>
        <v>9</v>
      </c>
      <c r="M272" t="str">
        <f t="shared" si="9"/>
        <v>Septembre</v>
      </c>
    </row>
    <row r="273" spans="10:13" x14ac:dyDescent="0.25">
      <c r="J273" s="22">
        <v>41906</v>
      </c>
      <c r="K273">
        <v>24</v>
      </c>
      <c r="L273">
        <f t="shared" si="8"/>
        <v>9</v>
      </c>
      <c r="M273" t="str">
        <f t="shared" si="9"/>
        <v>Septembre</v>
      </c>
    </row>
    <row r="274" spans="10:13" x14ac:dyDescent="0.25">
      <c r="J274" s="22">
        <v>41907</v>
      </c>
      <c r="K274">
        <v>25</v>
      </c>
      <c r="L274">
        <f t="shared" si="8"/>
        <v>9</v>
      </c>
      <c r="M274" t="str">
        <f t="shared" si="9"/>
        <v>Septembre</v>
      </c>
    </row>
    <row r="275" spans="10:13" x14ac:dyDescent="0.25">
      <c r="J275" s="22">
        <v>41908</v>
      </c>
      <c r="K275">
        <v>26</v>
      </c>
      <c r="L275">
        <f t="shared" si="8"/>
        <v>9</v>
      </c>
      <c r="M275" t="str">
        <f t="shared" si="9"/>
        <v>Septembre</v>
      </c>
    </row>
    <row r="276" spans="10:13" x14ac:dyDescent="0.25">
      <c r="J276" s="22">
        <v>41909</v>
      </c>
      <c r="K276">
        <v>27</v>
      </c>
      <c r="L276">
        <f t="shared" si="8"/>
        <v>9</v>
      </c>
      <c r="M276" t="str">
        <f t="shared" si="9"/>
        <v>Septembre</v>
      </c>
    </row>
    <row r="277" spans="10:13" x14ac:dyDescent="0.25">
      <c r="J277" s="22">
        <v>41910</v>
      </c>
      <c r="K277">
        <v>28</v>
      </c>
      <c r="L277">
        <f t="shared" si="8"/>
        <v>9</v>
      </c>
      <c r="M277" t="str">
        <f t="shared" si="9"/>
        <v>Septembre</v>
      </c>
    </row>
    <row r="278" spans="10:13" x14ac:dyDescent="0.25">
      <c r="J278" s="22">
        <v>41911</v>
      </c>
      <c r="K278">
        <v>29</v>
      </c>
      <c r="L278">
        <f t="shared" si="8"/>
        <v>9</v>
      </c>
      <c r="M278" t="str">
        <f t="shared" si="9"/>
        <v>Septembre</v>
      </c>
    </row>
    <row r="279" spans="10:13" x14ac:dyDescent="0.25">
      <c r="J279" s="22">
        <v>41912</v>
      </c>
      <c r="K279">
        <v>30</v>
      </c>
      <c r="L279">
        <f t="shared" si="8"/>
        <v>9</v>
      </c>
      <c r="M279" t="str">
        <f t="shared" si="9"/>
        <v>Septembre</v>
      </c>
    </row>
    <row r="280" spans="10:13" x14ac:dyDescent="0.25">
      <c r="J280" s="22">
        <v>41913</v>
      </c>
      <c r="K280">
        <v>1</v>
      </c>
      <c r="L280">
        <f t="shared" si="8"/>
        <v>10</v>
      </c>
      <c r="M280" t="str">
        <f t="shared" si="9"/>
        <v>Octobre</v>
      </c>
    </row>
    <row r="281" spans="10:13" x14ac:dyDescent="0.25">
      <c r="J281" s="22">
        <v>41914</v>
      </c>
      <c r="K281">
        <v>2</v>
      </c>
      <c r="L281">
        <f t="shared" si="8"/>
        <v>10</v>
      </c>
      <c r="M281" t="str">
        <f t="shared" si="9"/>
        <v>Octobre</v>
      </c>
    </row>
    <row r="282" spans="10:13" x14ac:dyDescent="0.25">
      <c r="J282" s="22">
        <v>41915</v>
      </c>
      <c r="K282">
        <v>3</v>
      </c>
      <c r="L282">
        <f t="shared" si="8"/>
        <v>10</v>
      </c>
      <c r="M282" t="str">
        <f t="shared" si="9"/>
        <v>Octobre</v>
      </c>
    </row>
    <row r="283" spans="10:13" x14ac:dyDescent="0.25">
      <c r="J283" s="22">
        <v>41916</v>
      </c>
      <c r="K283">
        <v>4</v>
      </c>
      <c r="L283">
        <f t="shared" si="8"/>
        <v>10</v>
      </c>
      <c r="M283" t="str">
        <f t="shared" si="9"/>
        <v>Octobre</v>
      </c>
    </row>
    <row r="284" spans="10:13" x14ac:dyDescent="0.25">
      <c r="J284" s="22">
        <v>41917</v>
      </c>
      <c r="K284">
        <v>5</v>
      </c>
      <c r="L284">
        <f t="shared" si="8"/>
        <v>10</v>
      </c>
      <c r="M284" t="str">
        <f t="shared" si="9"/>
        <v>Octobre</v>
      </c>
    </row>
    <row r="285" spans="10:13" x14ac:dyDescent="0.25">
      <c r="J285" s="22">
        <v>41918</v>
      </c>
      <c r="K285">
        <v>6</v>
      </c>
      <c r="L285">
        <f t="shared" si="8"/>
        <v>10</v>
      </c>
      <c r="M285" t="str">
        <f t="shared" si="9"/>
        <v>Octobre</v>
      </c>
    </row>
    <row r="286" spans="10:13" x14ac:dyDescent="0.25">
      <c r="J286" s="22">
        <v>41919</v>
      </c>
      <c r="K286">
        <v>7</v>
      </c>
      <c r="L286">
        <f t="shared" si="8"/>
        <v>10</v>
      </c>
      <c r="M286" t="str">
        <f t="shared" si="9"/>
        <v>Octobre</v>
      </c>
    </row>
    <row r="287" spans="10:13" x14ac:dyDescent="0.25">
      <c r="J287" s="22">
        <v>41920</v>
      </c>
      <c r="K287">
        <v>8</v>
      </c>
      <c r="L287">
        <f t="shared" si="8"/>
        <v>10</v>
      </c>
      <c r="M287" t="str">
        <f t="shared" si="9"/>
        <v>Octobre</v>
      </c>
    </row>
    <row r="288" spans="10:13" x14ac:dyDescent="0.25">
      <c r="J288" s="22">
        <v>41921</v>
      </c>
      <c r="K288">
        <v>9</v>
      </c>
      <c r="L288">
        <f t="shared" si="8"/>
        <v>10</v>
      </c>
      <c r="M288" t="str">
        <f t="shared" si="9"/>
        <v>Octobre</v>
      </c>
    </row>
    <row r="289" spans="10:13" x14ac:dyDescent="0.25">
      <c r="J289" s="22">
        <v>41922</v>
      </c>
      <c r="K289">
        <v>10</v>
      </c>
      <c r="L289">
        <f t="shared" si="8"/>
        <v>10</v>
      </c>
      <c r="M289" t="str">
        <f t="shared" si="9"/>
        <v>Octobre</v>
      </c>
    </row>
    <row r="290" spans="10:13" x14ac:dyDescent="0.25">
      <c r="J290" s="22">
        <v>41923</v>
      </c>
      <c r="K290">
        <v>11</v>
      </c>
      <c r="L290">
        <f t="shared" si="8"/>
        <v>10</v>
      </c>
      <c r="M290" t="str">
        <f t="shared" si="9"/>
        <v>Octobre</v>
      </c>
    </row>
    <row r="291" spans="10:13" x14ac:dyDescent="0.25">
      <c r="J291" s="22">
        <v>41924</v>
      </c>
      <c r="K291">
        <v>12</v>
      </c>
      <c r="L291">
        <f t="shared" si="8"/>
        <v>10</v>
      </c>
      <c r="M291" t="str">
        <f t="shared" si="9"/>
        <v>Octobre</v>
      </c>
    </row>
    <row r="292" spans="10:13" x14ac:dyDescent="0.25">
      <c r="J292" s="22">
        <v>41925</v>
      </c>
      <c r="K292">
        <v>13</v>
      </c>
      <c r="L292">
        <f t="shared" si="8"/>
        <v>10</v>
      </c>
      <c r="M292" t="str">
        <f t="shared" si="9"/>
        <v>Octobre</v>
      </c>
    </row>
    <row r="293" spans="10:13" x14ac:dyDescent="0.25">
      <c r="J293" s="22">
        <v>41926</v>
      </c>
      <c r="K293">
        <v>14</v>
      </c>
      <c r="L293">
        <f t="shared" si="8"/>
        <v>10</v>
      </c>
      <c r="M293" t="str">
        <f t="shared" si="9"/>
        <v>Octobre</v>
      </c>
    </row>
    <row r="294" spans="10:13" x14ac:dyDescent="0.25">
      <c r="J294" s="22">
        <v>41927</v>
      </c>
      <c r="K294">
        <v>15</v>
      </c>
      <c r="L294">
        <f t="shared" si="8"/>
        <v>10</v>
      </c>
      <c r="M294" t="str">
        <f t="shared" si="9"/>
        <v>Octobre</v>
      </c>
    </row>
    <row r="295" spans="10:13" x14ac:dyDescent="0.25">
      <c r="J295" s="22">
        <v>41928</v>
      </c>
      <c r="K295">
        <v>16</v>
      </c>
      <c r="L295">
        <f t="shared" si="8"/>
        <v>10</v>
      </c>
      <c r="M295" t="str">
        <f t="shared" si="9"/>
        <v>Octobre</v>
      </c>
    </row>
    <row r="296" spans="10:13" x14ac:dyDescent="0.25">
      <c r="J296" s="22">
        <v>41929</v>
      </c>
      <c r="K296">
        <v>17</v>
      </c>
      <c r="L296">
        <f t="shared" si="8"/>
        <v>10</v>
      </c>
      <c r="M296" t="str">
        <f t="shared" si="9"/>
        <v>Octobre</v>
      </c>
    </row>
    <row r="297" spans="10:13" x14ac:dyDescent="0.25">
      <c r="J297" s="22">
        <v>41930</v>
      </c>
      <c r="K297">
        <v>18</v>
      </c>
      <c r="L297">
        <f t="shared" si="8"/>
        <v>10</v>
      </c>
      <c r="M297" t="str">
        <f t="shared" si="9"/>
        <v>Octobre</v>
      </c>
    </row>
    <row r="298" spans="10:13" x14ac:dyDescent="0.25">
      <c r="J298" s="22">
        <v>41931</v>
      </c>
      <c r="K298">
        <v>19</v>
      </c>
      <c r="L298">
        <f t="shared" si="8"/>
        <v>10</v>
      </c>
      <c r="M298" t="str">
        <f t="shared" si="9"/>
        <v>Octobre</v>
      </c>
    </row>
    <row r="299" spans="10:13" x14ac:dyDescent="0.25">
      <c r="J299" s="22">
        <v>41932</v>
      </c>
      <c r="K299">
        <v>20</v>
      </c>
      <c r="L299">
        <f t="shared" si="8"/>
        <v>10</v>
      </c>
      <c r="M299" t="str">
        <f t="shared" si="9"/>
        <v>Octobre</v>
      </c>
    </row>
    <row r="300" spans="10:13" x14ac:dyDescent="0.25">
      <c r="J300" s="22">
        <v>41933</v>
      </c>
      <c r="K300">
        <v>21</v>
      </c>
      <c r="L300">
        <f t="shared" si="8"/>
        <v>10</v>
      </c>
      <c r="M300" t="str">
        <f t="shared" si="9"/>
        <v>Octobre</v>
      </c>
    </row>
    <row r="301" spans="10:13" x14ac:dyDescent="0.25">
      <c r="J301" s="22">
        <v>41934</v>
      </c>
      <c r="K301">
        <v>22</v>
      </c>
      <c r="L301">
        <f t="shared" si="8"/>
        <v>10</v>
      </c>
      <c r="M301" t="str">
        <f t="shared" si="9"/>
        <v>Octobre</v>
      </c>
    </row>
    <row r="302" spans="10:13" x14ac:dyDescent="0.25">
      <c r="J302" s="22">
        <v>41935</v>
      </c>
      <c r="K302">
        <v>23</v>
      </c>
      <c r="L302">
        <f t="shared" si="8"/>
        <v>10</v>
      </c>
      <c r="M302" t="str">
        <f t="shared" si="9"/>
        <v>Octobre</v>
      </c>
    </row>
    <row r="303" spans="10:13" x14ac:dyDescent="0.25">
      <c r="J303" s="22">
        <v>41936</v>
      </c>
      <c r="K303">
        <v>24</v>
      </c>
      <c r="L303">
        <f t="shared" si="8"/>
        <v>10</v>
      </c>
      <c r="M303" t="str">
        <f t="shared" si="9"/>
        <v>Octobre</v>
      </c>
    </row>
    <row r="304" spans="10:13" x14ac:dyDescent="0.25">
      <c r="J304" s="22">
        <v>41937</v>
      </c>
      <c r="K304">
        <v>25</v>
      </c>
      <c r="L304">
        <f t="shared" si="8"/>
        <v>10</v>
      </c>
      <c r="M304" t="str">
        <f t="shared" si="9"/>
        <v>Octobre</v>
      </c>
    </row>
    <row r="305" spans="10:13" x14ac:dyDescent="0.25">
      <c r="J305" s="22">
        <v>41938</v>
      </c>
      <c r="K305">
        <v>26</v>
      </c>
      <c r="L305">
        <f t="shared" si="8"/>
        <v>10</v>
      </c>
      <c r="M305" t="str">
        <f t="shared" si="9"/>
        <v>Octobre</v>
      </c>
    </row>
    <row r="306" spans="10:13" x14ac:dyDescent="0.25">
      <c r="J306" s="22">
        <v>41939</v>
      </c>
      <c r="K306">
        <v>27</v>
      </c>
      <c r="L306">
        <f t="shared" si="8"/>
        <v>10</v>
      </c>
      <c r="M306" t="str">
        <f t="shared" si="9"/>
        <v>Octobre</v>
      </c>
    </row>
    <row r="307" spans="10:13" x14ac:dyDescent="0.25">
      <c r="J307" s="22">
        <v>41940</v>
      </c>
      <c r="K307">
        <v>28</v>
      </c>
      <c r="L307">
        <f t="shared" si="8"/>
        <v>10</v>
      </c>
      <c r="M307" t="str">
        <f t="shared" si="9"/>
        <v>Octobre</v>
      </c>
    </row>
    <row r="308" spans="10:13" x14ac:dyDescent="0.25">
      <c r="J308" s="22">
        <v>41941</v>
      </c>
      <c r="K308">
        <v>29</v>
      </c>
      <c r="L308">
        <f t="shared" si="8"/>
        <v>10</v>
      </c>
      <c r="M308" t="str">
        <f t="shared" si="9"/>
        <v>Octobre</v>
      </c>
    </row>
    <row r="309" spans="10:13" x14ac:dyDescent="0.25">
      <c r="J309" s="22">
        <v>41942</v>
      </c>
      <c r="K309">
        <v>30</v>
      </c>
      <c r="L309">
        <f t="shared" si="8"/>
        <v>10</v>
      </c>
      <c r="M309" t="str">
        <f t="shared" si="9"/>
        <v>Octobre</v>
      </c>
    </row>
    <row r="310" spans="10:13" x14ac:dyDescent="0.25">
      <c r="J310" s="22">
        <v>41943</v>
      </c>
      <c r="K310">
        <v>31</v>
      </c>
      <c r="L310">
        <f t="shared" si="8"/>
        <v>10</v>
      </c>
      <c r="M310" t="str">
        <f t="shared" si="9"/>
        <v>Octobre</v>
      </c>
    </row>
    <row r="311" spans="10:13" x14ac:dyDescent="0.25">
      <c r="J311" s="22">
        <v>41944</v>
      </c>
      <c r="K311">
        <v>1</v>
      </c>
      <c r="L311">
        <f t="shared" si="8"/>
        <v>11</v>
      </c>
      <c r="M311" t="str">
        <f t="shared" si="9"/>
        <v>Novémbre</v>
      </c>
    </row>
    <row r="312" spans="10:13" x14ac:dyDescent="0.25">
      <c r="J312" s="22">
        <v>41945</v>
      </c>
      <c r="K312">
        <v>2</v>
      </c>
      <c r="L312">
        <f t="shared" si="8"/>
        <v>11</v>
      </c>
      <c r="M312" t="str">
        <f t="shared" si="9"/>
        <v>Novémbre</v>
      </c>
    </row>
    <row r="313" spans="10:13" x14ac:dyDescent="0.25">
      <c r="J313" s="22">
        <v>41946</v>
      </c>
      <c r="K313">
        <v>3</v>
      </c>
      <c r="L313">
        <f t="shared" si="8"/>
        <v>11</v>
      </c>
      <c r="M313" t="str">
        <f t="shared" si="9"/>
        <v>Novémbre</v>
      </c>
    </row>
    <row r="314" spans="10:13" x14ac:dyDescent="0.25">
      <c r="J314" s="22">
        <v>41947</v>
      </c>
      <c r="K314">
        <v>4</v>
      </c>
      <c r="L314">
        <f t="shared" si="8"/>
        <v>11</v>
      </c>
      <c r="M314" t="str">
        <f t="shared" si="9"/>
        <v>Novémbre</v>
      </c>
    </row>
    <row r="315" spans="10:13" x14ac:dyDescent="0.25">
      <c r="J315" s="22">
        <v>41948</v>
      </c>
      <c r="K315">
        <v>5</v>
      </c>
      <c r="L315">
        <f t="shared" si="8"/>
        <v>11</v>
      </c>
      <c r="M315" t="str">
        <f t="shared" si="9"/>
        <v>Novémbre</v>
      </c>
    </row>
    <row r="316" spans="10:13" x14ac:dyDescent="0.25">
      <c r="J316" s="22">
        <v>41949</v>
      </c>
      <c r="K316">
        <v>6</v>
      </c>
      <c r="L316">
        <f t="shared" si="8"/>
        <v>11</v>
      </c>
      <c r="M316" t="str">
        <f t="shared" si="9"/>
        <v>Novémbre</v>
      </c>
    </row>
    <row r="317" spans="10:13" x14ac:dyDescent="0.25">
      <c r="J317" s="22">
        <v>41950</v>
      </c>
      <c r="K317">
        <v>7</v>
      </c>
      <c r="L317">
        <f t="shared" si="8"/>
        <v>11</v>
      </c>
      <c r="M317" t="str">
        <f t="shared" si="9"/>
        <v>Novémbre</v>
      </c>
    </row>
    <row r="318" spans="10:13" x14ac:dyDescent="0.25">
      <c r="J318" s="22">
        <v>41951</v>
      </c>
      <c r="K318">
        <v>8</v>
      </c>
      <c r="L318">
        <f t="shared" si="8"/>
        <v>11</v>
      </c>
      <c r="M318" t="str">
        <f t="shared" si="9"/>
        <v>Novémbre</v>
      </c>
    </row>
    <row r="319" spans="10:13" x14ac:dyDescent="0.25">
      <c r="J319" s="22">
        <v>41952</v>
      </c>
      <c r="K319">
        <v>9</v>
      </c>
      <c r="L319">
        <f t="shared" si="8"/>
        <v>11</v>
      </c>
      <c r="M319" t="str">
        <f t="shared" si="9"/>
        <v>Novémbre</v>
      </c>
    </row>
    <row r="320" spans="10:13" x14ac:dyDescent="0.25">
      <c r="J320" s="22">
        <v>41953</v>
      </c>
      <c r="K320">
        <v>10</v>
      </c>
      <c r="L320">
        <f t="shared" si="8"/>
        <v>11</v>
      </c>
      <c r="M320" t="str">
        <f t="shared" si="9"/>
        <v>Novémbre</v>
      </c>
    </row>
    <row r="321" spans="10:13" x14ac:dyDescent="0.25">
      <c r="J321" s="22">
        <v>41954</v>
      </c>
      <c r="K321">
        <v>11</v>
      </c>
      <c r="L321">
        <f t="shared" si="8"/>
        <v>11</v>
      </c>
      <c r="M321" t="str">
        <f t="shared" si="9"/>
        <v>Novémbre</v>
      </c>
    </row>
    <row r="322" spans="10:13" x14ac:dyDescent="0.25">
      <c r="J322" s="22">
        <v>41955</v>
      </c>
      <c r="K322">
        <v>12</v>
      </c>
      <c r="L322">
        <f t="shared" si="8"/>
        <v>11</v>
      </c>
      <c r="M322" t="str">
        <f t="shared" si="9"/>
        <v>Novémbre</v>
      </c>
    </row>
    <row r="323" spans="10:13" x14ac:dyDescent="0.25">
      <c r="J323" s="22">
        <v>41956</v>
      </c>
      <c r="K323">
        <v>13</v>
      </c>
      <c r="L323">
        <f t="shared" si="8"/>
        <v>11</v>
      </c>
      <c r="M323" t="str">
        <f t="shared" si="9"/>
        <v>Novémbre</v>
      </c>
    </row>
    <row r="324" spans="10:13" x14ac:dyDescent="0.25">
      <c r="J324" s="22">
        <v>41957</v>
      </c>
      <c r="K324">
        <v>14</v>
      </c>
      <c r="L324">
        <f t="shared" si="8"/>
        <v>11</v>
      </c>
      <c r="M324" t="str">
        <f t="shared" si="9"/>
        <v>Novémbre</v>
      </c>
    </row>
    <row r="325" spans="10:13" x14ac:dyDescent="0.25">
      <c r="J325" s="22">
        <v>41958</v>
      </c>
      <c r="K325">
        <v>15</v>
      </c>
      <c r="L325">
        <f t="shared" si="8"/>
        <v>11</v>
      </c>
      <c r="M325" t="str">
        <f t="shared" si="9"/>
        <v>Novémbre</v>
      </c>
    </row>
    <row r="326" spans="10:13" x14ac:dyDescent="0.25">
      <c r="J326" s="22">
        <v>41959</v>
      </c>
      <c r="K326">
        <v>16</v>
      </c>
      <c r="L326">
        <f t="shared" si="8"/>
        <v>11</v>
      </c>
      <c r="M326" t="str">
        <f t="shared" si="9"/>
        <v>Novémbre</v>
      </c>
    </row>
    <row r="327" spans="10:13" x14ac:dyDescent="0.25">
      <c r="J327" s="22">
        <v>41960</v>
      </c>
      <c r="K327">
        <v>17</v>
      </c>
      <c r="L327">
        <f t="shared" ref="L327:L371" si="10">MONTH(J327)</f>
        <v>11</v>
      </c>
      <c r="M327" t="str">
        <f t="shared" si="9"/>
        <v>Novémbre</v>
      </c>
    </row>
    <row r="328" spans="10:13" x14ac:dyDescent="0.25">
      <c r="J328" s="22">
        <v>41961</v>
      </c>
      <c r="K328">
        <v>18</v>
      </c>
      <c r="L328">
        <f t="shared" si="10"/>
        <v>11</v>
      </c>
      <c r="M328" t="str">
        <f t="shared" ref="M328:M371" si="11">+VLOOKUP(L328,$C$15:$D$26,2,FALSE)</f>
        <v>Novémbre</v>
      </c>
    </row>
    <row r="329" spans="10:13" x14ac:dyDescent="0.25">
      <c r="J329" s="22">
        <v>41962</v>
      </c>
      <c r="K329">
        <v>19</v>
      </c>
      <c r="L329">
        <f t="shared" si="10"/>
        <v>11</v>
      </c>
      <c r="M329" t="str">
        <f t="shared" si="11"/>
        <v>Novémbre</v>
      </c>
    </row>
    <row r="330" spans="10:13" x14ac:dyDescent="0.25">
      <c r="J330" s="22">
        <v>41963</v>
      </c>
      <c r="K330">
        <v>20</v>
      </c>
      <c r="L330">
        <f t="shared" si="10"/>
        <v>11</v>
      </c>
      <c r="M330" t="str">
        <f t="shared" si="11"/>
        <v>Novémbre</v>
      </c>
    </row>
    <row r="331" spans="10:13" x14ac:dyDescent="0.25">
      <c r="J331" s="22">
        <v>41964</v>
      </c>
      <c r="K331">
        <v>21</v>
      </c>
      <c r="L331">
        <f t="shared" si="10"/>
        <v>11</v>
      </c>
      <c r="M331" t="str">
        <f t="shared" si="11"/>
        <v>Novémbre</v>
      </c>
    </row>
    <row r="332" spans="10:13" x14ac:dyDescent="0.25">
      <c r="J332" s="22">
        <v>41965</v>
      </c>
      <c r="K332">
        <v>22</v>
      </c>
      <c r="L332">
        <f t="shared" si="10"/>
        <v>11</v>
      </c>
      <c r="M332" t="str">
        <f t="shared" si="11"/>
        <v>Novémbre</v>
      </c>
    </row>
    <row r="333" spans="10:13" x14ac:dyDescent="0.25">
      <c r="J333" s="22">
        <v>41966</v>
      </c>
      <c r="K333">
        <v>23</v>
      </c>
      <c r="L333">
        <f t="shared" si="10"/>
        <v>11</v>
      </c>
      <c r="M333" t="str">
        <f t="shared" si="11"/>
        <v>Novémbre</v>
      </c>
    </row>
    <row r="334" spans="10:13" x14ac:dyDescent="0.25">
      <c r="J334" s="22">
        <v>41967</v>
      </c>
      <c r="K334">
        <v>24</v>
      </c>
      <c r="L334">
        <f t="shared" si="10"/>
        <v>11</v>
      </c>
      <c r="M334" t="str">
        <f t="shared" si="11"/>
        <v>Novémbre</v>
      </c>
    </row>
    <row r="335" spans="10:13" x14ac:dyDescent="0.25">
      <c r="J335" s="22">
        <v>41968</v>
      </c>
      <c r="K335">
        <v>25</v>
      </c>
      <c r="L335">
        <f t="shared" si="10"/>
        <v>11</v>
      </c>
      <c r="M335" t="str">
        <f t="shared" si="11"/>
        <v>Novémbre</v>
      </c>
    </row>
    <row r="336" spans="10:13" x14ac:dyDescent="0.25">
      <c r="J336" s="22">
        <v>41969</v>
      </c>
      <c r="K336">
        <v>26</v>
      </c>
      <c r="L336">
        <f t="shared" si="10"/>
        <v>11</v>
      </c>
      <c r="M336" t="str">
        <f t="shared" si="11"/>
        <v>Novémbre</v>
      </c>
    </row>
    <row r="337" spans="10:13" x14ac:dyDescent="0.25">
      <c r="J337" s="22">
        <v>41970</v>
      </c>
      <c r="K337">
        <v>27</v>
      </c>
      <c r="L337">
        <f t="shared" si="10"/>
        <v>11</v>
      </c>
      <c r="M337" t="str">
        <f t="shared" si="11"/>
        <v>Novémbre</v>
      </c>
    </row>
    <row r="338" spans="10:13" x14ac:dyDescent="0.25">
      <c r="J338" s="22">
        <v>41971</v>
      </c>
      <c r="K338">
        <v>28</v>
      </c>
      <c r="L338">
        <f t="shared" si="10"/>
        <v>11</v>
      </c>
      <c r="M338" t="str">
        <f t="shared" si="11"/>
        <v>Novémbre</v>
      </c>
    </row>
    <row r="339" spans="10:13" x14ac:dyDescent="0.25">
      <c r="J339" s="22">
        <v>41972</v>
      </c>
      <c r="K339">
        <v>29</v>
      </c>
      <c r="L339">
        <f t="shared" si="10"/>
        <v>11</v>
      </c>
      <c r="M339" t="str">
        <f t="shared" si="11"/>
        <v>Novémbre</v>
      </c>
    </row>
    <row r="340" spans="10:13" x14ac:dyDescent="0.25">
      <c r="J340" s="22">
        <v>41973</v>
      </c>
      <c r="K340">
        <v>30</v>
      </c>
      <c r="L340">
        <f t="shared" si="10"/>
        <v>11</v>
      </c>
      <c r="M340" t="str">
        <f t="shared" si="11"/>
        <v>Novémbre</v>
      </c>
    </row>
    <row r="341" spans="10:13" x14ac:dyDescent="0.25">
      <c r="J341" s="22">
        <v>41974</v>
      </c>
      <c r="K341">
        <v>1</v>
      </c>
      <c r="L341">
        <f t="shared" si="10"/>
        <v>12</v>
      </c>
      <c r="M341" t="str">
        <f t="shared" si="11"/>
        <v>Décembre</v>
      </c>
    </row>
    <row r="342" spans="10:13" x14ac:dyDescent="0.25">
      <c r="J342" s="22">
        <v>41975</v>
      </c>
      <c r="K342">
        <v>2</v>
      </c>
      <c r="L342">
        <f t="shared" si="10"/>
        <v>12</v>
      </c>
      <c r="M342" t="str">
        <f t="shared" si="11"/>
        <v>Décembre</v>
      </c>
    </row>
    <row r="343" spans="10:13" x14ac:dyDescent="0.25">
      <c r="J343" s="22">
        <v>41976</v>
      </c>
      <c r="K343">
        <v>3</v>
      </c>
      <c r="L343">
        <f t="shared" si="10"/>
        <v>12</v>
      </c>
      <c r="M343" t="str">
        <f t="shared" si="11"/>
        <v>Décembre</v>
      </c>
    </row>
    <row r="344" spans="10:13" x14ac:dyDescent="0.25">
      <c r="J344" s="22">
        <v>41977</v>
      </c>
      <c r="K344">
        <v>4</v>
      </c>
      <c r="L344">
        <f t="shared" si="10"/>
        <v>12</v>
      </c>
      <c r="M344" t="str">
        <f t="shared" si="11"/>
        <v>Décembre</v>
      </c>
    </row>
    <row r="345" spans="10:13" x14ac:dyDescent="0.25">
      <c r="J345" s="22">
        <v>41978</v>
      </c>
      <c r="K345">
        <v>5</v>
      </c>
      <c r="L345">
        <f t="shared" si="10"/>
        <v>12</v>
      </c>
      <c r="M345" t="str">
        <f t="shared" si="11"/>
        <v>Décembre</v>
      </c>
    </row>
    <row r="346" spans="10:13" x14ac:dyDescent="0.25">
      <c r="J346" s="22">
        <v>41979</v>
      </c>
      <c r="K346">
        <v>6</v>
      </c>
      <c r="L346">
        <f t="shared" si="10"/>
        <v>12</v>
      </c>
      <c r="M346" t="str">
        <f t="shared" si="11"/>
        <v>Décembre</v>
      </c>
    </row>
    <row r="347" spans="10:13" x14ac:dyDescent="0.25">
      <c r="J347" s="22">
        <v>41980</v>
      </c>
      <c r="K347">
        <v>7</v>
      </c>
      <c r="L347">
        <f t="shared" si="10"/>
        <v>12</v>
      </c>
      <c r="M347" t="str">
        <f t="shared" si="11"/>
        <v>Décembre</v>
      </c>
    </row>
    <row r="348" spans="10:13" x14ac:dyDescent="0.25">
      <c r="J348" s="22">
        <v>41981</v>
      </c>
      <c r="K348">
        <v>8</v>
      </c>
      <c r="L348">
        <f t="shared" si="10"/>
        <v>12</v>
      </c>
      <c r="M348" t="str">
        <f t="shared" si="11"/>
        <v>Décembre</v>
      </c>
    </row>
    <row r="349" spans="10:13" x14ac:dyDescent="0.25">
      <c r="J349" s="22">
        <v>41982</v>
      </c>
      <c r="K349">
        <v>9</v>
      </c>
      <c r="L349">
        <f t="shared" si="10"/>
        <v>12</v>
      </c>
      <c r="M349" t="str">
        <f t="shared" si="11"/>
        <v>Décembre</v>
      </c>
    </row>
    <row r="350" spans="10:13" x14ac:dyDescent="0.25">
      <c r="J350" s="22">
        <v>41983</v>
      </c>
      <c r="K350">
        <v>10</v>
      </c>
      <c r="L350">
        <f t="shared" si="10"/>
        <v>12</v>
      </c>
      <c r="M350" t="str">
        <f t="shared" si="11"/>
        <v>Décembre</v>
      </c>
    </row>
    <row r="351" spans="10:13" x14ac:dyDescent="0.25">
      <c r="J351" s="22">
        <v>41984</v>
      </c>
      <c r="K351">
        <v>11</v>
      </c>
      <c r="L351">
        <f t="shared" si="10"/>
        <v>12</v>
      </c>
      <c r="M351" t="str">
        <f t="shared" si="11"/>
        <v>Décembre</v>
      </c>
    </row>
    <row r="352" spans="10:13" x14ac:dyDescent="0.25">
      <c r="J352" s="22">
        <v>41985</v>
      </c>
      <c r="K352">
        <v>12</v>
      </c>
      <c r="L352">
        <f t="shared" si="10"/>
        <v>12</v>
      </c>
      <c r="M352" t="str">
        <f t="shared" si="11"/>
        <v>Décembre</v>
      </c>
    </row>
    <row r="353" spans="10:13" x14ac:dyDescent="0.25">
      <c r="J353" s="22">
        <v>41986</v>
      </c>
      <c r="K353">
        <v>13</v>
      </c>
      <c r="L353">
        <f t="shared" si="10"/>
        <v>12</v>
      </c>
      <c r="M353" t="str">
        <f t="shared" si="11"/>
        <v>Décembre</v>
      </c>
    </row>
    <row r="354" spans="10:13" x14ac:dyDescent="0.25">
      <c r="J354" s="22">
        <v>41987</v>
      </c>
      <c r="K354">
        <v>14</v>
      </c>
      <c r="L354">
        <f t="shared" si="10"/>
        <v>12</v>
      </c>
      <c r="M354" t="str">
        <f t="shared" si="11"/>
        <v>Décembre</v>
      </c>
    </row>
    <row r="355" spans="10:13" x14ac:dyDescent="0.25">
      <c r="J355" s="22">
        <v>41988</v>
      </c>
      <c r="K355">
        <v>15</v>
      </c>
      <c r="L355">
        <f t="shared" si="10"/>
        <v>12</v>
      </c>
      <c r="M355" t="str">
        <f t="shared" si="11"/>
        <v>Décembre</v>
      </c>
    </row>
    <row r="356" spans="10:13" x14ac:dyDescent="0.25">
      <c r="J356" s="22">
        <v>41989</v>
      </c>
      <c r="K356">
        <v>16</v>
      </c>
      <c r="L356">
        <f t="shared" si="10"/>
        <v>12</v>
      </c>
      <c r="M356" t="str">
        <f t="shared" si="11"/>
        <v>Décembre</v>
      </c>
    </row>
    <row r="357" spans="10:13" x14ac:dyDescent="0.25">
      <c r="J357" s="22">
        <v>41990</v>
      </c>
      <c r="K357">
        <v>17</v>
      </c>
      <c r="L357">
        <f t="shared" si="10"/>
        <v>12</v>
      </c>
      <c r="M357" t="str">
        <f t="shared" si="11"/>
        <v>Décembre</v>
      </c>
    </row>
    <row r="358" spans="10:13" x14ac:dyDescent="0.25">
      <c r="J358" s="22">
        <v>41991</v>
      </c>
      <c r="K358">
        <v>18</v>
      </c>
      <c r="L358">
        <f t="shared" si="10"/>
        <v>12</v>
      </c>
      <c r="M358" t="str">
        <f t="shared" si="11"/>
        <v>Décembre</v>
      </c>
    </row>
    <row r="359" spans="10:13" x14ac:dyDescent="0.25">
      <c r="J359" s="22">
        <v>41992</v>
      </c>
      <c r="K359">
        <v>19</v>
      </c>
      <c r="L359">
        <f t="shared" si="10"/>
        <v>12</v>
      </c>
      <c r="M359" t="str">
        <f t="shared" si="11"/>
        <v>Décembre</v>
      </c>
    </row>
    <row r="360" spans="10:13" x14ac:dyDescent="0.25">
      <c r="J360" s="22">
        <v>41993</v>
      </c>
      <c r="K360">
        <v>20</v>
      </c>
      <c r="L360">
        <f t="shared" si="10"/>
        <v>12</v>
      </c>
      <c r="M360" t="str">
        <f t="shared" si="11"/>
        <v>Décembre</v>
      </c>
    </row>
    <row r="361" spans="10:13" x14ac:dyDescent="0.25">
      <c r="J361" s="22">
        <v>41994</v>
      </c>
      <c r="K361">
        <v>21</v>
      </c>
      <c r="L361">
        <f t="shared" si="10"/>
        <v>12</v>
      </c>
      <c r="M361" t="str">
        <f t="shared" si="11"/>
        <v>Décembre</v>
      </c>
    </row>
    <row r="362" spans="10:13" x14ac:dyDescent="0.25">
      <c r="J362" s="22">
        <v>41995</v>
      </c>
      <c r="K362">
        <v>22</v>
      </c>
      <c r="L362">
        <f t="shared" si="10"/>
        <v>12</v>
      </c>
      <c r="M362" t="str">
        <f t="shared" si="11"/>
        <v>Décembre</v>
      </c>
    </row>
    <row r="363" spans="10:13" x14ac:dyDescent="0.25">
      <c r="J363" s="22">
        <v>41996</v>
      </c>
      <c r="K363">
        <v>23</v>
      </c>
      <c r="L363">
        <f t="shared" si="10"/>
        <v>12</v>
      </c>
      <c r="M363" t="str">
        <f t="shared" si="11"/>
        <v>Décembre</v>
      </c>
    </row>
    <row r="364" spans="10:13" x14ac:dyDescent="0.25">
      <c r="J364" s="22">
        <v>41997</v>
      </c>
      <c r="K364">
        <v>24</v>
      </c>
      <c r="L364">
        <f t="shared" si="10"/>
        <v>12</v>
      </c>
      <c r="M364" t="str">
        <f t="shared" si="11"/>
        <v>Décembre</v>
      </c>
    </row>
    <row r="365" spans="10:13" x14ac:dyDescent="0.25">
      <c r="J365" s="22">
        <v>41998</v>
      </c>
      <c r="K365">
        <v>25</v>
      </c>
      <c r="L365">
        <f t="shared" si="10"/>
        <v>12</v>
      </c>
      <c r="M365" t="str">
        <f t="shared" si="11"/>
        <v>Décembre</v>
      </c>
    </row>
    <row r="366" spans="10:13" x14ac:dyDescent="0.25">
      <c r="J366" s="22">
        <v>41999</v>
      </c>
      <c r="K366">
        <v>26</v>
      </c>
      <c r="L366">
        <f t="shared" si="10"/>
        <v>12</v>
      </c>
      <c r="M366" t="str">
        <f t="shared" si="11"/>
        <v>Décembre</v>
      </c>
    </row>
    <row r="367" spans="10:13" x14ac:dyDescent="0.25">
      <c r="J367" s="22">
        <v>42000</v>
      </c>
      <c r="K367">
        <v>27</v>
      </c>
      <c r="L367">
        <f t="shared" si="10"/>
        <v>12</v>
      </c>
      <c r="M367" t="str">
        <f t="shared" si="11"/>
        <v>Décembre</v>
      </c>
    </row>
    <row r="368" spans="10:13" x14ac:dyDescent="0.25">
      <c r="J368" s="22">
        <v>42001</v>
      </c>
      <c r="K368">
        <v>28</v>
      </c>
      <c r="L368">
        <f t="shared" si="10"/>
        <v>12</v>
      </c>
      <c r="M368" t="str">
        <f t="shared" si="11"/>
        <v>Décembre</v>
      </c>
    </row>
    <row r="369" spans="10:13" x14ac:dyDescent="0.25">
      <c r="J369" s="22">
        <v>42002</v>
      </c>
      <c r="K369">
        <v>29</v>
      </c>
      <c r="L369">
        <f t="shared" si="10"/>
        <v>12</v>
      </c>
      <c r="M369" t="str">
        <f t="shared" si="11"/>
        <v>Décembre</v>
      </c>
    </row>
    <row r="370" spans="10:13" x14ac:dyDescent="0.25">
      <c r="J370" s="22">
        <v>42003</v>
      </c>
      <c r="K370">
        <v>30</v>
      </c>
      <c r="L370">
        <f t="shared" si="10"/>
        <v>12</v>
      </c>
      <c r="M370" t="str">
        <f t="shared" si="11"/>
        <v>Décembre</v>
      </c>
    </row>
    <row r="371" spans="10:13" x14ac:dyDescent="0.25">
      <c r="J371" s="22">
        <v>42004</v>
      </c>
      <c r="K371">
        <v>31</v>
      </c>
      <c r="L371">
        <f t="shared" si="10"/>
        <v>12</v>
      </c>
      <c r="M371" t="str">
        <f t="shared" si="11"/>
        <v>Décembre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392"/>
  <sheetViews>
    <sheetView showGridLines="0" tabSelected="1" workbookViewId="0">
      <pane xSplit="3" ySplit="5" topLeftCell="G355" activePane="bottomRight" state="frozen"/>
      <selection sqref="A1:XFD1048576"/>
      <selection pane="topRight" sqref="A1:XFD1048576"/>
      <selection pane="bottomLeft" sqref="A1:XFD1048576"/>
      <selection pane="bottomRight" activeCell="N362" sqref="N362"/>
    </sheetView>
  </sheetViews>
  <sheetFormatPr baseColWidth="10" defaultRowHeight="12.75" x14ac:dyDescent="0.2"/>
  <cols>
    <col min="1" max="1" width="11.42578125" style="25"/>
    <col min="2" max="2" width="9.85546875" style="26" customWidth="1"/>
    <col min="3" max="3" width="4.42578125" style="27" customWidth="1"/>
    <col min="4" max="4" width="11.42578125" style="28"/>
    <col min="5" max="6" width="11.42578125" style="29"/>
    <col min="7" max="8" width="11.7109375" style="29" customWidth="1"/>
    <col min="9" max="10" width="11.42578125" style="29"/>
    <col min="11" max="11" width="4.42578125" style="30" customWidth="1"/>
    <col min="12" max="12" width="4.42578125" style="28" customWidth="1"/>
    <col min="13" max="16384" width="11.42578125" style="25"/>
  </cols>
  <sheetData>
    <row r="1" spans="1:19" x14ac:dyDescent="0.2">
      <c r="L1" s="28" t="s">
        <v>384</v>
      </c>
    </row>
    <row r="2" spans="1:19" ht="13.5" thickBot="1" x14ac:dyDescent="0.25">
      <c r="M2" s="31"/>
    </row>
    <row r="3" spans="1:19" ht="16.5" thickBot="1" x14ac:dyDescent="0.3">
      <c r="D3" s="32">
        <v>41640</v>
      </c>
      <c r="E3" s="33"/>
      <c r="F3" s="33"/>
      <c r="G3" s="33"/>
      <c r="H3" s="33"/>
      <c r="I3" s="33"/>
      <c r="J3" s="34"/>
      <c r="M3" s="35">
        <f>+IF(L1="X",B6-364,D3-365)</f>
        <v>41276</v>
      </c>
      <c r="N3" s="36"/>
      <c r="O3" s="36"/>
      <c r="P3" s="36"/>
      <c r="Q3" s="36"/>
      <c r="R3" s="36"/>
      <c r="S3" s="37"/>
    </row>
    <row r="4" spans="1:19" ht="13.5" thickBot="1" x14ac:dyDescent="0.25">
      <c r="D4" s="38" t="s">
        <v>385</v>
      </c>
      <c r="E4" s="39"/>
      <c r="F4" s="40"/>
      <c r="G4" s="39" t="s">
        <v>386</v>
      </c>
      <c r="H4" s="39"/>
      <c r="I4" s="39"/>
      <c r="J4" s="40"/>
      <c r="M4" s="41" t="s">
        <v>385</v>
      </c>
      <c r="N4" s="42"/>
      <c r="O4" s="43"/>
      <c r="P4" s="42" t="s">
        <v>386</v>
      </c>
      <c r="Q4" s="42"/>
      <c r="R4" s="42"/>
      <c r="S4" s="43"/>
    </row>
    <row r="5" spans="1:19" ht="13.5" thickBot="1" x14ac:dyDescent="0.25">
      <c r="B5" s="44" t="s">
        <v>4</v>
      </c>
      <c r="C5" s="45"/>
      <c r="D5" s="46" t="s">
        <v>387</v>
      </c>
      <c r="E5" s="47" t="s">
        <v>388</v>
      </c>
      <c r="F5" s="48" t="s">
        <v>389</v>
      </c>
      <c r="G5" s="49" t="s">
        <v>390</v>
      </c>
      <c r="H5" s="49" t="s">
        <v>391</v>
      </c>
      <c r="I5" s="50" t="s">
        <v>392</v>
      </c>
      <c r="J5" s="51" t="s">
        <v>393</v>
      </c>
      <c r="K5" s="52">
        <f>+M3</f>
        <v>41276</v>
      </c>
      <c r="L5" s="53"/>
      <c r="M5" s="46" t="s">
        <v>387</v>
      </c>
      <c r="N5" s="54" t="s">
        <v>388</v>
      </c>
      <c r="O5" s="55" t="s">
        <v>389</v>
      </c>
      <c r="P5" s="54" t="s">
        <v>390</v>
      </c>
      <c r="Q5" s="54" t="s">
        <v>391</v>
      </c>
      <c r="R5" s="56" t="s">
        <v>392</v>
      </c>
      <c r="S5" s="55" t="s">
        <v>393</v>
      </c>
    </row>
    <row r="6" spans="1:19" ht="12.75" customHeight="1" x14ac:dyDescent="0.2">
      <c r="A6" s="57" t="s">
        <v>372</v>
      </c>
      <c r="B6" s="58">
        <f>+D3</f>
        <v>41640</v>
      </c>
      <c r="C6" s="59">
        <f>B6</f>
        <v>41640</v>
      </c>
      <c r="D6" s="60"/>
      <c r="E6" s="61"/>
      <c r="F6" s="60"/>
      <c r="G6" s="62"/>
      <c r="H6" s="63"/>
      <c r="I6" s="64"/>
      <c r="J6" s="65"/>
      <c r="K6" s="66">
        <f>+L6</f>
        <v>41276</v>
      </c>
      <c r="L6" s="59">
        <f>+M3</f>
        <v>41276</v>
      </c>
      <c r="M6" s="67"/>
      <c r="N6" s="61"/>
      <c r="O6" s="68"/>
      <c r="P6" s="60"/>
      <c r="Q6" s="61"/>
      <c r="R6" s="60"/>
      <c r="S6" s="69"/>
    </row>
    <row r="7" spans="1:19" ht="12.75" customHeight="1" x14ac:dyDescent="0.2">
      <c r="A7" s="70"/>
      <c r="B7" s="71">
        <f>+B6+1</f>
        <v>41641</v>
      </c>
      <c r="C7" s="59">
        <f t="shared" ref="C7:C70" si="0">B7</f>
        <v>41641</v>
      </c>
      <c r="D7" s="72"/>
      <c r="E7" s="73"/>
      <c r="F7" s="72"/>
      <c r="G7" s="74"/>
      <c r="H7" s="73"/>
      <c r="I7" s="72"/>
      <c r="J7" s="75"/>
      <c r="K7" s="66">
        <f t="shared" ref="K7:K70" si="1">+L7</f>
        <v>41277</v>
      </c>
      <c r="L7" s="59">
        <f>+L6+1</f>
        <v>41277</v>
      </c>
      <c r="M7" s="76"/>
      <c r="N7" s="73"/>
      <c r="O7" s="77"/>
      <c r="P7" s="72"/>
      <c r="Q7" s="73"/>
      <c r="R7" s="72"/>
      <c r="S7" s="78"/>
    </row>
    <row r="8" spans="1:19" ht="12.75" customHeight="1" x14ac:dyDescent="0.2">
      <c r="A8" s="70"/>
      <c r="B8" s="71">
        <f t="shared" ref="B8:B71" si="2">+B7+1</f>
        <v>41642</v>
      </c>
      <c r="C8" s="59">
        <f t="shared" si="0"/>
        <v>41642</v>
      </c>
      <c r="D8" s="79"/>
      <c r="E8" s="80"/>
      <c r="F8" s="79"/>
      <c r="G8" s="81"/>
      <c r="H8" s="80"/>
      <c r="I8" s="79"/>
      <c r="J8" s="82"/>
      <c r="K8" s="66">
        <f t="shared" si="1"/>
        <v>41278</v>
      </c>
      <c r="L8" s="59">
        <f t="shared" ref="L8:L71" si="3">+L7+1</f>
        <v>41278</v>
      </c>
      <c r="M8" s="83"/>
      <c r="N8" s="80"/>
      <c r="O8" s="84"/>
      <c r="P8" s="79"/>
      <c r="Q8" s="80"/>
      <c r="R8" s="79"/>
      <c r="S8" s="85"/>
    </row>
    <row r="9" spans="1:19" ht="12.75" customHeight="1" x14ac:dyDescent="0.2">
      <c r="A9" s="70"/>
      <c r="B9" s="71">
        <f t="shared" si="2"/>
        <v>41643</v>
      </c>
      <c r="C9" s="59">
        <f t="shared" si="0"/>
        <v>41643</v>
      </c>
      <c r="D9" s="72"/>
      <c r="E9" s="73"/>
      <c r="F9" s="72"/>
      <c r="G9" s="74"/>
      <c r="H9" s="73"/>
      <c r="I9" s="72"/>
      <c r="J9" s="75"/>
      <c r="K9" s="66">
        <f t="shared" si="1"/>
        <v>41279</v>
      </c>
      <c r="L9" s="59">
        <f t="shared" si="3"/>
        <v>41279</v>
      </c>
      <c r="M9" s="76"/>
      <c r="N9" s="73"/>
      <c r="O9" s="77"/>
      <c r="P9" s="72"/>
      <c r="Q9" s="73"/>
      <c r="R9" s="72"/>
      <c r="S9" s="78"/>
    </row>
    <row r="10" spans="1:19" ht="12.75" customHeight="1" x14ac:dyDescent="0.2">
      <c r="A10" s="70"/>
      <c r="B10" s="71">
        <f t="shared" si="2"/>
        <v>41644</v>
      </c>
      <c r="C10" s="59">
        <f t="shared" si="0"/>
        <v>41644</v>
      </c>
      <c r="D10" s="79"/>
      <c r="E10" s="80"/>
      <c r="F10" s="79"/>
      <c r="G10" s="81"/>
      <c r="H10" s="80"/>
      <c r="I10" s="79"/>
      <c r="J10" s="82"/>
      <c r="K10" s="66">
        <f t="shared" si="1"/>
        <v>41280</v>
      </c>
      <c r="L10" s="59">
        <f t="shared" si="3"/>
        <v>41280</v>
      </c>
      <c r="M10" s="83"/>
      <c r="N10" s="80"/>
      <c r="O10" s="84"/>
      <c r="P10" s="79"/>
      <c r="Q10" s="80"/>
      <c r="R10" s="79"/>
      <c r="S10" s="85"/>
    </row>
    <row r="11" spans="1:19" ht="12.75" customHeight="1" x14ac:dyDescent="0.2">
      <c r="A11" s="70"/>
      <c r="B11" s="71">
        <f t="shared" si="2"/>
        <v>41645</v>
      </c>
      <c r="C11" s="59">
        <f t="shared" si="0"/>
        <v>41645</v>
      </c>
      <c r="D11" s="72"/>
      <c r="E11" s="73"/>
      <c r="F11" s="72"/>
      <c r="G11" s="74"/>
      <c r="H11" s="73"/>
      <c r="I11" s="72"/>
      <c r="J11" s="75"/>
      <c r="K11" s="66">
        <f t="shared" si="1"/>
        <v>41281</v>
      </c>
      <c r="L11" s="59">
        <f t="shared" si="3"/>
        <v>41281</v>
      </c>
      <c r="M11" s="76"/>
      <c r="N11" s="73"/>
      <c r="O11" s="77"/>
      <c r="P11" s="72"/>
      <c r="Q11" s="73"/>
      <c r="R11" s="72"/>
      <c r="S11" s="78"/>
    </row>
    <row r="12" spans="1:19" ht="12.75" customHeight="1" x14ac:dyDescent="0.2">
      <c r="A12" s="70"/>
      <c r="B12" s="71">
        <f t="shared" si="2"/>
        <v>41646</v>
      </c>
      <c r="C12" s="59">
        <f t="shared" si="0"/>
        <v>41646</v>
      </c>
      <c r="D12" s="79"/>
      <c r="E12" s="80"/>
      <c r="F12" s="79"/>
      <c r="G12" s="81"/>
      <c r="H12" s="80"/>
      <c r="I12" s="79"/>
      <c r="J12" s="82"/>
      <c r="K12" s="66">
        <f t="shared" si="1"/>
        <v>41282</v>
      </c>
      <c r="L12" s="59">
        <f t="shared" si="3"/>
        <v>41282</v>
      </c>
      <c r="M12" s="83"/>
      <c r="N12" s="80"/>
      <c r="O12" s="84"/>
      <c r="P12" s="79"/>
      <c r="Q12" s="80"/>
      <c r="R12" s="79"/>
      <c r="S12" s="85"/>
    </row>
    <row r="13" spans="1:19" ht="12.75" customHeight="1" x14ac:dyDescent="0.2">
      <c r="A13" s="70"/>
      <c r="B13" s="71">
        <f t="shared" si="2"/>
        <v>41647</v>
      </c>
      <c r="C13" s="59">
        <f t="shared" si="0"/>
        <v>41647</v>
      </c>
      <c r="D13" s="86"/>
      <c r="E13" s="87"/>
      <c r="F13" s="86"/>
      <c r="G13" s="88"/>
      <c r="H13" s="87"/>
      <c r="I13" s="86"/>
      <c r="J13" s="89"/>
      <c r="K13" s="66">
        <f t="shared" si="1"/>
        <v>41283</v>
      </c>
      <c r="L13" s="59">
        <f t="shared" si="3"/>
        <v>41283</v>
      </c>
      <c r="M13" s="90"/>
      <c r="N13" s="87"/>
      <c r="O13" s="91"/>
      <c r="P13" s="86"/>
      <c r="Q13" s="87"/>
      <c r="R13" s="86"/>
      <c r="S13" s="92"/>
    </row>
    <row r="14" spans="1:19" ht="12.75" customHeight="1" x14ac:dyDescent="0.2">
      <c r="A14" s="70"/>
      <c r="B14" s="71">
        <f t="shared" si="2"/>
        <v>41648</v>
      </c>
      <c r="C14" s="59">
        <f t="shared" si="0"/>
        <v>41648</v>
      </c>
      <c r="D14" s="72"/>
      <c r="E14" s="73"/>
      <c r="F14" s="72"/>
      <c r="G14" s="74"/>
      <c r="H14" s="73"/>
      <c r="I14" s="72"/>
      <c r="J14" s="75"/>
      <c r="K14" s="66">
        <f t="shared" si="1"/>
        <v>41284</v>
      </c>
      <c r="L14" s="59">
        <f t="shared" si="3"/>
        <v>41284</v>
      </c>
      <c r="M14" s="76"/>
      <c r="N14" s="73"/>
      <c r="O14" s="77"/>
      <c r="P14" s="72"/>
      <c r="Q14" s="73"/>
      <c r="R14" s="72"/>
      <c r="S14" s="78"/>
    </row>
    <row r="15" spans="1:19" ht="12.75" customHeight="1" x14ac:dyDescent="0.2">
      <c r="A15" s="70"/>
      <c r="B15" s="71">
        <f t="shared" si="2"/>
        <v>41649</v>
      </c>
      <c r="C15" s="59">
        <f t="shared" si="0"/>
        <v>41649</v>
      </c>
      <c r="D15" s="93"/>
      <c r="E15" s="94"/>
      <c r="F15" s="93"/>
      <c r="G15" s="95"/>
      <c r="H15" s="94"/>
      <c r="I15" s="93"/>
      <c r="J15" s="96"/>
      <c r="K15" s="66">
        <f t="shared" si="1"/>
        <v>41285</v>
      </c>
      <c r="L15" s="59">
        <f t="shared" si="3"/>
        <v>41285</v>
      </c>
      <c r="M15" s="97"/>
      <c r="N15" s="94"/>
      <c r="O15" s="98"/>
      <c r="P15" s="93"/>
      <c r="Q15" s="94"/>
      <c r="R15" s="93"/>
      <c r="S15" s="99"/>
    </row>
    <row r="16" spans="1:19" ht="12.75" customHeight="1" x14ac:dyDescent="0.2">
      <c r="A16" s="70"/>
      <c r="B16" s="71">
        <f t="shared" si="2"/>
        <v>41650</v>
      </c>
      <c r="C16" s="59">
        <f t="shared" si="0"/>
        <v>41650</v>
      </c>
      <c r="D16" s="72"/>
      <c r="E16" s="73"/>
      <c r="F16" s="72"/>
      <c r="G16" s="74"/>
      <c r="H16" s="73"/>
      <c r="I16" s="72"/>
      <c r="J16" s="75"/>
      <c r="K16" s="66">
        <f t="shared" si="1"/>
        <v>41286</v>
      </c>
      <c r="L16" s="59">
        <f t="shared" si="3"/>
        <v>41286</v>
      </c>
      <c r="M16" s="76"/>
      <c r="N16" s="73"/>
      <c r="O16" s="77"/>
      <c r="P16" s="72"/>
      <c r="Q16" s="73"/>
      <c r="R16" s="72"/>
      <c r="S16" s="78"/>
    </row>
    <row r="17" spans="1:19" ht="12.75" customHeight="1" x14ac:dyDescent="0.2">
      <c r="A17" s="70"/>
      <c r="B17" s="71">
        <f t="shared" si="2"/>
        <v>41651</v>
      </c>
      <c r="C17" s="59">
        <f t="shared" si="0"/>
        <v>41651</v>
      </c>
      <c r="D17" s="72"/>
      <c r="E17" s="73"/>
      <c r="F17" s="72"/>
      <c r="G17" s="74"/>
      <c r="H17" s="73"/>
      <c r="I17" s="72"/>
      <c r="J17" s="75"/>
      <c r="K17" s="66">
        <f t="shared" si="1"/>
        <v>41287</v>
      </c>
      <c r="L17" s="59">
        <f t="shared" si="3"/>
        <v>41287</v>
      </c>
      <c r="M17" s="76"/>
      <c r="N17" s="73"/>
      <c r="O17" s="77"/>
      <c r="P17" s="72"/>
      <c r="Q17" s="73"/>
      <c r="R17" s="72"/>
      <c r="S17" s="78"/>
    </row>
    <row r="18" spans="1:19" ht="12.75" customHeight="1" x14ac:dyDescent="0.2">
      <c r="A18" s="70"/>
      <c r="B18" s="71">
        <f t="shared" si="2"/>
        <v>41652</v>
      </c>
      <c r="C18" s="59">
        <f t="shared" si="0"/>
        <v>41652</v>
      </c>
      <c r="D18" s="72"/>
      <c r="E18" s="73"/>
      <c r="F18" s="72"/>
      <c r="G18" s="74"/>
      <c r="H18" s="73"/>
      <c r="I18" s="72"/>
      <c r="J18" s="75"/>
      <c r="K18" s="66">
        <f t="shared" si="1"/>
        <v>41288</v>
      </c>
      <c r="L18" s="59">
        <f t="shared" si="3"/>
        <v>41288</v>
      </c>
      <c r="M18" s="76"/>
      <c r="N18" s="73"/>
      <c r="O18" s="77"/>
      <c r="P18" s="72"/>
      <c r="Q18" s="73"/>
      <c r="R18" s="72"/>
      <c r="S18" s="78"/>
    </row>
    <row r="19" spans="1:19" ht="12.75" customHeight="1" x14ac:dyDescent="0.2">
      <c r="A19" s="70"/>
      <c r="B19" s="71">
        <f t="shared" si="2"/>
        <v>41653</v>
      </c>
      <c r="C19" s="59">
        <f t="shared" si="0"/>
        <v>41653</v>
      </c>
      <c r="D19" s="72"/>
      <c r="E19" s="73"/>
      <c r="F19" s="72"/>
      <c r="G19" s="74"/>
      <c r="H19" s="73"/>
      <c r="I19" s="72"/>
      <c r="J19" s="75"/>
      <c r="K19" s="66">
        <f t="shared" si="1"/>
        <v>41289</v>
      </c>
      <c r="L19" s="59">
        <f t="shared" si="3"/>
        <v>41289</v>
      </c>
      <c r="M19" s="76"/>
      <c r="N19" s="73"/>
      <c r="O19" s="77"/>
      <c r="P19" s="72"/>
      <c r="Q19" s="73"/>
      <c r="R19" s="72"/>
      <c r="S19" s="78"/>
    </row>
    <row r="20" spans="1:19" ht="12.75" customHeight="1" x14ac:dyDescent="0.2">
      <c r="A20" s="70"/>
      <c r="B20" s="71">
        <f t="shared" si="2"/>
        <v>41654</v>
      </c>
      <c r="C20" s="59">
        <f t="shared" si="0"/>
        <v>41654</v>
      </c>
      <c r="D20" s="72"/>
      <c r="E20" s="73"/>
      <c r="F20" s="72"/>
      <c r="G20" s="74"/>
      <c r="H20" s="73"/>
      <c r="I20" s="72"/>
      <c r="J20" s="75"/>
      <c r="K20" s="66">
        <f t="shared" si="1"/>
        <v>41290</v>
      </c>
      <c r="L20" s="59">
        <f t="shared" si="3"/>
        <v>41290</v>
      </c>
      <c r="M20" s="76"/>
      <c r="N20" s="73"/>
      <c r="O20" s="77"/>
      <c r="P20" s="72"/>
      <c r="Q20" s="73"/>
      <c r="R20" s="72"/>
      <c r="S20" s="78"/>
    </row>
    <row r="21" spans="1:19" ht="12.75" customHeight="1" x14ac:dyDescent="0.2">
      <c r="A21" s="70"/>
      <c r="B21" s="71">
        <f t="shared" si="2"/>
        <v>41655</v>
      </c>
      <c r="C21" s="59">
        <f t="shared" si="0"/>
        <v>41655</v>
      </c>
      <c r="D21" s="72"/>
      <c r="E21" s="73"/>
      <c r="F21" s="72"/>
      <c r="G21" s="74"/>
      <c r="H21" s="73"/>
      <c r="I21" s="72"/>
      <c r="J21" s="75"/>
      <c r="K21" s="66">
        <f t="shared" si="1"/>
        <v>41291</v>
      </c>
      <c r="L21" s="59">
        <f t="shared" si="3"/>
        <v>41291</v>
      </c>
      <c r="M21" s="76"/>
      <c r="N21" s="73"/>
      <c r="O21" s="77"/>
      <c r="P21" s="72"/>
      <c r="Q21" s="73"/>
      <c r="R21" s="72"/>
      <c r="S21" s="78"/>
    </row>
    <row r="22" spans="1:19" ht="12.75" customHeight="1" x14ac:dyDescent="0.2">
      <c r="A22" s="70"/>
      <c r="B22" s="71">
        <f t="shared" si="2"/>
        <v>41656</v>
      </c>
      <c r="C22" s="59">
        <f t="shared" si="0"/>
        <v>41656</v>
      </c>
      <c r="D22" s="72"/>
      <c r="E22" s="73"/>
      <c r="F22" s="72"/>
      <c r="G22" s="74"/>
      <c r="H22" s="73"/>
      <c r="I22" s="72"/>
      <c r="J22" s="75"/>
      <c r="K22" s="66">
        <f t="shared" si="1"/>
        <v>41292</v>
      </c>
      <c r="L22" s="59">
        <f t="shared" si="3"/>
        <v>41292</v>
      </c>
      <c r="M22" s="76"/>
      <c r="N22" s="73"/>
      <c r="O22" s="77"/>
      <c r="P22" s="72"/>
      <c r="Q22" s="73"/>
      <c r="R22" s="72"/>
      <c r="S22" s="78"/>
    </row>
    <row r="23" spans="1:19" ht="12.75" customHeight="1" x14ac:dyDescent="0.2">
      <c r="A23" s="70"/>
      <c r="B23" s="71">
        <f t="shared" si="2"/>
        <v>41657</v>
      </c>
      <c r="C23" s="59">
        <f t="shared" si="0"/>
        <v>41657</v>
      </c>
      <c r="D23" s="72"/>
      <c r="E23" s="73"/>
      <c r="F23" s="72"/>
      <c r="G23" s="74"/>
      <c r="H23" s="73"/>
      <c r="I23" s="72"/>
      <c r="J23" s="75"/>
      <c r="K23" s="66">
        <f t="shared" si="1"/>
        <v>41293</v>
      </c>
      <c r="L23" s="59">
        <f t="shared" si="3"/>
        <v>41293</v>
      </c>
      <c r="M23" s="76"/>
      <c r="N23" s="73"/>
      <c r="O23" s="77"/>
      <c r="P23" s="72"/>
      <c r="Q23" s="73"/>
      <c r="R23" s="72"/>
      <c r="S23" s="78"/>
    </row>
    <row r="24" spans="1:19" ht="12.75" customHeight="1" x14ac:dyDescent="0.2">
      <c r="A24" s="70"/>
      <c r="B24" s="71">
        <f t="shared" si="2"/>
        <v>41658</v>
      </c>
      <c r="C24" s="59">
        <f t="shared" si="0"/>
        <v>41658</v>
      </c>
      <c r="D24" s="72"/>
      <c r="E24" s="73"/>
      <c r="F24" s="72"/>
      <c r="G24" s="74"/>
      <c r="H24" s="73"/>
      <c r="I24" s="72"/>
      <c r="J24" s="75"/>
      <c r="K24" s="66">
        <f t="shared" si="1"/>
        <v>41294</v>
      </c>
      <c r="L24" s="59">
        <f t="shared" si="3"/>
        <v>41294</v>
      </c>
      <c r="M24" s="76"/>
      <c r="N24" s="73"/>
      <c r="O24" s="77"/>
      <c r="P24" s="72"/>
      <c r="Q24" s="73"/>
      <c r="R24" s="72"/>
      <c r="S24" s="78"/>
    </row>
    <row r="25" spans="1:19" ht="12.75" customHeight="1" x14ac:dyDescent="0.2">
      <c r="A25" s="70"/>
      <c r="B25" s="71">
        <f t="shared" si="2"/>
        <v>41659</v>
      </c>
      <c r="C25" s="59">
        <f t="shared" si="0"/>
        <v>41659</v>
      </c>
      <c r="D25" s="72"/>
      <c r="E25" s="73"/>
      <c r="F25" s="72"/>
      <c r="G25" s="74"/>
      <c r="H25" s="73"/>
      <c r="I25" s="72"/>
      <c r="J25" s="75"/>
      <c r="K25" s="66">
        <f t="shared" si="1"/>
        <v>41295</v>
      </c>
      <c r="L25" s="59">
        <f t="shared" si="3"/>
        <v>41295</v>
      </c>
      <c r="M25" s="76"/>
      <c r="N25" s="73"/>
      <c r="O25" s="77"/>
      <c r="P25" s="72"/>
      <c r="Q25" s="73"/>
      <c r="R25" s="72"/>
      <c r="S25" s="78"/>
    </row>
    <row r="26" spans="1:19" ht="12.75" customHeight="1" x14ac:dyDescent="0.2">
      <c r="A26" s="70"/>
      <c r="B26" s="71">
        <f t="shared" si="2"/>
        <v>41660</v>
      </c>
      <c r="C26" s="59">
        <f t="shared" si="0"/>
        <v>41660</v>
      </c>
      <c r="D26" s="72"/>
      <c r="E26" s="73"/>
      <c r="F26" s="72"/>
      <c r="G26" s="74"/>
      <c r="H26" s="73"/>
      <c r="I26" s="72"/>
      <c r="J26" s="75"/>
      <c r="K26" s="66">
        <f t="shared" si="1"/>
        <v>41296</v>
      </c>
      <c r="L26" s="59">
        <f t="shared" si="3"/>
        <v>41296</v>
      </c>
      <c r="M26" s="76"/>
      <c r="N26" s="73"/>
      <c r="O26" s="77"/>
      <c r="P26" s="72"/>
      <c r="Q26" s="73"/>
      <c r="R26" s="72"/>
      <c r="S26" s="78"/>
    </row>
    <row r="27" spans="1:19" ht="12.75" customHeight="1" x14ac:dyDescent="0.2">
      <c r="A27" s="70"/>
      <c r="B27" s="71">
        <f t="shared" si="2"/>
        <v>41661</v>
      </c>
      <c r="C27" s="59">
        <f t="shared" si="0"/>
        <v>41661</v>
      </c>
      <c r="D27" s="72"/>
      <c r="E27" s="73"/>
      <c r="F27" s="72"/>
      <c r="G27" s="74"/>
      <c r="H27" s="73"/>
      <c r="I27" s="72"/>
      <c r="J27" s="75"/>
      <c r="K27" s="66">
        <f t="shared" si="1"/>
        <v>41297</v>
      </c>
      <c r="L27" s="59">
        <f t="shared" si="3"/>
        <v>41297</v>
      </c>
      <c r="M27" s="76"/>
      <c r="N27" s="73"/>
      <c r="O27" s="77"/>
      <c r="P27" s="72"/>
      <c r="Q27" s="73"/>
      <c r="R27" s="72"/>
      <c r="S27" s="78"/>
    </row>
    <row r="28" spans="1:19" ht="12.75" customHeight="1" x14ac:dyDescent="0.2">
      <c r="A28" s="70"/>
      <c r="B28" s="71">
        <f t="shared" si="2"/>
        <v>41662</v>
      </c>
      <c r="C28" s="59">
        <f t="shared" si="0"/>
        <v>41662</v>
      </c>
      <c r="D28" s="72"/>
      <c r="E28" s="73"/>
      <c r="F28" s="72"/>
      <c r="G28" s="74"/>
      <c r="H28" s="73"/>
      <c r="I28" s="72"/>
      <c r="J28" s="75"/>
      <c r="K28" s="66">
        <f t="shared" si="1"/>
        <v>41298</v>
      </c>
      <c r="L28" s="59">
        <f t="shared" si="3"/>
        <v>41298</v>
      </c>
      <c r="M28" s="76"/>
      <c r="N28" s="73"/>
      <c r="O28" s="77"/>
      <c r="P28" s="72"/>
      <c r="Q28" s="73"/>
      <c r="R28" s="72"/>
      <c r="S28" s="78"/>
    </row>
    <row r="29" spans="1:19" ht="12.75" customHeight="1" x14ac:dyDescent="0.2">
      <c r="A29" s="70"/>
      <c r="B29" s="71">
        <f t="shared" si="2"/>
        <v>41663</v>
      </c>
      <c r="C29" s="59">
        <f t="shared" si="0"/>
        <v>41663</v>
      </c>
      <c r="D29" s="72"/>
      <c r="E29" s="73"/>
      <c r="F29" s="72"/>
      <c r="G29" s="74"/>
      <c r="H29" s="73"/>
      <c r="I29" s="72"/>
      <c r="J29" s="75"/>
      <c r="K29" s="66">
        <f t="shared" si="1"/>
        <v>41299</v>
      </c>
      <c r="L29" s="59">
        <f t="shared" si="3"/>
        <v>41299</v>
      </c>
      <c r="M29" s="76"/>
      <c r="N29" s="73"/>
      <c r="O29" s="77"/>
      <c r="P29" s="72"/>
      <c r="Q29" s="73"/>
      <c r="R29" s="72"/>
      <c r="S29" s="78"/>
    </row>
    <row r="30" spans="1:19" ht="12.75" customHeight="1" x14ac:dyDescent="0.2">
      <c r="A30" s="70"/>
      <c r="B30" s="71">
        <f t="shared" si="2"/>
        <v>41664</v>
      </c>
      <c r="C30" s="59">
        <f t="shared" si="0"/>
        <v>41664</v>
      </c>
      <c r="D30" s="72"/>
      <c r="E30" s="73"/>
      <c r="F30" s="72"/>
      <c r="G30" s="74"/>
      <c r="H30" s="73"/>
      <c r="I30" s="72"/>
      <c r="J30" s="75"/>
      <c r="K30" s="66">
        <f t="shared" si="1"/>
        <v>41300</v>
      </c>
      <c r="L30" s="59">
        <f t="shared" si="3"/>
        <v>41300</v>
      </c>
      <c r="M30" s="76"/>
      <c r="N30" s="73"/>
      <c r="O30" s="77"/>
      <c r="P30" s="72"/>
      <c r="Q30" s="73"/>
      <c r="R30" s="72"/>
      <c r="S30" s="78"/>
    </row>
    <row r="31" spans="1:19" ht="12.75" customHeight="1" x14ac:dyDescent="0.2">
      <c r="A31" s="70"/>
      <c r="B31" s="71">
        <f t="shared" si="2"/>
        <v>41665</v>
      </c>
      <c r="C31" s="59">
        <f t="shared" si="0"/>
        <v>41665</v>
      </c>
      <c r="D31" s="72"/>
      <c r="E31" s="73"/>
      <c r="F31" s="72"/>
      <c r="G31" s="74"/>
      <c r="H31" s="73"/>
      <c r="I31" s="72"/>
      <c r="J31" s="75"/>
      <c r="K31" s="66">
        <f t="shared" si="1"/>
        <v>41301</v>
      </c>
      <c r="L31" s="59">
        <f t="shared" si="3"/>
        <v>41301</v>
      </c>
      <c r="M31" s="76"/>
      <c r="N31" s="73"/>
      <c r="O31" s="77"/>
      <c r="P31" s="72"/>
      <c r="Q31" s="73"/>
      <c r="R31" s="72"/>
      <c r="S31" s="78"/>
    </row>
    <row r="32" spans="1:19" ht="12.75" customHeight="1" x14ac:dyDescent="0.2">
      <c r="A32" s="70"/>
      <c r="B32" s="71">
        <f t="shared" si="2"/>
        <v>41666</v>
      </c>
      <c r="C32" s="59">
        <f t="shared" si="0"/>
        <v>41666</v>
      </c>
      <c r="D32" s="72"/>
      <c r="E32" s="73"/>
      <c r="F32" s="72"/>
      <c r="G32" s="74"/>
      <c r="H32" s="73"/>
      <c r="I32" s="72"/>
      <c r="J32" s="75"/>
      <c r="K32" s="66">
        <f t="shared" si="1"/>
        <v>41302</v>
      </c>
      <c r="L32" s="59">
        <f t="shared" si="3"/>
        <v>41302</v>
      </c>
      <c r="M32" s="76"/>
      <c r="N32" s="73"/>
      <c r="O32" s="77"/>
      <c r="P32" s="72"/>
      <c r="Q32" s="73"/>
      <c r="R32" s="72"/>
      <c r="S32" s="78"/>
    </row>
    <row r="33" spans="1:19" ht="12.75" customHeight="1" x14ac:dyDescent="0.2">
      <c r="A33" s="70"/>
      <c r="B33" s="71">
        <f t="shared" si="2"/>
        <v>41667</v>
      </c>
      <c r="C33" s="59">
        <f t="shared" si="0"/>
        <v>41667</v>
      </c>
      <c r="D33" s="72"/>
      <c r="E33" s="73"/>
      <c r="F33" s="72"/>
      <c r="G33" s="74"/>
      <c r="H33" s="73"/>
      <c r="I33" s="72"/>
      <c r="J33" s="75"/>
      <c r="K33" s="66">
        <f t="shared" si="1"/>
        <v>41303</v>
      </c>
      <c r="L33" s="59">
        <f t="shared" si="3"/>
        <v>41303</v>
      </c>
      <c r="M33" s="76"/>
      <c r="N33" s="73"/>
      <c r="O33" s="77"/>
      <c r="P33" s="72"/>
      <c r="Q33" s="73"/>
      <c r="R33" s="72"/>
      <c r="S33" s="78"/>
    </row>
    <row r="34" spans="1:19" ht="12.75" customHeight="1" x14ac:dyDescent="0.2">
      <c r="A34" s="70"/>
      <c r="B34" s="71">
        <f t="shared" si="2"/>
        <v>41668</v>
      </c>
      <c r="C34" s="59">
        <f t="shared" si="0"/>
        <v>41668</v>
      </c>
      <c r="D34" s="72"/>
      <c r="E34" s="73"/>
      <c r="F34" s="72"/>
      <c r="G34" s="74"/>
      <c r="H34" s="73"/>
      <c r="I34" s="72"/>
      <c r="J34" s="75"/>
      <c r="K34" s="66">
        <f t="shared" si="1"/>
        <v>41304</v>
      </c>
      <c r="L34" s="59">
        <f t="shared" si="3"/>
        <v>41304</v>
      </c>
      <c r="M34" s="76"/>
      <c r="N34" s="73"/>
      <c r="O34" s="77"/>
      <c r="P34" s="72"/>
      <c r="Q34" s="73"/>
      <c r="R34" s="72"/>
      <c r="S34" s="78"/>
    </row>
    <row r="35" spans="1:19" ht="12.75" customHeight="1" x14ac:dyDescent="0.2">
      <c r="A35" s="70"/>
      <c r="B35" s="71">
        <f t="shared" si="2"/>
        <v>41669</v>
      </c>
      <c r="C35" s="59">
        <f t="shared" si="0"/>
        <v>41669</v>
      </c>
      <c r="D35" s="72"/>
      <c r="E35" s="73"/>
      <c r="F35" s="72"/>
      <c r="G35" s="74"/>
      <c r="H35" s="73"/>
      <c r="I35" s="72"/>
      <c r="J35" s="75"/>
      <c r="K35" s="66">
        <f t="shared" si="1"/>
        <v>41305</v>
      </c>
      <c r="L35" s="59">
        <f t="shared" si="3"/>
        <v>41305</v>
      </c>
      <c r="M35" s="76"/>
      <c r="N35" s="73"/>
      <c r="O35" s="77"/>
      <c r="P35" s="72"/>
      <c r="Q35" s="73"/>
      <c r="R35" s="72"/>
      <c r="S35" s="78"/>
    </row>
    <row r="36" spans="1:19" ht="13.5" customHeight="1" thickBot="1" x14ac:dyDescent="0.25">
      <c r="A36" s="100"/>
      <c r="B36" s="101">
        <f t="shared" si="2"/>
        <v>41670</v>
      </c>
      <c r="C36" s="102">
        <f t="shared" si="0"/>
        <v>41670</v>
      </c>
      <c r="D36" s="86"/>
      <c r="E36" s="87"/>
      <c r="F36" s="86"/>
      <c r="G36" s="88"/>
      <c r="H36" s="87"/>
      <c r="I36" s="86"/>
      <c r="J36" s="89"/>
      <c r="K36" s="103">
        <f t="shared" si="1"/>
        <v>41306</v>
      </c>
      <c r="L36" s="102">
        <f t="shared" si="3"/>
        <v>41306</v>
      </c>
      <c r="M36" s="104"/>
      <c r="N36" s="105"/>
      <c r="O36" s="106"/>
      <c r="P36" s="107"/>
      <c r="Q36" s="105"/>
      <c r="R36" s="107"/>
      <c r="S36" s="108"/>
    </row>
    <row r="37" spans="1:19" ht="12.75" customHeight="1" x14ac:dyDescent="0.2">
      <c r="A37" s="109" t="s">
        <v>373</v>
      </c>
      <c r="B37" s="58">
        <f t="shared" si="2"/>
        <v>41671</v>
      </c>
      <c r="C37" s="59">
        <f>B37</f>
        <v>41671</v>
      </c>
      <c r="D37" s="60"/>
      <c r="E37" s="61"/>
      <c r="F37" s="60"/>
      <c r="G37" s="62"/>
      <c r="H37" s="63"/>
      <c r="I37" s="64"/>
      <c r="J37" s="65"/>
      <c r="K37" s="66">
        <f t="shared" si="1"/>
        <v>41307</v>
      </c>
      <c r="L37" s="59">
        <f t="shared" si="3"/>
        <v>41307</v>
      </c>
      <c r="M37" s="67"/>
      <c r="N37" s="61"/>
      <c r="O37" s="68"/>
      <c r="P37" s="60"/>
      <c r="Q37" s="61"/>
      <c r="R37" s="60"/>
      <c r="S37" s="69"/>
    </row>
    <row r="38" spans="1:19" ht="12.75" customHeight="1" x14ac:dyDescent="0.2">
      <c r="A38" s="109"/>
      <c r="B38" s="71">
        <f t="shared" si="2"/>
        <v>41672</v>
      </c>
      <c r="C38" s="59">
        <f t="shared" si="0"/>
        <v>41672</v>
      </c>
      <c r="D38" s="72"/>
      <c r="E38" s="73"/>
      <c r="F38" s="72"/>
      <c r="G38" s="74"/>
      <c r="H38" s="73"/>
      <c r="I38" s="72"/>
      <c r="J38" s="75"/>
      <c r="K38" s="66">
        <f t="shared" si="1"/>
        <v>41308</v>
      </c>
      <c r="L38" s="59">
        <f t="shared" si="3"/>
        <v>41308</v>
      </c>
      <c r="M38" s="76"/>
      <c r="N38" s="73"/>
      <c r="O38" s="77"/>
      <c r="P38" s="72"/>
      <c r="Q38" s="73"/>
      <c r="R38" s="72"/>
      <c r="S38" s="78"/>
    </row>
    <row r="39" spans="1:19" ht="12.75" customHeight="1" x14ac:dyDescent="0.2">
      <c r="A39" s="109"/>
      <c r="B39" s="71">
        <f t="shared" si="2"/>
        <v>41673</v>
      </c>
      <c r="C39" s="59">
        <f t="shared" si="0"/>
        <v>41673</v>
      </c>
      <c r="D39" s="79"/>
      <c r="E39" s="80"/>
      <c r="F39" s="79"/>
      <c r="G39" s="81"/>
      <c r="H39" s="80"/>
      <c r="I39" s="79"/>
      <c r="J39" s="82"/>
      <c r="K39" s="66">
        <f t="shared" si="1"/>
        <v>41309</v>
      </c>
      <c r="L39" s="59">
        <f t="shared" si="3"/>
        <v>41309</v>
      </c>
      <c r="M39" s="83"/>
      <c r="N39" s="80"/>
      <c r="O39" s="84"/>
      <c r="P39" s="79"/>
      <c r="Q39" s="80"/>
      <c r="R39" s="79"/>
      <c r="S39" s="85"/>
    </row>
    <row r="40" spans="1:19" ht="12.75" customHeight="1" x14ac:dyDescent="0.2">
      <c r="A40" s="109"/>
      <c r="B40" s="71">
        <f t="shared" si="2"/>
        <v>41674</v>
      </c>
      <c r="C40" s="59">
        <f t="shared" si="0"/>
        <v>41674</v>
      </c>
      <c r="D40" s="72"/>
      <c r="E40" s="73"/>
      <c r="F40" s="72"/>
      <c r="G40" s="74"/>
      <c r="H40" s="73"/>
      <c r="I40" s="72"/>
      <c r="J40" s="75"/>
      <c r="K40" s="66">
        <f t="shared" si="1"/>
        <v>41310</v>
      </c>
      <c r="L40" s="59">
        <f t="shared" si="3"/>
        <v>41310</v>
      </c>
      <c r="M40" s="76"/>
      <c r="N40" s="73"/>
      <c r="O40" s="77"/>
      <c r="P40" s="72"/>
      <c r="Q40" s="73"/>
      <c r="R40" s="72"/>
      <c r="S40" s="78"/>
    </row>
    <row r="41" spans="1:19" ht="12.75" customHeight="1" x14ac:dyDescent="0.2">
      <c r="A41" s="109"/>
      <c r="B41" s="71">
        <f t="shared" si="2"/>
        <v>41675</v>
      </c>
      <c r="C41" s="59">
        <f t="shared" si="0"/>
        <v>41675</v>
      </c>
      <c r="D41" s="79"/>
      <c r="E41" s="80"/>
      <c r="F41" s="79"/>
      <c r="G41" s="81"/>
      <c r="H41" s="80"/>
      <c r="I41" s="79"/>
      <c r="J41" s="82"/>
      <c r="K41" s="66">
        <f t="shared" si="1"/>
        <v>41311</v>
      </c>
      <c r="L41" s="59">
        <f t="shared" si="3"/>
        <v>41311</v>
      </c>
      <c r="M41" s="83"/>
      <c r="N41" s="80"/>
      <c r="O41" s="84"/>
      <c r="P41" s="79"/>
      <c r="Q41" s="80"/>
      <c r="R41" s="79"/>
      <c r="S41" s="85"/>
    </row>
    <row r="42" spans="1:19" ht="12.75" customHeight="1" x14ac:dyDescent="0.2">
      <c r="A42" s="109"/>
      <c r="B42" s="71">
        <f t="shared" si="2"/>
        <v>41676</v>
      </c>
      <c r="C42" s="59">
        <f t="shared" si="0"/>
        <v>41676</v>
      </c>
      <c r="D42" s="72"/>
      <c r="E42" s="73"/>
      <c r="F42" s="72"/>
      <c r="G42" s="74"/>
      <c r="H42" s="73"/>
      <c r="I42" s="72"/>
      <c r="J42" s="75"/>
      <c r="K42" s="66">
        <f t="shared" si="1"/>
        <v>41312</v>
      </c>
      <c r="L42" s="59">
        <f t="shared" si="3"/>
        <v>41312</v>
      </c>
      <c r="M42" s="76"/>
      <c r="N42" s="73"/>
      <c r="O42" s="77"/>
      <c r="P42" s="72"/>
      <c r="Q42" s="73"/>
      <c r="R42" s="72"/>
      <c r="S42" s="78"/>
    </row>
    <row r="43" spans="1:19" ht="12.75" customHeight="1" x14ac:dyDescent="0.2">
      <c r="A43" s="109"/>
      <c r="B43" s="71">
        <f t="shared" si="2"/>
        <v>41677</v>
      </c>
      <c r="C43" s="59">
        <f t="shared" si="0"/>
        <v>41677</v>
      </c>
      <c r="D43" s="79"/>
      <c r="E43" s="80"/>
      <c r="F43" s="79"/>
      <c r="G43" s="81"/>
      <c r="H43" s="80"/>
      <c r="I43" s="79"/>
      <c r="J43" s="82"/>
      <c r="K43" s="66">
        <f t="shared" si="1"/>
        <v>41313</v>
      </c>
      <c r="L43" s="59">
        <f t="shared" si="3"/>
        <v>41313</v>
      </c>
      <c r="M43" s="83"/>
      <c r="N43" s="80"/>
      <c r="O43" s="84"/>
      <c r="P43" s="79"/>
      <c r="Q43" s="80"/>
      <c r="R43" s="79"/>
      <c r="S43" s="85"/>
    </row>
    <row r="44" spans="1:19" ht="12.75" customHeight="1" x14ac:dyDescent="0.2">
      <c r="A44" s="109"/>
      <c r="B44" s="71">
        <f t="shared" si="2"/>
        <v>41678</v>
      </c>
      <c r="C44" s="59">
        <f t="shared" si="0"/>
        <v>41678</v>
      </c>
      <c r="D44" s="86"/>
      <c r="E44" s="87"/>
      <c r="F44" s="86"/>
      <c r="G44" s="88"/>
      <c r="H44" s="87"/>
      <c r="I44" s="86"/>
      <c r="J44" s="89"/>
      <c r="K44" s="66">
        <f t="shared" si="1"/>
        <v>41314</v>
      </c>
      <c r="L44" s="59">
        <f t="shared" si="3"/>
        <v>41314</v>
      </c>
      <c r="M44" s="90"/>
      <c r="N44" s="87"/>
      <c r="O44" s="91"/>
      <c r="P44" s="86"/>
      <c r="Q44" s="87"/>
      <c r="R44" s="86"/>
      <c r="S44" s="92"/>
    </row>
    <row r="45" spans="1:19" ht="12.75" customHeight="1" x14ac:dyDescent="0.2">
      <c r="A45" s="109"/>
      <c r="B45" s="71">
        <f t="shared" si="2"/>
        <v>41679</v>
      </c>
      <c r="C45" s="59">
        <f t="shared" si="0"/>
        <v>41679</v>
      </c>
      <c r="D45" s="72"/>
      <c r="E45" s="73"/>
      <c r="F45" s="72"/>
      <c r="G45" s="74"/>
      <c r="H45" s="73"/>
      <c r="I45" s="72"/>
      <c r="J45" s="75"/>
      <c r="K45" s="66">
        <f t="shared" si="1"/>
        <v>41315</v>
      </c>
      <c r="L45" s="59">
        <f t="shared" si="3"/>
        <v>41315</v>
      </c>
      <c r="M45" s="76"/>
      <c r="N45" s="73"/>
      <c r="O45" s="77"/>
      <c r="P45" s="72"/>
      <c r="Q45" s="73"/>
      <c r="R45" s="72"/>
      <c r="S45" s="78"/>
    </row>
    <row r="46" spans="1:19" ht="12.75" customHeight="1" x14ac:dyDescent="0.2">
      <c r="A46" s="109"/>
      <c r="B46" s="71">
        <f t="shared" si="2"/>
        <v>41680</v>
      </c>
      <c r="C46" s="59">
        <f t="shared" si="0"/>
        <v>41680</v>
      </c>
      <c r="D46" s="93"/>
      <c r="E46" s="94"/>
      <c r="F46" s="93"/>
      <c r="G46" s="95"/>
      <c r="H46" s="94"/>
      <c r="I46" s="93"/>
      <c r="J46" s="96"/>
      <c r="K46" s="66">
        <f t="shared" si="1"/>
        <v>41316</v>
      </c>
      <c r="L46" s="59">
        <f t="shared" si="3"/>
        <v>41316</v>
      </c>
      <c r="M46" s="97"/>
      <c r="N46" s="94"/>
      <c r="O46" s="98"/>
      <c r="P46" s="93"/>
      <c r="Q46" s="94"/>
      <c r="R46" s="93"/>
      <c r="S46" s="99"/>
    </row>
    <row r="47" spans="1:19" ht="12.75" customHeight="1" x14ac:dyDescent="0.2">
      <c r="A47" s="109"/>
      <c r="B47" s="71">
        <f t="shared" si="2"/>
        <v>41681</v>
      </c>
      <c r="C47" s="59">
        <f t="shared" si="0"/>
        <v>41681</v>
      </c>
      <c r="D47" s="72"/>
      <c r="E47" s="73"/>
      <c r="F47" s="72"/>
      <c r="G47" s="74"/>
      <c r="H47" s="73"/>
      <c r="I47" s="72"/>
      <c r="J47" s="75"/>
      <c r="K47" s="66">
        <f t="shared" si="1"/>
        <v>41317</v>
      </c>
      <c r="L47" s="59">
        <f t="shared" si="3"/>
        <v>41317</v>
      </c>
      <c r="M47" s="76"/>
      <c r="N47" s="73"/>
      <c r="O47" s="77"/>
      <c r="P47" s="72"/>
      <c r="Q47" s="73"/>
      <c r="R47" s="72"/>
      <c r="S47" s="78"/>
    </row>
    <row r="48" spans="1:19" ht="12.75" customHeight="1" x14ac:dyDescent="0.2">
      <c r="A48" s="109"/>
      <c r="B48" s="71">
        <f t="shared" si="2"/>
        <v>41682</v>
      </c>
      <c r="C48" s="59">
        <f t="shared" si="0"/>
        <v>41682</v>
      </c>
      <c r="D48" s="72"/>
      <c r="E48" s="73"/>
      <c r="F48" s="72"/>
      <c r="G48" s="74"/>
      <c r="H48" s="73"/>
      <c r="I48" s="72"/>
      <c r="J48" s="75"/>
      <c r="K48" s="66">
        <f t="shared" si="1"/>
        <v>41318</v>
      </c>
      <c r="L48" s="59">
        <f t="shared" si="3"/>
        <v>41318</v>
      </c>
      <c r="M48" s="76"/>
      <c r="N48" s="73"/>
      <c r="O48" s="77"/>
      <c r="P48" s="72"/>
      <c r="Q48" s="73"/>
      <c r="R48" s="72"/>
      <c r="S48" s="78"/>
    </row>
    <row r="49" spans="1:19" ht="12.75" customHeight="1" x14ac:dyDescent="0.2">
      <c r="A49" s="109"/>
      <c r="B49" s="71">
        <f t="shared" si="2"/>
        <v>41683</v>
      </c>
      <c r="C49" s="59">
        <f t="shared" si="0"/>
        <v>41683</v>
      </c>
      <c r="D49" s="72"/>
      <c r="E49" s="73"/>
      <c r="F49" s="72"/>
      <c r="G49" s="74"/>
      <c r="H49" s="73"/>
      <c r="I49" s="72"/>
      <c r="J49" s="75"/>
      <c r="K49" s="66">
        <f t="shared" si="1"/>
        <v>41319</v>
      </c>
      <c r="L49" s="59">
        <f t="shared" si="3"/>
        <v>41319</v>
      </c>
      <c r="M49" s="76"/>
      <c r="N49" s="73"/>
      <c r="O49" s="77"/>
      <c r="P49" s="72"/>
      <c r="Q49" s="73"/>
      <c r="R49" s="72"/>
      <c r="S49" s="78"/>
    </row>
    <row r="50" spans="1:19" ht="12.75" customHeight="1" x14ac:dyDescent="0.2">
      <c r="A50" s="109"/>
      <c r="B50" s="71">
        <f t="shared" si="2"/>
        <v>41684</v>
      </c>
      <c r="C50" s="59">
        <f t="shared" si="0"/>
        <v>41684</v>
      </c>
      <c r="D50" s="72"/>
      <c r="E50" s="73"/>
      <c r="F50" s="72"/>
      <c r="G50" s="74"/>
      <c r="H50" s="73"/>
      <c r="I50" s="72"/>
      <c r="J50" s="75"/>
      <c r="K50" s="66">
        <f t="shared" si="1"/>
        <v>41320</v>
      </c>
      <c r="L50" s="59">
        <f t="shared" si="3"/>
        <v>41320</v>
      </c>
      <c r="M50" s="76"/>
      <c r="N50" s="73"/>
      <c r="O50" s="77"/>
      <c r="P50" s="72"/>
      <c r="Q50" s="73"/>
      <c r="R50" s="72"/>
      <c r="S50" s="78"/>
    </row>
    <row r="51" spans="1:19" ht="12.75" customHeight="1" x14ac:dyDescent="0.2">
      <c r="A51" s="109"/>
      <c r="B51" s="71">
        <f t="shared" si="2"/>
        <v>41685</v>
      </c>
      <c r="C51" s="59">
        <f t="shared" si="0"/>
        <v>41685</v>
      </c>
      <c r="D51" s="72"/>
      <c r="E51" s="73"/>
      <c r="F51" s="72"/>
      <c r="G51" s="74"/>
      <c r="H51" s="73"/>
      <c r="I51" s="72"/>
      <c r="J51" s="75"/>
      <c r="K51" s="66">
        <f t="shared" si="1"/>
        <v>41321</v>
      </c>
      <c r="L51" s="59">
        <f t="shared" si="3"/>
        <v>41321</v>
      </c>
      <c r="M51" s="76"/>
      <c r="N51" s="73"/>
      <c r="O51" s="77"/>
      <c r="P51" s="72"/>
      <c r="Q51" s="73"/>
      <c r="R51" s="72"/>
      <c r="S51" s="78"/>
    </row>
    <row r="52" spans="1:19" ht="12.75" customHeight="1" x14ac:dyDescent="0.2">
      <c r="A52" s="109"/>
      <c r="B52" s="71">
        <f t="shared" si="2"/>
        <v>41686</v>
      </c>
      <c r="C52" s="59">
        <f t="shared" si="0"/>
        <v>41686</v>
      </c>
      <c r="D52" s="72"/>
      <c r="E52" s="73"/>
      <c r="F52" s="72"/>
      <c r="G52" s="74"/>
      <c r="H52" s="73"/>
      <c r="I52" s="72"/>
      <c r="J52" s="75"/>
      <c r="K52" s="66">
        <f t="shared" si="1"/>
        <v>41322</v>
      </c>
      <c r="L52" s="59">
        <f t="shared" si="3"/>
        <v>41322</v>
      </c>
      <c r="M52" s="76"/>
      <c r="N52" s="73"/>
      <c r="O52" s="77"/>
      <c r="P52" s="72"/>
      <c r="Q52" s="73"/>
      <c r="R52" s="72"/>
      <c r="S52" s="78"/>
    </row>
    <row r="53" spans="1:19" ht="12.75" customHeight="1" x14ac:dyDescent="0.2">
      <c r="A53" s="109"/>
      <c r="B53" s="71">
        <f t="shared" si="2"/>
        <v>41687</v>
      </c>
      <c r="C53" s="59">
        <f t="shared" si="0"/>
        <v>41687</v>
      </c>
      <c r="D53" s="72"/>
      <c r="E53" s="73"/>
      <c r="F53" s="72"/>
      <c r="G53" s="74"/>
      <c r="H53" s="73"/>
      <c r="I53" s="72"/>
      <c r="J53" s="75"/>
      <c r="K53" s="66">
        <f t="shared" si="1"/>
        <v>41323</v>
      </c>
      <c r="L53" s="59">
        <f t="shared" si="3"/>
        <v>41323</v>
      </c>
      <c r="M53" s="76"/>
      <c r="N53" s="73"/>
      <c r="O53" s="77"/>
      <c r="P53" s="72"/>
      <c r="Q53" s="73"/>
      <c r="R53" s="72"/>
      <c r="S53" s="78"/>
    </row>
    <row r="54" spans="1:19" ht="12.75" customHeight="1" x14ac:dyDescent="0.2">
      <c r="A54" s="109"/>
      <c r="B54" s="71">
        <f t="shared" si="2"/>
        <v>41688</v>
      </c>
      <c r="C54" s="59">
        <f t="shared" si="0"/>
        <v>41688</v>
      </c>
      <c r="D54" s="72"/>
      <c r="E54" s="73"/>
      <c r="F54" s="72"/>
      <c r="G54" s="74"/>
      <c r="H54" s="73"/>
      <c r="I54" s="72"/>
      <c r="J54" s="75"/>
      <c r="K54" s="66">
        <f t="shared" si="1"/>
        <v>41324</v>
      </c>
      <c r="L54" s="59">
        <f t="shared" si="3"/>
        <v>41324</v>
      </c>
      <c r="M54" s="76"/>
      <c r="N54" s="73"/>
      <c r="O54" s="77"/>
      <c r="P54" s="72"/>
      <c r="Q54" s="73"/>
      <c r="R54" s="72"/>
      <c r="S54" s="78"/>
    </row>
    <row r="55" spans="1:19" ht="12.75" customHeight="1" x14ac:dyDescent="0.2">
      <c r="A55" s="109"/>
      <c r="B55" s="71">
        <f t="shared" si="2"/>
        <v>41689</v>
      </c>
      <c r="C55" s="59">
        <f t="shared" si="0"/>
        <v>41689</v>
      </c>
      <c r="D55" s="72"/>
      <c r="E55" s="73"/>
      <c r="F55" s="72"/>
      <c r="G55" s="74"/>
      <c r="H55" s="73"/>
      <c r="I55" s="72"/>
      <c r="J55" s="75"/>
      <c r="K55" s="66">
        <f t="shared" si="1"/>
        <v>41325</v>
      </c>
      <c r="L55" s="59">
        <f t="shared" si="3"/>
        <v>41325</v>
      </c>
      <c r="M55" s="76"/>
      <c r="N55" s="73"/>
      <c r="O55" s="77"/>
      <c r="P55" s="72"/>
      <c r="Q55" s="73"/>
      <c r="R55" s="72"/>
      <c r="S55" s="78"/>
    </row>
    <row r="56" spans="1:19" ht="12.75" customHeight="1" x14ac:dyDescent="0.2">
      <c r="A56" s="109"/>
      <c r="B56" s="71">
        <f t="shared" si="2"/>
        <v>41690</v>
      </c>
      <c r="C56" s="59">
        <f t="shared" si="0"/>
        <v>41690</v>
      </c>
      <c r="D56" s="72"/>
      <c r="E56" s="73"/>
      <c r="F56" s="72"/>
      <c r="G56" s="74"/>
      <c r="H56" s="73"/>
      <c r="I56" s="72"/>
      <c r="J56" s="75"/>
      <c r="K56" s="66">
        <f t="shared" si="1"/>
        <v>41326</v>
      </c>
      <c r="L56" s="59">
        <f t="shared" si="3"/>
        <v>41326</v>
      </c>
      <c r="M56" s="76"/>
      <c r="N56" s="73"/>
      <c r="O56" s="77"/>
      <c r="P56" s="72"/>
      <c r="Q56" s="73"/>
      <c r="R56" s="72"/>
      <c r="S56" s="78"/>
    </row>
    <row r="57" spans="1:19" ht="12.75" customHeight="1" x14ac:dyDescent="0.2">
      <c r="A57" s="109"/>
      <c r="B57" s="71">
        <f t="shared" si="2"/>
        <v>41691</v>
      </c>
      <c r="C57" s="59">
        <f t="shared" si="0"/>
        <v>41691</v>
      </c>
      <c r="D57" s="72"/>
      <c r="E57" s="73"/>
      <c r="F57" s="72"/>
      <c r="G57" s="74"/>
      <c r="H57" s="73"/>
      <c r="I57" s="72"/>
      <c r="J57" s="75"/>
      <c r="K57" s="66">
        <f t="shared" si="1"/>
        <v>41327</v>
      </c>
      <c r="L57" s="59">
        <f t="shared" si="3"/>
        <v>41327</v>
      </c>
      <c r="M57" s="76"/>
      <c r="N57" s="73"/>
      <c r="O57" s="77"/>
      <c r="P57" s="72"/>
      <c r="Q57" s="73"/>
      <c r="R57" s="72"/>
      <c r="S57" s="78"/>
    </row>
    <row r="58" spans="1:19" ht="12.75" customHeight="1" x14ac:dyDescent="0.2">
      <c r="A58" s="109"/>
      <c r="B58" s="71">
        <f t="shared" si="2"/>
        <v>41692</v>
      </c>
      <c r="C58" s="59">
        <f t="shared" si="0"/>
        <v>41692</v>
      </c>
      <c r="D58" s="72"/>
      <c r="E58" s="73"/>
      <c r="F58" s="72"/>
      <c r="G58" s="74"/>
      <c r="H58" s="73"/>
      <c r="I58" s="72"/>
      <c r="J58" s="75"/>
      <c r="K58" s="66">
        <f t="shared" si="1"/>
        <v>41328</v>
      </c>
      <c r="L58" s="59">
        <f t="shared" si="3"/>
        <v>41328</v>
      </c>
      <c r="M58" s="76"/>
      <c r="N58" s="73"/>
      <c r="O58" s="77"/>
      <c r="P58" s="72"/>
      <c r="Q58" s="73"/>
      <c r="R58" s="72"/>
      <c r="S58" s="78"/>
    </row>
    <row r="59" spans="1:19" ht="12.75" customHeight="1" x14ac:dyDescent="0.2">
      <c r="A59" s="109"/>
      <c r="B59" s="71">
        <f t="shared" si="2"/>
        <v>41693</v>
      </c>
      <c r="C59" s="59">
        <f t="shared" si="0"/>
        <v>41693</v>
      </c>
      <c r="D59" s="72"/>
      <c r="E59" s="73"/>
      <c r="F59" s="72"/>
      <c r="G59" s="74"/>
      <c r="H59" s="73"/>
      <c r="I59" s="72"/>
      <c r="J59" s="75"/>
      <c r="K59" s="66">
        <f t="shared" si="1"/>
        <v>41329</v>
      </c>
      <c r="L59" s="59">
        <f t="shared" si="3"/>
        <v>41329</v>
      </c>
      <c r="M59" s="76"/>
      <c r="N59" s="73"/>
      <c r="O59" s="77"/>
      <c r="P59" s="72"/>
      <c r="Q59" s="73"/>
      <c r="R59" s="72"/>
      <c r="S59" s="78"/>
    </row>
    <row r="60" spans="1:19" ht="12.75" customHeight="1" x14ac:dyDescent="0.2">
      <c r="A60" s="109"/>
      <c r="B60" s="71">
        <f t="shared" si="2"/>
        <v>41694</v>
      </c>
      <c r="C60" s="59">
        <f t="shared" si="0"/>
        <v>41694</v>
      </c>
      <c r="D60" s="72"/>
      <c r="E60" s="73"/>
      <c r="F60" s="72"/>
      <c r="G60" s="74"/>
      <c r="H60" s="73"/>
      <c r="I60" s="72"/>
      <c r="J60" s="75"/>
      <c r="K60" s="66">
        <f t="shared" si="1"/>
        <v>41330</v>
      </c>
      <c r="L60" s="59">
        <f t="shared" si="3"/>
        <v>41330</v>
      </c>
      <c r="M60" s="76"/>
      <c r="N60" s="73"/>
      <c r="O60" s="77"/>
      <c r="P60" s="72"/>
      <c r="Q60" s="73"/>
      <c r="R60" s="72"/>
      <c r="S60" s="78"/>
    </row>
    <row r="61" spans="1:19" ht="12.75" customHeight="1" x14ac:dyDescent="0.2">
      <c r="A61" s="109"/>
      <c r="B61" s="71">
        <f t="shared" si="2"/>
        <v>41695</v>
      </c>
      <c r="C61" s="59">
        <f t="shared" si="0"/>
        <v>41695</v>
      </c>
      <c r="D61" s="72"/>
      <c r="E61" s="73"/>
      <c r="F61" s="72"/>
      <c r="G61" s="74"/>
      <c r="H61" s="73"/>
      <c r="I61" s="72"/>
      <c r="J61" s="75"/>
      <c r="K61" s="66">
        <f t="shared" si="1"/>
        <v>41331</v>
      </c>
      <c r="L61" s="59">
        <f t="shared" si="3"/>
        <v>41331</v>
      </c>
      <c r="M61" s="76"/>
      <c r="N61" s="73"/>
      <c r="O61" s="77"/>
      <c r="P61" s="72"/>
      <c r="Q61" s="73"/>
      <c r="R61" s="72"/>
      <c r="S61" s="78"/>
    </row>
    <row r="62" spans="1:19" ht="12.75" customHeight="1" x14ac:dyDescent="0.2">
      <c r="A62" s="109"/>
      <c r="B62" s="71">
        <f t="shared" si="2"/>
        <v>41696</v>
      </c>
      <c r="C62" s="59">
        <f t="shared" si="0"/>
        <v>41696</v>
      </c>
      <c r="D62" s="72"/>
      <c r="E62" s="73"/>
      <c r="F62" s="72"/>
      <c r="G62" s="74"/>
      <c r="H62" s="73"/>
      <c r="I62" s="72"/>
      <c r="J62" s="75"/>
      <c r="K62" s="66">
        <f t="shared" si="1"/>
        <v>41332</v>
      </c>
      <c r="L62" s="59">
        <f t="shared" si="3"/>
        <v>41332</v>
      </c>
      <c r="M62" s="76"/>
      <c r="N62" s="73"/>
      <c r="O62" s="77"/>
      <c r="P62" s="72"/>
      <c r="Q62" s="73"/>
      <c r="R62" s="72"/>
      <c r="S62" s="78"/>
    </row>
    <row r="63" spans="1:19" ht="12.75" customHeight="1" x14ac:dyDescent="0.2">
      <c r="A63" s="109"/>
      <c r="B63" s="71">
        <f t="shared" si="2"/>
        <v>41697</v>
      </c>
      <c r="C63" s="59">
        <f t="shared" si="0"/>
        <v>41697</v>
      </c>
      <c r="D63" s="72"/>
      <c r="E63" s="73"/>
      <c r="F63" s="72"/>
      <c r="G63" s="74"/>
      <c r="H63" s="73"/>
      <c r="I63" s="72"/>
      <c r="J63" s="75"/>
      <c r="K63" s="66">
        <f t="shared" si="1"/>
        <v>41333</v>
      </c>
      <c r="L63" s="59">
        <f t="shared" si="3"/>
        <v>41333</v>
      </c>
      <c r="M63" s="76"/>
      <c r="N63" s="73"/>
      <c r="O63" s="77"/>
      <c r="P63" s="72"/>
      <c r="Q63" s="73"/>
      <c r="R63" s="72"/>
      <c r="S63" s="78"/>
    </row>
    <row r="64" spans="1:19" ht="12.75" customHeight="1" thickBot="1" x14ac:dyDescent="0.25">
      <c r="A64" s="109"/>
      <c r="B64" s="71">
        <f t="shared" si="2"/>
        <v>41698</v>
      </c>
      <c r="C64" s="59">
        <f t="shared" si="0"/>
        <v>41698</v>
      </c>
      <c r="D64" s="72"/>
      <c r="E64" s="73"/>
      <c r="F64" s="72"/>
      <c r="G64" s="74"/>
      <c r="H64" s="73"/>
      <c r="I64" s="72"/>
      <c r="J64" s="75"/>
      <c r="K64" s="66">
        <f t="shared" si="1"/>
        <v>41334</v>
      </c>
      <c r="L64" s="59">
        <f t="shared" si="3"/>
        <v>41334</v>
      </c>
      <c r="M64" s="76"/>
      <c r="N64" s="73"/>
      <c r="O64" s="77"/>
      <c r="P64" s="72"/>
      <c r="Q64" s="73"/>
      <c r="R64" s="72"/>
      <c r="S64" s="78"/>
    </row>
    <row r="65" spans="1:19" ht="12.75" customHeight="1" x14ac:dyDescent="0.2">
      <c r="A65" s="57" t="s">
        <v>374</v>
      </c>
      <c r="B65" s="58">
        <f t="shared" si="2"/>
        <v>41699</v>
      </c>
      <c r="C65" s="59">
        <f t="shared" si="0"/>
        <v>41699</v>
      </c>
      <c r="D65" s="60"/>
      <c r="E65" s="61"/>
      <c r="F65" s="60"/>
      <c r="G65" s="62"/>
      <c r="H65" s="63"/>
      <c r="I65" s="64"/>
      <c r="J65" s="65"/>
      <c r="K65" s="66">
        <f t="shared" si="1"/>
        <v>41335</v>
      </c>
      <c r="L65" s="59">
        <f t="shared" si="3"/>
        <v>41335</v>
      </c>
      <c r="M65" s="67"/>
      <c r="N65" s="61"/>
      <c r="O65" s="68"/>
      <c r="P65" s="60"/>
      <c r="Q65" s="61"/>
      <c r="R65" s="60"/>
      <c r="S65" s="69"/>
    </row>
    <row r="66" spans="1:19" ht="12.75" customHeight="1" x14ac:dyDescent="0.2">
      <c r="A66" s="70"/>
      <c r="B66" s="71">
        <f t="shared" si="2"/>
        <v>41700</v>
      </c>
      <c r="C66" s="59">
        <f t="shared" si="0"/>
        <v>41700</v>
      </c>
      <c r="D66" s="72"/>
      <c r="E66" s="73"/>
      <c r="F66" s="72"/>
      <c r="G66" s="74"/>
      <c r="H66" s="73"/>
      <c r="I66" s="72"/>
      <c r="J66" s="75"/>
      <c r="K66" s="66">
        <f t="shared" si="1"/>
        <v>41336</v>
      </c>
      <c r="L66" s="59">
        <f t="shared" si="3"/>
        <v>41336</v>
      </c>
      <c r="M66" s="76"/>
      <c r="N66" s="73"/>
      <c r="O66" s="77"/>
      <c r="P66" s="72"/>
      <c r="Q66" s="73"/>
      <c r="R66" s="72"/>
      <c r="S66" s="78"/>
    </row>
    <row r="67" spans="1:19" ht="12.75" customHeight="1" x14ac:dyDescent="0.2">
      <c r="A67" s="70"/>
      <c r="B67" s="71">
        <f t="shared" si="2"/>
        <v>41701</v>
      </c>
      <c r="C67" s="59">
        <f t="shared" si="0"/>
        <v>41701</v>
      </c>
      <c r="D67" s="79"/>
      <c r="E67" s="80"/>
      <c r="F67" s="79"/>
      <c r="G67" s="81"/>
      <c r="H67" s="80"/>
      <c r="I67" s="79"/>
      <c r="J67" s="82"/>
      <c r="K67" s="66">
        <f t="shared" si="1"/>
        <v>41337</v>
      </c>
      <c r="L67" s="59">
        <f t="shared" si="3"/>
        <v>41337</v>
      </c>
      <c r="M67" s="83"/>
      <c r="N67" s="80"/>
      <c r="O67" s="84"/>
      <c r="P67" s="79"/>
      <c r="Q67" s="80"/>
      <c r="R67" s="79"/>
      <c r="S67" s="85"/>
    </row>
    <row r="68" spans="1:19" x14ac:dyDescent="0.2">
      <c r="A68" s="70"/>
      <c r="B68" s="71">
        <f t="shared" si="2"/>
        <v>41702</v>
      </c>
      <c r="C68" s="59">
        <f t="shared" si="0"/>
        <v>41702</v>
      </c>
      <c r="D68" s="72"/>
      <c r="E68" s="73"/>
      <c r="F68" s="72"/>
      <c r="G68" s="74"/>
      <c r="H68" s="73"/>
      <c r="I68" s="72"/>
      <c r="J68" s="75"/>
      <c r="K68" s="66">
        <f t="shared" si="1"/>
        <v>41338</v>
      </c>
      <c r="L68" s="59">
        <f t="shared" si="3"/>
        <v>41338</v>
      </c>
      <c r="M68" s="76"/>
      <c r="N68" s="73"/>
      <c r="O68" s="77"/>
      <c r="P68" s="72"/>
      <c r="Q68" s="73"/>
      <c r="R68" s="72"/>
      <c r="S68" s="78"/>
    </row>
    <row r="69" spans="1:19" x14ac:dyDescent="0.2">
      <c r="A69" s="70"/>
      <c r="B69" s="71">
        <f t="shared" si="2"/>
        <v>41703</v>
      </c>
      <c r="C69" s="59">
        <f t="shared" si="0"/>
        <v>41703</v>
      </c>
      <c r="D69" s="79"/>
      <c r="E69" s="80"/>
      <c r="F69" s="79"/>
      <c r="G69" s="81"/>
      <c r="H69" s="80"/>
      <c r="I69" s="79"/>
      <c r="J69" s="82"/>
      <c r="K69" s="66">
        <f t="shared" si="1"/>
        <v>41339</v>
      </c>
      <c r="L69" s="59">
        <f t="shared" si="3"/>
        <v>41339</v>
      </c>
      <c r="M69" s="83"/>
      <c r="N69" s="80"/>
      <c r="O69" s="84"/>
      <c r="P69" s="79"/>
      <c r="Q69" s="80"/>
      <c r="R69" s="79"/>
      <c r="S69" s="85"/>
    </row>
    <row r="70" spans="1:19" x14ac:dyDescent="0.2">
      <c r="A70" s="70"/>
      <c r="B70" s="71">
        <f t="shared" si="2"/>
        <v>41704</v>
      </c>
      <c r="C70" s="59">
        <f t="shared" si="0"/>
        <v>41704</v>
      </c>
      <c r="D70" s="72"/>
      <c r="E70" s="73"/>
      <c r="F70" s="72"/>
      <c r="G70" s="74"/>
      <c r="H70" s="73"/>
      <c r="I70" s="72"/>
      <c r="J70" s="75"/>
      <c r="K70" s="66">
        <f t="shared" si="1"/>
        <v>41340</v>
      </c>
      <c r="L70" s="59">
        <f t="shared" si="3"/>
        <v>41340</v>
      </c>
      <c r="M70" s="76"/>
      <c r="N70" s="73"/>
      <c r="O70" s="77"/>
      <c r="P70" s="72"/>
      <c r="Q70" s="73"/>
      <c r="R70" s="72"/>
      <c r="S70" s="78"/>
    </row>
    <row r="71" spans="1:19" x14ac:dyDescent="0.2">
      <c r="A71" s="70"/>
      <c r="B71" s="71">
        <f t="shared" si="2"/>
        <v>41705</v>
      </c>
      <c r="C71" s="59">
        <f t="shared" ref="C71:C134" si="4">B71</f>
        <v>41705</v>
      </c>
      <c r="D71" s="79"/>
      <c r="E71" s="80"/>
      <c r="F71" s="79"/>
      <c r="G71" s="81"/>
      <c r="H71" s="80"/>
      <c r="I71" s="79"/>
      <c r="J71" s="82"/>
      <c r="K71" s="66">
        <f t="shared" ref="K71:K134" si="5">+L71</f>
        <v>41341</v>
      </c>
      <c r="L71" s="59">
        <f t="shared" si="3"/>
        <v>41341</v>
      </c>
      <c r="M71" s="83"/>
      <c r="N71" s="80"/>
      <c r="O71" s="84"/>
      <c r="P71" s="79"/>
      <c r="Q71" s="80"/>
      <c r="R71" s="79"/>
      <c r="S71" s="85"/>
    </row>
    <row r="72" spans="1:19" x14ac:dyDescent="0.2">
      <c r="A72" s="70"/>
      <c r="B72" s="71">
        <f t="shared" ref="B72:B135" si="6">+B71+1</f>
        <v>41706</v>
      </c>
      <c r="C72" s="59">
        <f t="shared" si="4"/>
        <v>41706</v>
      </c>
      <c r="D72" s="86"/>
      <c r="E72" s="87"/>
      <c r="F72" s="86"/>
      <c r="G72" s="88"/>
      <c r="H72" s="87"/>
      <c r="I72" s="86"/>
      <c r="J72" s="89"/>
      <c r="K72" s="66">
        <f t="shared" si="5"/>
        <v>41342</v>
      </c>
      <c r="L72" s="59">
        <f t="shared" ref="L72:L135" si="7">+L71+1</f>
        <v>41342</v>
      </c>
      <c r="M72" s="90"/>
      <c r="N72" s="87"/>
      <c r="O72" s="91"/>
      <c r="P72" s="86"/>
      <c r="Q72" s="87"/>
      <c r="R72" s="86"/>
      <c r="S72" s="92"/>
    </row>
    <row r="73" spans="1:19" x14ac:dyDescent="0.2">
      <c r="A73" s="70"/>
      <c r="B73" s="71">
        <f t="shared" si="6"/>
        <v>41707</v>
      </c>
      <c r="C73" s="59">
        <f t="shared" si="4"/>
        <v>41707</v>
      </c>
      <c r="D73" s="72"/>
      <c r="E73" s="73"/>
      <c r="F73" s="72"/>
      <c r="G73" s="74"/>
      <c r="H73" s="73"/>
      <c r="I73" s="72"/>
      <c r="J73" s="75"/>
      <c r="K73" s="66">
        <f t="shared" si="5"/>
        <v>41343</v>
      </c>
      <c r="L73" s="59">
        <f t="shared" si="7"/>
        <v>41343</v>
      </c>
      <c r="M73" s="76"/>
      <c r="N73" s="73"/>
      <c r="O73" s="77"/>
      <c r="P73" s="72"/>
      <c r="Q73" s="73"/>
      <c r="R73" s="72"/>
      <c r="S73" s="78"/>
    </row>
    <row r="74" spans="1:19" x14ac:dyDescent="0.2">
      <c r="A74" s="70"/>
      <c r="B74" s="71">
        <f t="shared" si="6"/>
        <v>41708</v>
      </c>
      <c r="C74" s="59">
        <f t="shared" si="4"/>
        <v>41708</v>
      </c>
      <c r="D74" s="93"/>
      <c r="E74" s="94"/>
      <c r="F74" s="93"/>
      <c r="G74" s="95"/>
      <c r="H74" s="94"/>
      <c r="I74" s="93"/>
      <c r="J74" s="96"/>
      <c r="K74" s="66">
        <f t="shared" si="5"/>
        <v>41344</v>
      </c>
      <c r="L74" s="59">
        <f t="shared" si="7"/>
        <v>41344</v>
      </c>
      <c r="M74" s="97"/>
      <c r="N74" s="94"/>
      <c r="O74" s="98"/>
      <c r="P74" s="93"/>
      <c r="Q74" s="94"/>
      <c r="R74" s="93"/>
      <c r="S74" s="99"/>
    </row>
    <row r="75" spans="1:19" x14ac:dyDescent="0.2">
      <c r="A75" s="70"/>
      <c r="B75" s="71">
        <f t="shared" si="6"/>
        <v>41709</v>
      </c>
      <c r="C75" s="59">
        <f t="shared" si="4"/>
        <v>41709</v>
      </c>
      <c r="D75" s="72"/>
      <c r="E75" s="73"/>
      <c r="F75" s="72"/>
      <c r="G75" s="74"/>
      <c r="H75" s="73"/>
      <c r="I75" s="72"/>
      <c r="J75" s="75"/>
      <c r="K75" s="66">
        <f t="shared" si="5"/>
        <v>41345</v>
      </c>
      <c r="L75" s="59">
        <f t="shared" si="7"/>
        <v>41345</v>
      </c>
      <c r="M75" s="76"/>
      <c r="N75" s="73"/>
      <c r="O75" s="77"/>
      <c r="P75" s="72"/>
      <c r="Q75" s="73"/>
      <c r="R75" s="72"/>
      <c r="S75" s="78"/>
    </row>
    <row r="76" spans="1:19" x14ac:dyDescent="0.2">
      <c r="A76" s="70"/>
      <c r="B76" s="71">
        <f t="shared" si="6"/>
        <v>41710</v>
      </c>
      <c r="C76" s="59">
        <f t="shared" si="4"/>
        <v>41710</v>
      </c>
      <c r="D76" s="72"/>
      <c r="E76" s="73"/>
      <c r="F76" s="72"/>
      <c r="G76" s="74"/>
      <c r="H76" s="73"/>
      <c r="I76" s="72"/>
      <c r="J76" s="75"/>
      <c r="K76" s="66">
        <f t="shared" si="5"/>
        <v>41346</v>
      </c>
      <c r="L76" s="59">
        <f t="shared" si="7"/>
        <v>41346</v>
      </c>
      <c r="M76" s="76"/>
      <c r="N76" s="73"/>
      <c r="O76" s="77"/>
      <c r="P76" s="72"/>
      <c r="Q76" s="73"/>
      <c r="R76" s="72"/>
      <c r="S76" s="78"/>
    </row>
    <row r="77" spans="1:19" x14ac:dyDescent="0.2">
      <c r="A77" s="70"/>
      <c r="B77" s="71">
        <f t="shared" si="6"/>
        <v>41711</v>
      </c>
      <c r="C77" s="59">
        <f t="shared" si="4"/>
        <v>41711</v>
      </c>
      <c r="D77" s="72"/>
      <c r="E77" s="73"/>
      <c r="F77" s="72"/>
      <c r="G77" s="74"/>
      <c r="H77" s="73"/>
      <c r="I77" s="72"/>
      <c r="J77" s="75"/>
      <c r="K77" s="66">
        <f t="shared" si="5"/>
        <v>41347</v>
      </c>
      <c r="L77" s="59">
        <f t="shared" si="7"/>
        <v>41347</v>
      </c>
      <c r="M77" s="76"/>
      <c r="N77" s="73"/>
      <c r="O77" s="77"/>
      <c r="P77" s="72"/>
      <c r="Q77" s="73"/>
      <c r="R77" s="72"/>
      <c r="S77" s="78"/>
    </row>
    <row r="78" spans="1:19" x14ac:dyDescent="0.2">
      <c r="A78" s="70"/>
      <c r="B78" s="71">
        <f t="shared" si="6"/>
        <v>41712</v>
      </c>
      <c r="C78" s="59">
        <f t="shared" si="4"/>
        <v>41712</v>
      </c>
      <c r="D78" s="72"/>
      <c r="E78" s="73"/>
      <c r="F78" s="72"/>
      <c r="G78" s="74"/>
      <c r="H78" s="73"/>
      <c r="I78" s="72"/>
      <c r="J78" s="75"/>
      <c r="K78" s="66">
        <f t="shared" si="5"/>
        <v>41348</v>
      </c>
      <c r="L78" s="59">
        <f t="shared" si="7"/>
        <v>41348</v>
      </c>
      <c r="M78" s="76"/>
      <c r="N78" s="73"/>
      <c r="O78" s="77"/>
      <c r="P78" s="72"/>
      <c r="Q78" s="73"/>
      <c r="R78" s="72"/>
      <c r="S78" s="78"/>
    </row>
    <row r="79" spans="1:19" x14ac:dyDescent="0.2">
      <c r="A79" s="70"/>
      <c r="B79" s="71">
        <f t="shared" si="6"/>
        <v>41713</v>
      </c>
      <c r="C79" s="59">
        <f t="shared" si="4"/>
        <v>41713</v>
      </c>
      <c r="D79" s="72"/>
      <c r="E79" s="73"/>
      <c r="F79" s="72"/>
      <c r="G79" s="74"/>
      <c r="H79" s="73"/>
      <c r="I79" s="72"/>
      <c r="J79" s="75"/>
      <c r="K79" s="66">
        <f t="shared" si="5"/>
        <v>41349</v>
      </c>
      <c r="L79" s="59">
        <f t="shared" si="7"/>
        <v>41349</v>
      </c>
      <c r="M79" s="76"/>
      <c r="N79" s="73"/>
      <c r="O79" s="77"/>
      <c r="P79" s="72"/>
      <c r="Q79" s="73"/>
      <c r="R79" s="72"/>
      <c r="S79" s="78"/>
    </row>
    <row r="80" spans="1:19" x14ac:dyDescent="0.2">
      <c r="A80" s="70"/>
      <c r="B80" s="71">
        <f t="shared" si="6"/>
        <v>41714</v>
      </c>
      <c r="C80" s="59">
        <f t="shared" si="4"/>
        <v>41714</v>
      </c>
      <c r="D80" s="72"/>
      <c r="E80" s="73"/>
      <c r="F80" s="72"/>
      <c r="G80" s="74"/>
      <c r="H80" s="73"/>
      <c r="I80" s="72"/>
      <c r="J80" s="75"/>
      <c r="K80" s="66">
        <f t="shared" si="5"/>
        <v>41350</v>
      </c>
      <c r="L80" s="59">
        <f t="shared" si="7"/>
        <v>41350</v>
      </c>
      <c r="M80" s="76"/>
      <c r="N80" s="73"/>
      <c r="O80" s="77"/>
      <c r="P80" s="72"/>
      <c r="Q80" s="73"/>
      <c r="R80" s="72"/>
      <c r="S80" s="78"/>
    </row>
    <row r="81" spans="1:19" x14ac:dyDescent="0.2">
      <c r="A81" s="70"/>
      <c r="B81" s="71">
        <f t="shared" si="6"/>
        <v>41715</v>
      </c>
      <c r="C81" s="59">
        <f t="shared" si="4"/>
        <v>41715</v>
      </c>
      <c r="D81" s="72"/>
      <c r="E81" s="73"/>
      <c r="F81" s="72"/>
      <c r="G81" s="74"/>
      <c r="H81" s="73"/>
      <c r="I81" s="72"/>
      <c r="J81" s="75"/>
      <c r="K81" s="66">
        <f t="shared" si="5"/>
        <v>41351</v>
      </c>
      <c r="L81" s="59">
        <f t="shared" si="7"/>
        <v>41351</v>
      </c>
      <c r="M81" s="76"/>
      <c r="N81" s="73"/>
      <c r="O81" s="77"/>
      <c r="P81" s="72"/>
      <c r="Q81" s="73"/>
      <c r="R81" s="72"/>
      <c r="S81" s="78"/>
    </row>
    <row r="82" spans="1:19" x14ac:dyDescent="0.2">
      <c r="A82" s="70"/>
      <c r="B82" s="71">
        <f t="shared" si="6"/>
        <v>41716</v>
      </c>
      <c r="C82" s="59">
        <f t="shared" si="4"/>
        <v>41716</v>
      </c>
      <c r="D82" s="72"/>
      <c r="E82" s="73"/>
      <c r="F82" s="72"/>
      <c r="G82" s="74"/>
      <c r="H82" s="73"/>
      <c r="I82" s="72"/>
      <c r="J82" s="75"/>
      <c r="K82" s="66">
        <f t="shared" si="5"/>
        <v>41352</v>
      </c>
      <c r="L82" s="59">
        <f t="shared" si="7"/>
        <v>41352</v>
      </c>
      <c r="M82" s="76"/>
      <c r="N82" s="73"/>
      <c r="O82" s="77"/>
      <c r="P82" s="72"/>
      <c r="Q82" s="73"/>
      <c r="R82" s="72"/>
      <c r="S82" s="78"/>
    </row>
    <row r="83" spans="1:19" x14ac:dyDescent="0.2">
      <c r="A83" s="70"/>
      <c r="B83" s="71">
        <f t="shared" si="6"/>
        <v>41717</v>
      </c>
      <c r="C83" s="59">
        <f t="shared" si="4"/>
        <v>41717</v>
      </c>
      <c r="D83" s="72"/>
      <c r="E83" s="73"/>
      <c r="F83" s="72"/>
      <c r="G83" s="74"/>
      <c r="H83" s="73"/>
      <c r="I83" s="72"/>
      <c r="J83" s="75"/>
      <c r="K83" s="66">
        <f t="shared" si="5"/>
        <v>41353</v>
      </c>
      <c r="L83" s="59">
        <f t="shared" si="7"/>
        <v>41353</v>
      </c>
      <c r="M83" s="76"/>
      <c r="N83" s="73"/>
      <c r="O83" s="77"/>
      <c r="P83" s="72"/>
      <c r="Q83" s="73"/>
      <c r="R83" s="72"/>
      <c r="S83" s="78"/>
    </row>
    <row r="84" spans="1:19" x14ac:dyDescent="0.2">
      <c r="A84" s="70"/>
      <c r="B84" s="71">
        <f t="shared" si="6"/>
        <v>41718</v>
      </c>
      <c r="C84" s="59">
        <f t="shared" si="4"/>
        <v>41718</v>
      </c>
      <c r="D84" s="72"/>
      <c r="E84" s="73"/>
      <c r="F84" s="72"/>
      <c r="G84" s="74"/>
      <c r="H84" s="73"/>
      <c r="I84" s="72"/>
      <c r="J84" s="75"/>
      <c r="K84" s="66">
        <f t="shared" si="5"/>
        <v>41354</v>
      </c>
      <c r="L84" s="59">
        <f t="shared" si="7"/>
        <v>41354</v>
      </c>
      <c r="M84" s="76"/>
      <c r="N84" s="73"/>
      <c r="O84" s="77"/>
      <c r="P84" s="72"/>
      <c r="Q84" s="73"/>
      <c r="R84" s="72"/>
      <c r="S84" s="78"/>
    </row>
    <row r="85" spans="1:19" x14ac:dyDescent="0.2">
      <c r="A85" s="70"/>
      <c r="B85" s="71">
        <f t="shared" si="6"/>
        <v>41719</v>
      </c>
      <c r="C85" s="59">
        <f t="shared" si="4"/>
        <v>41719</v>
      </c>
      <c r="D85" s="72"/>
      <c r="E85" s="73"/>
      <c r="F85" s="72"/>
      <c r="G85" s="74"/>
      <c r="H85" s="73"/>
      <c r="I85" s="72"/>
      <c r="J85" s="75"/>
      <c r="K85" s="66">
        <f t="shared" si="5"/>
        <v>41355</v>
      </c>
      <c r="L85" s="59">
        <f t="shared" si="7"/>
        <v>41355</v>
      </c>
      <c r="M85" s="76"/>
      <c r="N85" s="73"/>
      <c r="O85" s="77"/>
      <c r="P85" s="72"/>
      <c r="Q85" s="73"/>
      <c r="R85" s="72"/>
      <c r="S85" s="78"/>
    </row>
    <row r="86" spans="1:19" x14ac:dyDescent="0.2">
      <c r="A86" s="70"/>
      <c r="B86" s="71">
        <f t="shared" si="6"/>
        <v>41720</v>
      </c>
      <c r="C86" s="59">
        <f t="shared" si="4"/>
        <v>41720</v>
      </c>
      <c r="D86" s="72"/>
      <c r="E86" s="73"/>
      <c r="F86" s="72"/>
      <c r="G86" s="74"/>
      <c r="H86" s="73"/>
      <c r="I86" s="72"/>
      <c r="J86" s="75"/>
      <c r="K86" s="66">
        <f t="shared" si="5"/>
        <v>41356</v>
      </c>
      <c r="L86" s="59">
        <f t="shared" si="7"/>
        <v>41356</v>
      </c>
      <c r="M86" s="76"/>
      <c r="N86" s="73"/>
      <c r="O86" s="77"/>
      <c r="P86" s="72"/>
      <c r="Q86" s="73"/>
      <c r="R86" s="72"/>
      <c r="S86" s="78"/>
    </row>
    <row r="87" spans="1:19" x14ac:dyDescent="0.2">
      <c r="A87" s="70"/>
      <c r="B87" s="71">
        <f t="shared" si="6"/>
        <v>41721</v>
      </c>
      <c r="C87" s="59">
        <f t="shared" si="4"/>
        <v>41721</v>
      </c>
      <c r="D87" s="72"/>
      <c r="E87" s="73"/>
      <c r="F87" s="72"/>
      <c r="G87" s="74"/>
      <c r="H87" s="73"/>
      <c r="I87" s="72"/>
      <c r="J87" s="75"/>
      <c r="K87" s="66">
        <f t="shared" si="5"/>
        <v>41357</v>
      </c>
      <c r="L87" s="59">
        <f t="shared" si="7"/>
        <v>41357</v>
      </c>
      <c r="M87" s="76"/>
      <c r="N87" s="73"/>
      <c r="O87" s="77"/>
      <c r="P87" s="72"/>
      <c r="Q87" s="73"/>
      <c r="R87" s="72"/>
      <c r="S87" s="78"/>
    </row>
    <row r="88" spans="1:19" x14ac:dyDescent="0.2">
      <c r="A88" s="70"/>
      <c r="B88" s="71">
        <f t="shared" si="6"/>
        <v>41722</v>
      </c>
      <c r="C88" s="59">
        <f t="shared" si="4"/>
        <v>41722</v>
      </c>
      <c r="D88" s="72"/>
      <c r="E88" s="73"/>
      <c r="F88" s="72"/>
      <c r="G88" s="74"/>
      <c r="H88" s="73"/>
      <c r="I88" s="72"/>
      <c r="J88" s="75"/>
      <c r="K88" s="66">
        <f t="shared" si="5"/>
        <v>41358</v>
      </c>
      <c r="L88" s="59">
        <f t="shared" si="7"/>
        <v>41358</v>
      </c>
      <c r="M88" s="76"/>
      <c r="N88" s="73"/>
      <c r="O88" s="77"/>
      <c r="P88" s="72"/>
      <c r="Q88" s="73"/>
      <c r="R88" s="72"/>
      <c r="S88" s="78"/>
    </row>
    <row r="89" spans="1:19" x14ac:dyDescent="0.2">
      <c r="A89" s="70"/>
      <c r="B89" s="71">
        <f t="shared" si="6"/>
        <v>41723</v>
      </c>
      <c r="C89" s="59">
        <f t="shared" si="4"/>
        <v>41723</v>
      </c>
      <c r="D89" s="72"/>
      <c r="E89" s="73"/>
      <c r="F89" s="72"/>
      <c r="G89" s="74"/>
      <c r="H89" s="73"/>
      <c r="I89" s="72"/>
      <c r="J89" s="75"/>
      <c r="K89" s="66">
        <f t="shared" si="5"/>
        <v>41359</v>
      </c>
      <c r="L89" s="59">
        <f t="shared" si="7"/>
        <v>41359</v>
      </c>
      <c r="M89" s="76"/>
      <c r="N89" s="73"/>
      <c r="O89" s="77"/>
      <c r="P89" s="72"/>
      <c r="Q89" s="73"/>
      <c r="R89" s="72"/>
      <c r="S89" s="78"/>
    </row>
    <row r="90" spans="1:19" x14ac:dyDescent="0.2">
      <c r="A90" s="70"/>
      <c r="B90" s="71">
        <f t="shared" si="6"/>
        <v>41724</v>
      </c>
      <c r="C90" s="59">
        <f t="shared" si="4"/>
        <v>41724</v>
      </c>
      <c r="D90" s="72"/>
      <c r="E90" s="73"/>
      <c r="F90" s="72"/>
      <c r="G90" s="74"/>
      <c r="H90" s="73"/>
      <c r="I90" s="72"/>
      <c r="J90" s="75"/>
      <c r="K90" s="66">
        <f t="shared" si="5"/>
        <v>41360</v>
      </c>
      <c r="L90" s="59">
        <f t="shared" si="7"/>
        <v>41360</v>
      </c>
      <c r="M90" s="76"/>
      <c r="N90" s="73"/>
      <c r="O90" s="77"/>
      <c r="P90" s="72"/>
      <c r="Q90" s="73"/>
      <c r="R90" s="72"/>
      <c r="S90" s="78"/>
    </row>
    <row r="91" spans="1:19" x14ac:dyDescent="0.2">
      <c r="A91" s="70"/>
      <c r="B91" s="71">
        <f t="shared" si="6"/>
        <v>41725</v>
      </c>
      <c r="C91" s="59">
        <f t="shared" si="4"/>
        <v>41725</v>
      </c>
      <c r="D91" s="72"/>
      <c r="E91" s="73"/>
      <c r="F91" s="72"/>
      <c r="G91" s="74"/>
      <c r="H91" s="73"/>
      <c r="I91" s="72"/>
      <c r="J91" s="75"/>
      <c r="K91" s="66">
        <f t="shared" si="5"/>
        <v>41361</v>
      </c>
      <c r="L91" s="59">
        <f t="shared" si="7"/>
        <v>41361</v>
      </c>
      <c r="M91" s="76"/>
      <c r="N91" s="73"/>
      <c r="O91" s="77"/>
      <c r="P91" s="72"/>
      <c r="Q91" s="73"/>
      <c r="R91" s="72"/>
      <c r="S91" s="78"/>
    </row>
    <row r="92" spans="1:19" x14ac:dyDescent="0.2">
      <c r="A92" s="70"/>
      <c r="B92" s="71">
        <f t="shared" si="6"/>
        <v>41726</v>
      </c>
      <c r="C92" s="59">
        <f t="shared" si="4"/>
        <v>41726</v>
      </c>
      <c r="D92" s="72"/>
      <c r="E92" s="73"/>
      <c r="F92" s="72"/>
      <c r="G92" s="74"/>
      <c r="H92" s="73"/>
      <c r="I92" s="72"/>
      <c r="J92" s="75"/>
      <c r="K92" s="66">
        <f t="shared" si="5"/>
        <v>41362</v>
      </c>
      <c r="L92" s="59">
        <f t="shared" si="7"/>
        <v>41362</v>
      </c>
      <c r="M92" s="76"/>
      <c r="N92" s="73"/>
      <c r="O92" s="77"/>
      <c r="P92" s="72"/>
      <c r="Q92" s="73"/>
      <c r="R92" s="72"/>
      <c r="S92" s="78"/>
    </row>
    <row r="93" spans="1:19" x14ac:dyDescent="0.2">
      <c r="A93" s="70"/>
      <c r="B93" s="71">
        <f t="shared" si="6"/>
        <v>41727</v>
      </c>
      <c r="C93" s="59">
        <f t="shared" si="4"/>
        <v>41727</v>
      </c>
      <c r="D93" s="72"/>
      <c r="E93" s="73"/>
      <c r="F93" s="72"/>
      <c r="G93" s="74"/>
      <c r="H93" s="73"/>
      <c r="I93" s="72"/>
      <c r="J93" s="75"/>
      <c r="K93" s="66">
        <f t="shared" si="5"/>
        <v>41363</v>
      </c>
      <c r="L93" s="59">
        <f t="shared" si="7"/>
        <v>41363</v>
      </c>
      <c r="M93" s="76"/>
      <c r="N93" s="73"/>
      <c r="O93" s="77"/>
      <c r="P93" s="72"/>
      <c r="Q93" s="73"/>
      <c r="R93" s="72"/>
      <c r="S93" s="78"/>
    </row>
    <row r="94" spans="1:19" x14ac:dyDescent="0.2">
      <c r="A94" s="70"/>
      <c r="B94" s="71">
        <f t="shared" si="6"/>
        <v>41728</v>
      </c>
      <c r="C94" s="59">
        <f t="shared" si="4"/>
        <v>41728</v>
      </c>
      <c r="D94" s="72"/>
      <c r="E94" s="73"/>
      <c r="F94" s="72"/>
      <c r="G94" s="74"/>
      <c r="H94" s="73"/>
      <c r="I94" s="72"/>
      <c r="J94" s="75"/>
      <c r="K94" s="66">
        <f t="shared" si="5"/>
        <v>41364</v>
      </c>
      <c r="L94" s="59">
        <f t="shared" si="7"/>
        <v>41364</v>
      </c>
      <c r="M94" s="76"/>
      <c r="N94" s="73"/>
      <c r="O94" s="77"/>
      <c r="P94" s="72"/>
      <c r="Q94" s="73"/>
      <c r="R94" s="72"/>
      <c r="S94" s="78"/>
    </row>
    <row r="95" spans="1:19" ht="13.5" thickBot="1" x14ac:dyDescent="0.25">
      <c r="A95" s="100"/>
      <c r="B95" s="101">
        <f t="shared" si="6"/>
        <v>41729</v>
      </c>
      <c r="C95" s="102">
        <f t="shared" si="4"/>
        <v>41729</v>
      </c>
      <c r="D95" s="86"/>
      <c r="E95" s="87"/>
      <c r="F95" s="86"/>
      <c r="G95" s="88"/>
      <c r="H95" s="87"/>
      <c r="I95" s="86"/>
      <c r="J95" s="89"/>
      <c r="K95" s="103">
        <f t="shared" si="5"/>
        <v>41365</v>
      </c>
      <c r="L95" s="102">
        <f t="shared" si="7"/>
        <v>41365</v>
      </c>
      <c r="M95" s="104"/>
      <c r="N95" s="105"/>
      <c r="O95" s="106"/>
      <c r="P95" s="107"/>
      <c r="Q95" s="105"/>
      <c r="R95" s="107"/>
      <c r="S95" s="108"/>
    </row>
    <row r="96" spans="1:19" x14ac:dyDescent="0.2">
      <c r="A96" s="57" t="s">
        <v>375</v>
      </c>
      <c r="B96" s="58">
        <f t="shared" si="6"/>
        <v>41730</v>
      </c>
      <c r="C96" s="59">
        <f t="shared" si="4"/>
        <v>41730</v>
      </c>
      <c r="D96" s="60"/>
      <c r="E96" s="61"/>
      <c r="F96" s="60"/>
      <c r="G96" s="62"/>
      <c r="H96" s="63"/>
      <c r="I96" s="64"/>
      <c r="J96" s="65"/>
      <c r="K96" s="66">
        <f t="shared" si="5"/>
        <v>41366</v>
      </c>
      <c r="L96" s="59">
        <f t="shared" si="7"/>
        <v>41366</v>
      </c>
      <c r="M96" s="67"/>
      <c r="N96" s="61"/>
      <c r="O96" s="68"/>
      <c r="P96" s="60"/>
      <c r="Q96" s="61"/>
      <c r="R96" s="60"/>
      <c r="S96" s="69"/>
    </row>
    <row r="97" spans="1:19" x14ac:dyDescent="0.2">
      <c r="A97" s="70"/>
      <c r="B97" s="71">
        <f t="shared" si="6"/>
        <v>41731</v>
      </c>
      <c r="C97" s="59">
        <f t="shared" si="4"/>
        <v>41731</v>
      </c>
      <c r="D97" s="72"/>
      <c r="E97" s="73"/>
      <c r="F97" s="72"/>
      <c r="G97" s="74"/>
      <c r="H97" s="73"/>
      <c r="I97" s="72"/>
      <c r="J97" s="75"/>
      <c r="K97" s="66">
        <f t="shared" si="5"/>
        <v>41367</v>
      </c>
      <c r="L97" s="59">
        <f t="shared" si="7"/>
        <v>41367</v>
      </c>
      <c r="M97" s="76"/>
      <c r="N97" s="73"/>
      <c r="O97" s="77"/>
      <c r="P97" s="72"/>
      <c r="Q97" s="73"/>
      <c r="R97" s="72"/>
      <c r="S97" s="78"/>
    </row>
    <row r="98" spans="1:19" x14ac:dyDescent="0.2">
      <c r="A98" s="70"/>
      <c r="B98" s="71">
        <f t="shared" si="6"/>
        <v>41732</v>
      </c>
      <c r="C98" s="59">
        <f t="shared" si="4"/>
        <v>41732</v>
      </c>
      <c r="D98" s="79"/>
      <c r="E98" s="80"/>
      <c r="F98" s="79"/>
      <c r="G98" s="81"/>
      <c r="H98" s="80"/>
      <c r="I98" s="79"/>
      <c r="J98" s="82"/>
      <c r="K98" s="66">
        <f t="shared" si="5"/>
        <v>41368</v>
      </c>
      <c r="L98" s="59">
        <f t="shared" si="7"/>
        <v>41368</v>
      </c>
      <c r="M98" s="83"/>
      <c r="N98" s="80"/>
      <c r="O98" s="84"/>
      <c r="P98" s="79"/>
      <c r="Q98" s="80"/>
      <c r="R98" s="79"/>
      <c r="S98" s="85"/>
    </row>
    <row r="99" spans="1:19" x14ac:dyDescent="0.2">
      <c r="A99" s="70"/>
      <c r="B99" s="71">
        <f t="shared" si="6"/>
        <v>41733</v>
      </c>
      <c r="C99" s="59">
        <f t="shared" si="4"/>
        <v>41733</v>
      </c>
      <c r="D99" s="72"/>
      <c r="E99" s="73"/>
      <c r="F99" s="72"/>
      <c r="G99" s="74"/>
      <c r="H99" s="73"/>
      <c r="I99" s="72"/>
      <c r="J99" s="75"/>
      <c r="K99" s="66">
        <f t="shared" si="5"/>
        <v>41369</v>
      </c>
      <c r="L99" s="59">
        <f t="shared" si="7"/>
        <v>41369</v>
      </c>
      <c r="M99" s="76"/>
      <c r="N99" s="73"/>
      <c r="O99" s="77"/>
      <c r="P99" s="72"/>
      <c r="Q99" s="73"/>
      <c r="R99" s="72"/>
      <c r="S99" s="78"/>
    </row>
    <row r="100" spans="1:19" x14ac:dyDescent="0.2">
      <c r="A100" s="70"/>
      <c r="B100" s="71">
        <f t="shared" si="6"/>
        <v>41734</v>
      </c>
      <c r="C100" s="59">
        <f t="shared" si="4"/>
        <v>41734</v>
      </c>
      <c r="D100" s="79"/>
      <c r="E100" s="80"/>
      <c r="F100" s="79"/>
      <c r="G100" s="81"/>
      <c r="H100" s="80"/>
      <c r="I100" s="79"/>
      <c r="J100" s="82"/>
      <c r="K100" s="66">
        <f t="shared" si="5"/>
        <v>41370</v>
      </c>
      <c r="L100" s="59">
        <f t="shared" si="7"/>
        <v>41370</v>
      </c>
      <c r="M100" s="83"/>
      <c r="N100" s="80"/>
      <c r="O100" s="84"/>
      <c r="P100" s="79"/>
      <c r="Q100" s="80"/>
      <c r="R100" s="79"/>
      <c r="S100" s="85"/>
    </row>
    <row r="101" spans="1:19" x14ac:dyDescent="0.2">
      <c r="A101" s="70"/>
      <c r="B101" s="71">
        <f t="shared" si="6"/>
        <v>41735</v>
      </c>
      <c r="C101" s="59">
        <f t="shared" si="4"/>
        <v>41735</v>
      </c>
      <c r="D101" s="72"/>
      <c r="E101" s="73"/>
      <c r="F101" s="72"/>
      <c r="G101" s="74"/>
      <c r="H101" s="73"/>
      <c r="I101" s="72"/>
      <c r="J101" s="75"/>
      <c r="K101" s="66">
        <f t="shared" si="5"/>
        <v>41371</v>
      </c>
      <c r="L101" s="59">
        <f t="shared" si="7"/>
        <v>41371</v>
      </c>
      <c r="M101" s="76"/>
      <c r="N101" s="73"/>
      <c r="O101" s="77"/>
      <c r="P101" s="72"/>
      <c r="Q101" s="73"/>
      <c r="R101" s="72"/>
      <c r="S101" s="78"/>
    </row>
    <row r="102" spans="1:19" x14ac:dyDescent="0.2">
      <c r="A102" s="70"/>
      <c r="B102" s="71">
        <f t="shared" si="6"/>
        <v>41736</v>
      </c>
      <c r="C102" s="59">
        <f t="shared" si="4"/>
        <v>41736</v>
      </c>
      <c r="D102" s="79"/>
      <c r="E102" s="80"/>
      <c r="F102" s="79"/>
      <c r="G102" s="81"/>
      <c r="H102" s="80"/>
      <c r="I102" s="79"/>
      <c r="J102" s="82"/>
      <c r="K102" s="66">
        <f t="shared" si="5"/>
        <v>41372</v>
      </c>
      <c r="L102" s="59">
        <f t="shared" si="7"/>
        <v>41372</v>
      </c>
      <c r="M102" s="83"/>
      <c r="N102" s="80"/>
      <c r="O102" s="84"/>
      <c r="P102" s="79"/>
      <c r="Q102" s="80"/>
      <c r="R102" s="79"/>
      <c r="S102" s="85"/>
    </row>
    <row r="103" spans="1:19" x14ac:dyDescent="0.2">
      <c r="A103" s="70"/>
      <c r="B103" s="71">
        <f t="shared" si="6"/>
        <v>41737</v>
      </c>
      <c r="C103" s="59">
        <f t="shared" si="4"/>
        <v>41737</v>
      </c>
      <c r="D103" s="86"/>
      <c r="E103" s="87"/>
      <c r="F103" s="86"/>
      <c r="G103" s="88"/>
      <c r="H103" s="87"/>
      <c r="I103" s="86"/>
      <c r="J103" s="89"/>
      <c r="K103" s="66">
        <f t="shared" si="5"/>
        <v>41373</v>
      </c>
      <c r="L103" s="59">
        <f t="shared" si="7"/>
        <v>41373</v>
      </c>
      <c r="M103" s="90"/>
      <c r="N103" s="87"/>
      <c r="O103" s="91"/>
      <c r="P103" s="86"/>
      <c r="Q103" s="87"/>
      <c r="R103" s="86"/>
      <c r="S103" s="92"/>
    </row>
    <row r="104" spans="1:19" x14ac:dyDescent="0.2">
      <c r="A104" s="70"/>
      <c r="B104" s="71">
        <f t="shared" si="6"/>
        <v>41738</v>
      </c>
      <c r="C104" s="59">
        <f t="shared" si="4"/>
        <v>41738</v>
      </c>
      <c r="D104" s="72"/>
      <c r="E104" s="73"/>
      <c r="F104" s="72"/>
      <c r="G104" s="74"/>
      <c r="H104" s="73"/>
      <c r="I104" s="72"/>
      <c r="J104" s="75"/>
      <c r="K104" s="66">
        <f t="shared" si="5"/>
        <v>41374</v>
      </c>
      <c r="L104" s="59">
        <f t="shared" si="7"/>
        <v>41374</v>
      </c>
      <c r="M104" s="76"/>
      <c r="N104" s="73"/>
      <c r="O104" s="77"/>
      <c r="P104" s="72"/>
      <c r="Q104" s="73"/>
      <c r="R104" s="72"/>
      <c r="S104" s="78"/>
    </row>
    <row r="105" spans="1:19" x14ac:dyDescent="0.2">
      <c r="A105" s="70"/>
      <c r="B105" s="71">
        <f t="shared" si="6"/>
        <v>41739</v>
      </c>
      <c r="C105" s="59">
        <f t="shared" si="4"/>
        <v>41739</v>
      </c>
      <c r="D105" s="93"/>
      <c r="E105" s="94"/>
      <c r="F105" s="93"/>
      <c r="G105" s="95"/>
      <c r="H105" s="94"/>
      <c r="I105" s="93"/>
      <c r="J105" s="96"/>
      <c r="K105" s="66">
        <f t="shared" si="5"/>
        <v>41375</v>
      </c>
      <c r="L105" s="59">
        <f t="shared" si="7"/>
        <v>41375</v>
      </c>
      <c r="M105" s="97"/>
      <c r="N105" s="94"/>
      <c r="O105" s="98"/>
      <c r="P105" s="93"/>
      <c r="Q105" s="94"/>
      <c r="R105" s="93"/>
      <c r="S105" s="99"/>
    </row>
    <row r="106" spans="1:19" x14ac:dyDescent="0.2">
      <c r="A106" s="70"/>
      <c r="B106" s="71">
        <f t="shared" si="6"/>
        <v>41740</v>
      </c>
      <c r="C106" s="59">
        <f t="shared" si="4"/>
        <v>41740</v>
      </c>
      <c r="D106" s="72"/>
      <c r="E106" s="73"/>
      <c r="F106" s="72"/>
      <c r="G106" s="74"/>
      <c r="H106" s="73"/>
      <c r="I106" s="72"/>
      <c r="J106" s="75"/>
      <c r="K106" s="66">
        <f t="shared" si="5"/>
        <v>41376</v>
      </c>
      <c r="L106" s="59">
        <f t="shared" si="7"/>
        <v>41376</v>
      </c>
      <c r="M106" s="76"/>
      <c r="N106" s="73"/>
      <c r="O106" s="77"/>
      <c r="P106" s="72"/>
      <c r="Q106" s="73"/>
      <c r="R106" s="72"/>
      <c r="S106" s="78"/>
    </row>
    <row r="107" spans="1:19" x14ac:dyDescent="0.2">
      <c r="A107" s="70"/>
      <c r="B107" s="71">
        <f t="shared" si="6"/>
        <v>41741</v>
      </c>
      <c r="C107" s="59">
        <f t="shared" si="4"/>
        <v>41741</v>
      </c>
      <c r="D107" s="72"/>
      <c r="E107" s="73"/>
      <c r="F107" s="72"/>
      <c r="G107" s="74"/>
      <c r="H107" s="73"/>
      <c r="I107" s="72"/>
      <c r="J107" s="75"/>
      <c r="K107" s="66">
        <f t="shared" si="5"/>
        <v>41377</v>
      </c>
      <c r="L107" s="59">
        <f t="shared" si="7"/>
        <v>41377</v>
      </c>
      <c r="M107" s="76"/>
      <c r="N107" s="73"/>
      <c r="O107" s="77"/>
      <c r="P107" s="72"/>
      <c r="Q107" s="73"/>
      <c r="R107" s="72"/>
      <c r="S107" s="78"/>
    </row>
    <row r="108" spans="1:19" x14ac:dyDescent="0.2">
      <c r="A108" s="70"/>
      <c r="B108" s="71">
        <f t="shared" si="6"/>
        <v>41742</v>
      </c>
      <c r="C108" s="59">
        <f t="shared" si="4"/>
        <v>41742</v>
      </c>
      <c r="D108" s="72"/>
      <c r="E108" s="73"/>
      <c r="F108" s="72"/>
      <c r="G108" s="74"/>
      <c r="H108" s="73"/>
      <c r="I108" s="72"/>
      <c r="J108" s="75"/>
      <c r="K108" s="66">
        <f t="shared" si="5"/>
        <v>41378</v>
      </c>
      <c r="L108" s="59">
        <f t="shared" si="7"/>
        <v>41378</v>
      </c>
      <c r="M108" s="76"/>
      <c r="N108" s="73"/>
      <c r="O108" s="77"/>
      <c r="P108" s="72"/>
      <c r="Q108" s="73"/>
      <c r="R108" s="72"/>
      <c r="S108" s="78"/>
    </row>
    <row r="109" spans="1:19" x14ac:dyDescent="0.2">
      <c r="A109" s="70"/>
      <c r="B109" s="71">
        <f t="shared" si="6"/>
        <v>41743</v>
      </c>
      <c r="C109" s="59">
        <f t="shared" si="4"/>
        <v>41743</v>
      </c>
      <c r="D109" s="72"/>
      <c r="E109" s="73"/>
      <c r="F109" s="72"/>
      <c r="G109" s="74"/>
      <c r="H109" s="73"/>
      <c r="I109" s="72"/>
      <c r="J109" s="75"/>
      <c r="K109" s="66">
        <f t="shared" si="5"/>
        <v>41379</v>
      </c>
      <c r="L109" s="59">
        <f t="shared" si="7"/>
        <v>41379</v>
      </c>
      <c r="M109" s="76"/>
      <c r="N109" s="73"/>
      <c r="O109" s="77"/>
      <c r="P109" s="72"/>
      <c r="Q109" s="73"/>
      <c r="R109" s="72"/>
      <c r="S109" s="78"/>
    </row>
    <row r="110" spans="1:19" x14ac:dyDescent="0.2">
      <c r="A110" s="70"/>
      <c r="B110" s="71">
        <f t="shared" si="6"/>
        <v>41744</v>
      </c>
      <c r="C110" s="59">
        <f t="shared" si="4"/>
        <v>41744</v>
      </c>
      <c r="D110" s="72"/>
      <c r="E110" s="73"/>
      <c r="F110" s="72"/>
      <c r="G110" s="74"/>
      <c r="H110" s="73"/>
      <c r="I110" s="72"/>
      <c r="J110" s="75"/>
      <c r="K110" s="66">
        <f t="shared" si="5"/>
        <v>41380</v>
      </c>
      <c r="L110" s="59">
        <f t="shared" si="7"/>
        <v>41380</v>
      </c>
      <c r="M110" s="76"/>
      <c r="N110" s="73"/>
      <c r="O110" s="77"/>
      <c r="P110" s="72"/>
      <c r="Q110" s="73"/>
      <c r="R110" s="72"/>
      <c r="S110" s="78"/>
    </row>
    <row r="111" spans="1:19" x14ac:dyDescent="0.2">
      <c r="A111" s="70"/>
      <c r="B111" s="71">
        <f t="shared" si="6"/>
        <v>41745</v>
      </c>
      <c r="C111" s="59">
        <f t="shared" si="4"/>
        <v>41745</v>
      </c>
      <c r="D111" s="72"/>
      <c r="E111" s="73"/>
      <c r="F111" s="72"/>
      <c r="G111" s="74"/>
      <c r="H111" s="73"/>
      <c r="I111" s="72"/>
      <c r="J111" s="75"/>
      <c r="K111" s="66">
        <f t="shared" si="5"/>
        <v>41381</v>
      </c>
      <c r="L111" s="59">
        <f t="shared" si="7"/>
        <v>41381</v>
      </c>
      <c r="M111" s="76"/>
      <c r="N111" s="73"/>
      <c r="O111" s="77"/>
      <c r="P111" s="72"/>
      <c r="Q111" s="73"/>
      <c r="R111" s="72"/>
      <c r="S111" s="78"/>
    </row>
    <row r="112" spans="1:19" x14ac:dyDescent="0.2">
      <c r="A112" s="70"/>
      <c r="B112" s="71">
        <f t="shared" si="6"/>
        <v>41746</v>
      </c>
      <c r="C112" s="59">
        <f t="shared" si="4"/>
        <v>41746</v>
      </c>
      <c r="D112" s="72"/>
      <c r="E112" s="73"/>
      <c r="F112" s="72"/>
      <c r="G112" s="74"/>
      <c r="H112" s="73"/>
      <c r="I112" s="72"/>
      <c r="J112" s="75"/>
      <c r="K112" s="66">
        <f t="shared" si="5"/>
        <v>41382</v>
      </c>
      <c r="L112" s="59">
        <f t="shared" si="7"/>
        <v>41382</v>
      </c>
      <c r="M112" s="76"/>
      <c r="N112" s="73"/>
      <c r="O112" s="77"/>
      <c r="P112" s="72"/>
      <c r="Q112" s="73"/>
      <c r="R112" s="72"/>
      <c r="S112" s="78"/>
    </row>
    <row r="113" spans="1:19" x14ac:dyDescent="0.2">
      <c r="A113" s="70"/>
      <c r="B113" s="71">
        <f t="shared" si="6"/>
        <v>41747</v>
      </c>
      <c r="C113" s="59">
        <f t="shared" si="4"/>
        <v>41747</v>
      </c>
      <c r="D113" s="72"/>
      <c r="E113" s="73"/>
      <c r="F113" s="72"/>
      <c r="G113" s="74"/>
      <c r="H113" s="73"/>
      <c r="I113" s="72"/>
      <c r="J113" s="75"/>
      <c r="K113" s="66">
        <f t="shared" si="5"/>
        <v>41383</v>
      </c>
      <c r="L113" s="59">
        <f t="shared" si="7"/>
        <v>41383</v>
      </c>
      <c r="M113" s="76"/>
      <c r="N113" s="73"/>
      <c r="O113" s="77"/>
      <c r="P113" s="72"/>
      <c r="Q113" s="73"/>
      <c r="R113" s="72"/>
      <c r="S113" s="78"/>
    </row>
    <row r="114" spans="1:19" x14ac:dyDescent="0.2">
      <c r="A114" s="70"/>
      <c r="B114" s="71">
        <f t="shared" si="6"/>
        <v>41748</v>
      </c>
      <c r="C114" s="59">
        <f t="shared" si="4"/>
        <v>41748</v>
      </c>
      <c r="D114" s="72"/>
      <c r="E114" s="73"/>
      <c r="F114" s="72"/>
      <c r="G114" s="74"/>
      <c r="H114" s="73"/>
      <c r="I114" s="72"/>
      <c r="J114" s="75"/>
      <c r="K114" s="66">
        <f t="shared" si="5"/>
        <v>41384</v>
      </c>
      <c r="L114" s="59">
        <f t="shared" si="7"/>
        <v>41384</v>
      </c>
      <c r="M114" s="76"/>
      <c r="N114" s="73"/>
      <c r="O114" s="77"/>
      <c r="P114" s="72"/>
      <c r="Q114" s="73"/>
      <c r="R114" s="72"/>
      <c r="S114" s="78"/>
    </row>
    <row r="115" spans="1:19" x14ac:dyDescent="0.2">
      <c r="A115" s="70"/>
      <c r="B115" s="71">
        <f t="shared" si="6"/>
        <v>41749</v>
      </c>
      <c r="C115" s="59">
        <f t="shared" si="4"/>
        <v>41749</v>
      </c>
      <c r="D115" s="72"/>
      <c r="E115" s="73"/>
      <c r="F115" s="72"/>
      <c r="G115" s="74"/>
      <c r="H115" s="73"/>
      <c r="I115" s="72"/>
      <c r="J115" s="75"/>
      <c r="K115" s="66">
        <f t="shared" si="5"/>
        <v>41385</v>
      </c>
      <c r="L115" s="59">
        <f t="shared" si="7"/>
        <v>41385</v>
      </c>
      <c r="M115" s="76"/>
      <c r="N115" s="73"/>
      <c r="O115" s="77"/>
      <c r="P115" s="72"/>
      <c r="Q115" s="73"/>
      <c r="R115" s="72"/>
      <c r="S115" s="78"/>
    </row>
    <row r="116" spans="1:19" x14ac:dyDescent="0.2">
      <c r="A116" s="70"/>
      <c r="B116" s="71">
        <f t="shared" si="6"/>
        <v>41750</v>
      </c>
      <c r="C116" s="59">
        <f t="shared" si="4"/>
        <v>41750</v>
      </c>
      <c r="D116" s="72"/>
      <c r="E116" s="73"/>
      <c r="F116" s="72"/>
      <c r="G116" s="74"/>
      <c r="H116" s="73"/>
      <c r="I116" s="72"/>
      <c r="J116" s="75"/>
      <c r="K116" s="66">
        <f t="shared" si="5"/>
        <v>41386</v>
      </c>
      <c r="L116" s="59">
        <f t="shared" si="7"/>
        <v>41386</v>
      </c>
      <c r="M116" s="76"/>
      <c r="N116" s="73"/>
      <c r="O116" s="77"/>
      <c r="P116" s="72"/>
      <c r="Q116" s="73"/>
      <c r="R116" s="72"/>
      <c r="S116" s="78"/>
    </row>
    <row r="117" spans="1:19" x14ac:dyDescent="0.2">
      <c r="A117" s="70"/>
      <c r="B117" s="71">
        <f t="shared" si="6"/>
        <v>41751</v>
      </c>
      <c r="C117" s="59">
        <f t="shared" si="4"/>
        <v>41751</v>
      </c>
      <c r="D117" s="72"/>
      <c r="E117" s="73"/>
      <c r="F117" s="72"/>
      <c r="G117" s="74"/>
      <c r="H117" s="73"/>
      <c r="I117" s="72"/>
      <c r="J117" s="75"/>
      <c r="K117" s="66">
        <f t="shared" si="5"/>
        <v>41387</v>
      </c>
      <c r="L117" s="59">
        <f t="shared" si="7"/>
        <v>41387</v>
      </c>
      <c r="M117" s="76"/>
      <c r="N117" s="73"/>
      <c r="O117" s="77"/>
      <c r="P117" s="72"/>
      <c r="Q117" s="73"/>
      <c r="R117" s="72"/>
      <c r="S117" s="78"/>
    </row>
    <row r="118" spans="1:19" x14ac:dyDescent="0.2">
      <c r="A118" s="70"/>
      <c r="B118" s="71">
        <f t="shared" si="6"/>
        <v>41752</v>
      </c>
      <c r="C118" s="59">
        <f t="shared" si="4"/>
        <v>41752</v>
      </c>
      <c r="D118" s="72"/>
      <c r="E118" s="73"/>
      <c r="F118" s="72"/>
      <c r="G118" s="74"/>
      <c r="H118" s="73"/>
      <c r="I118" s="72"/>
      <c r="J118" s="75"/>
      <c r="K118" s="66">
        <f t="shared" si="5"/>
        <v>41388</v>
      </c>
      <c r="L118" s="59">
        <f t="shared" si="7"/>
        <v>41388</v>
      </c>
      <c r="M118" s="76"/>
      <c r="N118" s="73"/>
      <c r="O118" s="77"/>
      <c r="P118" s="72"/>
      <c r="Q118" s="73"/>
      <c r="R118" s="72"/>
      <c r="S118" s="78"/>
    </row>
    <row r="119" spans="1:19" x14ac:dyDescent="0.2">
      <c r="A119" s="70"/>
      <c r="B119" s="71">
        <f t="shared" si="6"/>
        <v>41753</v>
      </c>
      <c r="C119" s="59">
        <f t="shared" si="4"/>
        <v>41753</v>
      </c>
      <c r="D119" s="72"/>
      <c r="E119" s="73"/>
      <c r="F119" s="72"/>
      <c r="G119" s="74"/>
      <c r="H119" s="73"/>
      <c r="I119" s="72"/>
      <c r="J119" s="75"/>
      <c r="K119" s="66">
        <f t="shared" si="5"/>
        <v>41389</v>
      </c>
      <c r="L119" s="59">
        <f t="shared" si="7"/>
        <v>41389</v>
      </c>
      <c r="M119" s="76"/>
      <c r="N119" s="73"/>
      <c r="O119" s="77"/>
      <c r="P119" s="72"/>
      <c r="Q119" s="73"/>
      <c r="R119" s="72"/>
      <c r="S119" s="78"/>
    </row>
    <row r="120" spans="1:19" x14ac:dyDescent="0.2">
      <c r="A120" s="70"/>
      <c r="B120" s="71">
        <f t="shared" si="6"/>
        <v>41754</v>
      </c>
      <c r="C120" s="59">
        <f t="shared" si="4"/>
        <v>41754</v>
      </c>
      <c r="D120" s="72"/>
      <c r="E120" s="73"/>
      <c r="F120" s="72"/>
      <c r="G120" s="74"/>
      <c r="H120" s="73"/>
      <c r="I120" s="72"/>
      <c r="J120" s="75"/>
      <c r="K120" s="66">
        <f t="shared" si="5"/>
        <v>41390</v>
      </c>
      <c r="L120" s="59">
        <f t="shared" si="7"/>
        <v>41390</v>
      </c>
      <c r="M120" s="76"/>
      <c r="N120" s="73"/>
      <c r="O120" s="77"/>
      <c r="P120" s="72"/>
      <c r="Q120" s="73"/>
      <c r="R120" s="72"/>
      <c r="S120" s="78"/>
    </row>
    <row r="121" spans="1:19" x14ac:dyDescent="0.2">
      <c r="A121" s="70"/>
      <c r="B121" s="71">
        <f t="shared" si="6"/>
        <v>41755</v>
      </c>
      <c r="C121" s="59">
        <f t="shared" si="4"/>
        <v>41755</v>
      </c>
      <c r="D121" s="72"/>
      <c r="E121" s="73"/>
      <c r="F121" s="72"/>
      <c r="G121" s="74"/>
      <c r="H121" s="73"/>
      <c r="I121" s="72"/>
      <c r="J121" s="75"/>
      <c r="K121" s="66">
        <f t="shared" si="5"/>
        <v>41391</v>
      </c>
      <c r="L121" s="59">
        <f t="shared" si="7"/>
        <v>41391</v>
      </c>
      <c r="M121" s="76"/>
      <c r="N121" s="73"/>
      <c r="O121" s="77"/>
      <c r="P121" s="72"/>
      <c r="Q121" s="73"/>
      <c r="R121" s="72"/>
      <c r="S121" s="78"/>
    </row>
    <row r="122" spans="1:19" x14ac:dyDescent="0.2">
      <c r="A122" s="70"/>
      <c r="B122" s="71">
        <f t="shared" si="6"/>
        <v>41756</v>
      </c>
      <c r="C122" s="59">
        <f t="shared" si="4"/>
        <v>41756</v>
      </c>
      <c r="D122" s="72"/>
      <c r="E122" s="73"/>
      <c r="F122" s="72"/>
      <c r="G122" s="74"/>
      <c r="H122" s="73"/>
      <c r="I122" s="72"/>
      <c r="J122" s="75"/>
      <c r="K122" s="66">
        <f t="shared" si="5"/>
        <v>41392</v>
      </c>
      <c r="L122" s="59">
        <f t="shared" si="7"/>
        <v>41392</v>
      </c>
      <c r="M122" s="76"/>
      <c r="N122" s="73"/>
      <c r="O122" s="77"/>
      <c r="P122" s="72"/>
      <c r="Q122" s="73"/>
      <c r="R122" s="72"/>
      <c r="S122" s="78"/>
    </row>
    <row r="123" spans="1:19" x14ac:dyDescent="0.2">
      <c r="A123" s="70"/>
      <c r="B123" s="71">
        <f t="shared" si="6"/>
        <v>41757</v>
      </c>
      <c r="C123" s="59">
        <f t="shared" si="4"/>
        <v>41757</v>
      </c>
      <c r="D123" s="72"/>
      <c r="E123" s="73"/>
      <c r="F123" s="72"/>
      <c r="G123" s="74"/>
      <c r="H123" s="73"/>
      <c r="I123" s="72"/>
      <c r="J123" s="75"/>
      <c r="K123" s="66">
        <f t="shared" si="5"/>
        <v>41393</v>
      </c>
      <c r="L123" s="59">
        <f t="shared" si="7"/>
        <v>41393</v>
      </c>
      <c r="M123" s="76"/>
      <c r="N123" s="73"/>
      <c r="O123" s="77"/>
      <c r="P123" s="72"/>
      <c r="Q123" s="73"/>
      <c r="R123" s="72"/>
      <c r="S123" s="78"/>
    </row>
    <row r="124" spans="1:19" x14ac:dyDescent="0.2">
      <c r="A124" s="70"/>
      <c r="B124" s="71">
        <f t="shared" si="6"/>
        <v>41758</v>
      </c>
      <c r="C124" s="59">
        <f t="shared" si="4"/>
        <v>41758</v>
      </c>
      <c r="D124" s="72"/>
      <c r="E124" s="73"/>
      <c r="F124" s="72"/>
      <c r="G124" s="74"/>
      <c r="H124" s="73"/>
      <c r="I124" s="72"/>
      <c r="J124" s="75"/>
      <c r="K124" s="66">
        <f t="shared" si="5"/>
        <v>41394</v>
      </c>
      <c r="L124" s="59">
        <f t="shared" si="7"/>
        <v>41394</v>
      </c>
      <c r="M124" s="76"/>
      <c r="N124" s="73"/>
      <c r="O124" s="77"/>
      <c r="P124" s="72"/>
      <c r="Q124" s="73"/>
      <c r="R124" s="72"/>
      <c r="S124" s="78"/>
    </row>
    <row r="125" spans="1:19" ht="13.5" thickBot="1" x14ac:dyDescent="0.25">
      <c r="A125" s="100"/>
      <c r="B125" s="71">
        <f t="shared" si="6"/>
        <v>41759</v>
      </c>
      <c r="C125" s="59">
        <f t="shared" si="4"/>
        <v>41759</v>
      </c>
      <c r="D125" s="72"/>
      <c r="E125" s="73"/>
      <c r="F125" s="72"/>
      <c r="G125" s="74"/>
      <c r="H125" s="73"/>
      <c r="I125" s="72"/>
      <c r="J125" s="75"/>
      <c r="K125" s="66">
        <f t="shared" si="5"/>
        <v>41395</v>
      </c>
      <c r="L125" s="59">
        <f t="shared" si="7"/>
        <v>41395</v>
      </c>
      <c r="M125" s="76"/>
      <c r="N125" s="73"/>
      <c r="O125" s="77"/>
      <c r="P125" s="72"/>
      <c r="Q125" s="73"/>
      <c r="R125" s="72"/>
      <c r="S125" s="78"/>
    </row>
    <row r="126" spans="1:19" x14ac:dyDescent="0.2">
      <c r="A126" s="57" t="s">
        <v>376</v>
      </c>
      <c r="B126" s="58">
        <f t="shared" si="6"/>
        <v>41760</v>
      </c>
      <c r="C126" s="59">
        <f t="shared" si="4"/>
        <v>41760</v>
      </c>
      <c r="D126" s="60"/>
      <c r="E126" s="61"/>
      <c r="F126" s="60"/>
      <c r="G126" s="62"/>
      <c r="H126" s="63"/>
      <c r="I126" s="64"/>
      <c r="J126" s="65"/>
      <c r="K126" s="66">
        <f t="shared" si="5"/>
        <v>41396</v>
      </c>
      <c r="L126" s="59">
        <f t="shared" si="7"/>
        <v>41396</v>
      </c>
      <c r="M126" s="67"/>
      <c r="N126" s="61"/>
      <c r="O126" s="68"/>
      <c r="P126" s="60"/>
      <c r="Q126" s="61"/>
      <c r="R126" s="60"/>
      <c r="S126" s="69"/>
    </row>
    <row r="127" spans="1:19" x14ac:dyDescent="0.2">
      <c r="A127" s="70"/>
      <c r="B127" s="71">
        <f t="shared" si="6"/>
        <v>41761</v>
      </c>
      <c r="C127" s="59">
        <f t="shared" si="4"/>
        <v>41761</v>
      </c>
      <c r="D127" s="72"/>
      <c r="E127" s="73"/>
      <c r="F127" s="72"/>
      <c r="G127" s="74"/>
      <c r="H127" s="73"/>
      <c r="I127" s="72"/>
      <c r="J127" s="75"/>
      <c r="K127" s="66">
        <f t="shared" si="5"/>
        <v>41397</v>
      </c>
      <c r="L127" s="59">
        <f t="shared" si="7"/>
        <v>41397</v>
      </c>
      <c r="M127" s="76"/>
      <c r="N127" s="73"/>
      <c r="O127" s="77"/>
      <c r="P127" s="72"/>
      <c r="Q127" s="73"/>
      <c r="R127" s="72"/>
      <c r="S127" s="78"/>
    </row>
    <row r="128" spans="1:19" x14ac:dyDescent="0.2">
      <c r="A128" s="70"/>
      <c r="B128" s="71">
        <f t="shared" si="6"/>
        <v>41762</v>
      </c>
      <c r="C128" s="59">
        <f t="shared" si="4"/>
        <v>41762</v>
      </c>
      <c r="D128" s="79"/>
      <c r="E128" s="80"/>
      <c r="F128" s="79"/>
      <c r="G128" s="81"/>
      <c r="H128" s="80"/>
      <c r="I128" s="79"/>
      <c r="J128" s="82"/>
      <c r="K128" s="66">
        <f t="shared" si="5"/>
        <v>41398</v>
      </c>
      <c r="L128" s="59">
        <f t="shared" si="7"/>
        <v>41398</v>
      </c>
      <c r="M128" s="83"/>
      <c r="N128" s="80"/>
      <c r="O128" s="84"/>
      <c r="P128" s="79"/>
      <c r="Q128" s="80"/>
      <c r="R128" s="79"/>
      <c r="S128" s="85"/>
    </row>
    <row r="129" spans="1:19" x14ac:dyDescent="0.2">
      <c r="A129" s="70"/>
      <c r="B129" s="71">
        <f t="shared" si="6"/>
        <v>41763</v>
      </c>
      <c r="C129" s="59">
        <f t="shared" si="4"/>
        <v>41763</v>
      </c>
      <c r="D129" s="72"/>
      <c r="E129" s="73"/>
      <c r="F129" s="72"/>
      <c r="G129" s="74"/>
      <c r="H129" s="73"/>
      <c r="I129" s="72"/>
      <c r="J129" s="75"/>
      <c r="K129" s="66">
        <f t="shared" si="5"/>
        <v>41399</v>
      </c>
      <c r="L129" s="59">
        <f t="shared" si="7"/>
        <v>41399</v>
      </c>
      <c r="M129" s="76"/>
      <c r="N129" s="73"/>
      <c r="O129" s="77"/>
      <c r="P129" s="72"/>
      <c r="Q129" s="73"/>
      <c r="R129" s="72"/>
      <c r="S129" s="78"/>
    </row>
    <row r="130" spans="1:19" x14ac:dyDescent="0.2">
      <c r="A130" s="70"/>
      <c r="B130" s="71">
        <f t="shared" si="6"/>
        <v>41764</v>
      </c>
      <c r="C130" s="59">
        <f t="shared" si="4"/>
        <v>41764</v>
      </c>
      <c r="D130" s="79"/>
      <c r="E130" s="80"/>
      <c r="F130" s="79"/>
      <c r="G130" s="81"/>
      <c r="H130" s="80"/>
      <c r="I130" s="79"/>
      <c r="J130" s="82"/>
      <c r="K130" s="66">
        <f t="shared" si="5"/>
        <v>41400</v>
      </c>
      <c r="L130" s="59">
        <f t="shared" si="7"/>
        <v>41400</v>
      </c>
      <c r="M130" s="83"/>
      <c r="N130" s="80"/>
      <c r="O130" s="84"/>
      <c r="P130" s="79"/>
      <c r="Q130" s="80"/>
      <c r="R130" s="79"/>
      <c r="S130" s="85"/>
    </row>
    <row r="131" spans="1:19" x14ac:dyDescent="0.2">
      <c r="A131" s="70"/>
      <c r="B131" s="71">
        <f t="shared" si="6"/>
        <v>41765</v>
      </c>
      <c r="C131" s="59">
        <f t="shared" si="4"/>
        <v>41765</v>
      </c>
      <c r="D131" s="72"/>
      <c r="E131" s="73"/>
      <c r="F131" s="72"/>
      <c r="G131" s="74"/>
      <c r="H131" s="73"/>
      <c r="I131" s="72"/>
      <c r="J131" s="75"/>
      <c r="K131" s="66">
        <f t="shared" si="5"/>
        <v>41401</v>
      </c>
      <c r="L131" s="59">
        <f t="shared" si="7"/>
        <v>41401</v>
      </c>
      <c r="M131" s="76"/>
      <c r="N131" s="73"/>
      <c r="O131" s="77"/>
      <c r="P131" s="72"/>
      <c r="Q131" s="73"/>
      <c r="R131" s="72"/>
      <c r="S131" s="78"/>
    </row>
    <row r="132" spans="1:19" x14ac:dyDescent="0.2">
      <c r="A132" s="70"/>
      <c r="B132" s="71">
        <f t="shared" si="6"/>
        <v>41766</v>
      </c>
      <c r="C132" s="59">
        <f t="shared" si="4"/>
        <v>41766</v>
      </c>
      <c r="D132" s="79"/>
      <c r="E132" s="80"/>
      <c r="F132" s="79"/>
      <c r="G132" s="81"/>
      <c r="H132" s="80"/>
      <c r="I132" s="79"/>
      <c r="J132" s="82"/>
      <c r="K132" s="66">
        <f t="shared" si="5"/>
        <v>41402</v>
      </c>
      <c r="L132" s="59">
        <f t="shared" si="7"/>
        <v>41402</v>
      </c>
      <c r="M132" s="83"/>
      <c r="N132" s="80"/>
      <c r="O132" s="84"/>
      <c r="P132" s="79"/>
      <c r="Q132" s="80"/>
      <c r="R132" s="79"/>
      <c r="S132" s="85"/>
    </row>
    <row r="133" spans="1:19" x14ac:dyDescent="0.2">
      <c r="A133" s="70"/>
      <c r="B133" s="71">
        <f t="shared" si="6"/>
        <v>41767</v>
      </c>
      <c r="C133" s="59">
        <f t="shared" si="4"/>
        <v>41767</v>
      </c>
      <c r="D133" s="86"/>
      <c r="E133" s="87"/>
      <c r="F133" s="86"/>
      <c r="G133" s="88"/>
      <c r="H133" s="87"/>
      <c r="I133" s="86"/>
      <c r="J133" s="89"/>
      <c r="K133" s="66">
        <f t="shared" si="5"/>
        <v>41403</v>
      </c>
      <c r="L133" s="59">
        <f t="shared" si="7"/>
        <v>41403</v>
      </c>
      <c r="M133" s="90"/>
      <c r="N133" s="87"/>
      <c r="O133" s="91"/>
      <c r="P133" s="86"/>
      <c r="Q133" s="87"/>
      <c r="R133" s="86"/>
      <c r="S133" s="92"/>
    </row>
    <row r="134" spans="1:19" x14ac:dyDescent="0.2">
      <c r="A134" s="70"/>
      <c r="B134" s="71">
        <f t="shared" si="6"/>
        <v>41768</v>
      </c>
      <c r="C134" s="59">
        <f t="shared" si="4"/>
        <v>41768</v>
      </c>
      <c r="D134" s="72"/>
      <c r="E134" s="73"/>
      <c r="F134" s="72"/>
      <c r="G134" s="74"/>
      <c r="H134" s="73"/>
      <c r="I134" s="72"/>
      <c r="J134" s="75"/>
      <c r="K134" s="66">
        <f t="shared" si="5"/>
        <v>41404</v>
      </c>
      <c r="L134" s="59">
        <f t="shared" si="7"/>
        <v>41404</v>
      </c>
      <c r="M134" s="76"/>
      <c r="N134" s="73"/>
      <c r="O134" s="77"/>
      <c r="P134" s="72"/>
      <c r="Q134" s="73"/>
      <c r="R134" s="72"/>
      <c r="S134" s="78"/>
    </row>
    <row r="135" spans="1:19" x14ac:dyDescent="0.2">
      <c r="A135" s="70"/>
      <c r="B135" s="71">
        <f t="shared" si="6"/>
        <v>41769</v>
      </c>
      <c r="C135" s="59">
        <f t="shared" ref="C135:C198" si="8">B135</f>
        <v>41769</v>
      </c>
      <c r="D135" s="93"/>
      <c r="E135" s="94"/>
      <c r="F135" s="93"/>
      <c r="G135" s="95"/>
      <c r="H135" s="94"/>
      <c r="I135" s="93"/>
      <c r="J135" s="96"/>
      <c r="K135" s="66">
        <f t="shared" ref="K135:K198" si="9">+L135</f>
        <v>41405</v>
      </c>
      <c r="L135" s="59">
        <f t="shared" si="7"/>
        <v>41405</v>
      </c>
      <c r="M135" s="97"/>
      <c r="N135" s="94"/>
      <c r="O135" s="98"/>
      <c r="P135" s="93"/>
      <c r="Q135" s="94"/>
      <c r="R135" s="93"/>
      <c r="S135" s="99"/>
    </row>
    <row r="136" spans="1:19" x14ac:dyDescent="0.2">
      <c r="A136" s="70"/>
      <c r="B136" s="71">
        <f t="shared" ref="B136:B199" si="10">+B135+1</f>
        <v>41770</v>
      </c>
      <c r="C136" s="59">
        <f t="shared" si="8"/>
        <v>41770</v>
      </c>
      <c r="D136" s="72"/>
      <c r="E136" s="73"/>
      <c r="F136" s="72"/>
      <c r="G136" s="74"/>
      <c r="H136" s="73"/>
      <c r="I136" s="72"/>
      <c r="J136" s="75"/>
      <c r="K136" s="66">
        <f t="shared" si="9"/>
        <v>41406</v>
      </c>
      <c r="L136" s="59">
        <f t="shared" ref="L136:L199" si="11">+L135+1</f>
        <v>41406</v>
      </c>
      <c r="M136" s="76"/>
      <c r="N136" s="73"/>
      <c r="O136" s="77"/>
      <c r="P136" s="72"/>
      <c r="Q136" s="73"/>
      <c r="R136" s="72"/>
      <c r="S136" s="78"/>
    </row>
    <row r="137" spans="1:19" x14ac:dyDescent="0.2">
      <c r="A137" s="70"/>
      <c r="B137" s="71">
        <f t="shared" si="10"/>
        <v>41771</v>
      </c>
      <c r="C137" s="59">
        <f t="shared" si="8"/>
        <v>41771</v>
      </c>
      <c r="D137" s="72"/>
      <c r="E137" s="73"/>
      <c r="F137" s="72"/>
      <c r="G137" s="74"/>
      <c r="H137" s="73"/>
      <c r="I137" s="72"/>
      <c r="J137" s="75"/>
      <c r="K137" s="66">
        <f t="shared" si="9"/>
        <v>41407</v>
      </c>
      <c r="L137" s="59">
        <f t="shared" si="11"/>
        <v>41407</v>
      </c>
      <c r="M137" s="76"/>
      <c r="N137" s="73"/>
      <c r="O137" s="77"/>
      <c r="P137" s="72"/>
      <c r="Q137" s="73"/>
      <c r="R137" s="72"/>
      <c r="S137" s="78"/>
    </row>
    <row r="138" spans="1:19" x14ac:dyDescent="0.2">
      <c r="A138" s="70"/>
      <c r="B138" s="71">
        <f t="shared" si="10"/>
        <v>41772</v>
      </c>
      <c r="C138" s="59">
        <f t="shared" si="8"/>
        <v>41772</v>
      </c>
      <c r="D138" s="72"/>
      <c r="E138" s="73"/>
      <c r="F138" s="72"/>
      <c r="G138" s="74"/>
      <c r="H138" s="73"/>
      <c r="I138" s="72"/>
      <c r="J138" s="75"/>
      <c r="K138" s="66">
        <f t="shared" si="9"/>
        <v>41408</v>
      </c>
      <c r="L138" s="59">
        <f t="shared" si="11"/>
        <v>41408</v>
      </c>
      <c r="M138" s="76"/>
      <c r="N138" s="73"/>
      <c r="O138" s="77"/>
      <c r="P138" s="72"/>
      <c r="Q138" s="73"/>
      <c r="R138" s="72"/>
      <c r="S138" s="78"/>
    </row>
    <row r="139" spans="1:19" x14ac:dyDescent="0.2">
      <c r="A139" s="70"/>
      <c r="B139" s="71">
        <f t="shared" si="10"/>
        <v>41773</v>
      </c>
      <c r="C139" s="59">
        <f t="shared" si="8"/>
        <v>41773</v>
      </c>
      <c r="D139" s="72"/>
      <c r="E139" s="73"/>
      <c r="F139" s="72"/>
      <c r="G139" s="74"/>
      <c r="H139" s="73"/>
      <c r="I139" s="72"/>
      <c r="J139" s="75"/>
      <c r="K139" s="66">
        <f t="shared" si="9"/>
        <v>41409</v>
      </c>
      <c r="L139" s="59">
        <f t="shared" si="11"/>
        <v>41409</v>
      </c>
      <c r="M139" s="76"/>
      <c r="N139" s="73"/>
      <c r="O139" s="77"/>
      <c r="P139" s="72"/>
      <c r="Q139" s="73"/>
      <c r="R139" s="72"/>
      <c r="S139" s="78"/>
    </row>
    <row r="140" spans="1:19" x14ac:dyDescent="0.2">
      <c r="A140" s="70"/>
      <c r="B140" s="71">
        <f t="shared" si="10"/>
        <v>41774</v>
      </c>
      <c r="C140" s="59">
        <f t="shared" si="8"/>
        <v>41774</v>
      </c>
      <c r="D140" s="72"/>
      <c r="E140" s="73"/>
      <c r="F140" s="72"/>
      <c r="G140" s="74"/>
      <c r="H140" s="73"/>
      <c r="I140" s="72"/>
      <c r="J140" s="75"/>
      <c r="K140" s="66">
        <f t="shared" si="9"/>
        <v>41410</v>
      </c>
      <c r="L140" s="59">
        <f t="shared" si="11"/>
        <v>41410</v>
      </c>
      <c r="M140" s="76"/>
      <c r="N140" s="73"/>
      <c r="O140" s="77"/>
      <c r="P140" s="72"/>
      <c r="Q140" s="73"/>
      <c r="R140" s="72"/>
      <c r="S140" s="78"/>
    </row>
    <row r="141" spans="1:19" x14ac:dyDescent="0.2">
      <c r="A141" s="70"/>
      <c r="B141" s="71">
        <f t="shared" si="10"/>
        <v>41775</v>
      </c>
      <c r="C141" s="59">
        <f t="shared" si="8"/>
        <v>41775</v>
      </c>
      <c r="D141" s="72"/>
      <c r="E141" s="73"/>
      <c r="F141" s="72"/>
      <c r="G141" s="74"/>
      <c r="H141" s="73"/>
      <c r="I141" s="72"/>
      <c r="J141" s="75"/>
      <c r="K141" s="66">
        <f t="shared" si="9"/>
        <v>41411</v>
      </c>
      <c r="L141" s="59">
        <f t="shared" si="11"/>
        <v>41411</v>
      </c>
      <c r="M141" s="76"/>
      <c r="N141" s="73"/>
      <c r="O141" s="77"/>
      <c r="P141" s="72"/>
      <c r="Q141" s="73"/>
      <c r="R141" s="72"/>
      <c r="S141" s="78"/>
    </row>
    <row r="142" spans="1:19" x14ac:dyDescent="0.2">
      <c r="A142" s="70"/>
      <c r="B142" s="71">
        <f t="shared" si="10"/>
        <v>41776</v>
      </c>
      <c r="C142" s="59">
        <f t="shared" si="8"/>
        <v>41776</v>
      </c>
      <c r="D142" s="72"/>
      <c r="E142" s="73"/>
      <c r="F142" s="72"/>
      <c r="G142" s="74"/>
      <c r="H142" s="73"/>
      <c r="I142" s="72"/>
      <c r="J142" s="75"/>
      <c r="K142" s="66">
        <f t="shared" si="9"/>
        <v>41412</v>
      </c>
      <c r="L142" s="59">
        <f t="shared" si="11"/>
        <v>41412</v>
      </c>
      <c r="M142" s="76"/>
      <c r="N142" s="73"/>
      <c r="O142" s="77"/>
      <c r="P142" s="72"/>
      <c r="Q142" s="73"/>
      <c r="R142" s="72"/>
      <c r="S142" s="78"/>
    </row>
    <row r="143" spans="1:19" x14ac:dyDescent="0.2">
      <c r="A143" s="70"/>
      <c r="B143" s="71">
        <f t="shared" si="10"/>
        <v>41777</v>
      </c>
      <c r="C143" s="59">
        <f t="shared" si="8"/>
        <v>41777</v>
      </c>
      <c r="D143" s="72"/>
      <c r="E143" s="73"/>
      <c r="F143" s="72"/>
      <c r="G143" s="74"/>
      <c r="H143" s="73"/>
      <c r="I143" s="72"/>
      <c r="J143" s="75"/>
      <c r="K143" s="66">
        <f t="shared" si="9"/>
        <v>41413</v>
      </c>
      <c r="L143" s="59">
        <f t="shared" si="11"/>
        <v>41413</v>
      </c>
      <c r="M143" s="76"/>
      <c r="N143" s="73"/>
      <c r="O143" s="77"/>
      <c r="P143" s="72"/>
      <c r="Q143" s="73"/>
      <c r="R143" s="72"/>
      <c r="S143" s="78"/>
    </row>
    <row r="144" spans="1:19" x14ac:dyDescent="0.2">
      <c r="A144" s="70"/>
      <c r="B144" s="71">
        <f t="shared" si="10"/>
        <v>41778</v>
      </c>
      <c r="C144" s="59">
        <f t="shared" si="8"/>
        <v>41778</v>
      </c>
      <c r="D144" s="72"/>
      <c r="E144" s="73"/>
      <c r="F144" s="72"/>
      <c r="G144" s="74"/>
      <c r="H144" s="73"/>
      <c r="I144" s="72"/>
      <c r="J144" s="75"/>
      <c r="K144" s="66">
        <f t="shared" si="9"/>
        <v>41414</v>
      </c>
      <c r="L144" s="59">
        <f t="shared" si="11"/>
        <v>41414</v>
      </c>
      <c r="M144" s="76"/>
      <c r="N144" s="73"/>
      <c r="O144" s="77"/>
      <c r="P144" s="72"/>
      <c r="Q144" s="73"/>
      <c r="R144" s="72"/>
      <c r="S144" s="78"/>
    </row>
    <row r="145" spans="1:19" x14ac:dyDescent="0.2">
      <c r="A145" s="70"/>
      <c r="B145" s="71">
        <f t="shared" si="10"/>
        <v>41779</v>
      </c>
      <c r="C145" s="59">
        <f t="shared" si="8"/>
        <v>41779</v>
      </c>
      <c r="D145" s="72"/>
      <c r="E145" s="73"/>
      <c r="F145" s="72"/>
      <c r="G145" s="74"/>
      <c r="H145" s="73"/>
      <c r="I145" s="72"/>
      <c r="J145" s="75"/>
      <c r="K145" s="66">
        <f t="shared" si="9"/>
        <v>41415</v>
      </c>
      <c r="L145" s="59">
        <f t="shared" si="11"/>
        <v>41415</v>
      </c>
      <c r="M145" s="76"/>
      <c r="N145" s="73"/>
      <c r="O145" s="77"/>
      <c r="P145" s="72"/>
      <c r="Q145" s="73"/>
      <c r="R145" s="72"/>
      <c r="S145" s="78"/>
    </row>
    <row r="146" spans="1:19" x14ac:dyDescent="0.2">
      <c r="A146" s="70"/>
      <c r="B146" s="71">
        <f t="shared" si="10"/>
        <v>41780</v>
      </c>
      <c r="C146" s="59">
        <f t="shared" si="8"/>
        <v>41780</v>
      </c>
      <c r="D146" s="72"/>
      <c r="E146" s="73"/>
      <c r="F146" s="72"/>
      <c r="G146" s="74"/>
      <c r="H146" s="73"/>
      <c r="I146" s="72"/>
      <c r="J146" s="75"/>
      <c r="K146" s="66">
        <f t="shared" si="9"/>
        <v>41416</v>
      </c>
      <c r="L146" s="59">
        <f t="shared" si="11"/>
        <v>41416</v>
      </c>
      <c r="M146" s="76"/>
      <c r="N146" s="73"/>
      <c r="O146" s="77"/>
      <c r="P146" s="72"/>
      <c r="Q146" s="73"/>
      <c r="R146" s="72"/>
      <c r="S146" s="78"/>
    </row>
    <row r="147" spans="1:19" x14ac:dyDescent="0.2">
      <c r="A147" s="70"/>
      <c r="B147" s="71">
        <f t="shared" si="10"/>
        <v>41781</v>
      </c>
      <c r="C147" s="59">
        <f t="shared" si="8"/>
        <v>41781</v>
      </c>
      <c r="D147" s="72"/>
      <c r="E147" s="73"/>
      <c r="F147" s="72"/>
      <c r="G147" s="74"/>
      <c r="H147" s="73"/>
      <c r="I147" s="72"/>
      <c r="J147" s="75"/>
      <c r="K147" s="66">
        <f t="shared" si="9"/>
        <v>41417</v>
      </c>
      <c r="L147" s="59">
        <f t="shared" si="11"/>
        <v>41417</v>
      </c>
      <c r="M147" s="76"/>
      <c r="N147" s="73"/>
      <c r="O147" s="77"/>
      <c r="P147" s="72"/>
      <c r="Q147" s="73"/>
      <c r="R147" s="72"/>
      <c r="S147" s="78"/>
    </row>
    <row r="148" spans="1:19" x14ac:dyDescent="0.2">
      <c r="A148" s="70"/>
      <c r="B148" s="71">
        <f t="shared" si="10"/>
        <v>41782</v>
      </c>
      <c r="C148" s="59">
        <f t="shared" si="8"/>
        <v>41782</v>
      </c>
      <c r="D148" s="72"/>
      <c r="E148" s="73"/>
      <c r="F148" s="72"/>
      <c r="G148" s="74"/>
      <c r="H148" s="73"/>
      <c r="I148" s="72"/>
      <c r="J148" s="75"/>
      <c r="K148" s="66">
        <f t="shared" si="9"/>
        <v>41418</v>
      </c>
      <c r="L148" s="59">
        <f t="shared" si="11"/>
        <v>41418</v>
      </c>
      <c r="M148" s="76"/>
      <c r="N148" s="73"/>
      <c r="O148" s="77"/>
      <c r="P148" s="72"/>
      <c r="Q148" s="73"/>
      <c r="R148" s="72"/>
      <c r="S148" s="78"/>
    </row>
    <row r="149" spans="1:19" x14ac:dyDescent="0.2">
      <c r="A149" s="70"/>
      <c r="B149" s="71">
        <f t="shared" si="10"/>
        <v>41783</v>
      </c>
      <c r="C149" s="59">
        <f t="shared" si="8"/>
        <v>41783</v>
      </c>
      <c r="D149" s="72"/>
      <c r="E149" s="73"/>
      <c r="F149" s="72"/>
      <c r="G149" s="74"/>
      <c r="H149" s="73"/>
      <c r="I149" s="72"/>
      <c r="J149" s="75"/>
      <c r="K149" s="66">
        <f t="shared" si="9"/>
        <v>41419</v>
      </c>
      <c r="L149" s="59">
        <f t="shared" si="11"/>
        <v>41419</v>
      </c>
      <c r="M149" s="76"/>
      <c r="N149" s="73"/>
      <c r="O149" s="77"/>
      <c r="P149" s="72"/>
      <c r="Q149" s="73"/>
      <c r="R149" s="72"/>
      <c r="S149" s="78"/>
    </row>
    <row r="150" spans="1:19" x14ac:dyDescent="0.2">
      <c r="A150" s="70"/>
      <c r="B150" s="71">
        <f t="shared" si="10"/>
        <v>41784</v>
      </c>
      <c r="C150" s="59">
        <f t="shared" si="8"/>
        <v>41784</v>
      </c>
      <c r="D150" s="72"/>
      <c r="E150" s="73"/>
      <c r="F150" s="72"/>
      <c r="G150" s="74"/>
      <c r="H150" s="73"/>
      <c r="I150" s="72"/>
      <c r="J150" s="75"/>
      <c r="K150" s="66">
        <f t="shared" si="9"/>
        <v>41420</v>
      </c>
      <c r="L150" s="59">
        <f t="shared" si="11"/>
        <v>41420</v>
      </c>
      <c r="M150" s="76"/>
      <c r="N150" s="73"/>
      <c r="O150" s="77"/>
      <c r="P150" s="72"/>
      <c r="Q150" s="73"/>
      <c r="R150" s="72"/>
      <c r="S150" s="78"/>
    </row>
    <row r="151" spans="1:19" x14ac:dyDescent="0.2">
      <c r="A151" s="70"/>
      <c r="B151" s="71">
        <f t="shared" si="10"/>
        <v>41785</v>
      </c>
      <c r="C151" s="59">
        <f t="shared" si="8"/>
        <v>41785</v>
      </c>
      <c r="D151" s="72"/>
      <c r="E151" s="73"/>
      <c r="F151" s="72"/>
      <c r="G151" s="74"/>
      <c r="H151" s="73"/>
      <c r="I151" s="72"/>
      <c r="J151" s="75"/>
      <c r="K151" s="66">
        <f t="shared" si="9"/>
        <v>41421</v>
      </c>
      <c r="L151" s="59">
        <f t="shared" si="11"/>
        <v>41421</v>
      </c>
      <c r="M151" s="76"/>
      <c r="N151" s="73"/>
      <c r="O151" s="77"/>
      <c r="P151" s="72"/>
      <c r="Q151" s="73"/>
      <c r="R151" s="72"/>
      <c r="S151" s="78"/>
    </row>
    <row r="152" spans="1:19" x14ac:dyDescent="0.2">
      <c r="A152" s="70"/>
      <c r="B152" s="71">
        <f t="shared" si="10"/>
        <v>41786</v>
      </c>
      <c r="C152" s="59">
        <f t="shared" si="8"/>
        <v>41786</v>
      </c>
      <c r="D152" s="72"/>
      <c r="E152" s="73"/>
      <c r="F152" s="72"/>
      <c r="G152" s="74"/>
      <c r="H152" s="73"/>
      <c r="I152" s="72"/>
      <c r="J152" s="75"/>
      <c r="K152" s="66">
        <f t="shared" si="9"/>
        <v>41422</v>
      </c>
      <c r="L152" s="59">
        <f t="shared" si="11"/>
        <v>41422</v>
      </c>
      <c r="M152" s="76"/>
      <c r="N152" s="73"/>
      <c r="O152" s="77"/>
      <c r="P152" s="72"/>
      <c r="Q152" s="73"/>
      <c r="R152" s="72"/>
      <c r="S152" s="78"/>
    </row>
    <row r="153" spans="1:19" x14ac:dyDescent="0.2">
      <c r="A153" s="70"/>
      <c r="B153" s="71">
        <f t="shared" si="10"/>
        <v>41787</v>
      </c>
      <c r="C153" s="59">
        <f t="shared" si="8"/>
        <v>41787</v>
      </c>
      <c r="D153" s="72"/>
      <c r="E153" s="73"/>
      <c r="F153" s="72"/>
      <c r="G153" s="74"/>
      <c r="H153" s="73"/>
      <c r="I153" s="72"/>
      <c r="J153" s="75"/>
      <c r="K153" s="66">
        <f t="shared" si="9"/>
        <v>41423</v>
      </c>
      <c r="L153" s="59">
        <f t="shared" si="11"/>
        <v>41423</v>
      </c>
      <c r="M153" s="76"/>
      <c r="N153" s="73"/>
      <c r="O153" s="77"/>
      <c r="P153" s="72"/>
      <c r="Q153" s="73"/>
      <c r="R153" s="72"/>
      <c r="S153" s="78"/>
    </row>
    <row r="154" spans="1:19" x14ac:dyDescent="0.2">
      <c r="A154" s="70"/>
      <c r="B154" s="71">
        <f t="shared" si="10"/>
        <v>41788</v>
      </c>
      <c r="C154" s="59">
        <f t="shared" si="8"/>
        <v>41788</v>
      </c>
      <c r="D154" s="72"/>
      <c r="E154" s="73"/>
      <c r="F154" s="72"/>
      <c r="G154" s="74"/>
      <c r="H154" s="73"/>
      <c r="I154" s="72"/>
      <c r="J154" s="75"/>
      <c r="K154" s="66">
        <f t="shared" si="9"/>
        <v>41424</v>
      </c>
      <c r="L154" s="59">
        <f t="shared" si="11"/>
        <v>41424</v>
      </c>
      <c r="M154" s="76"/>
      <c r="N154" s="73"/>
      <c r="O154" s="77"/>
      <c r="P154" s="72"/>
      <c r="Q154" s="73"/>
      <c r="R154" s="72"/>
      <c r="S154" s="78"/>
    </row>
    <row r="155" spans="1:19" x14ac:dyDescent="0.2">
      <c r="A155" s="70"/>
      <c r="B155" s="71">
        <f t="shared" si="10"/>
        <v>41789</v>
      </c>
      <c r="C155" s="59">
        <f t="shared" si="8"/>
        <v>41789</v>
      </c>
      <c r="D155" s="72"/>
      <c r="E155" s="73"/>
      <c r="F155" s="72"/>
      <c r="G155" s="74"/>
      <c r="H155" s="73"/>
      <c r="I155" s="72"/>
      <c r="J155" s="75"/>
      <c r="K155" s="66">
        <f t="shared" si="9"/>
        <v>41425</v>
      </c>
      <c r="L155" s="59">
        <f t="shared" si="11"/>
        <v>41425</v>
      </c>
      <c r="M155" s="76"/>
      <c r="N155" s="73"/>
      <c r="O155" s="77"/>
      <c r="P155" s="72"/>
      <c r="Q155" s="73"/>
      <c r="R155" s="72"/>
      <c r="S155" s="78"/>
    </row>
    <row r="156" spans="1:19" ht="13.5" thickBot="1" x14ac:dyDescent="0.25">
      <c r="A156" s="100"/>
      <c r="B156" s="101">
        <f t="shared" si="10"/>
        <v>41790</v>
      </c>
      <c r="C156" s="102">
        <f t="shared" si="8"/>
        <v>41790</v>
      </c>
      <c r="D156" s="86"/>
      <c r="E156" s="87"/>
      <c r="F156" s="86"/>
      <c r="G156" s="88"/>
      <c r="H156" s="87"/>
      <c r="I156" s="86"/>
      <c r="J156" s="89"/>
      <c r="K156" s="103">
        <f t="shared" si="9"/>
        <v>41426</v>
      </c>
      <c r="L156" s="102">
        <f t="shared" si="11"/>
        <v>41426</v>
      </c>
      <c r="M156" s="104"/>
      <c r="N156" s="105"/>
      <c r="O156" s="106"/>
      <c r="P156" s="107"/>
      <c r="Q156" s="105"/>
      <c r="R156" s="107"/>
      <c r="S156" s="108"/>
    </row>
    <row r="157" spans="1:19" x14ac:dyDescent="0.2">
      <c r="A157" s="57" t="s">
        <v>377</v>
      </c>
      <c r="B157" s="58">
        <f t="shared" si="10"/>
        <v>41791</v>
      </c>
      <c r="C157" s="59">
        <f t="shared" si="8"/>
        <v>41791</v>
      </c>
      <c r="D157" s="60"/>
      <c r="E157" s="61"/>
      <c r="F157" s="60"/>
      <c r="G157" s="62"/>
      <c r="H157" s="63"/>
      <c r="I157" s="64"/>
      <c r="J157" s="65"/>
      <c r="K157" s="66">
        <f t="shared" si="9"/>
        <v>41427</v>
      </c>
      <c r="L157" s="59">
        <f t="shared" si="11"/>
        <v>41427</v>
      </c>
      <c r="M157" s="67"/>
      <c r="N157" s="61"/>
      <c r="O157" s="68"/>
      <c r="P157" s="60"/>
      <c r="Q157" s="61"/>
      <c r="R157" s="60"/>
      <c r="S157" s="69"/>
    </row>
    <row r="158" spans="1:19" x14ac:dyDescent="0.2">
      <c r="A158" s="70"/>
      <c r="B158" s="71">
        <f t="shared" si="10"/>
        <v>41792</v>
      </c>
      <c r="C158" s="59">
        <f t="shared" si="8"/>
        <v>41792</v>
      </c>
      <c r="D158" s="72"/>
      <c r="E158" s="73"/>
      <c r="F158" s="72"/>
      <c r="G158" s="74"/>
      <c r="H158" s="73"/>
      <c r="I158" s="72"/>
      <c r="J158" s="75"/>
      <c r="K158" s="66">
        <f t="shared" si="9"/>
        <v>41428</v>
      </c>
      <c r="L158" s="59">
        <f t="shared" si="11"/>
        <v>41428</v>
      </c>
      <c r="M158" s="76"/>
      <c r="N158" s="73"/>
      <c r="O158" s="77"/>
      <c r="P158" s="72"/>
      <c r="Q158" s="73"/>
      <c r="R158" s="72"/>
      <c r="S158" s="78"/>
    </row>
    <row r="159" spans="1:19" x14ac:dyDescent="0.2">
      <c r="A159" s="70"/>
      <c r="B159" s="71">
        <f t="shared" si="10"/>
        <v>41793</v>
      </c>
      <c r="C159" s="59">
        <f t="shared" si="8"/>
        <v>41793</v>
      </c>
      <c r="D159" s="79"/>
      <c r="E159" s="80"/>
      <c r="F159" s="79"/>
      <c r="G159" s="81"/>
      <c r="H159" s="80"/>
      <c r="I159" s="79"/>
      <c r="J159" s="82"/>
      <c r="K159" s="66">
        <f t="shared" si="9"/>
        <v>41429</v>
      </c>
      <c r="L159" s="59">
        <f t="shared" si="11"/>
        <v>41429</v>
      </c>
      <c r="M159" s="83"/>
      <c r="N159" s="80"/>
      <c r="O159" s="84"/>
      <c r="P159" s="79"/>
      <c r="Q159" s="80"/>
      <c r="R159" s="79"/>
      <c r="S159" s="85"/>
    </row>
    <row r="160" spans="1:19" x14ac:dyDescent="0.2">
      <c r="A160" s="70"/>
      <c r="B160" s="71">
        <f t="shared" si="10"/>
        <v>41794</v>
      </c>
      <c r="C160" s="59">
        <f t="shared" si="8"/>
        <v>41794</v>
      </c>
      <c r="D160" s="72"/>
      <c r="E160" s="73"/>
      <c r="F160" s="72"/>
      <c r="G160" s="74"/>
      <c r="H160" s="73"/>
      <c r="I160" s="72"/>
      <c r="J160" s="75"/>
      <c r="K160" s="66">
        <f t="shared" si="9"/>
        <v>41430</v>
      </c>
      <c r="L160" s="59">
        <f t="shared" si="11"/>
        <v>41430</v>
      </c>
      <c r="M160" s="76"/>
      <c r="N160" s="73"/>
      <c r="O160" s="77"/>
      <c r="P160" s="72"/>
      <c r="Q160" s="73"/>
      <c r="R160" s="72"/>
      <c r="S160" s="78"/>
    </row>
    <row r="161" spans="1:19" x14ac:dyDescent="0.2">
      <c r="A161" s="70"/>
      <c r="B161" s="71">
        <f t="shared" si="10"/>
        <v>41795</v>
      </c>
      <c r="C161" s="59">
        <f t="shared" si="8"/>
        <v>41795</v>
      </c>
      <c r="D161" s="79"/>
      <c r="E161" s="80"/>
      <c r="F161" s="79"/>
      <c r="G161" s="81"/>
      <c r="H161" s="80"/>
      <c r="I161" s="79"/>
      <c r="J161" s="82"/>
      <c r="K161" s="66">
        <f t="shared" si="9"/>
        <v>41431</v>
      </c>
      <c r="L161" s="59">
        <f t="shared" si="11"/>
        <v>41431</v>
      </c>
      <c r="M161" s="83"/>
      <c r="N161" s="80"/>
      <c r="O161" s="84"/>
      <c r="P161" s="79"/>
      <c r="Q161" s="80"/>
      <c r="R161" s="79"/>
      <c r="S161" s="85"/>
    </row>
    <row r="162" spans="1:19" x14ac:dyDescent="0.2">
      <c r="A162" s="70"/>
      <c r="B162" s="71">
        <f t="shared" si="10"/>
        <v>41796</v>
      </c>
      <c r="C162" s="59">
        <f t="shared" si="8"/>
        <v>41796</v>
      </c>
      <c r="D162" s="72"/>
      <c r="E162" s="73"/>
      <c r="F162" s="72"/>
      <c r="G162" s="74"/>
      <c r="H162" s="73"/>
      <c r="I162" s="72"/>
      <c r="J162" s="75"/>
      <c r="K162" s="66">
        <f t="shared" si="9"/>
        <v>41432</v>
      </c>
      <c r="L162" s="59">
        <f t="shared" si="11"/>
        <v>41432</v>
      </c>
      <c r="M162" s="76"/>
      <c r="N162" s="73"/>
      <c r="O162" s="77"/>
      <c r="P162" s="72"/>
      <c r="Q162" s="73"/>
      <c r="R162" s="72"/>
      <c r="S162" s="78"/>
    </row>
    <row r="163" spans="1:19" x14ac:dyDescent="0.2">
      <c r="A163" s="70"/>
      <c r="B163" s="71">
        <f t="shared" si="10"/>
        <v>41797</v>
      </c>
      <c r="C163" s="59">
        <f t="shared" si="8"/>
        <v>41797</v>
      </c>
      <c r="D163" s="79"/>
      <c r="E163" s="80"/>
      <c r="F163" s="79"/>
      <c r="G163" s="81"/>
      <c r="H163" s="80"/>
      <c r="I163" s="79"/>
      <c r="J163" s="82"/>
      <c r="K163" s="66">
        <f t="shared" si="9"/>
        <v>41433</v>
      </c>
      <c r="L163" s="59">
        <f t="shared" si="11"/>
        <v>41433</v>
      </c>
      <c r="M163" s="83"/>
      <c r="N163" s="80"/>
      <c r="O163" s="84"/>
      <c r="P163" s="79"/>
      <c r="Q163" s="80"/>
      <c r="R163" s="79"/>
      <c r="S163" s="85"/>
    </row>
    <row r="164" spans="1:19" x14ac:dyDescent="0.2">
      <c r="A164" s="70"/>
      <c r="B164" s="71">
        <f t="shared" si="10"/>
        <v>41798</v>
      </c>
      <c r="C164" s="59">
        <f t="shared" si="8"/>
        <v>41798</v>
      </c>
      <c r="D164" s="86"/>
      <c r="E164" s="87"/>
      <c r="F164" s="86"/>
      <c r="G164" s="88"/>
      <c r="H164" s="87"/>
      <c r="I164" s="86"/>
      <c r="J164" s="89"/>
      <c r="K164" s="66">
        <f t="shared" si="9"/>
        <v>41434</v>
      </c>
      <c r="L164" s="59">
        <f t="shared" si="11"/>
        <v>41434</v>
      </c>
      <c r="M164" s="90"/>
      <c r="N164" s="87"/>
      <c r="O164" s="91"/>
      <c r="P164" s="86"/>
      <c r="Q164" s="87"/>
      <c r="R164" s="86"/>
      <c r="S164" s="92"/>
    </row>
    <row r="165" spans="1:19" x14ac:dyDescent="0.2">
      <c r="A165" s="70"/>
      <c r="B165" s="71">
        <f t="shared" si="10"/>
        <v>41799</v>
      </c>
      <c r="C165" s="59">
        <f t="shared" si="8"/>
        <v>41799</v>
      </c>
      <c r="D165" s="72"/>
      <c r="E165" s="73"/>
      <c r="F165" s="72"/>
      <c r="G165" s="74"/>
      <c r="H165" s="73"/>
      <c r="I165" s="72"/>
      <c r="J165" s="75"/>
      <c r="K165" s="66">
        <f t="shared" si="9"/>
        <v>41435</v>
      </c>
      <c r="L165" s="59">
        <f t="shared" si="11"/>
        <v>41435</v>
      </c>
      <c r="M165" s="76"/>
      <c r="N165" s="73"/>
      <c r="O165" s="77"/>
      <c r="P165" s="72"/>
      <c r="Q165" s="73"/>
      <c r="R165" s="72"/>
      <c r="S165" s="78"/>
    </row>
    <row r="166" spans="1:19" x14ac:dyDescent="0.2">
      <c r="A166" s="70"/>
      <c r="B166" s="71">
        <f t="shared" si="10"/>
        <v>41800</v>
      </c>
      <c r="C166" s="59">
        <f t="shared" si="8"/>
        <v>41800</v>
      </c>
      <c r="D166" s="93"/>
      <c r="E166" s="94"/>
      <c r="F166" s="93"/>
      <c r="G166" s="95"/>
      <c r="H166" s="94"/>
      <c r="I166" s="93"/>
      <c r="J166" s="96"/>
      <c r="K166" s="66">
        <f t="shared" si="9"/>
        <v>41436</v>
      </c>
      <c r="L166" s="59">
        <f t="shared" si="11"/>
        <v>41436</v>
      </c>
      <c r="M166" s="97"/>
      <c r="N166" s="94"/>
      <c r="O166" s="98"/>
      <c r="P166" s="93"/>
      <c r="Q166" s="94"/>
      <c r="R166" s="93"/>
      <c r="S166" s="99"/>
    </row>
    <row r="167" spans="1:19" x14ac:dyDescent="0.2">
      <c r="A167" s="70"/>
      <c r="B167" s="71">
        <f t="shared" si="10"/>
        <v>41801</v>
      </c>
      <c r="C167" s="59">
        <f t="shared" si="8"/>
        <v>41801</v>
      </c>
      <c r="D167" s="72"/>
      <c r="E167" s="73"/>
      <c r="F167" s="72"/>
      <c r="G167" s="74"/>
      <c r="H167" s="73"/>
      <c r="I167" s="72"/>
      <c r="J167" s="75"/>
      <c r="K167" s="66">
        <f t="shared" si="9"/>
        <v>41437</v>
      </c>
      <c r="L167" s="59">
        <f t="shared" si="11"/>
        <v>41437</v>
      </c>
      <c r="M167" s="76"/>
      <c r="N167" s="73"/>
      <c r="O167" s="77"/>
      <c r="P167" s="72"/>
      <c r="Q167" s="73"/>
      <c r="R167" s="72"/>
      <c r="S167" s="78"/>
    </row>
    <row r="168" spans="1:19" x14ac:dyDescent="0.2">
      <c r="A168" s="70"/>
      <c r="B168" s="71">
        <f t="shared" si="10"/>
        <v>41802</v>
      </c>
      <c r="C168" s="59">
        <f t="shared" si="8"/>
        <v>41802</v>
      </c>
      <c r="D168" s="72"/>
      <c r="E168" s="73"/>
      <c r="F168" s="72"/>
      <c r="G168" s="74"/>
      <c r="H168" s="73"/>
      <c r="I168" s="72"/>
      <c r="J168" s="75"/>
      <c r="K168" s="66">
        <f t="shared" si="9"/>
        <v>41438</v>
      </c>
      <c r="L168" s="59">
        <f t="shared" si="11"/>
        <v>41438</v>
      </c>
      <c r="M168" s="76"/>
      <c r="N168" s="73"/>
      <c r="O168" s="77"/>
      <c r="P168" s="72"/>
      <c r="Q168" s="73"/>
      <c r="R168" s="72"/>
      <c r="S168" s="78"/>
    </row>
    <row r="169" spans="1:19" x14ac:dyDescent="0.2">
      <c r="A169" s="70"/>
      <c r="B169" s="71">
        <f t="shared" si="10"/>
        <v>41803</v>
      </c>
      <c r="C169" s="59">
        <f t="shared" si="8"/>
        <v>41803</v>
      </c>
      <c r="D169" s="72"/>
      <c r="E169" s="73"/>
      <c r="F169" s="72"/>
      <c r="G169" s="74"/>
      <c r="H169" s="73"/>
      <c r="I169" s="72"/>
      <c r="J169" s="75"/>
      <c r="K169" s="66">
        <f t="shared" si="9"/>
        <v>41439</v>
      </c>
      <c r="L169" s="59">
        <f t="shared" si="11"/>
        <v>41439</v>
      </c>
      <c r="M169" s="76"/>
      <c r="N169" s="73"/>
      <c r="O169" s="77"/>
      <c r="P169" s="72"/>
      <c r="Q169" s="73"/>
      <c r="R169" s="72"/>
      <c r="S169" s="78"/>
    </row>
    <row r="170" spans="1:19" x14ac:dyDescent="0.2">
      <c r="A170" s="70"/>
      <c r="B170" s="71">
        <f t="shared" si="10"/>
        <v>41804</v>
      </c>
      <c r="C170" s="59">
        <f t="shared" si="8"/>
        <v>41804</v>
      </c>
      <c r="D170" s="72"/>
      <c r="E170" s="73"/>
      <c r="F170" s="72"/>
      <c r="G170" s="74"/>
      <c r="H170" s="73"/>
      <c r="I170" s="72"/>
      <c r="J170" s="75"/>
      <c r="K170" s="66">
        <f t="shared" si="9"/>
        <v>41440</v>
      </c>
      <c r="L170" s="59">
        <f t="shared" si="11"/>
        <v>41440</v>
      </c>
      <c r="M170" s="76"/>
      <c r="N170" s="73"/>
      <c r="O170" s="77"/>
      <c r="P170" s="72"/>
      <c r="Q170" s="73"/>
      <c r="R170" s="72"/>
      <c r="S170" s="78"/>
    </row>
    <row r="171" spans="1:19" x14ac:dyDescent="0.2">
      <c r="A171" s="70"/>
      <c r="B171" s="71">
        <f t="shared" si="10"/>
        <v>41805</v>
      </c>
      <c r="C171" s="59">
        <f t="shared" si="8"/>
        <v>41805</v>
      </c>
      <c r="D171" s="72"/>
      <c r="E171" s="73"/>
      <c r="F171" s="72"/>
      <c r="G171" s="74"/>
      <c r="H171" s="73"/>
      <c r="I171" s="72"/>
      <c r="J171" s="75"/>
      <c r="K171" s="66">
        <f t="shared" si="9"/>
        <v>41441</v>
      </c>
      <c r="L171" s="59">
        <f t="shared" si="11"/>
        <v>41441</v>
      </c>
      <c r="M171" s="76"/>
      <c r="N171" s="73"/>
      <c r="O171" s="77"/>
      <c r="P171" s="72"/>
      <c r="Q171" s="73"/>
      <c r="R171" s="72"/>
      <c r="S171" s="78"/>
    </row>
    <row r="172" spans="1:19" x14ac:dyDescent="0.2">
      <c r="A172" s="70"/>
      <c r="B172" s="71">
        <f t="shared" si="10"/>
        <v>41806</v>
      </c>
      <c r="C172" s="59">
        <f t="shared" si="8"/>
        <v>41806</v>
      </c>
      <c r="D172" s="72"/>
      <c r="E172" s="73"/>
      <c r="F172" s="72"/>
      <c r="G172" s="74"/>
      <c r="H172" s="73"/>
      <c r="I172" s="72"/>
      <c r="J172" s="75"/>
      <c r="K172" s="66">
        <f t="shared" si="9"/>
        <v>41442</v>
      </c>
      <c r="L172" s="59">
        <f t="shared" si="11"/>
        <v>41442</v>
      </c>
      <c r="M172" s="76"/>
      <c r="N172" s="73"/>
      <c r="O172" s="77"/>
      <c r="P172" s="72"/>
      <c r="Q172" s="73"/>
      <c r="R172" s="72"/>
      <c r="S172" s="78"/>
    </row>
    <row r="173" spans="1:19" x14ac:dyDescent="0.2">
      <c r="A173" s="70"/>
      <c r="B173" s="71">
        <f t="shared" si="10"/>
        <v>41807</v>
      </c>
      <c r="C173" s="59">
        <f t="shared" si="8"/>
        <v>41807</v>
      </c>
      <c r="D173" s="72"/>
      <c r="E173" s="73"/>
      <c r="F173" s="72"/>
      <c r="G173" s="74"/>
      <c r="H173" s="73"/>
      <c r="I173" s="72"/>
      <c r="J173" s="75"/>
      <c r="K173" s="66">
        <f t="shared" si="9"/>
        <v>41443</v>
      </c>
      <c r="L173" s="59">
        <f t="shared" si="11"/>
        <v>41443</v>
      </c>
      <c r="M173" s="76"/>
      <c r="N173" s="73"/>
      <c r="O173" s="77"/>
      <c r="P173" s="72"/>
      <c r="Q173" s="73"/>
      <c r="R173" s="72"/>
      <c r="S173" s="78"/>
    </row>
    <row r="174" spans="1:19" x14ac:dyDescent="0.2">
      <c r="A174" s="70"/>
      <c r="B174" s="71">
        <f t="shared" si="10"/>
        <v>41808</v>
      </c>
      <c r="C174" s="59">
        <f t="shared" si="8"/>
        <v>41808</v>
      </c>
      <c r="D174" s="72"/>
      <c r="E174" s="73"/>
      <c r="F174" s="72"/>
      <c r="G174" s="74"/>
      <c r="H174" s="73"/>
      <c r="I174" s="72"/>
      <c r="J174" s="75"/>
      <c r="K174" s="66">
        <f t="shared" si="9"/>
        <v>41444</v>
      </c>
      <c r="L174" s="59">
        <f t="shared" si="11"/>
        <v>41444</v>
      </c>
      <c r="M174" s="76"/>
      <c r="N174" s="73"/>
      <c r="O174" s="77"/>
      <c r="P174" s="72"/>
      <c r="Q174" s="73"/>
      <c r="R174" s="72"/>
      <c r="S174" s="78"/>
    </row>
    <row r="175" spans="1:19" x14ac:dyDescent="0.2">
      <c r="A175" s="70"/>
      <c r="B175" s="71">
        <f t="shared" si="10"/>
        <v>41809</v>
      </c>
      <c r="C175" s="59">
        <f t="shared" si="8"/>
        <v>41809</v>
      </c>
      <c r="D175" s="72"/>
      <c r="E175" s="73"/>
      <c r="F175" s="72"/>
      <c r="G175" s="74"/>
      <c r="H175" s="73"/>
      <c r="I175" s="72"/>
      <c r="J175" s="75"/>
      <c r="K175" s="66">
        <f t="shared" si="9"/>
        <v>41445</v>
      </c>
      <c r="L175" s="59">
        <f t="shared" si="11"/>
        <v>41445</v>
      </c>
      <c r="M175" s="76"/>
      <c r="N175" s="73"/>
      <c r="O175" s="77"/>
      <c r="P175" s="72"/>
      <c r="Q175" s="73"/>
      <c r="R175" s="72"/>
      <c r="S175" s="78"/>
    </row>
    <row r="176" spans="1:19" x14ac:dyDescent="0.2">
      <c r="A176" s="70"/>
      <c r="B176" s="71">
        <f t="shared" si="10"/>
        <v>41810</v>
      </c>
      <c r="C176" s="59">
        <f t="shared" si="8"/>
        <v>41810</v>
      </c>
      <c r="D176" s="72"/>
      <c r="E176" s="73"/>
      <c r="F176" s="72"/>
      <c r="G176" s="74"/>
      <c r="H176" s="73"/>
      <c r="I176" s="72"/>
      <c r="J176" s="75"/>
      <c r="K176" s="66">
        <f t="shared" si="9"/>
        <v>41446</v>
      </c>
      <c r="L176" s="59">
        <f t="shared" si="11"/>
        <v>41446</v>
      </c>
      <c r="M176" s="76"/>
      <c r="N176" s="73"/>
      <c r="O176" s="77"/>
      <c r="P176" s="72"/>
      <c r="Q176" s="73"/>
      <c r="R176" s="72"/>
      <c r="S176" s="78"/>
    </row>
    <row r="177" spans="1:19" x14ac:dyDescent="0.2">
      <c r="A177" s="70"/>
      <c r="B177" s="71">
        <f t="shared" si="10"/>
        <v>41811</v>
      </c>
      <c r="C177" s="59">
        <f t="shared" si="8"/>
        <v>41811</v>
      </c>
      <c r="D177" s="72"/>
      <c r="E177" s="73"/>
      <c r="F177" s="72"/>
      <c r="G177" s="74"/>
      <c r="H177" s="73"/>
      <c r="I177" s="72"/>
      <c r="J177" s="75"/>
      <c r="K177" s="66">
        <f t="shared" si="9"/>
        <v>41447</v>
      </c>
      <c r="L177" s="59">
        <f t="shared" si="11"/>
        <v>41447</v>
      </c>
      <c r="M177" s="76"/>
      <c r="N177" s="73"/>
      <c r="O177" s="77"/>
      <c r="P177" s="72"/>
      <c r="Q177" s="73"/>
      <c r="R177" s="72"/>
      <c r="S177" s="78"/>
    </row>
    <row r="178" spans="1:19" x14ac:dyDescent="0.2">
      <c r="A178" s="70"/>
      <c r="B178" s="71">
        <f t="shared" si="10"/>
        <v>41812</v>
      </c>
      <c r="C178" s="59">
        <f t="shared" si="8"/>
        <v>41812</v>
      </c>
      <c r="D178" s="72"/>
      <c r="E178" s="73"/>
      <c r="F178" s="72"/>
      <c r="G178" s="74"/>
      <c r="H178" s="73"/>
      <c r="I178" s="72"/>
      <c r="J178" s="75"/>
      <c r="K178" s="66">
        <f t="shared" si="9"/>
        <v>41448</v>
      </c>
      <c r="L178" s="59">
        <f t="shared" si="11"/>
        <v>41448</v>
      </c>
      <c r="M178" s="76"/>
      <c r="N178" s="73"/>
      <c r="O178" s="77"/>
      <c r="P178" s="72"/>
      <c r="Q178" s="73"/>
      <c r="R178" s="72"/>
      <c r="S178" s="78"/>
    </row>
    <row r="179" spans="1:19" x14ac:dyDescent="0.2">
      <c r="A179" s="70"/>
      <c r="B179" s="71">
        <f t="shared" si="10"/>
        <v>41813</v>
      </c>
      <c r="C179" s="59">
        <f t="shared" si="8"/>
        <v>41813</v>
      </c>
      <c r="D179" s="72"/>
      <c r="E179" s="73"/>
      <c r="F179" s="72"/>
      <c r="G179" s="74"/>
      <c r="H179" s="73"/>
      <c r="I179" s="72"/>
      <c r="J179" s="75"/>
      <c r="K179" s="66">
        <f t="shared" si="9"/>
        <v>41449</v>
      </c>
      <c r="L179" s="59">
        <f t="shared" si="11"/>
        <v>41449</v>
      </c>
      <c r="M179" s="76"/>
      <c r="N179" s="73"/>
      <c r="O179" s="77"/>
      <c r="P179" s="72"/>
      <c r="Q179" s="73"/>
      <c r="R179" s="72"/>
      <c r="S179" s="78"/>
    </row>
    <row r="180" spans="1:19" x14ac:dyDescent="0.2">
      <c r="A180" s="70"/>
      <c r="B180" s="71">
        <f t="shared" si="10"/>
        <v>41814</v>
      </c>
      <c r="C180" s="59">
        <f t="shared" si="8"/>
        <v>41814</v>
      </c>
      <c r="D180" s="72"/>
      <c r="E180" s="73"/>
      <c r="F180" s="72"/>
      <c r="G180" s="74"/>
      <c r="H180" s="73"/>
      <c r="I180" s="72"/>
      <c r="J180" s="75"/>
      <c r="K180" s="66">
        <f t="shared" si="9"/>
        <v>41450</v>
      </c>
      <c r="L180" s="59">
        <f t="shared" si="11"/>
        <v>41450</v>
      </c>
      <c r="M180" s="76"/>
      <c r="N180" s="73"/>
      <c r="O180" s="77"/>
      <c r="P180" s="72"/>
      <c r="Q180" s="73"/>
      <c r="R180" s="72"/>
      <c r="S180" s="78"/>
    </row>
    <row r="181" spans="1:19" x14ac:dyDescent="0.2">
      <c r="A181" s="70"/>
      <c r="B181" s="71">
        <f t="shared" si="10"/>
        <v>41815</v>
      </c>
      <c r="C181" s="59">
        <f t="shared" si="8"/>
        <v>41815</v>
      </c>
      <c r="D181" s="72"/>
      <c r="E181" s="73"/>
      <c r="F181" s="72"/>
      <c r="G181" s="74"/>
      <c r="H181" s="73"/>
      <c r="I181" s="72"/>
      <c r="J181" s="75"/>
      <c r="K181" s="66">
        <f t="shared" si="9"/>
        <v>41451</v>
      </c>
      <c r="L181" s="59">
        <f t="shared" si="11"/>
        <v>41451</v>
      </c>
      <c r="M181" s="76"/>
      <c r="N181" s="73"/>
      <c r="O181" s="77"/>
      <c r="P181" s="72"/>
      <c r="Q181" s="73"/>
      <c r="R181" s="72"/>
      <c r="S181" s="78"/>
    </row>
    <row r="182" spans="1:19" x14ac:dyDescent="0.2">
      <c r="A182" s="70"/>
      <c r="B182" s="71">
        <f t="shared" si="10"/>
        <v>41816</v>
      </c>
      <c r="C182" s="59">
        <f t="shared" si="8"/>
        <v>41816</v>
      </c>
      <c r="D182" s="72"/>
      <c r="E182" s="73"/>
      <c r="F182" s="72"/>
      <c r="G182" s="74"/>
      <c r="H182" s="73"/>
      <c r="I182" s="72"/>
      <c r="J182" s="75"/>
      <c r="K182" s="66">
        <f t="shared" si="9"/>
        <v>41452</v>
      </c>
      <c r="L182" s="59">
        <f t="shared" si="11"/>
        <v>41452</v>
      </c>
      <c r="M182" s="76"/>
      <c r="N182" s="73"/>
      <c r="O182" s="77"/>
      <c r="P182" s="72"/>
      <c r="Q182" s="73"/>
      <c r="R182" s="72"/>
      <c r="S182" s="78"/>
    </row>
    <row r="183" spans="1:19" x14ac:dyDescent="0.2">
      <c r="A183" s="70"/>
      <c r="B183" s="71">
        <f t="shared" si="10"/>
        <v>41817</v>
      </c>
      <c r="C183" s="59">
        <f t="shared" si="8"/>
        <v>41817</v>
      </c>
      <c r="D183" s="72"/>
      <c r="E183" s="73"/>
      <c r="F183" s="72"/>
      <c r="G183" s="74"/>
      <c r="H183" s="73"/>
      <c r="I183" s="72"/>
      <c r="J183" s="75"/>
      <c r="K183" s="66">
        <f t="shared" si="9"/>
        <v>41453</v>
      </c>
      <c r="L183" s="59">
        <f t="shared" si="11"/>
        <v>41453</v>
      </c>
      <c r="M183" s="76"/>
      <c r="N183" s="73"/>
      <c r="O183" s="77"/>
      <c r="P183" s="72"/>
      <c r="Q183" s="73"/>
      <c r="R183" s="72"/>
      <c r="S183" s="78"/>
    </row>
    <row r="184" spans="1:19" x14ac:dyDescent="0.2">
      <c r="A184" s="70"/>
      <c r="B184" s="71">
        <f t="shared" si="10"/>
        <v>41818</v>
      </c>
      <c r="C184" s="59">
        <f t="shared" si="8"/>
        <v>41818</v>
      </c>
      <c r="D184" s="72"/>
      <c r="E184" s="73"/>
      <c r="F184" s="72"/>
      <c r="G184" s="74"/>
      <c r="H184" s="73"/>
      <c r="I184" s="72"/>
      <c r="J184" s="75"/>
      <c r="K184" s="66">
        <f t="shared" si="9"/>
        <v>41454</v>
      </c>
      <c r="L184" s="59">
        <f t="shared" si="11"/>
        <v>41454</v>
      </c>
      <c r="M184" s="76"/>
      <c r="N184" s="73"/>
      <c r="O184" s="77"/>
      <c r="P184" s="72"/>
      <c r="Q184" s="73"/>
      <c r="R184" s="72"/>
      <c r="S184" s="78"/>
    </row>
    <row r="185" spans="1:19" x14ac:dyDescent="0.2">
      <c r="A185" s="70"/>
      <c r="B185" s="71">
        <f t="shared" si="10"/>
        <v>41819</v>
      </c>
      <c r="C185" s="59">
        <f t="shared" si="8"/>
        <v>41819</v>
      </c>
      <c r="D185" s="72"/>
      <c r="E185" s="73"/>
      <c r="F185" s="72"/>
      <c r="G185" s="74"/>
      <c r="H185" s="73"/>
      <c r="I185" s="72"/>
      <c r="J185" s="75"/>
      <c r="K185" s="66">
        <f t="shared" si="9"/>
        <v>41455</v>
      </c>
      <c r="L185" s="59">
        <f t="shared" si="11"/>
        <v>41455</v>
      </c>
      <c r="M185" s="76"/>
      <c r="N185" s="73"/>
      <c r="O185" s="77"/>
      <c r="P185" s="72"/>
      <c r="Q185" s="73"/>
      <c r="R185" s="72"/>
      <c r="S185" s="78"/>
    </row>
    <row r="186" spans="1:19" ht="13.5" thickBot="1" x14ac:dyDescent="0.25">
      <c r="A186" s="100"/>
      <c r="B186" s="71">
        <f t="shared" si="10"/>
        <v>41820</v>
      </c>
      <c r="C186" s="59">
        <f t="shared" si="8"/>
        <v>41820</v>
      </c>
      <c r="D186" s="72"/>
      <c r="E186" s="73"/>
      <c r="F186" s="72"/>
      <c r="G186" s="74"/>
      <c r="H186" s="73"/>
      <c r="I186" s="72"/>
      <c r="J186" s="75"/>
      <c r="K186" s="66">
        <f t="shared" si="9"/>
        <v>41456</v>
      </c>
      <c r="L186" s="59">
        <f t="shared" si="11"/>
        <v>41456</v>
      </c>
      <c r="M186" s="76"/>
      <c r="N186" s="73"/>
      <c r="O186" s="77"/>
      <c r="P186" s="72"/>
      <c r="Q186" s="73"/>
      <c r="R186" s="72"/>
      <c r="S186" s="78"/>
    </row>
    <row r="187" spans="1:19" x14ac:dyDescent="0.2">
      <c r="A187" s="57" t="s">
        <v>378</v>
      </c>
      <c r="B187" s="58">
        <f t="shared" si="10"/>
        <v>41821</v>
      </c>
      <c r="C187" s="59">
        <f t="shared" si="8"/>
        <v>41821</v>
      </c>
      <c r="D187" s="60"/>
      <c r="E187" s="61"/>
      <c r="F187" s="60"/>
      <c r="G187" s="62"/>
      <c r="H187" s="63"/>
      <c r="I187" s="64"/>
      <c r="J187" s="65"/>
      <c r="K187" s="66">
        <f t="shared" si="9"/>
        <v>41457</v>
      </c>
      <c r="L187" s="59">
        <f t="shared" si="11"/>
        <v>41457</v>
      </c>
      <c r="M187" s="67"/>
      <c r="N187" s="61"/>
      <c r="O187" s="68"/>
      <c r="P187" s="60"/>
      <c r="Q187" s="61"/>
      <c r="R187" s="60"/>
      <c r="S187" s="69"/>
    </row>
    <row r="188" spans="1:19" x14ac:dyDescent="0.2">
      <c r="A188" s="70"/>
      <c r="B188" s="71">
        <f t="shared" si="10"/>
        <v>41822</v>
      </c>
      <c r="C188" s="59">
        <f t="shared" si="8"/>
        <v>41822</v>
      </c>
      <c r="D188" s="72"/>
      <c r="E188" s="73"/>
      <c r="F188" s="72"/>
      <c r="G188" s="74"/>
      <c r="H188" s="73"/>
      <c r="I188" s="72"/>
      <c r="J188" s="75"/>
      <c r="K188" s="66">
        <f t="shared" si="9"/>
        <v>41458</v>
      </c>
      <c r="L188" s="59">
        <f t="shared" si="11"/>
        <v>41458</v>
      </c>
      <c r="M188" s="76"/>
      <c r="N188" s="73"/>
      <c r="O188" s="77"/>
      <c r="P188" s="72"/>
      <c r="Q188" s="73"/>
      <c r="R188" s="72"/>
      <c r="S188" s="78"/>
    </row>
    <row r="189" spans="1:19" x14ac:dyDescent="0.2">
      <c r="A189" s="70"/>
      <c r="B189" s="71">
        <f t="shared" si="10"/>
        <v>41823</v>
      </c>
      <c r="C189" s="59">
        <f t="shared" si="8"/>
        <v>41823</v>
      </c>
      <c r="D189" s="79"/>
      <c r="E189" s="80"/>
      <c r="F189" s="79"/>
      <c r="G189" s="81"/>
      <c r="H189" s="80"/>
      <c r="I189" s="79"/>
      <c r="J189" s="82"/>
      <c r="K189" s="66">
        <f t="shared" si="9"/>
        <v>41459</v>
      </c>
      <c r="L189" s="59">
        <f t="shared" si="11"/>
        <v>41459</v>
      </c>
      <c r="M189" s="83"/>
      <c r="N189" s="80"/>
      <c r="O189" s="84"/>
      <c r="P189" s="79"/>
      <c r="Q189" s="80"/>
      <c r="R189" s="79"/>
      <c r="S189" s="85"/>
    </row>
    <row r="190" spans="1:19" x14ac:dyDescent="0.2">
      <c r="A190" s="70"/>
      <c r="B190" s="71">
        <f t="shared" si="10"/>
        <v>41824</v>
      </c>
      <c r="C190" s="59">
        <f t="shared" si="8"/>
        <v>41824</v>
      </c>
      <c r="D190" s="72"/>
      <c r="E190" s="73"/>
      <c r="F190" s="72"/>
      <c r="G190" s="74"/>
      <c r="H190" s="73"/>
      <c r="I190" s="72"/>
      <c r="J190" s="75"/>
      <c r="K190" s="66">
        <f t="shared" si="9"/>
        <v>41460</v>
      </c>
      <c r="L190" s="59">
        <f t="shared" si="11"/>
        <v>41460</v>
      </c>
      <c r="M190" s="76"/>
      <c r="N190" s="73"/>
      <c r="O190" s="77"/>
      <c r="P190" s="72"/>
      <c r="Q190" s="73"/>
      <c r="R190" s="72"/>
      <c r="S190" s="78"/>
    </row>
    <row r="191" spans="1:19" x14ac:dyDescent="0.2">
      <c r="A191" s="70"/>
      <c r="B191" s="71">
        <f t="shared" si="10"/>
        <v>41825</v>
      </c>
      <c r="C191" s="59">
        <f t="shared" si="8"/>
        <v>41825</v>
      </c>
      <c r="D191" s="79"/>
      <c r="E191" s="80"/>
      <c r="F191" s="79"/>
      <c r="G191" s="81"/>
      <c r="H191" s="80"/>
      <c r="I191" s="79"/>
      <c r="J191" s="82"/>
      <c r="K191" s="66">
        <f t="shared" si="9"/>
        <v>41461</v>
      </c>
      <c r="L191" s="59">
        <f t="shared" si="11"/>
        <v>41461</v>
      </c>
      <c r="M191" s="83"/>
      <c r="N191" s="80"/>
      <c r="O191" s="84"/>
      <c r="P191" s="79"/>
      <c r="Q191" s="80"/>
      <c r="R191" s="79"/>
      <c r="S191" s="85"/>
    </row>
    <row r="192" spans="1:19" x14ac:dyDescent="0.2">
      <c r="A192" s="70"/>
      <c r="B192" s="71">
        <f t="shared" si="10"/>
        <v>41826</v>
      </c>
      <c r="C192" s="59">
        <f t="shared" si="8"/>
        <v>41826</v>
      </c>
      <c r="D192" s="72"/>
      <c r="E192" s="73"/>
      <c r="F192" s="72"/>
      <c r="G192" s="74"/>
      <c r="H192" s="73"/>
      <c r="I192" s="72"/>
      <c r="J192" s="75"/>
      <c r="K192" s="66">
        <f t="shared" si="9"/>
        <v>41462</v>
      </c>
      <c r="L192" s="59">
        <f t="shared" si="11"/>
        <v>41462</v>
      </c>
      <c r="M192" s="76"/>
      <c r="N192" s="73"/>
      <c r="O192" s="77"/>
      <c r="P192" s="72"/>
      <c r="Q192" s="73"/>
      <c r="R192" s="72"/>
      <c r="S192" s="78"/>
    </row>
    <row r="193" spans="1:19" x14ac:dyDescent="0.2">
      <c r="A193" s="70"/>
      <c r="B193" s="71">
        <f t="shared" si="10"/>
        <v>41827</v>
      </c>
      <c r="C193" s="59">
        <f t="shared" si="8"/>
        <v>41827</v>
      </c>
      <c r="D193" s="79"/>
      <c r="E193" s="80"/>
      <c r="F193" s="79"/>
      <c r="G193" s="81"/>
      <c r="H193" s="80"/>
      <c r="I193" s="79"/>
      <c r="J193" s="82"/>
      <c r="K193" s="66">
        <f t="shared" si="9"/>
        <v>41463</v>
      </c>
      <c r="L193" s="59">
        <f t="shared" si="11"/>
        <v>41463</v>
      </c>
      <c r="M193" s="83"/>
      <c r="N193" s="80"/>
      <c r="O193" s="84"/>
      <c r="P193" s="79"/>
      <c r="Q193" s="80"/>
      <c r="R193" s="79"/>
      <c r="S193" s="85"/>
    </row>
    <row r="194" spans="1:19" x14ac:dyDescent="0.2">
      <c r="A194" s="70"/>
      <c r="B194" s="71">
        <f t="shared" si="10"/>
        <v>41828</v>
      </c>
      <c r="C194" s="59">
        <f t="shared" si="8"/>
        <v>41828</v>
      </c>
      <c r="D194" s="86"/>
      <c r="E194" s="87"/>
      <c r="F194" s="86"/>
      <c r="G194" s="88"/>
      <c r="H194" s="87"/>
      <c r="I194" s="86"/>
      <c r="J194" s="89"/>
      <c r="K194" s="66">
        <f t="shared" si="9"/>
        <v>41464</v>
      </c>
      <c r="L194" s="59">
        <f t="shared" si="11"/>
        <v>41464</v>
      </c>
      <c r="M194" s="90"/>
      <c r="N194" s="87"/>
      <c r="O194" s="91"/>
      <c r="P194" s="86"/>
      <c r="Q194" s="87"/>
      <c r="R194" s="86"/>
      <c r="S194" s="92"/>
    </row>
    <row r="195" spans="1:19" x14ac:dyDescent="0.2">
      <c r="A195" s="70"/>
      <c r="B195" s="71">
        <f t="shared" si="10"/>
        <v>41829</v>
      </c>
      <c r="C195" s="59">
        <f t="shared" si="8"/>
        <v>41829</v>
      </c>
      <c r="D195" s="72"/>
      <c r="E195" s="73"/>
      <c r="F195" s="72"/>
      <c r="G195" s="74"/>
      <c r="H195" s="73"/>
      <c r="I195" s="72"/>
      <c r="J195" s="75"/>
      <c r="K195" s="66">
        <f t="shared" si="9"/>
        <v>41465</v>
      </c>
      <c r="L195" s="59">
        <f t="shared" si="11"/>
        <v>41465</v>
      </c>
      <c r="M195" s="76"/>
      <c r="N195" s="73"/>
      <c r="O195" s="77"/>
      <c r="P195" s="72"/>
      <c r="Q195" s="73"/>
      <c r="R195" s="72"/>
      <c r="S195" s="78"/>
    </row>
    <row r="196" spans="1:19" x14ac:dyDescent="0.2">
      <c r="A196" s="70"/>
      <c r="B196" s="71">
        <f t="shared" si="10"/>
        <v>41830</v>
      </c>
      <c r="C196" s="59">
        <f t="shared" si="8"/>
        <v>41830</v>
      </c>
      <c r="D196" s="93"/>
      <c r="E196" s="94"/>
      <c r="F196" s="93"/>
      <c r="G196" s="95"/>
      <c r="H196" s="94"/>
      <c r="I196" s="93"/>
      <c r="J196" s="96"/>
      <c r="K196" s="66">
        <f t="shared" si="9"/>
        <v>41466</v>
      </c>
      <c r="L196" s="59">
        <f t="shared" si="11"/>
        <v>41466</v>
      </c>
      <c r="M196" s="97"/>
      <c r="N196" s="94"/>
      <c r="O196" s="98"/>
      <c r="P196" s="93"/>
      <c r="Q196" s="94"/>
      <c r="R196" s="93"/>
      <c r="S196" s="99"/>
    </row>
    <row r="197" spans="1:19" x14ac:dyDescent="0.2">
      <c r="A197" s="70"/>
      <c r="B197" s="71">
        <f t="shared" si="10"/>
        <v>41831</v>
      </c>
      <c r="C197" s="59">
        <f t="shared" si="8"/>
        <v>41831</v>
      </c>
      <c r="D197" s="72"/>
      <c r="E197" s="73"/>
      <c r="F197" s="72"/>
      <c r="G197" s="74"/>
      <c r="H197" s="73"/>
      <c r="I197" s="72"/>
      <c r="J197" s="75"/>
      <c r="K197" s="66">
        <f t="shared" si="9"/>
        <v>41467</v>
      </c>
      <c r="L197" s="59">
        <f t="shared" si="11"/>
        <v>41467</v>
      </c>
      <c r="M197" s="76"/>
      <c r="N197" s="73"/>
      <c r="O197" s="77"/>
      <c r="P197" s="72"/>
      <c r="Q197" s="73"/>
      <c r="R197" s="72"/>
      <c r="S197" s="78"/>
    </row>
    <row r="198" spans="1:19" x14ac:dyDescent="0.2">
      <c r="A198" s="70"/>
      <c r="B198" s="71">
        <f t="shared" si="10"/>
        <v>41832</v>
      </c>
      <c r="C198" s="59">
        <f t="shared" si="8"/>
        <v>41832</v>
      </c>
      <c r="D198" s="72"/>
      <c r="E198" s="73"/>
      <c r="F198" s="72"/>
      <c r="G198" s="74"/>
      <c r="H198" s="73"/>
      <c r="I198" s="72"/>
      <c r="J198" s="75"/>
      <c r="K198" s="66">
        <f t="shared" si="9"/>
        <v>41468</v>
      </c>
      <c r="L198" s="59">
        <f t="shared" si="11"/>
        <v>41468</v>
      </c>
      <c r="M198" s="76"/>
      <c r="N198" s="73"/>
      <c r="O198" s="77"/>
      <c r="P198" s="72"/>
      <c r="Q198" s="73"/>
      <c r="R198" s="72"/>
      <c r="S198" s="78"/>
    </row>
    <row r="199" spans="1:19" x14ac:dyDescent="0.2">
      <c r="A199" s="70"/>
      <c r="B199" s="71">
        <f t="shared" si="10"/>
        <v>41833</v>
      </c>
      <c r="C199" s="59">
        <f t="shared" ref="C199:C262" si="12">B199</f>
        <v>41833</v>
      </c>
      <c r="D199" s="72"/>
      <c r="E199" s="73"/>
      <c r="F199" s="72"/>
      <c r="G199" s="74"/>
      <c r="H199" s="73"/>
      <c r="I199" s="72"/>
      <c r="J199" s="75"/>
      <c r="K199" s="66">
        <f t="shared" ref="K199:K262" si="13">+L199</f>
        <v>41469</v>
      </c>
      <c r="L199" s="59">
        <f t="shared" si="11"/>
        <v>41469</v>
      </c>
      <c r="M199" s="76"/>
      <c r="N199" s="73"/>
      <c r="O199" s="77"/>
      <c r="P199" s="72"/>
      <c r="Q199" s="73"/>
      <c r="R199" s="72"/>
      <c r="S199" s="78"/>
    </row>
    <row r="200" spans="1:19" x14ac:dyDescent="0.2">
      <c r="A200" s="70"/>
      <c r="B200" s="71">
        <f t="shared" ref="B200:B263" si="14">+B199+1</f>
        <v>41834</v>
      </c>
      <c r="C200" s="59">
        <f t="shared" si="12"/>
        <v>41834</v>
      </c>
      <c r="D200" s="72"/>
      <c r="E200" s="73"/>
      <c r="F200" s="72"/>
      <c r="G200" s="74"/>
      <c r="H200" s="73"/>
      <c r="I200" s="72"/>
      <c r="J200" s="75"/>
      <c r="K200" s="66">
        <f t="shared" si="13"/>
        <v>41470</v>
      </c>
      <c r="L200" s="59">
        <f t="shared" ref="L200:L263" si="15">+L199+1</f>
        <v>41470</v>
      </c>
      <c r="M200" s="76"/>
      <c r="N200" s="73"/>
      <c r="O200" s="77"/>
      <c r="P200" s="72"/>
      <c r="Q200" s="73"/>
      <c r="R200" s="72"/>
      <c r="S200" s="78"/>
    </row>
    <row r="201" spans="1:19" x14ac:dyDescent="0.2">
      <c r="A201" s="70"/>
      <c r="B201" s="71">
        <f t="shared" si="14"/>
        <v>41835</v>
      </c>
      <c r="C201" s="59">
        <f t="shared" si="12"/>
        <v>41835</v>
      </c>
      <c r="D201" s="72"/>
      <c r="E201" s="73"/>
      <c r="F201" s="72"/>
      <c r="G201" s="74"/>
      <c r="H201" s="73"/>
      <c r="I201" s="72"/>
      <c r="J201" s="75"/>
      <c r="K201" s="66">
        <f t="shared" si="13"/>
        <v>41471</v>
      </c>
      <c r="L201" s="59">
        <f t="shared" si="15"/>
        <v>41471</v>
      </c>
      <c r="M201" s="76"/>
      <c r="N201" s="73"/>
      <c r="O201" s="77"/>
      <c r="P201" s="72"/>
      <c r="Q201" s="73"/>
      <c r="R201" s="72"/>
      <c r="S201" s="78"/>
    </row>
    <row r="202" spans="1:19" x14ac:dyDescent="0.2">
      <c r="A202" s="70"/>
      <c r="B202" s="71">
        <f t="shared" si="14"/>
        <v>41836</v>
      </c>
      <c r="C202" s="59">
        <f t="shared" si="12"/>
        <v>41836</v>
      </c>
      <c r="D202" s="72"/>
      <c r="E202" s="73"/>
      <c r="F202" s="72"/>
      <c r="G202" s="74"/>
      <c r="H202" s="73"/>
      <c r="I202" s="72"/>
      <c r="J202" s="75"/>
      <c r="K202" s="66">
        <f t="shared" si="13"/>
        <v>41472</v>
      </c>
      <c r="L202" s="59">
        <f t="shared" si="15"/>
        <v>41472</v>
      </c>
      <c r="M202" s="76"/>
      <c r="N202" s="73"/>
      <c r="O202" s="77"/>
      <c r="P202" s="72"/>
      <c r="Q202" s="73"/>
      <c r="R202" s="72"/>
      <c r="S202" s="78"/>
    </row>
    <row r="203" spans="1:19" x14ac:dyDescent="0.2">
      <c r="A203" s="70"/>
      <c r="B203" s="71">
        <f t="shared" si="14"/>
        <v>41837</v>
      </c>
      <c r="C203" s="59">
        <f t="shared" si="12"/>
        <v>41837</v>
      </c>
      <c r="D203" s="72"/>
      <c r="E203" s="73"/>
      <c r="F203" s="72"/>
      <c r="G203" s="74"/>
      <c r="H203" s="73"/>
      <c r="I203" s="72"/>
      <c r="J203" s="75"/>
      <c r="K203" s="66">
        <f t="shared" si="13"/>
        <v>41473</v>
      </c>
      <c r="L203" s="59">
        <f t="shared" si="15"/>
        <v>41473</v>
      </c>
      <c r="M203" s="76"/>
      <c r="N203" s="73"/>
      <c r="O203" s="77"/>
      <c r="P203" s="72"/>
      <c r="Q203" s="73"/>
      <c r="R203" s="72"/>
      <c r="S203" s="78"/>
    </row>
    <row r="204" spans="1:19" x14ac:dyDescent="0.2">
      <c r="A204" s="70"/>
      <c r="B204" s="71">
        <f t="shared" si="14"/>
        <v>41838</v>
      </c>
      <c r="C204" s="59">
        <f t="shared" si="12"/>
        <v>41838</v>
      </c>
      <c r="D204" s="72"/>
      <c r="E204" s="73"/>
      <c r="F204" s="72"/>
      <c r="G204" s="74"/>
      <c r="H204" s="73"/>
      <c r="I204" s="72"/>
      <c r="J204" s="75"/>
      <c r="K204" s="66">
        <f t="shared" si="13"/>
        <v>41474</v>
      </c>
      <c r="L204" s="59">
        <f t="shared" si="15"/>
        <v>41474</v>
      </c>
      <c r="M204" s="76"/>
      <c r="N204" s="73"/>
      <c r="O204" s="77"/>
      <c r="P204" s="72"/>
      <c r="Q204" s="73"/>
      <c r="R204" s="72"/>
      <c r="S204" s="78"/>
    </row>
    <row r="205" spans="1:19" x14ac:dyDescent="0.2">
      <c r="A205" s="70"/>
      <c r="B205" s="71">
        <f t="shared" si="14"/>
        <v>41839</v>
      </c>
      <c r="C205" s="59">
        <f t="shared" si="12"/>
        <v>41839</v>
      </c>
      <c r="D205" s="72"/>
      <c r="E205" s="73"/>
      <c r="F205" s="72"/>
      <c r="G205" s="74"/>
      <c r="H205" s="73"/>
      <c r="I205" s="72"/>
      <c r="J205" s="75"/>
      <c r="K205" s="66">
        <f t="shared" si="13"/>
        <v>41475</v>
      </c>
      <c r="L205" s="59">
        <f t="shared" si="15"/>
        <v>41475</v>
      </c>
      <c r="M205" s="76"/>
      <c r="N205" s="73"/>
      <c r="O205" s="77"/>
      <c r="P205" s="72"/>
      <c r="Q205" s="73"/>
      <c r="R205" s="72"/>
      <c r="S205" s="78"/>
    </row>
    <row r="206" spans="1:19" x14ac:dyDescent="0.2">
      <c r="A206" s="70"/>
      <c r="B206" s="71">
        <f t="shared" si="14"/>
        <v>41840</v>
      </c>
      <c r="C206" s="59">
        <f t="shared" si="12"/>
        <v>41840</v>
      </c>
      <c r="D206" s="72"/>
      <c r="E206" s="73"/>
      <c r="F206" s="72"/>
      <c r="G206" s="74"/>
      <c r="H206" s="73"/>
      <c r="I206" s="72"/>
      <c r="J206" s="75"/>
      <c r="K206" s="66">
        <f t="shared" si="13"/>
        <v>41476</v>
      </c>
      <c r="L206" s="59">
        <f t="shared" si="15"/>
        <v>41476</v>
      </c>
      <c r="M206" s="76"/>
      <c r="N206" s="73"/>
      <c r="O206" s="77"/>
      <c r="P206" s="72"/>
      <c r="Q206" s="73"/>
      <c r="R206" s="72"/>
      <c r="S206" s="78"/>
    </row>
    <row r="207" spans="1:19" x14ac:dyDescent="0.2">
      <c r="A207" s="70"/>
      <c r="B207" s="71">
        <f t="shared" si="14"/>
        <v>41841</v>
      </c>
      <c r="C207" s="59">
        <f t="shared" si="12"/>
        <v>41841</v>
      </c>
      <c r="D207" s="72"/>
      <c r="E207" s="73"/>
      <c r="F207" s="72"/>
      <c r="G207" s="74"/>
      <c r="H207" s="73"/>
      <c r="I207" s="72"/>
      <c r="J207" s="75"/>
      <c r="K207" s="66">
        <f t="shared" si="13"/>
        <v>41477</v>
      </c>
      <c r="L207" s="59">
        <f t="shared" si="15"/>
        <v>41477</v>
      </c>
      <c r="M207" s="76"/>
      <c r="N207" s="73"/>
      <c r="O207" s="77"/>
      <c r="P207" s="72"/>
      <c r="Q207" s="73"/>
      <c r="R207" s="72"/>
      <c r="S207" s="78"/>
    </row>
    <row r="208" spans="1:19" x14ac:dyDescent="0.2">
      <c r="A208" s="70"/>
      <c r="B208" s="71">
        <f t="shared" si="14"/>
        <v>41842</v>
      </c>
      <c r="C208" s="59">
        <f t="shared" si="12"/>
        <v>41842</v>
      </c>
      <c r="D208" s="72"/>
      <c r="E208" s="73"/>
      <c r="F208" s="72"/>
      <c r="G208" s="74"/>
      <c r="H208" s="73"/>
      <c r="I208" s="72"/>
      <c r="J208" s="75"/>
      <c r="K208" s="66">
        <f t="shared" si="13"/>
        <v>41478</v>
      </c>
      <c r="L208" s="59">
        <f t="shared" si="15"/>
        <v>41478</v>
      </c>
      <c r="M208" s="76"/>
      <c r="N208" s="73"/>
      <c r="O208" s="77"/>
      <c r="P208" s="72"/>
      <c r="Q208" s="73"/>
      <c r="R208" s="72"/>
      <c r="S208" s="78"/>
    </row>
    <row r="209" spans="1:19" x14ac:dyDescent="0.2">
      <c r="A209" s="70"/>
      <c r="B209" s="71">
        <f t="shared" si="14"/>
        <v>41843</v>
      </c>
      <c r="C209" s="59">
        <f t="shared" si="12"/>
        <v>41843</v>
      </c>
      <c r="D209" s="72"/>
      <c r="E209" s="73"/>
      <c r="F209" s="72"/>
      <c r="G209" s="74"/>
      <c r="H209" s="73"/>
      <c r="I209" s="72"/>
      <c r="J209" s="75"/>
      <c r="K209" s="66">
        <f t="shared" si="13"/>
        <v>41479</v>
      </c>
      <c r="L209" s="59">
        <f t="shared" si="15"/>
        <v>41479</v>
      </c>
      <c r="M209" s="76"/>
      <c r="N209" s="73"/>
      <c r="O209" s="77"/>
      <c r="P209" s="72"/>
      <c r="Q209" s="73"/>
      <c r="R209" s="72"/>
      <c r="S209" s="78"/>
    </row>
    <row r="210" spans="1:19" x14ac:dyDescent="0.2">
      <c r="A210" s="70"/>
      <c r="B210" s="71">
        <f t="shared" si="14"/>
        <v>41844</v>
      </c>
      <c r="C210" s="59">
        <f t="shared" si="12"/>
        <v>41844</v>
      </c>
      <c r="D210" s="72"/>
      <c r="E210" s="73"/>
      <c r="F210" s="72"/>
      <c r="G210" s="74"/>
      <c r="H210" s="73"/>
      <c r="I210" s="72"/>
      <c r="J210" s="75"/>
      <c r="K210" s="66">
        <f t="shared" si="13"/>
        <v>41480</v>
      </c>
      <c r="L210" s="59">
        <f t="shared" si="15"/>
        <v>41480</v>
      </c>
      <c r="M210" s="76"/>
      <c r="N210" s="73"/>
      <c r="O210" s="77"/>
      <c r="P210" s="72"/>
      <c r="Q210" s="73"/>
      <c r="R210" s="72"/>
      <c r="S210" s="78"/>
    </row>
    <row r="211" spans="1:19" x14ac:dyDescent="0.2">
      <c r="A211" s="70"/>
      <c r="B211" s="71">
        <f t="shared" si="14"/>
        <v>41845</v>
      </c>
      <c r="C211" s="59">
        <f t="shared" si="12"/>
        <v>41845</v>
      </c>
      <c r="D211" s="72"/>
      <c r="E211" s="73"/>
      <c r="F211" s="72"/>
      <c r="G211" s="74"/>
      <c r="H211" s="73"/>
      <c r="I211" s="72"/>
      <c r="J211" s="75"/>
      <c r="K211" s="66">
        <f t="shared" si="13"/>
        <v>41481</v>
      </c>
      <c r="L211" s="59">
        <f t="shared" si="15"/>
        <v>41481</v>
      </c>
      <c r="M211" s="76"/>
      <c r="N211" s="73"/>
      <c r="O211" s="77"/>
      <c r="P211" s="72"/>
      <c r="Q211" s="73"/>
      <c r="R211" s="72"/>
      <c r="S211" s="78"/>
    </row>
    <row r="212" spans="1:19" x14ac:dyDescent="0.2">
      <c r="A212" s="70"/>
      <c r="B212" s="71">
        <f t="shared" si="14"/>
        <v>41846</v>
      </c>
      <c r="C212" s="59">
        <f t="shared" si="12"/>
        <v>41846</v>
      </c>
      <c r="D212" s="72"/>
      <c r="E212" s="73"/>
      <c r="F212" s="72"/>
      <c r="G212" s="74"/>
      <c r="H212" s="73"/>
      <c r="I212" s="72"/>
      <c r="J212" s="75"/>
      <c r="K212" s="66">
        <f t="shared" si="13"/>
        <v>41482</v>
      </c>
      <c r="L212" s="59">
        <f t="shared" si="15"/>
        <v>41482</v>
      </c>
      <c r="M212" s="76"/>
      <c r="N212" s="73"/>
      <c r="O212" s="77"/>
      <c r="P212" s="72"/>
      <c r="Q212" s="73"/>
      <c r="R212" s="72"/>
      <c r="S212" s="78"/>
    </row>
    <row r="213" spans="1:19" x14ac:dyDescent="0.2">
      <c r="A213" s="70"/>
      <c r="B213" s="71">
        <f t="shared" si="14"/>
        <v>41847</v>
      </c>
      <c r="C213" s="59">
        <f t="shared" si="12"/>
        <v>41847</v>
      </c>
      <c r="D213" s="72"/>
      <c r="E213" s="73"/>
      <c r="F213" s="72"/>
      <c r="G213" s="74"/>
      <c r="H213" s="73"/>
      <c r="I213" s="72"/>
      <c r="J213" s="75"/>
      <c r="K213" s="66">
        <f t="shared" si="13"/>
        <v>41483</v>
      </c>
      <c r="L213" s="59">
        <f t="shared" si="15"/>
        <v>41483</v>
      </c>
      <c r="M213" s="76"/>
      <c r="N213" s="73"/>
      <c r="O213" s="77"/>
      <c r="P213" s="72"/>
      <c r="Q213" s="73"/>
      <c r="R213" s="72"/>
      <c r="S213" s="78"/>
    </row>
    <row r="214" spans="1:19" x14ac:dyDescent="0.2">
      <c r="A214" s="70"/>
      <c r="B214" s="71">
        <f t="shared" si="14"/>
        <v>41848</v>
      </c>
      <c r="C214" s="59">
        <f t="shared" si="12"/>
        <v>41848</v>
      </c>
      <c r="D214" s="72"/>
      <c r="E214" s="73"/>
      <c r="F214" s="72"/>
      <c r="G214" s="74"/>
      <c r="H214" s="73"/>
      <c r="I214" s="72"/>
      <c r="J214" s="75"/>
      <c r="K214" s="66">
        <f t="shared" si="13"/>
        <v>41484</v>
      </c>
      <c r="L214" s="59">
        <f t="shared" si="15"/>
        <v>41484</v>
      </c>
      <c r="M214" s="76"/>
      <c r="N214" s="73"/>
      <c r="O214" s="77"/>
      <c r="P214" s="72"/>
      <c r="Q214" s="73"/>
      <c r="R214" s="72"/>
      <c r="S214" s="78"/>
    </row>
    <row r="215" spans="1:19" x14ac:dyDescent="0.2">
      <c r="A215" s="70"/>
      <c r="B215" s="71">
        <f t="shared" si="14"/>
        <v>41849</v>
      </c>
      <c r="C215" s="59">
        <f t="shared" si="12"/>
        <v>41849</v>
      </c>
      <c r="D215" s="72"/>
      <c r="E215" s="73"/>
      <c r="F215" s="72"/>
      <c r="G215" s="74"/>
      <c r="H215" s="73"/>
      <c r="I215" s="72"/>
      <c r="J215" s="75"/>
      <c r="K215" s="66">
        <f t="shared" si="13"/>
        <v>41485</v>
      </c>
      <c r="L215" s="59">
        <f t="shared" si="15"/>
        <v>41485</v>
      </c>
      <c r="M215" s="76"/>
      <c r="N215" s="73"/>
      <c r="O215" s="77"/>
      <c r="P215" s="72"/>
      <c r="Q215" s="73"/>
      <c r="R215" s="72"/>
      <c r="S215" s="78"/>
    </row>
    <row r="216" spans="1:19" x14ac:dyDescent="0.2">
      <c r="A216" s="70"/>
      <c r="B216" s="71">
        <f t="shared" si="14"/>
        <v>41850</v>
      </c>
      <c r="C216" s="59">
        <f t="shared" si="12"/>
        <v>41850</v>
      </c>
      <c r="D216" s="72"/>
      <c r="E216" s="73"/>
      <c r="F216" s="72"/>
      <c r="G216" s="74"/>
      <c r="H216" s="73"/>
      <c r="I216" s="72"/>
      <c r="J216" s="75"/>
      <c r="K216" s="66">
        <f t="shared" si="13"/>
        <v>41486</v>
      </c>
      <c r="L216" s="59">
        <f t="shared" si="15"/>
        <v>41486</v>
      </c>
      <c r="M216" s="76"/>
      <c r="N216" s="73"/>
      <c r="O216" s="77"/>
      <c r="P216" s="72"/>
      <c r="Q216" s="73"/>
      <c r="R216" s="72"/>
      <c r="S216" s="78"/>
    </row>
    <row r="217" spans="1:19" ht="13.5" thickBot="1" x14ac:dyDescent="0.25">
      <c r="A217" s="100"/>
      <c r="B217" s="101">
        <f t="shared" si="14"/>
        <v>41851</v>
      </c>
      <c r="C217" s="102">
        <f t="shared" si="12"/>
        <v>41851</v>
      </c>
      <c r="D217" s="86"/>
      <c r="E217" s="87"/>
      <c r="F217" s="86"/>
      <c r="G217" s="88"/>
      <c r="H217" s="87"/>
      <c r="I217" s="86"/>
      <c r="J217" s="89"/>
      <c r="K217" s="103">
        <f t="shared" si="13"/>
        <v>41487</v>
      </c>
      <c r="L217" s="102">
        <f t="shared" si="15"/>
        <v>41487</v>
      </c>
      <c r="M217" s="104"/>
      <c r="N217" s="105"/>
      <c r="O217" s="106"/>
      <c r="P217" s="107"/>
      <c r="Q217" s="105"/>
      <c r="R217" s="107"/>
      <c r="S217" s="108"/>
    </row>
    <row r="218" spans="1:19" x14ac:dyDescent="0.2">
      <c r="A218" s="57" t="s">
        <v>379</v>
      </c>
      <c r="B218" s="58">
        <f t="shared" si="14"/>
        <v>41852</v>
      </c>
      <c r="C218" s="59">
        <f t="shared" si="12"/>
        <v>41852</v>
      </c>
      <c r="D218" s="60"/>
      <c r="E218" s="61"/>
      <c r="F218" s="60"/>
      <c r="G218" s="62"/>
      <c r="H218" s="63"/>
      <c r="I218" s="64"/>
      <c r="J218" s="65"/>
      <c r="K218" s="66">
        <f t="shared" si="13"/>
        <v>41488</v>
      </c>
      <c r="L218" s="59">
        <f t="shared" si="15"/>
        <v>41488</v>
      </c>
      <c r="M218" s="67"/>
      <c r="N218" s="61"/>
      <c r="O218" s="68"/>
      <c r="P218" s="60"/>
      <c r="Q218" s="61"/>
      <c r="R218" s="60"/>
      <c r="S218" s="69"/>
    </row>
    <row r="219" spans="1:19" x14ac:dyDescent="0.2">
      <c r="A219" s="70"/>
      <c r="B219" s="71">
        <f t="shared" si="14"/>
        <v>41853</v>
      </c>
      <c r="C219" s="59">
        <f t="shared" si="12"/>
        <v>41853</v>
      </c>
      <c r="D219" s="72"/>
      <c r="E219" s="73"/>
      <c r="F219" s="72"/>
      <c r="G219" s="74"/>
      <c r="H219" s="73"/>
      <c r="I219" s="72"/>
      <c r="J219" s="75"/>
      <c r="K219" s="66">
        <f t="shared" si="13"/>
        <v>41489</v>
      </c>
      <c r="L219" s="59">
        <f t="shared" si="15"/>
        <v>41489</v>
      </c>
      <c r="M219" s="76"/>
      <c r="N219" s="73"/>
      <c r="O219" s="77"/>
      <c r="P219" s="72"/>
      <c r="Q219" s="73"/>
      <c r="R219" s="72"/>
      <c r="S219" s="78"/>
    </row>
    <row r="220" spans="1:19" x14ac:dyDescent="0.2">
      <c r="A220" s="70"/>
      <c r="B220" s="71">
        <f t="shared" si="14"/>
        <v>41854</v>
      </c>
      <c r="C220" s="59">
        <f t="shared" si="12"/>
        <v>41854</v>
      </c>
      <c r="D220" s="79"/>
      <c r="E220" s="80"/>
      <c r="F220" s="79"/>
      <c r="G220" s="81"/>
      <c r="H220" s="80"/>
      <c r="I220" s="79"/>
      <c r="J220" s="82"/>
      <c r="K220" s="66">
        <f t="shared" si="13"/>
        <v>41490</v>
      </c>
      <c r="L220" s="59">
        <f t="shared" si="15"/>
        <v>41490</v>
      </c>
      <c r="M220" s="83"/>
      <c r="N220" s="80"/>
      <c r="O220" s="84"/>
      <c r="P220" s="79"/>
      <c r="Q220" s="80"/>
      <c r="R220" s="79"/>
      <c r="S220" s="85"/>
    </row>
    <row r="221" spans="1:19" x14ac:dyDescent="0.2">
      <c r="A221" s="70"/>
      <c r="B221" s="71">
        <f t="shared" si="14"/>
        <v>41855</v>
      </c>
      <c r="C221" s="59">
        <f t="shared" si="12"/>
        <v>41855</v>
      </c>
      <c r="D221" s="72"/>
      <c r="E221" s="73"/>
      <c r="F221" s="72"/>
      <c r="G221" s="74"/>
      <c r="H221" s="73"/>
      <c r="I221" s="72"/>
      <c r="J221" s="75"/>
      <c r="K221" s="66">
        <f t="shared" si="13"/>
        <v>41491</v>
      </c>
      <c r="L221" s="59">
        <f t="shared" si="15"/>
        <v>41491</v>
      </c>
      <c r="M221" s="76"/>
      <c r="N221" s="73"/>
      <c r="O221" s="77"/>
      <c r="P221" s="72"/>
      <c r="Q221" s="73"/>
      <c r="R221" s="72"/>
      <c r="S221" s="78"/>
    </row>
    <row r="222" spans="1:19" x14ac:dyDescent="0.2">
      <c r="A222" s="70"/>
      <c r="B222" s="71">
        <f t="shared" si="14"/>
        <v>41856</v>
      </c>
      <c r="C222" s="59">
        <f t="shared" si="12"/>
        <v>41856</v>
      </c>
      <c r="D222" s="79"/>
      <c r="E222" s="80"/>
      <c r="F222" s="79"/>
      <c r="G222" s="81"/>
      <c r="H222" s="80"/>
      <c r="I222" s="79"/>
      <c r="J222" s="82"/>
      <c r="K222" s="66">
        <f t="shared" si="13"/>
        <v>41492</v>
      </c>
      <c r="L222" s="59">
        <f t="shared" si="15"/>
        <v>41492</v>
      </c>
      <c r="M222" s="83"/>
      <c r="N222" s="80"/>
      <c r="O222" s="84"/>
      <c r="P222" s="79"/>
      <c r="Q222" s="80"/>
      <c r="R222" s="79"/>
      <c r="S222" s="85"/>
    </row>
    <row r="223" spans="1:19" x14ac:dyDescent="0.2">
      <c r="A223" s="70"/>
      <c r="B223" s="71">
        <f t="shared" si="14"/>
        <v>41857</v>
      </c>
      <c r="C223" s="59">
        <f t="shared" si="12"/>
        <v>41857</v>
      </c>
      <c r="D223" s="72"/>
      <c r="E223" s="73"/>
      <c r="F223" s="72"/>
      <c r="G223" s="74"/>
      <c r="H223" s="73"/>
      <c r="I223" s="72"/>
      <c r="J223" s="75"/>
      <c r="K223" s="66">
        <f t="shared" si="13"/>
        <v>41493</v>
      </c>
      <c r="L223" s="59">
        <f t="shared" si="15"/>
        <v>41493</v>
      </c>
      <c r="M223" s="76"/>
      <c r="N223" s="73"/>
      <c r="O223" s="77"/>
      <c r="P223" s="72"/>
      <c r="Q223" s="73"/>
      <c r="R223" s="72"/>
      <c r="S223" s="78"/>
    </row>
    <row r="224" spans="1:19" x14ac:dyDescent="0.2">
      <c r="A224" s="70"/>
      <c r="B224" s="71">
        <f t="shared" si="14"/>
        <v>41858</v>
      </c>
      <c r="C224" s="59">
        <f t="shared" si="12"/>
        <v>41858</v>
      </c>
      <c r="D224" s="79"/>
      <c r="E224" s="80"/>
      <c r="F224" s="79"/>
      <c r="G224" s="81"/>
      <c r="H224" s="80"/>
      <c r="I224" s="79"/>
      <c r="J224" s="82"/>
      <c r="K224" s="66">
        <f t="shared" si="13"/>
        <v>41494</v>
      </c>
      <c r="L224" s="59">
        <f t="shared" si="15"/>
        <v>41494</v>
      </c>
      <c r="M224" s="83"/>
      <c r="N224" s="80"/>
      <c r="O224" s="84"/>
      <c r="P224" s="79"/>
      <c r="Q224" s="80"/>
      <c r="R224" s="79"/>
      <c r="S224" s="85"/>
    </row>
    <row r="225" spans="1:19" x14ac:dyDescent="0.2">
      <c r="A225" s="70"/>
      <c r="B225" s="71">
        <f t="shared" si="14"/>
        <v>41859</v>
      </c>
      <c r="C225" s="59">
        <f t="shared" si="12"/>
        <v>41859</v>
      </c>
      <c r="D225" s="86"/>
      <c r="E225" s="87"/>
      <c r="F225" s="86"/>
      <c r="G225" s="88"/>
      <c r="H225" s="87"/>
      <c r="I225" s="86"/>
      <c r="J225" s="89"/>
      <c r="K225" s="66">
        <f t="shared" si="13"/>
        <v>41495</v>
      </c>
      <c r="L225" s="59">
        <f t="shared" si="15"/>
        <v>41495</v>
      </c>
      <c r="M225" s="90"/>
      <c r="N225" s="87"/>
      <c r="O225" s="91"/>
      <c r="P225" s="86"/>
      <c r="Q225" s="87"/>
      <c r="R225" s="86"/>
      <c r="S225" s="92"/>
    </row>
    <row r="226" spans="1:19" x14ac:dyDescent="0.2">
      <c r="A226" s="70"/>
      <c r="B226" s="71">
        <f t="shared" si="14"/>
        <v>41860</v>
      </c>
      <c r="C226" s="59">
        <f t="shared" si="12"/>
        <v>41860</v>
      </c>
      <c r="D226" s="72"/>
      <c r="E226" s="73"/>
      <c r="F226" s="72"/>
      <c r="G226" s="74"/>
      <c r="H226" s="73"/>
      <c r="I226" s="72"/>
      <c r="J226" s="75"/>
      <c r="K226" s="66">
        <f t="shared" si="13"/>
        <v>41496</v>
      </c>
      <c r="L226" s="59">
        <f t="shared" si="15"/>
        <v>41496</v>
      </c>
      <c r="M226" s="76"/>
      <c r="N226" s="73"/>
      <c r="O226" s="77"/>
      <c r="P226" s="72"/>
      <c r="Q226" s="73"/>
      <c r="R226" s="72"/>
      <c r="S226" s="78"/>
    </row>
    <row r="227" spans="1:19" x14ac:dyDescent="0.2">
      <c r="A227" s="70"/>
      <c r="B227" s="71">
        <f t="shared" si="14"/>
        <v>41861</v>
      </c>
      <c r="C227" s="59">
        <f t="shared" si="12"/>
        <v>41861</v>
      </c>
      <c r="D227" s="93"/>
      <c r="E227" s="94"/>
      <c r="F227" s="93"/>
      <c r="G227" s="95"/>
      <c r="H227" s="94"/>
      <c r="I227" s="93"/>
      <c r="J227" s="96"/>
      <c r="K227" s="66">
        <f t="shared" si="13"/>
        <v>41497</v>
      </c>
      <c r="L227" s="59">
        <f t="shared" si="15"/>
        <v>41497</v>
      </c>
      <c r="M227" s="97"/>
      <c r="N227" s="94"/>
      <c r="O227" s="98"/>
      <c r="P227" s="93"/>
      <c r="Q227" s="94"/>
      <c r="R227" s="93"/>
      <c r="S227" s="99"/>
    </row>
    <row r="228" spans="1:19" x14ac:dyDescent="0.2">
      <c r="A228" s="70"/>
      <c r="B228" s="71">
        <f t="shared" si="14"/>
        <v>41862</v>
      </c>
      <c r="C228" s="59">
        <f t="shared" si="12"/>
        <v>41862</v>
      </c>
      <c r="D228" s="72"/>
      <c r="E228" s="73"/>
      <c r="F228" s="72"/>
      <c r="G228" s="74"/>
      <c r="H228" s="73"/>
      <c r="I228" s="72"/>
      <c r="J228" s="75"/>
      <c r="K228" s="66">
        <f t="shared" si="13"/>
        <v>41498</v>
      </c>
      <c r="L228" s="59">
        <f t="shared" si="15"/>
        <v>41498</v>
      </c>
      <c r="M228" s="76"/>
      <c r="N228" s="73"/>
      <c r="O228" s="77"/>
      <c r="P228" s="72"/>
      <c r="Q228" s="73"/>
      <c r="R228" s="72"/>
      <c r="S228" s="78"/>
    </row>
    <row r="229" spans="1:19" x14ac:dyDescent="0.2">
      <c r="A229" s="70"/>
      <c r="B229" s="71">
        <f t="shared" si="14"/>
        <v>41863</v>
      </c>
      <c r="C229" s="59">
        <f t="shared" si="12"/>
        <v>41863</v>
      </c>
      <c r="D229" s="72"/>
      <c r="E229" s="73"/>
      <c r="F229" s="72"/>
      <c r="G229" s="74"/>
      <c r="H229" s="73"/>
      <c r="I229" s="72"/>
      <c r="J229" s="75"/>
      <c r="K229" s="66">
        <f t="shared" si="13"/>
        <v>41499</v>
      </c>
      <c r="L229" s="59">
        <f t="shared" si="15"/>
        <v>41499</v>
      </c>
      <c r="M229" s="76"/>
      <c r="N229" s="73"/>
      <c r="O229" s="77"/>
      <c r="P229" s="72"/>
      <c r="Q229" s="73"/>
      <c r="R229" s="72"/>
      <c r="S229" s="78"/>
    </row>
    <row r="230" spans="1:19" x14ac:dyDescent="0.2">
      <c r="A230" s="70"/>
      <c r="B230" s="71">
        <f t="shared" si="14"/>
        <v>41864</v>
      </c>
      <c r="C230" s="59">
        <f t="shared" si="12"/>
        <v>41864</v>
      </c>
      <c r="D230" s="72"/>
      <c r="E230" s="73"/>
      <c r="F230" s="72"/>
      <c r="G230" s="74"/>
      <c r="H230" s="73"/>
      <c r="I230" s="72"/>
      <c r="J230" s="75"/>
      <c r="K230" s="66">
        <f t="shared" si="13"/>
        <v>41500</v>
      </c>
      <c r="L230" s="59">
        <f t="shared" si="15"/>
        <v>41500</v>
      </c>
      <c r="M230" s="76"/>
      <c r="N230" s="73"/>
      <c r="O230" s="77"/>
      <c r="P230" s="72"/>
      <c r="Q230" s="73"/>
      <c r="R230" s="72"/>
      <c r="S230" s="78"/>
    </row>
    <row r="231" spans="1:19" x14ac:dyDescent="0.2">
      <c r="A231" s="70"/>
      <c r="B231" s="71">
        <f t="shared" si="14"/>
        <v>41865</v>
      </c>
      <c r="C231" s="59">
        <f t="shared" si="12"/>
        <v>41865</v>
      </c>
      <c r="D231" s="72"/>
      <c r="E231" s="73"/>
      <c r="F231" s="72"/>
      <c r="G231" s="74"/>
      <c r="H231" s="73"/>
      <c r="I231" s="72"/>
      <c r="J231" s="75"/>
      <c r="K231" s="66">
        <f t="shared" si="13"/>
        <v>41501</v>
      </c>
      <c r="L231" s="59">
        <f t="shared" si="15"/>
        <v>41501</v>
      </c>
      <c r="M231" s="76"/>
      <c r="N231" s="73"/>
      <c r="O231" s="77"/>
      <c r="P231" s="72"/>
      <c r="Q231" s="73"/>
      <c r="R231" s="72"/>
      <c r="S231" s="78"/>
    </row>
    <row r="232" spans="1:19" x14ac:dyDescent="0.2">
      <c r="A232" s="70"/>
      <c r="B232" s="71">
        <f t="shared" si="14"/>
        <v>41866</v>
      </c>
      <c r="C232" s="59">
        <f t="shared" si="12"/>
        <v>41866</v>
      </c>
      <c r="D232" s="72"/>
      <c r="E232" s="73"/>
      <c r="F232" s="72"/>
      <c r="G232" s="74"/>
      <c r="H232" s="73"/>
      <c r="I232" s="72"/>
      <c r="J232" s="75"/>
      <c r="K232" s="66">
        <f t="shared" si="13"/>
        <v>41502</v>
      </c>
      <c r="L232" s="59">
        <f t="shared" si="15"/>
        <v>41502</v>
      </c>
      <c r="M232" s="76"/>
      <c r="N232" s="73"/>
      <c r="O232" s="77"/>
      <c r="P232" s="72"/>
      <c r="Q232" s="73"/>
      <c r="R232" s="72"/>
      <c r="S232" s="78"/>
    </row>
    <row r="233" spans="1:19" x14ac:dyDescent="0.2">
      <c r="A233" s="70"/>
      <c r="B233" s="71">
        <f t="shared" si="14"/>
        <v>41867</v>
      </c>
      <c r="C233" s="59">
        <f t="shared" si="12"/>
        <v>41867</v>
      </c>
      <c r="D233" s="72"/>
      <c r="E233" s="73"/>
      <c r="F233" s="72"/>
      <c r="G233" s="74"/>
      <c r="H233" s="73"/>
      <c r="I233" s="72"/>
      <c r="J233" s="75"/>
      <c r="K233" s="66">
        <f t="shared" si="13"/>
        <v>41503</v>
      </c>
      <c r="L233" s="59">
        <f t="shared" si="15"/>
        <v>41503</v>
      </c>
      <c r="M233" s="76"/>
      <c r="N233" s="73"/>
      <c r="O233" s="77"/>
      <c r="P233" s="72"/>
      <c r="Q233" s="73"/>
      <c r="R233" s="72"/>
      <c r="S233" s="78"/>
    </row>
    <row r="234" spans="1:19" x14ac:dyDescent="0.2">
      <c r="A234" s="70"/>
      <c r="B234" s="71">
        <f t="shared" si="14"/>
        <v>41868</v>
      </c>
      <c r="C234" s="59">
        <f t="shared" si="12"/>
        <v>41868</v>
      </c>
      <c r="D234" s="72"/>
      <c r="E234" s="73"/>
      <c r="F234" s="72"/>
      <c r="G234" s="74"/>
      <c r="H234" s="73"/>
      <c r="I234" s="72"/>
      <c r="J234" s="75"/>
      <c r="K234" s="66">
        <f t="shared" si="13"/>
        <v>41504</v>
      </c>
      <c r="L234" s="59">
        <f t="shared" si="15"/>
        <v>41504</v>
      </c>
      <c r="M234" s="76"/>
      <c r="N234" s="73"/>
      <c r="O234" s="77"/>
      <c r="P234" s="72"/>
      <c r="Q234" s="73"/>
      <c r="R234" s="72"/>
      <c r="S234" s="78"/>
    </row>
    <row r="235" spans="1:19" x14ac:dyDescent="0.2">
      <c r="A235" s="70"/>
      <c r="B235" s="71">
        <f t="shared" si="14"/>
        <v>41869</v>
      </c>
      <c r="C235" s="59">
        <f t="shared" si="12"/>
        <v>41869</v>
      </c>
      <c r="D235" s="72"/>
      <c r="E235" s="73"/>
      <c r="F235" s="72"/>
      <c r="G235" s="74"/>
      <c r="H235" s="73"/>
      <c r="I235" s="72"/>
      <c r="J235" s="75"/>
      <c r="K235" s="66">
        <f t="shared" si="13"/>
        <v>41505</v>
      </c>
      <c r="L235" s="59">
        <f t="shared" si="15"/>
        <v>41505</v>
      </c>
      <c r="M235" s="76"/>
      <c r="N235" s="73"/>
      <c r="O235" s="77"/>
      <c r="P235" s="72"/>
      <c r="Q235" s="73"/>
      <c r="R235" s="72"/>
      <c r="S235" s="78"/>
    </row>
    <row r="236" spans="1:19" x14ac:dyDescent="0.2">
      <c r="A236" s="70"/>
      <c r="B236" s="71">
        <f t="shared" si="14"/>
        <v>41870</v>
      </c>
      <c r="C236" s="59">
        <f t="shared" si="12"/>
        <v>41870</v>
      </c>
      <c r="D236" s="72"/>
      <c r="E236" s="73"/>
      <c r="F236" s="72"/>
      <c r="G236" s="74"/>
      <c r="H236" s="73"/>
      <c r="I236" s="72"/>
      <c r="J236" s="75"/>
      <c r="K236" s="66">
        <f t="shared" si="13"/>
        <v>41506</v>
      </c>
      <c r="L236" s="59">
        <f t="shared" si="15"/>
        <v>41506</v>
      </c>
      <c r="M236" s="76"/>
      <c r="N236" s="73"/>
      <c r="O236" s="77"/>
      <c r="P236" s="72"/>
      <c r="Q236" s="73"/>
      <c r="R236" s="72"/>
      <c r="S236" s="78"/>
    </row>
    <row r="237" spans="1:19" x14ac:dyDescent="0.2">
      <c r="A237" s="70"/>
      <c r="B237" s="71">
        <f t="shared" si="14"/>
        <v>41871</v>
      </c>
      <c r="C237" s="59">
        <f t="shared" si="12"/>
        <v>41871</v>
      </c>
      <c r="D237" s="72"/>
      <c r="E237" s="73"/>
      <c r="F237" s="72"/>
      <c r="G237" s="74"/>
      <c r="H237" s="73"/>
      <c r="I237" s="72"/>
      <c r="J237" s="75"/>
      <c r="K237" s="66">
        <f t="shared" si="13"/>
        <v>41507</v>
      </c>
      <c r="L237" s="59">
        <f t="shared" si="15"/>
        <v>41507</v>
      </c>
      <c r="M237" s="76"/>
      <c r="N237" s="73"/>
      <c r="O237" s="77"/>
      <c r="P237" s="72"/>
      <c r="Q237" s="73"/>
      <c r="R237" s="72"/>
      <c r="S237" s="78"/>
    </row>
    <row r="238" spans="1:19" x14ac:dyDescent="0.2">
      <c r="A238" s="70"/>
      <c r="B238" s="71">
        <f t="shared" si="14"/>
        <v>41872</v>
      </c>
      <c r="C238" s="59">
        <f t="shared" si="12"/>
        <v>41872</v>
      </c>
      <c r="D238" s="72"/>
      <c r="E238" s="73"/>
      <c r="F238" s="72"/>
      <c r="G238" s="74"/>
      <c r="H238" s="73"/>
      <c r="I238" s="72"/>
      <c r="J238" s="75"/>
      <c r="K238" s="66">
        <f t="shared" si="13"/>
        <v>41508</v>
      </c>
      <c r="L238" s="59">
        <f t="shared" si="15"/>
        <v>41508</v>
      </c>
      <c r="M238" s="76"/>
      <c r="N238" s="73"/>
      <c r="O238" s="77"/>
      <c r="P238" s="72"/>
      <c r="Q238" s="73"/>
      <c r="R238" s="72"/>
      <c r="S238" s="78"/>
    </row>
    <row r="239" spans="1:19" x14ac:dyDescent="0.2">
      <c r="A239" s="70"/>
      <c r="B239" s="71">
        <f t="shared" si="14"/>
        <v>41873</v>
      </c>
      <c r="C239" s="59">
        <f t="shared" si="12"/>
        <v>41873</v>
      </c>
      <c r="D239" s="72"/>
      <c r="E239" s="73"/>
      <c r="F239" s="72"/>
      <c r="G239" s="74"/>
      <c r="H239" s="73"/>
      <c r="I239" s="72"/>
      <c r="J239" s="75"/>
      <c r="K239" s="66">
        <f t="shared" si="13"/>
        <v>41509</v>
      </c>
      <c r="L239" s="59">
        <f t="shared" si="15"/>
        <v>41509</v>
      </c>
      <c r="M239" s="76"/>
      <c r="N239" s="73"/>
      <c r="O239" s="77"/>
      <c r="P239" s="72"/>
      <c r="Q239" s="73"/>
      <c r="R239" s="72"/>
      <c r="S239" s="78"/>
    </row>
    <row r="240" spans="1:19" x14ac:dyDescent="0.2">
      <c r="A240" s="70"/>
      <c r="B240" s="71">
        <f t="shared" si="14"/>
        <v>41874</v>
      </c>
      <c r="C240" s="59">
        <f t="shared" si="12"/>
        <v>41874</v>
      </c>
      <c r="D240" s="72"/>
      <c r="E240" s="73"/>
      <c r="F240" s="72"/>
      <c r="G240" s="74"/>
      <c r="H240" s="73"/>
      <c r="I240" s="72"/>
      <c r="J240" s="75"/>
      <c r="K240" s="66">
        <f t="shared" si="13"/>
        <v>41510</v>
      </c>
      <c r="L240" s="59">
        <f t="shared" si="15"/>
        <v>41510</v>
      </c>
      <c r="M240" s="76"/>
      <c r="N240" s="73"/>
      <c r="O240" s="77"/>
      <c r="P240" s="72"/>
      <c r="Q240" s="73"/>
      <c r="R240" s="72"/>
      <c r="S240" s="78"/>
    </row>
    <row r="241" spans="1:19" x14ac:dyDescent="0.2">
      <c r="A241" s="70"/>
      <c r="B241" s="71">
        <f t="shared" si="14"/>
        <v>41875</v>
      </c>
      <c r="C241" s="59">
        <f t="shared" si="12"/>
        <v>41875</v>
      </c>
      <c r="D241" s="72"/>
      <c r="E241" s="73"/>
      <c r="F241" s="72"/>
      <c r="G241" s="74"/>
      <c r="H241" s="73"/>
      <c r="I241" s="72"/>
      <c r="J241" s="75"/>
      <c r="K241" s="66">
        <f t="shared" si="13"/>
        <v>41511</v>
      </c>
      <c r="L241" s="59">
        <f t="shared" si="15"/>
        <v>41511</v>
      </c>
      <c r="M241" s="76"/>
      <c r="N241" s="73"/>
      <c r="O241" s="77"/>
      <c r="P241" s="72"/>
      <c r="Q241" s="73"/>
      <c r="R241" s="72"/>
      <c r="S241" s="78"/>
    </row>
    <row r="242" spans="1:19" x14ac:dyDescent="0.2">
      <c r="A242" s="70"/>
      <c r="B242" s="71">
        <f t="shared" si="14"/>
        <v>41876</v>
      </c>
      <c r="C242" s="59">
        <f t="shared" si="12"/>
        <v>41876</v>
      </c>
      <c r="D242" s="72"/>
      <c r="E242" s="73"/>
      <c r="F242" s="72"/>
      <c r="G242" s="74"/>
      <c r="H242" s="73"/>
      <c r="I242" s="72"/>
      <c r="J242" s="75"/>
      <c r="K242" s="66">
        <f t="shared" si="13"/>
        <v>41512</v>
      </c>
      <c r="L242" s="59">
        <f t="shared" si="15"/>
        <v>41512</v>
      </c>
      <c r="M242" s="76"/>
      <c r="N242" s="73"/>
      <c r="O242" s="77"/>
      <c r="P242" s="72"/>
      <c r="Q242" s="73"/>
      <c r="R242" s="72"/>
      <c r="S242" s="78"/>
    </row>
    <row r="243" spans="1:19" x14ac:dyDescent="0.2">
      <c r="A243" s="70"/>
      <c r="B243" s="71">
        <f t="shared" si="14"/>
        <v>41877</v>
      </c>
      <c r="C243" s="59">
        <f t="shared" si="12"/>
        <v>41877</v>
      </c>
      <c r="D243" s="72"/>
      <c r="E243" s="73"/>
      <c r="F243" s="72"/>
      <c r="G243" s="74"/>
      <c r="H243" s="73"/>
      <c r="I243" s="72"/>
      <c r="J243" s="75"/>
      <c r="K243" s="66">
        <f t="shared" si="13"/>
        <v>41513</v>
      </c>
      <c r="L243" s="59">
        <f t="shared" si="15"/>
        <v>41513</v>
      </c>
      <c r="M243" s="76"/>
      <c r="N243" s="73"/>
      <c r="O243" s="77"/>
      <c r="P243" s="72"/>
      <c r="Q243" s="73"/>
      <c r="R243" s="72"/>
      <c r="S243" s="78"/>
    </row>
    <row r="244" spans="1:19" x14ac:dyDescent="0.2">
      <c r="A244" s="70"/>
      <c r="B244" s="71">
        <f t="shared" si="14"/>
        <v>41878</v>
      </c>
      <c r="C244" s="59">
        <f t="shared" si="12"/>
        <v>41878</v>
      </c>
      <c r="D244" s="72"/>
      <c r="E244" s="73"/>
      <c r="F244" s="72"/>
      <c r="G244" s="74"/>
      <c r="H244" s="73"/>
      <c r="I244" s="72"/>
      <c r="J244" s="75"/>
      <c r="K244" s="66">
        <f t="shared" si="13"/>
        <v>41514</v>
      </c>
      <c r="L244" s="59">
        <f t="shared" si="15"/>
        <v>41514</v>
      </c>
      <c r="M244" s="76"/>
      <c r="N244" s="73"/>
      <c r="O244" s="77"/>
      <c r="P244" s="72"/>
      <c r="Q244" s="73"/>
      <c r="R244" s="72"/>
      <c r="S244" s="78"/>
    </row>
    <row r="245" spans="1:19" x14ac:dyDescent="0.2">
      <c r="A245" s="70"/>
      <c r="B245" s="71">
        <f t="shared" si="14"/>
        <v>41879</v>
      </c>
      <c r="C245" s="59">
        <f t="shared" si="12"/>
        <v>41879</v>
      </c>
      <c r="D245" s="72"/>
      <c r="E245" s="73"/>
      <c r="F245" s="72"/>
      <c r="G245" s="74"/>
      <c r="H245" s="73"/>
      <c r="I245" s="72"/>
      <c r="J245" s="75"/>
      <c r="K245" s="66">
        <f t="shared" si="13"/>
        <v>41515</v>
      </c>
      <c r="L245" s="59">
        <f t="shared" si="15"/>
        <v>41515</v>
      </c>
      <c r="M245" s="76"/>
      <c r="N245" s="73"/>
      <c r="O245" s="77"/>
      <c r="P245" s="72"/>
      <c r="Q245" s="73"/>
      <c r="R245" s="72"/>
      <c r="S245" s="78"/>
    </row>
    <row r="246" spans="1:19" x14ac:dyDescent="0.2">
      <c r="A246" s="70"/>
      <c r="B246" s="71">
        <f t="shared" si="14"/>
        <v>41880</v>
      </c>
      <c r="C246" s="59">
        <f t="shared" si="12"/>
        <v>41880</v>
      </c>
      <c r="D246" s="72"/>
      <c r="E246" s="73"/>
      <c r="F246" s="72"/>
      <c r="G246" s="74"/>
      <c r="H246" s="73"/>
      <c r="I246" s="72"/>
      <c r="J246" s="75"/>
      <c r="K246" s="66">
        <f t="shared" si="13"/>
        <v>41516</v>
      </c>
      <c r="L246" s="59">
        <f t="shared" si="15"/>
        <v>41516</v>
      </c>
      <c r="M246" s="76"/>
      <c r="N246" s="73"/>
      <c r="O246" s="77"/>
      <c r="P246" s="72"/>
      <c r="Q246" s="73"/>
      <c r="R246" s="72"/>
      <c r="S246" s="78"/>
    </row>
    <row r="247" spans="1:19" x14ac:dyDescent="0.2">
      <c r="A247" s="70"/>
      <c r="B247" s="71">
        <f t="shared" si="14"/>
        <v>41881</v>
      </c>
      <c r="C247" s="59">
        <f t="shared" si="12"/>
        <v>41881</v>
      </c>
      <c r="D247" s="72"/>
      <c r="E247" s="73"/>
      <c r="F247" s="72"/>
      <c r="G247" s="74"/>
      <c r="H247" s="73"/>
      <c r="I247" s="72"/>
      <c r="J247" s="75"/>
      <c r="K247" s="66">
        <f t="shared" si="13"/>
        <v>41517</v>
      </c>
      <c r="L247" s="59">
        <f t="shared" si="15"/>
        <v>41517</v>
      </c>
      <c r="M247" s="76"/>
      <c r="N247" s="73"/>
      <c r="O247" s="77"/>
      <c r="P247" s="72"/>
      <c r="Q247" s="73"/>
      <c r="R247" s="72"/>
      <c r="S247" s="78"/>
    </row>
    <row r="248" spans="1:19" ht="13.5" thickBot="1" x14ac:dyDescent="0.25">
      <c r="A248" s="100"/>
      <c r="B248" s="101">
        <f t="shared" si="14"/>
        <v>41882</v>
      </c>
      <c r="C248" s="102">
        <f t="shared" si="12"/>
        <v>41882</v>
      </c>
      <c r="D248" s="86"/>
      <c r="E248" s="87"/>
      <c r="F248" s="86"/>
      <c r="G248" s="88"/>
      <c r="H248" s="87"/>
      <c r="I248" s="86"/>
      <c r="J248" s="89"/>
      <c r="K248" s="103">
        <f t="shared" si="13"/>
        <v>41518</v>
      </c>
      <c r="L248" s="102">
        <f t="shared" si="15"/>
        <v>41518</v>
      </c>
      <c r="M248" s="104"/>
      <c r="N248" s="105"/>
      <c r="O248" s="106"/>
      <c r="P248" s="107"/>
      <c r="Q248" s="105"/>
      <c r="R248" s="107"/>
      <c r="S248" s="108"/>
    </row>
    <row r="249" spans="1:19" x14ac:dyDescent="0.2">
      <c r="A249" s="57" t="s">
        <v>380</v>
      </c>
      <c r="B249" s="58">
        <f t="shared" si="14"/>
        <v>41883</v>
      </c>
      <c r="C249" s="59">
        <f t="shared" si="12"/>
        <v>41883</v>
      </c>
      <c r="D249" s="60"/>
      <c r="E249" s="61"/>
      <c r="F249" s="60"/>
      <c r="G249" s="62"/>
      <c r="H249" s="63"/>
      <c r="I249" s="64"/>
      <c r="J249" s="65"/>
      <c r="K249" s="66">
        <f t="shared" si="13"/>
        <v>41519</v>
      </c>
      <c r="L249" s="59">
        <f t="shared" si="15"/>
        <v>41519</v>
      </c>
      <c r="M249" s="67"/>
      <c r="N249" s="61"/>
      <c r="O249" s="68"/>
      <c r="P249" s="60"/>
      <c r="Q249" s="61"/>
      <c r="R249" s="60"/>
      <c r="S249" s="69"/>
    </row>
    <row r="250" spans="1:19" x14ac:dyDescent="0.2">
      <c r="A250" s="70"/>
      <c r="B250" s="71">
        <f t="shared" si="14"/>
        <v>41884</v>
      </c>
      <c r="C250" s="59">
        <f t="shared" si="12"/>
        <v>41884</v>
      </c>
      <c r="D250" s="72"/>
      <c r="E250" s="73"/>
      <c r="F250" s="72"/>
      <c r="G250" s="74"/>
      <c r="H250" s="73"/>
      <c r="I250" s="72"/>
      <c r="J250" s="75"/>
      <c r="K250" s="66">
        <f t="shared" si="13"/>
        <v>41520</v>
      </c>
      <c r="L250" s="59">
        <f t="shared" si="15"/>
        <v>41520</v>
      </c>
      <c r="M250" s="76"/>
      <c r="N250" s="73"/>
      <c r="O250" s="77"/>
      <c r="P250" s="72"/>
      <c r="Q250" s="73"/>
      <c r="R250" s="72"/>
      <c r="S250" s="78"/>
    </row>
    <row r="251" spans="1:19" x14ac:dyDescent="0.2">
      <c r="A251" s="70"/>
      <c r="B251" s="71">
        <f t="shared" si="14"/>
        <v>41885</v>
      </c>
      <c r="C251" s="59">
        <f t="shared" si="12"/>
        <v>41885</v>
      </c>
      <c r="D251" s="79"/>
      <c r="E251" s="80"/>
      <c r="F251" s="79"/>
      <c r="G251" s="81"/>
      <c r="H251" s="80"/>
      <c r="I251" s="79"/>
      <c r="J251" s="82"/>
      <c r="K251" s="66">
        <f t="shared" si="13"/>
        <v>41521</v>
      </c>
      <c r="L251" s="59">
        <f t="shared" si="15"/>
        <v>41521</v>
      </c>
      <c r="M251" s="83"/>
      <c r="N251" s="80"/>
      <c r="O251" s="84"/>
      <c r="P251" s="79"/>
      <c r="Q251" s="80"/>
      <c r="R251" s="79"/>
      <c r="S251" s="85"/>
    </row>
    <row r="252" spans="1:19" x14ac:dyDescent="0.2">
      <c r="A252" s="70"/>
      <c r="B252" s="71">
        <f t="shared" si="14"/>
        <v>41886</v>
      </c>
      <c r="C252" s="59">
        <f t="shared" si="12"/>
        <v>41886</v>
      </c>
      <c r="D252" s="72"/>
      <c r="E252" s="73"/>
      <c r="F252" s="72"/>
      <c r="G252" s="74"/>
      <c r="H252" s="73"/>
      <c r="I252" s="72"/>
      <c r="J252" s="75"/>
      <c r="K252" s="66">
        <f t="shared" si="13"/>
        <v>41522</v>
      </c>
      <c r="L252" s="59">
        <f t="shared" si="15"/>
        <v>41522</v>
      </c>
      <c r="M252" s="76"/>
      <c r="N252" s="73"/>
      <c r="O252" s="77"/>
      <c r="P252" s="72"/>
      <c r="Q252" s="73"/>
      <c r="R252" s="72"/>
      <c r="S252" s="78"/>
    </row>
    <row r="253" spans="1:19" x14ac:dyDescent="0.2">
      <c r="A253" s="70"/>
      <c r="B253" s="71">
        <f t="shared" si="14"/>
        <v>41887</v>
      </c>
      <c r="C253" s="59">
        <f t="shared" si="12"/>
        <v>41887</v>
      </c>
      <c r="D253" s="79"/>
      <c r="E253" s="80"/>
      <c r="F253" s="79"/>
      <c r="G253" s="81"/>
      <c r="H253" s="80"/>
      <c r="I253" s="79"/>
      <c r="J253" s="82"/>
      <c r="K253" s="66">
        <f t="shared" si="13"/>
        <v>41523</v>
      </c>
      <c r="L253" s="59">
        <f t="shared" si="15"/>
        <v>41523</v>
      </c>
      <c r="M253" s="83"/>
      <c r="N253" s="80"/>
      <c r="O253" s="84"/>
      <c r="P253" s="79"/>
      <c r="Q253" s="80"/>
      <c r="R253" s="79"/>
      <c r="S253" s="85"/>
    </row>
    <row r="254" spans="1:19" x14ac:dyDescent="0.2">
      <c r="A254" s="70"/>
      <c r="B254" s="71">
        <f t="shared" si="14"/>
        <v>41888</v>
      </c>
      <c r="C254" s="59">
        <f t="shared" si="12"/>
        <v>41888</v>
      </c>
      <c r="D254" s="72"/>
      <c r="E254" s="73"/>
      <c r="F254" s="72"/>
      <c r="G254" s="74"/>
      <c r="H254" s="73"/>
      <c r="I254" s="72"/>
      <c r="J254" s="75"/>
      <c r="K254" s="66">
        <f t="shared" si="13"/>
        <v>41524</v>
      </c>
      <c r="L254" s="59">
        <f t="shared" si="15"/>
        <v>41524</v>
      </c>
      <c r="M254" s="76"/>
      <c r="N254" s="73"/>
      <c r="O254" s="77"/>
      <c r="P254" s="72"/>
      <c r="Q254" s="73"/>
      <c r="R254" s="72"/>
      <c r="S254" s="78"/>
    </row>
    <row r="255" spans="1:19" x14ac:dyDescent="0.2">
      <c r="A255" s="70"/>
      <c r="B255" s="71">
        <f t="shared" si="14"/>
        <v>41889</v>
      </c>
      <c r="C255" s="59">
        <f t="shared" si="12"/>
        <v>41889</v>
      </c>
      <c r="D255" s="79"/>
      <c r="E255" s="80"/>
      <c r="F255" s="79"/>
      <c r="G255" s="81"/>
      <c r="H255" s="80"/>
      <c r="I255" s="79"/>
      <c r="J255" s="82"/>
      <c r="K255" s="66">
        <f t="shared" si="13"/>
        <v>41525</v>
      </c>
      <c r="L255" s="59">
        <f t="shared" si="15"/>
        <v>41525</v>
      </c>
      <c r="M255" s="83"/>
      <c r="N255" s="80"/>
      <c r="O255" s="84"/>
      <c r="P255" s="79"/>
      <c r="Q255" s="80"/>
      <c r="R255" s="79"/>
      <c r="S255" s="85"/>
    </row>
    <row r="256" spans="1:19" x14ac:dyDescent="0.2">
      <c r="A256" s="70"/>
      <c r="B256" s="71">
        <f t="shared" si="14"/>
        <v>41890</v>
      </c>
      <c r="C256" s="59">
        <f t="shared" si="12"/>
        <v>41890</v>
      </c>
      <c r="D256" s="86"/>
      <c r="E256" s="87"/>
      <c r="F256" s="86"/>
      <c r="G256" s="88"/>
      <c r="H256" s="87"/>
      <c r="I256" s="86"/>
      <c r="J256" s="89"/>
      <c r="K256" s="66">
        <f t="shared" si="13"/>
        <v>41526</v>
      </c>
      <c r="L256" s="59">
        <f t="shared" si="15"/>
        <v>41526</v>
      </c>
      <c r="M256" s="90"/>
      <c r="N256" s="87"/>
      <c r="O256" s="91"/>
      <c r="P256" s="86"/>
      <c r="Q256" s="87"/>
      <c r="R256" s="86"/>
      <c r="S256" s="92"/>
    </row>
    <row r="257" spans="1:19" x14ac:dyDescent="0.2">
      <c r="A257" s="70"/>
      <c r="B257" s="71">
        <f t="shared" si="14"/>
        <v>41891</v>
      </c>
      <c r="C257" s="59">
        <f t="shared" si="12"/>
        <v>41891</v>
      </c>
      <c r="D257" s="72"/>
      <c r="E257" s="73"/>
      <c r="F257" s="72"/>
      <c r="G257" s="74"/>
      <c r="H257" s="73"/>
      <c r="I257" s="72"/>
      <c r="J257" s="75"/>
      <c r="K257" s="66">
        <f t="shared" si="13"/>
        <v>41527</v>
      </c>
      <c r="L257" s="59">
        <f t="shared" si="15"/>
        <v>41527</v>
      </c>
      <c r="M257" s="76"/>
      <c r="N257" s="73"/>
      <c r="O257" s="77"/>
      <c r="P257" s="72"/>
      <c r="Q257" s="73"/>
      <c r="R257" s="72"/>
      <c r="S257" s="78"/>
    </row>
    <row r="258" spans="1:19" x14ac:dyDescent="0.2">
      <c r="A258" s="70"/>
      <c r="B258" s="71">
        <f t="shared" si="14"/>
        <v>41892</v>
      </c>
      <c r="C258" s="59">
        <f t="shared" si="12"/>
        <v>41892</v>
      </c>
      <c r="D258" s="93"/>
      <c r="E258" s="94"/>
      <c r="F258" s="93"/>
      <c r="G258" s="95"/>
      <c r="H258" s="94"/>
      <c r="I258" s="93"/>
      <c r="J258" s="96"/>
      <c r="K258" s="66">
        <f t="shared" si="13"/>
        <v>41528</v>
      </c>
      <c r="L258" s="59">
        <f t="shared" si="15"/>
        <v>41528</v>
      </c>
      <c r="M258" s="97"/>
      <c r="N258" s="94"/>
      <c r="O258" s="98"/>
      <c r="P258" s="93"/>
      <c r="Q258" s="94"/>
      <c r="R258" s="93"/>
      <c r="S258" s="99"/>
    </row>
    <row r="259" spans="1:19" x14ac:dyDescent="0.2">
      <c r="A259" s="70"/>
      <c r="B259" s="71">
        <f t="shared" si="14"/>
        <v>41893</v>
      </c>
      <c r="C259" s="59">
        <f t="shared" si="12"/>
        <v>41893</v>
      </c>
      <c r="D259" s="72"/>
      <c r="E259" s="73"/>
      <c r="F259" s="72"/>
      <c r="G259" s="74"/>
      <c r="H259" s="73"/>
      <c r="I259" s="72"/>
      <c r="J259" s="75"/>
      <c r="K259" s="66">
        <f t="shared" si="13"/>
        <v>41529</v>
      </c>
      <c r="L259" s="59">
        <f t="shared" si="15"/>
        <v>41529</v>
      </c>
      <c r="M259" s="76"/>
      <c r="N259" s="73"/>
      <c r="O259" s="77"/>
      <c r="P259" s="72"/>
      <c r="Q259" s="73"/>
      <c r="R259" s="72"/>
      <c r="S259" s="78"/>
    </row>
    <row r="260" spans="1:19" x14ac:dyDescent="0.2">
      <c r="A260" s="70"/>
      <c r="B260" s="71">
        <f t="shared" si="14"/>
        <v>41894</v>
      </c>
      <c r="C260" s="59">
        <f t="shared" si="12"/>
        <v>41894</v>
      </c>
      <c r="D260" s="72"/>
      <c r="E260" s="73"/>
      <c r="F260" s="72"/>
      <c r="G260" s="74"/>
      <c r="H260" s="73"/>
      <c r="I260" s="72"/>
      <c r="J260" s="75"/>
      <c r="K260" s="66">
        <f t="shared" si="13"/>
        <v>41530</v>
      </c>
      <c r="L260" s="59">
        <f t="shared" si="15"/>
        <v>41530</v>
      </c>
      <c r="M260" s="76"/>
      <c r="N260" s="73"/>
      <c r="O260" s="77"/>
      <c r="P260" s="72"/>
      <c r="Q260" s="73"/>
      <c r="R260" s="72"/>
      <c r="S260" s="78"/>
    </row>
    <row r="261" spans="1:19" x14ac:dyDescent="0.2">
      <c r="A261" s="70"/>
      <c r="B261" s="71">
        <f t="shared" si="14"/>
        <v>41895</v>
      </c>
      <c r="C261" s="59">
        <f t="shared" si="12"/>
        <v>41895</v>
      </c>
      <c r="D261" s="72"/>
      <c r="E261" s="73"/>
      <c r="F261" s="72"/>
      <c r="G261" s="74"/>
      <c r="H261" s="73"/>
      <c r="I261" s="72"/>
      <c r="J261" s="75"/>
      <c r="K261" s="66">
        <f t="shared" si="13"/>
        <v>41531</v>
      </c>
      <c r="L261" s="59">
        <f t="shared" si="15"/>
        <v>41531</v>
      </c>
      <c r="M261" s="76"/>
      <c r="N261" s="73"/>
      <c r="O261" s="77"/>
      <c r="P261" s="72"/>
      <c r="Q261" s="73"/>
      <c r="R261" s="72"/>
      <c r="S261" s="78"/>
    </row>
    <row r="262" spans="1:19" x14ac:dyDescent="0.2">
      <c r="A262" s="70"/>
      <c r="B262" s="71">
        <f t="shared" si="14"/>
        <v>41896</v>
      </c>
      <c r="C262" s="59">
        <f t="shared" si="12"/>
        <v>41896</v>
      </c>
      <c r="D262" s="72"/>
      <c r="E262" s="73"/>
      <c r="F262" s="72"/>
      <c r="G262" s="74"/>
      <c r="H262" s="73"/>
      <c r="I262" s="72"/>
      <c r="J262" s="75"/>
      <c r="K262" s="66">
        <f t="shared" si="13"/>
        <v>41532</v>
      </c>
      <c r="L262" s="59">
        <f t="shared" si="15"/>
        <v>41532</v>
      </c>
      <c r="M262" s="76"/>
      <c r="N262" s="73"/>
      <c r="O262" s="77"/>
      <c r="P262" s="72"/>
      <c r="Q262" s="73"/>
      <c r="R262" s="72"/>
      <c r="S262" s="78"/>
    </row>
    <row r="263" spans="1:19" x14ac:dyDescent="0.2">
      <c r="A263" s="70"/>
      <c r="B263" s="71">
        <f t="shared" si="14"/>
        <v>41897</v>
      </c>
      <c r="C263" s="59">
        <f t="shared" ref="C263:C326" si="16">B263</f>
        <v>41897</v>
      </c>
      <c r="D263" s="72"/>
      <c r="E263" s="73"/>
      <c r="F263" s="72"/>
      <c r="G263" s="74"/>
      <c r="H263" s="73"/>
      <c r="I263" s="72"/>
      <c r="J263" s="75"/>
      <c r="K263" s="66">
        <f t="shared" ref="K263:K326" si="17">+L263</f>
        <v>41533</v>
      </c>
      <c r="L263" s="59">
        <f t="shared" si="15"/>
        <v>41533</v>
      </c>
      <c r="M263" s="76"/>
      <c r="N263" s="73"/>
      <c r="O263" s="77"/>
      <c r="P263" s="72"/>
      <c r="Q263" s="73"/>
      <c r="R263" s="72"/>
      <c r="S263" s="78"/>
    </row>
    <row r="264" spans="1:19" x14ac:dyDescent="0.2">
      <c r="A264" s="70"/>
      <c r="B264" s="71">
        <f t="shared" ref="B264:B327" si="18">+B263+1</f>
        <v>41898</v>
      </c>
      <c r="C264" s="59">
        <f t="shared" si="16"/>
        <v>41898</v>
      </c>
      <c r="D264" s="72"/>
      <c r="E264" s="73"/>
      <c r="F264" s="72"/>
      <c r="G264" s="74"/>
      <c r="H264" s="73"/>
      <c r="I264" s="72"/>
      <c r="J264" s="75"/>
      <c r="K264" s="66">
        <f t="shared" si="17"/>
        <v>41534</v>
      </c>
      <c r="L264" s="59">
        <f t="shared" ref="L264:L327" si="19">+L263+1</f>
        <v>41534</v>
      </c>
      <c r="M264" s="76"/>
      <c r="N264" s="73"/>
      <c r="O264" s="77"/>
      <c r="P264" s="72"/>
      <c r="Q264" s="73"/>
      <c r="R264" s="72"/>
      <c r="S264" s="78"/>
    </row>
    <row r="265" spans="1:19" x14ac:dyDescent="0.2">
      <c r="A265" s="70"/>
      <c r="B265" s="71">
        <f t="shared" si="18"/>
        <v>41899</v>
      </c>
      <c r="C265" s="59">
        <f t="shared" si="16"/>
        <v>41899</v>
      </c>
      <c r="D265" s="72"/>
      <c r="E265" s="73"/>
      <c r="F265" s="72"/>
      <c r="G265" s="74"/>
      <c r="H265" s="73"/>
      <c r="I265" s="72"/>
      <c r="J265" s="75"/>
      <c r="K265" s="66">
        <f t="shared" si="17"/>
        <v>41535</v>
      </c>
      <c r="L265" s="59">
        <f t="shared" si="19"/>
        <v>41535</v>
      </c>
      <c r="M265" s="76"/>
      <c r="N265" s="73"/>
      <c r="O265" s="77"/>
      <c r="P265" s="72"/>
      <c r="Q265" s="73"/>
      <c r="R265" s="72"/>
      <c r="S265" s="78"/>
    </row>
    <row r="266" spans="1:19" x14ac:dyDescent="0.2">
      <c r="A266" s="70"/>
      <c r="B266" s="71">
        <f t="shared" si="18"/>
        <v>41900</v>
      </c>
      <c r="C266" s="59">
        <f t="shared" si="16"/>
        <v>41900</v>
      </c>
      <c r="D266" s="72"/>
      <c r="E266" s="73"/>
      <c r="F266" s="72"/>
      <c r="G266" s="74"/>
      <c r="H266" s="73"/>
      <c r="I266" s="72"/>
      <c r="J266" s="75"/>
      <c r="K266" s="66">
        <f t="shared" si="17"/>
        <v>41536</v>
      </c>
      <c r="L266" s="59">
        <f t="shared" si="19"/>
        <v>41536</v>
      </c>
      <c r="M266" s="76"/>
      <c r="N266" s="73"/>
      <c r="O266" s="77"/>
      <c r="P266" s="72"/>
      <c r="Q266" s="73"/>
      <c r="R266" s="72"/>
      <c r="S266" s="78"/>
    </row>
    <row r="267" spans="1:19" x14ac:dyDescent="0.2">
      <c r="A267" s="70"/>
      <c r="B267" s="71">
        <f t="shared" si="18"/>
        <v>41901</v>
      </c>
      <c r="C267" s="59">
        <f t="shared" si="16"/>
        <v>41901</v>
      </c>
      <c r="D267" s="72"/>
      <c r="E267" s="73"/>
      <c r="F267" s="72"/>
      <c r="G267" s="74"/>
      <c r="H267" s="73"/>
      <c r="I267" s="72"/>
      <c r="J267" s="75"/>
      <c r="K267" s="66">
        <f t="shared" si="17"/>
        <v>41537</v>
      </c>
      <c r="L267" s="59">
        <f t="shared" si="19"/>
        <v>41537</v>
      </c>
      <c r="M267" s="76"/>
      <c r="N267" s="73"/>
      <c r="O267" s="77"/>
      <c r="P267" s="72"/>
      <c r="Q267" s="73"/>
      <c r="R267" s="72"/>
      <c r="S267" s="78"/>
    </row>
    <row r="268" spans="1:19" x14ac:dyDescent="0.2">
      <c r="A268" s="70"/>
      <c r="B268" s="71">
        <f t="shared" si="18"/>
        <v>41902</v>
      </c>
      <c r="C268" s="59">
        <f t="shared" si="16"/>
        <v>41902</v>
      </c>
      <c r="D268" s="72"/>
      <c r="E268" s="73"/>
      <c r="F268" s="72"/>
      <c r="G268" s="74"/>
      <c r="H268" s="73"/>
      <c r="I268" s="72"/>
      <c r="J268" s="75"/>
      <c r="K268" s="66">
        <f t="shared" si="17"/>
        <v>41538</v>
      </c>
      <c r="L268" s="59">
        <f t="shared" si="19"/>
        <v>41538</v>
      </c>
      <c r="M268" s="76"/>
      <c r="N268" s="73"/>
      <c r="O268" s="77"/>
      <c r="P268" s="72"/>
      <c r="Q268" s="73"/>
      <c r="R268" s="72"/>
      <c r="S268" s="78"/>
    </row>
    <row r="269" spans="1:19" x14ac:dyDescent="0.2">
      <c r="A269" s="70"/>
      <c r="B269" s="71">
        <f t="shared" si="18"/>
        <v>41903</v>
      </c>
      <c r="C269" s="59">
        <f t="shared" si="16"/>
        <v>41903</v>
      </c>
      <c r="D269" s="72"/>
      <c r="E269" s="73"/>
      <c r="F269" s="72"/>
      <c r="G269" s="74"/>
      <c r="H269" s="73"/>
      <c r="I269" s="72"/>
      <c r="J269" s="75"/>
      <c r="K269" s="66">
        <f t="shared" si="17"/>
        <v>41539</v>
      </c>
      <c r="L269" s="59">
        <f t="shared" si="19"/>
        <v>41539</v>
      </c>
      <c r="M269" s="76"/>
      <c r="N269" s="73"/>
      <c r="O269" s="77"/>
      <c r="P269" s="72"/>
      <c r="Q269" s="73"/>
      <c r="R269" s="72"/>
      <c r="S269" s="78"/>
    </row>
    <row r="270" spans="1:19" x14ac:dyDescent="0.2">
      <c r="A270" s="70"/>
      <c r="B270" s="71">
        <f t="shared" si="18"/>
        <v>41904</v>
      </c>
      <c r="C270" s="59">
        <f t="shared" si="16"/>
        <v>41904</v>
      </c>
      <c r="D270" s="72"/>
      <c r="E270" s="73"/>
      <c r="F270" s="72"/>
      <c r="G270" s="74"/>
      <c r="H270" s="73"/>
      <c r="I270" s="72"/>
      <c r="J270" s="75"/>
      <c r="K270" s="66">
        <f t="shared" si="17"/>
        <v>41540</v>
      </c>
      <c r="L270" s="59">
        <f t="shared" si="19"/>
        <v>41540</v>
      </c>
      <c r="M270" s="76"/>
      <c r="N270" s="73"/>
      <c r="O270" s="77"/>
      <c r="P270" s="72"/>
      <c r="Q270" s="73"/>
      <c r="R270" s="72"/>
      <c r="S270" s="78"/>
    </row>
    <row r="271" spans="1:19" x14ac:dyDescent="0.2">
      <c r="A271" s="70"/>
      <c r="B271" s="71">
        <f t="shared" si="18"/>
        <v>41905</v>
      </c>
      <c r="C271" s="59">
        <f t="shared" si="16"/>
        <v>41905</v>
      </c>
      <c r="D271" s="72"/>
      <c r="E271" s="73"/>
      <c r="F271" s="72"/>
      <c r="G271" s="74"/>
      <c r="H271" s="73"/>
      <c r="I271" s="72"/>
      <c r="J271" s="75"/>
      <c r="K271" s="66">
        <f t="shared" si="17"/>
        <v>41541</v>
      </c>
      <c r="L271" s="59">
        <f t="shared" si="19"/>
        <v>41541</v>
      </c>
      <c r="M271" s="76"/>
      <c r="N271" s="73"/>
      <c r="O271" s="77"/>
      <c r="P271" s="72"/>
      <c r="Q271" s="73"/>
      <c r="R271" s="72"/>
      <c r="S271" s="78"/>
    </row>
    <row r="272" spans="1:19" x14ac:dyDescent="0.2">
      <c r="A272" s="70"/>
      <c r="B272" s="71">
        <f t="shared" si="18"/>
        <v>41906</v>
      </c>
      <c r="C272" s="59">
        <f t="shared" si="16"/>
        <v>41906</v>
      </c>
      <c r="D272" s="72"/>
      <c r="E272" s="73"/>
      <c r="F272" s="72"/>
      <c r="G272" s="74"/>
      <c r="H272" s="73"/>
      <c r="I272" s="72"/>
      <c r="J272" s="75"/>
      <c r="K272" s="66">
        <f t="shared" si="17"/>
        <v>41542</v>
      </c>
      <c r="L272" s="59">
        <f t="shared" si="19"/>
        <v>41542</v>
      </c>
      <c r="M272" s="76"/>
      <c r="N272" s="73"/>
      <c r="O272" s="77"/>
      <c r="P272" s="72"/>
      <c r="Q272" s="73"/>
      <c r="R272" s="72"/>
      <c r="S272" s="78"/>
    </row>
    <row r="273" spans="1:19" x14ac:dyDescent="0.2">
      <c r="A273" s="70"/>
      <c r="B273" s="71">
        <f t="shared" si="18"/>
        <v>41907</v>
      </c>
      <c r="C273" s="59">
        <f t="shared" si="16"/>
        <v>41907</v>
      </c>
      <c r="D273" s="72"/>
      <c r="E273" s="73"/>
      <c r="F273" s="72"/>
      <c r="G273" s="74"/>
      <c r="H273" s="73"/>
      <c r="I273" s="72"/>
      <c r="J273" s="75"/>
      <c r="K273" s="66">
        <f t="shared" si="17"/>
        <v>41543</v>
      </c>
      <c r="L273" s="59">
        <f t="shared" si="19"/>
        <v>41543</v>
      </c>
      <c r="M273" s="76"/>
      <c r="N273" s="73"/>
      <c r="O273" s="77"/>
      <c r="P273" s="72"/>
      <c r="Q273" s="73"/>
      <c r="R273" s="72"/>
      <c r="S273" s="78"/>
    </row>
    <row r="274" spans="1:19" x14ac:dyDescent="0.2">
      <c r="A274" s="70"/>
      <c r="B274" s="71">
        <f t="shared" si="18"/>
        <v>41908</v>
      </c>
      <c r="C274" s="59">
        <f t="shared" si="16"/>
        <v>41908</v>
      </c>
      <c r="D274" s="72"/>
      <c r="E274" s="73"/>
      <c r="F274" s="72"/>
      <c r="G274" s="74"/>
      <c r="H274" s="73"/>
      <c r="I274" s="72"/>
      <c r="J274" s="75"/>
      <c r="K274" s="66">
        <f t="shared" si="17"/>
        <v>41544</v>
      </c>
      <c r="L274" s="59">
        <f t="shared" si="19"/>
        <v>41544</v>
      </c>
      <c r="M274" s="76"/>
      <c r="N274" s="73"/>
      <c r="O274" s="77"/>
      <c r="P274" s="72"/>
      <c r="Q274" s="73"/>
      <c r="R274" s="72"/>
      <c r="S274" s="78"/>
    </row>
    <row r="275" spans="1:19" x14ac:dyDescent="0.2">
      <c r="A275" s="70"/>
      <c r="B275" s="71">
        <f t="shared" si="18"/>
        <v>41909</v>
      </c>
      <c r="C275" s="59">
        <f t="shared" si="16"/>
        <v>41909</v>
      </c>
      <c r="D275" s="72"/>
      <c r="E275" s="73"/>
      <c r="F275" s="72"/>
      <c r="G275" s="74"/>
      <c r="H275" s="73"/>
      <c r="I275" s="72"/>
      <c r="J275" s="75"/>
      <c r="K275" s="66">
        <f t="shared" si="17"/>
        <v>41545</v>
      </c>
      <c r="L275" s="59">
        <f t="shared" si="19"/>
        <v>41545</v>
      </c>
      <c r="M275" s="76"/>
      <c r="N275" s="73"/>
      <c r="O275" s="77"/>
      <c r="P275" s="72"/>
      <c r="Q275" s="73"/>
      <c r="R275" s="72"/>
      <c r="S275" s="78"/>
    </row>
    <row r="276" spans="1:19" x14ac:dyDescent="0.2">
      <c r="A276" s="70"/>
      <c r="B276" s="71">
        <f t="shared" si="18"/>
        <v>41910</v>
      </c>
      <c r="C276" s="59">
        <f t="shared" si="16"/>
        <v>41910</v>
      </c>
      <c r="D276" s="72"/>
      <c r="E276" s="73"/>
      <c r="F276" s="72"/>
      <c r="G276" s="74"/>
      <c r="H276" s="73"/>
      <c r="I276" s="72"/>
      <c r="J276" s="75"/>
      <c r="K276" s="66">
        <f t="shared" si="17"/>
        <v>41546</v>
      </c>
      <c r="L276" s="59">
        <f t="shared" si="19"/>
        <v>41546</v>
      </c>
      <c r="M276" s="76"/>
      <c r="N276" s="73"/>
      <c r="O276" s="77"/>
      <c r="P276" s="72"/>
      <c r="Q276" s="73"/>
      <c r="R276" s="72"/>
      <c r="S276" s="78"/>
    </row>
    <row r="277" spans="1:19" x14ac:dyDescent="0.2">
      <c r="A277" s="70"/>
      <c r="B277" s="71">
        <f t="shared" si="18"/>
        <v>41911</v>
      </c>
      <c r="C277" s="59">
        <f t="shared" si="16"/>
        <v>41911</v>
      </c>
      <c r="D277" s="72"/>
      <c r="E277" s="73"/>
      <c r="F277" s="72"/>
      <c r="G277" s="74"/>
      <c r="H277" s="73"/>
      <c r="I277" s="72"/>
      <c r="J277" s="75"/>
      <c r="K277" s="66">
        <f t="shared" si="17"/>
        <v>41547</v>
      </c>
      <c r="L277" s="59">
        <f t="shared" si="19"/>
        <v>41547</v>
      </c>
      <c r="M277" s="76"/>
      <c r="N277" s="73"/>
      <c r="O277" s="77"/>
      <c r="P277" s="72"/>
      <c r="Q277" s="73"/>
      <c r="R277" s="72"/>
      <c r="S277" s="78"/>
    </row>
    <row r="278" spans="1:19" ht="13.5" thickBot="1" x14ac:dyDescent="0.25">
      <c r="A278" s="100"/>
      <c r="B278" s="71">
        <f t="shared" si="18"/>
        <v>41912</v>
      </c>
      <c r="C278" s="59">
        <f t="shared" si="16"/>
        <v>41912</v>
      </c>
      <c r="D278" s="72"/>
      <c r="E278" s="73"/>
      <c r="F278" s="72"/>
      <c r="G278" s="74"/>
      <c r="H278" s="73"/>
      <c r="I278" s="72"/>
      <c r="J278" s="75"/>
      <c r="K278" s="66">
        <f t="shared" si="17"/>
        <v>41548</v>
      </c>
      <c r="L278" s="59">
        <f t="shared" si="19"/>
        <v>41548</v>
      </c>
      <c r="M278" s="76"/>
      <c r="N278" s="73"/>
      <c r="O278" s="77"/>
      <c r="P278" s="72"/>
      <c r="Q278" s="73"/>
      <c r="R278" s="72"/>
      <c r="S278" s="78"/>
    </row>
    <row r="279" spans="1:19" x14ac:dyDescent="0.2">
      <c r="A279" s="109" t="s">
        <v>381</v>
      </c>
      <c r="B279" s="58">
        <f t="shared" si="18"/>
        <v>41913</v>
      </c>
      <c r="C279" s="59">
        <f t="shared" si="16"/>
        <v>41913</v>
      </c>
      <c r="D279" s="60"/>
      <c r="E279" s="61"/>
      <c r="F279" s="60"/>
      <c r="G279" s="62"/>
      <c r="H279" s="63"/>
      <c r="I279" s="64"/>
      <c r="J279" s="65"/>
      <c r="K279" s="66">
        <f t="shared" si="17"/>
        <v>41549</v>
      </c>
      <c r="L279" s="59">
        <f t="shared" si="19"/>
        <v>41549</v>
      </c>
      <c r="M279" s="67"/>
      <c r="N279" s="61"/>
      <c r="O279" s="68"/>
      <c r="P279" s="60"/>
      <c r="Q279" s="61"/>
      <c r="R279" s="60"/>
      <c r="S279" s="69"/>
    </row>
    <row r="280" spans="1:19" x14ac:dyDescent="0.2">
      <c r="A280" s="109"/>
      <c r="B280" s="71">
        <f t="shared" si="18"/>
        <v>41914</v>
      </c>
      <c r="C280" s="59">
        <f t="shared" si="16"/>
        <v>41914</v>
      </c>
      <c r="D280" s="72"/>
      <c r="E280" s="73"/>
      <c r="F280" s="72"/>
      <c r="G280" s="74"/>
      <c r="H280" s="73"/>
      <c r="I280" s="72"/>
      <c r="J280" s="75"/>
      <c r="K280" s="66">
        <f t="shared" si="17"/>
        <v>41550</v>
      </c>
      <c r="L280" s="59">
        <f t="shared" si="19"/>
        <v>41550</v>
      </c>
      <c r="M280" s="76"/>
      <c r="N280" s="73"/>
      <c r="O280" s="77"/>
      <c r="P280" s="72"/>
      <c r="Q280" s="73"/>
      <c r="R280" s="72"/>
      <c r="S280" s="78"/>
    </row>
    <row r="281" spans="1:19" x14ac:dyDescent="0.2">
      <c r="A281" s="109"/>
      <c r="B281" s="71">
        <f t="shared" si="18"/>
        <v>41915</v>
      </c>
      <c r="C281" s="59">
        <f t="shared" si="16"/>
        <v>41915</v>
      </c>
      <c r="D281" s="79"/>
      <c r="E281" s="80"/>
      <c r="F281" s="79"/>
      <c r="G281" s="81"/>
      <c r="H281" s="80"/>
      <c r="I281" s="79"/>
      <c r="J281" s="82"/>
      <c r="K281" s="66">
        <f t="shared" si="17"/>
        <v>41551</v>
      </c>
      <c r="L281" s="59">
        <f t="shared" si="19"/>
        <v>41551</v>
      </c>
      <c r="M281" s="83"/>
      <c r="N281" s="80"/>
      <c r="O281" s="84"/>
      <c r="P281" s="79"/>
      <c r="Q281" s="80"/>
      <c r="R281" s="79"/>
      <c r="S281" s="85"/>
    </row>
    <row r="282" spans="1:19" x14ac:dyDescent="0.2">
      <c r="A282" s="109"/>
      <c r="B282" s="71">
        <f t="shared" si="18"/>
        <v>41916</v>
      </c>
      <c r="C282" s="59">
        <f t="shared" si="16"/>
        <v>41916</v>
      </c>
      <c r="D282" s="72"/>
      <c r="E282" s="73"/>
      <c r="F282" s="72"/>
      <c r="G282" s="74"/>
      <c r="H282" s="73"/>
      <c r="I282" s="72"/>
      <c r="J282" s="75"/>
      <c r="K282" s="66">
        <f t="shared" si="17"/>
        <v>41552</v>
      </c>
      <c r="L282" s="59">
        <f t="shared" si="19"/>
        <v>41552</v>
      </c>
      <c r="M282" s="76"/>
      <c r="N282" s="73"/>
      <c r="O282" s="77"/>
      <c r="P282" s="72"/>
      <c r="Q282" s="73"/>
      <c r="R282" s="72"/>
      <c r="S282" s="78"/>
    </row>
    <row r="283" spans="1:19" x14ac:dyDescent="0.2">
      <c r="A283" s="109"/>
      <c r="B283" s="71">
        <f t="shared" si="18"/>
        <v>41917</v>
      </c>
      <c r="C283" s="59">
        <f t="shared" si="16"/>
        <v>41917</v>
      </c>
      <c r="D283" s="79"/>
      <c r="E283" s="80"/>
      <c r="F283" s="79"/>
      <c r="G283" s="81"/>
      <c r="H283" s="80"/>
      <c r="I283" s="79"/>
      <c r="J283" s="82"/>
      <c r="K283" s="66">
        <f t="shared" si="17"/>
        <v>41553</v>
      </c>
      <c r="L283" s="59">
        <f t="shared" si="19"/>
        <v>41553</v>
      </c>
      <c r="M283" s="83"/>
      <c r="N283" s="80"/>
      <c r="O283" s="84"/>
      <c r="P283" s="79"/>
      <c r="Q283" s="80"/>
      <c r="R283" s="79"/>
      <c r="S283" s="85"/>
    </row>
    <row r="284" spans="1:19" x14ac:dyDescent="0.2">
      <c r="A284" s="109"/>
      <c r="B284" s="71">
        <f t="shared" si="18"/>
        <v>41918</v>
      </c>
      <c r="C284" s="59">
        <f t="shared" si="16"/>
        <v>41918</v>
      </c>
      <c r="D284" s="72"/>
      <c r="E284" s="73"/>
      <c r="F284" s="72"/>
      <c r="G284" s="74"/>
      <c r="H284" s="73"/>
      <c r="I284" s="72"/>
      <c r="J284" s="75"/>
      <c r="K284" s="66">
        <f t="shared" si="17"/>
        <v>41554</v>
      </c>
      <c r="L284" s="59">
        <f t="shared" si="19"/>
        <v>41554</v>
      </c>
      <c r="M284" s="76"/>
      <c r="N284" s="73"/>
      <c r="O284" s="77"/>
      <c r="P284" s="72"/>
      <c r="Q284" s="73"/>
      <c r="R284" s="72"/>
      <c r="S284" s="78"/>
    </row>
    <row r="285" spans="1:19" x14ac:dyDescent="0.2">
      <c r="A285" s="109"/>
      <c r="B285" s="71">
        <f t="shared" si="18"/>
        <v>41919</v>
      </c>
      <c r="C285" s="59">
        <f t="shared" si="16"/>
        <v>41919</v>
      </c>
      <c r="D285" s="79"/>
      <c r="E285" s="80"/>
      <c r="F285" s="79"/>
      <c r="G285" s="81"/>
      <c r="H285" s="80"/>
      <c r="I285" s="79"/>
      <c r="J285" s="82"/>
      <c r="K285" s="66">
        <f t="shared" si="17"/>
        <v>41555</v>
      </c>
      <c r="L285" s="59">
        <f t="shared" si="19"/>
        <v>41555</v>
      </c>
      <c r="M285" s="83"/>
      <c r="N285" s="80"/>
      <c r="O285" s="84"/>
      <c r="P285" s="79"/>
      <c r="Q285" s="80"/>
      <c r="R285" s="79"/>
      <c r="S285" s="85"/>
    </row>
    <row r="286" spans="1:19" x14ac:dyDescent="0.2">
      <c r="A286" s="109"/>
      <c r="B286" s="71">
        <f t="shared" si="18"/>
        <v>41920</v>
      </c>
      <c r="C286" s="59">
        <f t="shared" si="16"/>
        <v>41920</v>
      </c>
      <c r="D286" s="86"/>
      <c r="E286" s="87"/>
      <c r="F286" s="86"/>
      <c r="G286" s="88"/>
      <c r="H286" s="87"/>
      <c r="I286" s="86"/>
      <c r="J286" s="89"/>
      <c r="K286" s="66">
        <f t="shared" si="17"/>
        <v>41556</v>
      </c>
      <c r="L286" s="59">
        <f t="shared" si="19"/>
        <v>41556</v>
      </c>
      <c r="M286" s="90"/>
      <c r="N286" s="87"/>
      <c r="O286" s="91"/>
      <c r="P286" s="86"/>
      <c r="Q286" s="87"/>
      <c r="R286" s="86"/>
      <c r="S286" s="92"/>
    </row>
    <row r="287" spans="1:19" x14ac:dyDescent="0.2">
      <c r="A287" s="109"/>
      <c r="B287" s="71">
        <f t="shared" si="18"/>
        <v>41921</v>
      </c>
      <c r="C287" s="59">
        <f t="shared" si="16"/>
        <v>41921</v>
      </c>
      <c r="D287" s="72"/>
      <c r="E287" s="73"/>
      <c r="F287" s="72"/>
      <c r="G287" s="74"/>
      <c r="H287" s="73"/>
      <c r="I287" s="72"/>
      <c r="J287" s="75"/>
      <c r="K287" s="66">
        <f t="shared" si="17"/>
        <v>41557</v>
      </c>
      <c r="L287" s="59">
        <f t="shared" si="19"/>
        <v>41557</v>
      </c>
      <c r="M287" s="76"/>
      <c r="N287" s="73"/>
      <c r="O287" s="77"/>
      <c r="P287" s="72"/>
      <c r="Q287" s="73"/>
      <c r="R287" s="72"/>
      <c r="S287" s="78"/>
    </row>
    <row r="288" spans="1:19" x14ac:dyDescent="0.2">
      <c r="A288" s="109"/>
      <c r="B288" s="71">
        <f t="shared" si="18"/>
        <v>41922</v>
      </c>
      <c r="C288" s="59">
        <f t="shared" si="16"/>
        <v>41922</v>
      </c>
      <c r="D288" s="93"/>
      <c r="E288" s="94"/>
      <c r="F288" s="93"/>
      <c r="G288" s="95"/>
      <c r="H288" s="94"/>
      <c r="I288" s="93"/>
      <c r="J288" s="96"/>
      <c r="K288" s="66">
        <f t="shared" si="17"/>
        <v>41558</v>
      </c>
      <c r="L288" s="59">
        <f t="shared" si="19"/>
        <v>41558</v>
      </c>
      <c r="M288" s="97"/>
      <c r="N288" s="94"/>
      <c r="O288" s="98"/>
      <c r="P288" s="93"/>
      <c r="Q288" s="94"/>
      <c r="R288" s="93"/>
      <c r="S288" s="99"/>
    </row>
    <row r="289" spans="1:19" x14ac:dyDescent="0.2">
      <c r="A289" s="109"/>
      <c r="B289" s="71">
        <f t="shared" si="18"/>
        <v>41923</v>
      </c>
      <c r="C289" s="59">
        <f t="shared" si="16"/>
        <v>41923</v>
      </c>
      <c r="D289" s="72"/>
      <c r="E289" s="73"/>
      <c r="F289" s="72"/>
      <c r="G289" s="74"/>
      <c r="H289" s="73"/>
      <c r="I289" s="72"/>
      <c r="J289" s="75"/>
      <c r="K289" s="66">
        <f t="shared" si="17"/>
        <v>41559</v>
      </c>
      <c r="L289" s="59">
        <f t="shared" si="19"/>
        <v>41559</v>
      </c>
      <c r="M289" s="76"/>
      <c r="N289" s="73"/>
      <c r="O289" s="77"/>
      <c r="P289" s="72"/>
      <c r="Q289" s="73"/>
      <c r="R289" s="72"/>
      <c r="S289" s="78"/>
    </row>
    <row r="290" spans="1:19" x14ac:dyDescent="0.2">
      <c r="A290" s="109"/>
      <c r="B290" s="71">
        <f t="shared" si="18"/>
        <v>41924</v>
      </c>
      <c r="C290" s="59">
        <f t="shared" si="16"/>
        <v>41924</v>
      </c>
      <c r="D290" s="72"/>
      <c r="E290" s="73"/>
      <c r="F290" s="72"/>
      <c r="G290" s="74"/>
      <c r="H290" s="73"/>
      <c r="I290" s="72"/>
      <c r="J290" s="75"/>
      <c r="K290" s="66">
        <f t="shared" si="17"/>
        <v>41560</v>
      </c>
      <c r="L290" s="59">
        <f t="shared" si="19"/>
        <v>41560</v>
      </c>
      <c r="M290" s="76"/>
      <c r="N290" s="73"/>
      <c r="O290" s="77"/>
      <c r="P290" s="72"/>
      <c r="Q290" s="73"/>
      <c r="R290" s="72"/>
      <c r="S290" s="78"/>
    </row>
    <row r="291" spans="1:19" x14ac:dyDescent="0.2">
      <c r="A291" s="109"/>
      <c r="B291" s="71">
        <f t="shared" si="18"/>
        <v>41925</v>
      </c>
      <c r="C291" s="59">
        <f t="shared" si="16"/>
        <v>41925</v>
      </c>
      <c r="D291" s="72"/>
      <c r="E291" s="73"/>
      <c r="F291" s="72"/>
      <c r="G291" s="74"/>
      <c r="H291" s="73"/>
      <c r="I291" s="72"/>
      <c r="J291" s="75"/>
      <c r="K291" s="66">
        <f t="shared" si="17"/>
        <v>41561</v>
      </c>
      <c r="L291" s="59">
        <f t="shared" si="19"/>
        <v>41561</v>
      </c>
      <c r="M291" s="76"/>
      <c r="N291" s="73"/>
      <c r="O291" s="77"/>
      <c r="P291" s="72"/>
      <c r="Q291" s="73"/>
      <c r="R291" s="72"/>
      <c r="S291" s="78"/>
    </row>
    <row r="292" spans="1:19" x14ac:dyDescent="0.2">
      <c r="A292" s="109"/>
      <c r="B292" s="71">
        <f t="shared" si="18"/>
        <v>41926</v>
      </c>
      <c r="C292" s="59">
        <f t="shared" si="16"/>
        <v>41926</v>
      </c>
      <c r="D292" s="72"/>
      <c r="E292" s="73"/>
      <c r="F292" s="72"/>
      <c r="G292" s="74"/>
      <c r="H292" s="73"/>
      <c r="I292" s="72"/>
      <c r="J292" s="75"/>
      <c r="K292" s="66">
        <f t="shared" si="17"/>
        <v>41562</v>
      </c>
      <c r="L292" s="59">
        <f t="shared" si="19"/>
        <v>41562</v>
      </c>
      <c r="M292" s="76"/>
      <c r="N292" s="73"/>
      <c r="O292" s="77"/>
      <c r="P292" s="72"/>
      <c r="Q292" s="73"/>
      <c r="R292" s="72"/>
      <c r="S292" s="78"/>
    </row>
    <row r="293" spans="1:19" x14ac:dyDescent="0.2">
      <c r="A293" s="109"/>
      <c r="B293" s="71">
        <f t="shared" si="18"/>
        <v>41927</v>
      </c>
      <c r="C293" s="59">
        <f t="shared" si="16"/>
        <v>41927</v>
      </c>
      <c r="D293" s="72"/>
      <c r="E293" s="73"/>
      <c r="F293" s="72"/>
      <c r="G293" s="74"/>
      <c r="H293" s="73"/>
      <c r="I293" s="72"/>
      <c r="J293" s="75"/>
      <c r="K293" s="66">
        <f t="shared" si="17"/>
        <v>41563</v>
      </c>
      <c r="L293" s="59">
        <f t="shared" si="19"/>
        <v>41563</v>
      </c>
      <c r="M293" s="76"/>
      <c r="N293" s="73"/>
      <c r="O293" s="77"/>
      <c r="P293" s="72"/>
      <c r="Q293" s="73"/>
      <c r="R293" s="72"/>
      <c r="S293" s="78"/>
    </row>
    <row r="294" spans="1:19" x14ac:dyDescent="0.2">
      <c r="A294" s="109"/>
      <c r="B294" s="71">
        <f t="shared" si="18"/>
        <v>41928</v>
      </c>
      <c r="C294" s="59">
        <f t="shared" si="16"/>
        <v>41928</v>
      </c>
      <c r="D294" s="72"/>
      <c r="E294" s="73"/>
      <c r="F294" s="72"/>
      <c r="G294" s="74"/>
      <c r="H294" s="73"/>
      <c r="I294" s="72"/>
      <c r="J294" s="75"/>
      <c r="K294" s="66">
        <f t="shared" si="17"/>
        <v>41564</v>
      </c>
      <c r="L294" s="59">
        <f t="shared" si="19"/>
        <v>41564</v>
      </c>
      <c r="M294" s="76"/>
      <c r="N294" s="73"/>
      <c r="O294" s="77"/>
      <c r="P294" s="72"/>
      <c r="Q294" s="73"/>
      <c r="R294" s="72"/>
      <c r="S294" s="78"/>
    </row>
    <row r="295" spans="1:19" x14ac:dyDescent="0.2">
      <c r="A295" s="109"/>
      <c r="B295" s="71">
        <f t="shared" si="18"/>
        <v>41929</v>
      </c>
      <c r="C295" s="59">
        <f t="shared" si="16"/>
        <v>41929</v>
      </c>
      <c r="D295" s="72"/>
      <c r="E295" s="73"/>
      <c r="F295" s="72"/>
      <c r="G295" s="74"/>
      <c r="H295" s="73"/>
      <c r="I295" s="72"/>
      <c r="J295" s="75"/>
      <c r="K295" s="66">
        <f t="shared" si="17"/>
        <v>41565</v>
      </c>
      <c r="L295" s="59">
        <f t="shared" si="19"/>
        <v>41565</v>
      </c>
      <c r="M295" s="76"/>
      <c r="N295" s="73"/>
      <c r="O295" s="77"/>
      <c r="P295" s="72"/>
      <c r="Q295" s="73"/>
      <c r="R295" s="72"/>
      <c r="S295" s="78"/>
    </row>
    <row r="296" spans="1:19" x14ac:dyDescent="0.2">
      <c r="A296" s="109"/>
      <c r="B296" s="71">
        <f t="shared" si="18"/>
        <v>41930</v>
      </c>
      <c r="C296" s="59">
        <f t="shared" si="16"/>
        <v>41930</v>
      </c>
      <c r="D296" s="72"/>
      <c r="E296" s="73"/>
      <c r="F296" s="72"/>
      <c r="G296" s="74"/>
      <c r="H296" s="73"/>
      <c r="I296" s="72"/>
      <c r="J296" s="75"/>
      <c r="K296" s="66">
        <f t="shared" si="17"/>
        <v>41566</v>
      </c>
      <c r="L296" s="59">
        <f t="shared" si="19"/>
        <v>41566</v>
      </c>
      <c r="M296" s="76"/>
      <c r="N296" s="73"/>
      <c r="O296" s="77"/>
      <c r="P296" s="72"/>
      <c r="Q296" s="73"/>
      <c r="R296" s="72"/>
      <c r="S296" s="78"/>
    </row>
    <row r="297" spans="1:19" x14ac:dyDescent="0.2">
      <c r="A297" s="109"/>
      <c r="B297" s="71">
        <f t="shared" si="18"/>
        <v>41931</v>
      </c>
      <c r="C297" s="59">
        <f t="shared" si="16"/>
        <v>41931</v>
      </c>
      <c r="D297" s="72"/>
      <c r="E297" s="73"/>
      <c r="F297" s="72"/>
      <c r="G297" s="74"/>
      <c r="H297" s="73"/>
      <c r="I297" s="72"/>
      <c r="J297" s="75"/>
      <c r="K297" s="66">
        <f t="shared" si="17"/>
        <v>41567</v>
      </c>
      <c r="L297" s="59">
        <f t="shared" si="19"/>
        <v>41567</v>
      </c>
      <c r="M297" s="76"/>
      <c r="N297" s="73"/>
      <c r="O297" s="77"/>
      <c r="P297" s="72"/>
      <c r="Q297" s="73"/>
      <c r="R297" s="72"/>
      <c r="S297" s="78"/>
    </row>
    <row r="298" spans="1:19" x14ac:dyDescent="0.2">
      <c r="A298" s="109"/>
      <c r="B298" s="71">
        <f t="shared" si="18"/>
        <v>41932</v>
      </c>
      <c r="C298" s="59">
        <f t="shared" si="16"/>
        <v>41932</v>
      </c>
      <c r="D298" s="72"/>
      <c r="E298" s="73"/>
      <c r="F298" s="72"/>
      <c r="G298" s="74"/>
      <c r="H298" s="73"/>
      <c r="I298" s="72"/>
      <c r="J298" s="75"/>
      <c r="K298" s="66">
        <f t="shared" si="17"/>
        <v>41568</v>
      </c>
      <c r="L298" s="59">
        <f t="shared" si="19"/>
        <v>41568</v>
      </c>
      <c r="M298" s="76"/>
      <c r="N298" s="73"/>
      <c r="O298" s="77"/>
      <c r="P298" s="72"/>
      <c r="Q298" s="73"/>
      <c r="R298" s="72"/>
      <c r="S298" s="78"/>
    </row>
    <row r="299" spans="1:19" x14ac:dyDescent="0.2">
      <c r="A299" s="109"/>
      <c r="B299" s="71">
        <f t="shared" si="18"/>
        <v>41933</v>
      </c>
      <c r="C299" s="59">
        <f t="shared" si="16"/>
        <v>41933</v>
      </c>
      <c r="D299" s="72"/>
      <c r="E299" s="73"/>
      <c r="F299" s="72"/>
      <c r="G299" s="74"/>
      <c r="H299" s="73"/>
      <c r="I299" s="72"/>
      <c r="J299" s="75"/>
      <c r="K299" s="66">
        <f t="shared" si="17"/>
        <v>41569</v>
      </c>
      <c r="L299" s="59">
        <f t="shared" si="19"/>
        <v>41569</v>
      </c>
      <c r="M299" s="76"/>
      <c r="N299" s="73"/>
      <c r="O299" s="77"/>
      <c r="P299" s="72"/>
      <c r="Q299" s="73"/>
      <c r="R299" s="72"/>
      <c r="S299" s="78"/>
    </row>
    <row r="300" spans="1:19" x14ac:dyDescent="0.2">
      <c r="A300" s="109"/>
      <c r="B300" s="71">
        <f t="shared" si="18"/>
        <v>41934</v>
      </c>
      <c r="C300" s="59">
        <f t="shared" si="16"/>
        <v>41934</v>
      </c>
      <c r="D300" s="72"/>
      <c r="E300" s="73"/>
      <c r="F300" s="72"/>
      <c r="G300" s="74"/>
      <c r="H300" s="73"/>
      <c r="I300" s="72"/>
      <c r="J300" s="75"/>
      <c r="K300" s="66">
        <f t="shared" si="17"/>
        <v>41570</v>
      </c>
      <c r="L300" s="59">
        <f t="shared" si="19"/>
        <v>41570</v>
      </c>
      <c r="M300" s="76"/>
      <c r="N300" s="73"/>
      <c r="O300" s="77"/>
      <c r="P300" s="72"/>
      <c r="Q300" s="73"/>
      <c r="R300" s="72"/>
      <c r="S300" s="78"/>
    </row>
    <row r="301" spans="1:19" x14ac:dyDescent="0.2">
      <c r="A301" s="109"/>
      <c r="B301" s="71">
        <f t="shared" si="18"/>
        <v>41935</v>
      </c>
      <c r="C301" s="59">
        <f t="shared" si="16"/>
        <v>41935</v>
      </c>
      <c r="D301" s="72"/>
      <c r="E301" s="73"/>
      <c r="F301" s="72"/>
      <c r="G301" s="74"/>
      <c r="H301" s="73"/>
      <c r="I301" s="72"/>
      <c r="J301" s="75"/>
      <c r="K301" s="66">
        <f t="shared" si="17"/>
        <v>41571</v>
      </c>
      <c r="L301" s="59">
        <f t="shared" si="19"/>
        <v>41571</v>
      </c>
      <c r="M301" s="76"/>
      <c r="N301" s="73"/>
      <c r="O301" s="77"/>
      <c r="P301" s="72"/>
      <c r="Q301" s="73"/>
      <c r="R301" s="72"/>
      <c r="S301" s="78"/>
    </row>
    <row r="302" spans="1:19" x14ac:dyDescent="0.2">
      <c r="A302" s="109"/>
      <c r="B302" s="71">
        <f t="shared" si="18"/>
        <v>41936</v>
      </c>
      <c r="C302" s="59">
        <f t="shared" si="16"/>
        <v>41936</v>
      </c>
      <c r="D302" s="72"/>
      <c r="E302" s="73"/>
      <c r="F302" s="72"/>
      <c r="G302" s="74"/>
      <c r="H302" s="73"/>
      <c r="I302" s="72"/>
      <c r="J302" s="75"/>
      <c r="K302" s="66">
        <f t="shared" si="17"/>
        <v>41572</v>
      </c>
      <c r="L302" s="59">
        <f t="shared" si="19"/>
        <v>41572</v>
      </c>
      <c r="M302" s="76"/>
      <c r="N302" s="73"/>
      <c r="O302" s="77"/>
      <c r="P302" s="72"/>
      <c r="Q302" s="73"/>
      <c r="R302" s="72"/>
      <c r="S302" s="78"/>
    </row>
    <row r="303" spans="1:19" x14ac:dyDescent="0.2">
      <c r="A303" s="109"/>
      <c r="B303" s="71">
        <f t="shared" si="18"/>
        <v>41937</v>
      </c>
      <c r="C303" s="59">
        <f t="shared" si="16"/>
        <v>41937</v>
      </c>
      <c r="D303" s="72"/>
      <c r="E303" s="73"/>
      <c r="F303" s="72"/>
      <c r="G303" s="74"/>
      <c r="H303" s="73"/>
      <c r="I303" s="72"/>
      <c r="J303" s="75"/>
      <c r="K303" s="66">
        <f t="shared" si="17"/>
        <v>41573</v>
      </c>
      <c r="L303" s="59">
        <f t="shared" si="19"/>
        <v>41573</v>
      </c>
      <c r="M303" s="76"/>
      <c r="N303" s="73"/>
      <c r="O303" s="77"/>
      <c r="P303" s="72"/>
      <c r="Q303" s="73"/>
      <c r="R303" s="72"/>
      <c r="S303" s="78"/>
    </row>
    <row r="304" spans="1:19" x14ac:dyDescent="0.2">
      <c r="A304" s="109"/>
      <c r="B304" s="71">
        <f t="shared" si="18"/>
        <v>41938</v>
      </c>
      <c r="C304" s="59">
        <f t="shared" si="16"/>
        <v>41938</v>
      </c>
      <c r="D304" s="72"/>
      <c r="E304" s="73"/>
      <c r="F304" s="72"/>
      <c r="G304" s="74"/>
      <c r="H304" s="73"/>
      <c r="I304" s="72"/>
      <c r="J304" s="75"/>
      <c r="K304" s="66">
        <f t="shared" si="17"/>
        <v>41574</v>
      </c>
      <c r="L304" s="59">
        <f t="shared" si="19"/>
        <v>41574</v>
      </c>
      <c r="M304" s="76"/>
      <c r="N304" s="73"/>
      <c r="O304" s="77"/>
      <c r="P304" s="72"/>
      <c r="Q304" s="73"/>
      <c r="R304" s="72"/>
      <c r="S304" s="78"/>
    </row>
    <row r="305" spans="1:19" x14ac:dyDescent="0.2">
      <c r="A305" s="109"/>
      <c r="B305" s="71">
        <f t="shared" si="18"/>
        <v>41939</v>
      </c>
      <c r="C305" s="59">
        <f t="shared" si="16"/>
        <v>41939</v>
      </c>
      <c r="D305" s="72"/>
      <c r="E305" s="73"/>
      <c r="F305" s="72"/>
      <c r="G305" s="74"/>
      <c r="H305" s="73"/>
      <c r="I305" s="72"/>
      <c r="J305" s="75"/>
      <c r="K305" s="66">
        <f t="shared" si="17"/>
        <v>41575</v>
      </c>
      <c r="L305" s="59">
        <f t="shared" si="19"/>
        <v>41575</v>
      </c>
      <c r="M305" s="76"/>
      <c r="N305" s="73"/>
      <c r="O305" s="77"/>
      <c r="P305" s="72"/>
      <c r="Q305" s="73"/>
      <c r="R305" s="72"/>
      <c r="S305" s="78"/>
    </row>
    <row r="306" spans="1:19" x14ac:dyDescent="0.2">
      <c r="A306" s="109"/>
      <c r="B306" s="71">
        <f t="shared" si="18"/>
        <v>41940</v>
      </c>
      <c r="C306" s="59">
        <f t="shared" si="16"/>
        <v>41940</v>
      </c>
      <c r="D306" s="72"/>
      <c r="E306" s="73"/>
      <c r="F306" s="72"/>
      <c r="G306" s="74"/>
      <c r="H306" s="73"/>
      <c r="I306" s="72"/>
      <c r="J306" s="75"/>
      <c r="K306" s="66">
        <f t="shared" si="17"/>
        <v>41576</v>
      </c>
      <c r="L306" s="59">
        <f t="shared" si="19"/>
        <v>41576</v>
      </c>
      <c r="M306" s="76"/>
      <c r="N306" s="73"/>
      <c r="O306" s="77"/>
      <c r="P306" s="72"/>
      <c r="Q306" s="73"/>
      <c r="R306" s="72"/>
      <c r="S306" s="78"/>
    </row>
    <row r="307" spans="1:19" x14ac:dyDescent="0.2">
      <c r="A307" s="109"/>
      <c r="B307" s="71">
        <f t="shared" si="18"/>
        <v>41941</v>
      </c>
      <c r="C307" s="59">
        <f t="shared" si="16"/>
        <v>41941</v>
      </c>
      <c r="D307" s="72"/>
      <c r="E307" s="73"/>
      <c r="F307" s="72"/>
      <c r="G307" s="74"/>
      <c r="H307" s="73"/>
      <c r="I307" s="72"/>
      <c r="J307" s="75"/>
      <c r="K307" s="66">
        <f t="shared" si="17"/>
        <v>41577</v>
      </c>
      <c r="L307" s="59">
        <f t="shared" si="19"/>
        <v>41577</v>
      </c>
      <c r="M307" s="76"/>
      <c r="N307" s="73"/>
      <c r="O307" s="77"/>
      <c r="P307" s="72"/>
      <c r="Q307" s="73"/>
      <c r="R307" s="72"/>
      <c r="S307" s="78"/>
    </row>
    <row r="308" spans="1:19" x14ac:dyDescent="0.2">
      <c r="A308" s="109"/>
      <c r="B308" s="71">
        <f t="shared" si="18"/>
        <v>41942</v>
      </c>
      <c r="C308" s="59">
        <f t="shared" si="16"/>
        <v>41942</v>
      </c>
      <c r="D308" s="72"/>
      <c r="E308" s="73"/>
      <c r="F308" s="72"/>
      <c r="G308" s="74"/>
      <c r="H308" s="73"/>
      <c r="I308" s="72"/>
      <c r="J308" s="75"/>
      <c r="K308" s="66">
        <f t="shared" si="17"/>
        <v>41578</v>
      </c>
      <c r="L308" s="59">
        <f t="shared" si="19"/>
        <v>41578</v>
      </c>
      <c r="M308" s="76"/>
      <c r="N308" s="73"/>
      <c r="O308" s="77"/>
      <c r="P308" s="72"/>
      <c r="Q308" s="73"/>
      <c r="R308" s="72"/>
      <c r="S308" s="78"/>
    </row>
    <row r="309" spans="1:19" ht="13.5" thickBot="1" x14ac:dyDescent="0.25">
      <c r="A309" s="109"/>
      <c r="B309" s="101">
        <f t="shared" si="18"/>
        <v>41943</v>
      </c>
      <c r="C309" s="102">
        <f t="shared" si="16"/>
        <v>41943</v>
      </c>
      <c r="D309" s="86"/>
      <c r="E309" s="87"/>
      <c r="F309" s="86"/>
      <c r="G309" s="88"/>
      <c r="H309" s="87"/>
      <c r="I309" s="86"/>
      <c r="J309" s="89"/>
      <c r="K309" s="103">
        <f t="shared" si="17"/>
        <v>41579</v>
      </c>
      <c r="L309" s="102">
        <f t="shared" si="19"/>
        <v>41579</v>
      </c>
      <c r="M309" s="104"/>
      <c r="N309" s="105"/>
      <c r="O309" s="106"/>
      <c r="P309" s="107"/>
      <c r="Q309" s="105"/>
      <c r="R309" s="107"/>
      <c r="S309" s="108"/>
    </row>
    <row r="310" spans="1:19" x14ac:dyDescent="0.2">
      <c r="A310" s="57" t="s">
        <v>394</v>
      </c>
      <c r="B310" s="58">
        <f t="shared" si="18"/>
        <v>41944</v>
      </c>
      <c r="C310" s="59">
        <f t="shared" si="16"/>
        <v>41944</v>
      </c>
      <c r="D310" s="60"/>
      <c r="E310" s="61"/>
      <c r="F310" s="60"/>
      <c r="G310" s="62"/>
      <c r="H310" s="63"/>
      <c r="I310" s="64"/>
      <c r="J310" s="65"/>
      <c r="K310" s="66">
        <f t="shared" si="17"/>
        <v>41580</v>
      </c>
      <c r="L310" s="59">
        <f t="shared" si="19"/>
        <v>41580</v>
      </c>
      <c r="M310" s="67"/>
      <c r="N310" s="61"/>
      <c r="O310" s="68"/>
      <c r="P310" s="60"/>
      <c r="Q310" s="61"/>
      <c r="R310" s="60"/>
      <c r="S310" s="69"/>
    </row>
    <row r="311" spans="1:19" x14ac:dyDescent="0.2">
      <c r="A311" s="70"/>
      <c r="B311" s="71">
        <f t="shared" si="18"/>
        <v>41945</v>
      </c>
      <c r="C311" s="59">
        <f t="shared" si="16"/>
        <v>41945</v>
      </c>
      <c r="D311" s="72"/>
      <c r="E311" s="73"/>
      <c r="F311" s="72"/>
      <c r="G311" s="74"/>
      <c r="H311" s="73"/>
      <c r="I311" s="72"/>
      <c r="J311" s="75"/>
      <c r="K311" s="66">
        <f t="shared" si="17"/>
        <v>41581</v>
      </c>
      <c r="L311" s="59">
        <f t="shared" si="19"/>
        <v>41581</v>
      </c>
      <c r="M311" s="76"/>
      <c r="N311" s="73"/>
      <c r="O311" s="77"/>
      <c r="P311" s="72"/>
      <c r="Q311" s="73"/>
      <c r="R311" s="72"/>
      <c r="S311" s="78"/>
    </row>
    <row r="312" spans="1:19" x14ac:dyDescent="0.2">
      <c r="A312" s="70"/>
      <c r="B312" s="71">
        <f t="shared" si="18"/>
        <v>41946</v>
      </c>
      <c r="C312" s="59">
        <f t="shared" si="16"/>
        <v>41946</v>
      </c>
      <c r="D312" s="79"/>
      <c r="E312" s="80"/>
      <c r="F312" s="79"/>
      <c r="G312" s="81"/>
      <c r="H312" s="80"/>
      <c r="I312" s="79"/>
      <c r="J312" s="82"/>
      <c r="K312" s="66">
        <f t="shared" si="17"/>
        <v>41582</v>
      </c>
      <c r="L312" s="59">
        <f t="shared" si="19"/>
        <v>41582</v>
      </c>
      <c r="M312" s="83"/>
      <c r="N312" s="80"/>
      <c r="O312" s="84"/>
      <c r="P312" s="79"/>
      <c r="Q312" s="80"/>
      <c r="R312" s="79"/>
      <c r="S312" s="85"/>
    </row>
    <row r="313" spans="1:19" x14ac:dyDescent="0.2">
      <c r="A313" s="70"/>
      <c r="B313" s="71">
        <f t="shared" si="18"/>
        <v>41947</v>
      </c>
      <c r="C313" s="59">
        <f t="shared" si="16"/>
        <v>41947</v>
      </c>
      <c r="D313" s="72"/>
      <c r="E313" s="73"/>
      <c r="F313" s="72"/>
      <c r="G313" s="74"/>
      <c r="H313" s="73"/>
      <c r="I313" s="72"/>
      <c r="J313" s="75"/>
      <c r="K313" s="66">
        <f t="shared" si="17"/>
        <v>41583</v>
      </c>
      <c r="L313" s="59">
        <f t="shared" si="19"/>
        <v>41583</v>
      </c>
      <c r="M313" s="76"/>
      <c r="N313" s="73"/>
      <c r="O313" s="77"/>
      <c r="P313" s="72"/>
      <c r="Q313" s="73"/>
      <c r="R313" s="72"/>
      <c r="S313" s="78"/>
    </row>
    <row r="314" spans="1:19" x14ac:dyDescent="0.2">
      <c r="A314" s="70"/>
      <c r="B314" s="71">
        <f t="shared" si="18"/>
        <v>41948</v>
      </c>
      <c r="C314" s="59">
        <f t="shared" si="16"/>
        <v>41948</v>
      </c>
      <c r="D314" s="79"/>
      <c r="E314" s="80"/>
      <c r="F314" s="79"/>
      <c r="G314" s="81"/>
      <c r="H314" s="80"/>
      <c r="I314" s="79"/>
      <c r="J314" s="82"/>
      <c r="K314" s="66">
        <f t="shared" si="17"/>
        <v>41584</v>
      </c>
      <c r="L314" s="59">
        <f t="shared" si="19"/>
        <v>41584</v>
      </c>
      <c r="M314" s="83"/>
      <c r="N314" s="80"/>
      <c r="O314" s="84"/>
      <c r="P314" s="79"/>
      <c r="Q314" s="80"/>
      <c r="R314" s="79"/>
      <c r="S314" s="85"/>
    </row>
    <row r="315" spans="1:19" x14ac:dyDescent="0.2">
      <c r="A315" s="70"/>
      <c r="B315" s="71">
        <f t="shared" si="18"/>
        <v>41949</v>
      </c>
      <c r="C315" s="59">
        <f t="shared" si="16"/>
        <v>41949</v>
      </c>
      <c r="D315" s="72"/>
      <c r="E315" s="73"/>
      <c r="F315" s="72"/>
      <c r="G315" s="74"/>
      <c r="H315" s="73"/>
      <c r="I315" s="72"/>
      <c r="J315" s="75"/>
      <c r="K315" s="66">
        <f t="shared" si="17"/>
        <v>41585</v>
      </c>
      <c r="L315" s="59">
        <f t="shared" si="19"/>
        <v>41585</v>
      </c>
      <c r="M315" s="76"/>
      <c r="N315" s="73"/>
      <c r="O315" s="77"/>
      <c r="P315" s="72"/>
      <c r="Q315" s="73"/>
      <c r="R315" s="72"/>
      <c r="S315" s="78"/>
    </row>
    <row r="316" spans="1:19" x14ac:dyDescent="0.2">
      <c r="A316" s="70"/>
      <c r="B316" s="71">
        <f t="shared" si="18"/>
        <v>41950</v>
      </c>
      <c r="C316" s="59">
        <f t="shared" si="16"/>
        <v>41950</v>
      </c>
      <c r="D316" s="79"/>
      <c r="E316" s="80"/>
      <c r="F316" s="79"/>
      <c r="G316" s="81"/>
      <c r="H316" s="80"/>
      <c r="I316" s="79"/>
      <c r="J316" s="82"/>
      <c r="K316" s="66">
        <f t="shared" si="17"/>
        <v>41586</v>
      </c>
      <c r="L316" s="59">
        <f t="shared" si="19"/>
        <v>41586</v>
      </c>
      <c r="M316" s="83"/>
      <c r="N316" s="80"/>
      <c r="O316" s="84"/>
      <c r="P316" s="79"/>
      <c r="Q316" s="80"/>
      <c r="R316" s="79"/>
      <c r="S316" s="85"/>
    </row>
    <row r="317" spans="1:19" x14ac:dyDescent="0.2">
      <c r="A317" s="70"/>
      <c r="B317" s="71">
        <f t="shared" si="18"/>
        <v>41951</v>
      </c>
      <c r="C317" s="59">
        <f t="shared" si="16"/>
        <v>41951</v>
      </c>
      <c r="D317" s="86"/>
      <c r="E317" s="87"/>
      <c r="F317" s="86"/>
      <c r="G317" s="88"/>
      <c r="H317" s="87"/>
      <c r="I317" s="86"/>
      <c r="J317" s="89"/>
      <c r="K317" s="66">
        <f t="shared" si="17"/>
        <v>41587</v>
      </c>
      <c r="L317" s="59">
        <f t="shared" si="19"/>
        <v>41587</v>
      </c>
      <c r="M317" s="90"/>
      <c r="N317" s="87"/>
      <c r="O317" s="91"/>
      <c r="P317" s="86"/>
      <c r="Q317" s="87"/>
      <c r="R317" s="86"/>
      <c r="S317" s="92"/>
    </row>
    <row r="318" spans="1:19" x14ac:dyDescent="0.2">
      <c r="A318" s="70"/>
      <c r="B318" s="71">
        <f t="shared" si="18"/>
        <v>41952</v>
      </c>
      <c r="C318" s="59">
        <f t="shared" si="16"/>
        <v>41952</v>
      </c>
      <c r="D318" s="72"/>
      <c r="E318" s="73"/>
      <c r="F318" s="72"/>
      <c r="G318" s="74"/>
      <c r="H318" s="73"/>
      <c r="I318" s="72"/>
      <c r="J318" s="75"/>
      <c r="K318" s="66">
        <f t="shared" si="17"/>
        <v>41588</v>
      </c>
      <c r="L318" s="59">
        <f t="shared" si="19"/>
        <v>41588</v>
      </c>
      <c r="M318" s="76"/>
      <c r="N318" s="73"/>
      <c r="O318" s="77"/>
      <c r="P318" s="72"/>
      <c r="Q318" s="73"/>
      <c r="R318" s="72"/>
      <c r="S318" s="78"/>
    </row>
    <row r="319" spans="1:19" x14ac:dyDescent="0.2">
      <c r="A319" s="70"/>
      <c r="B319" s="71">
        <f t="shared" si="18"/>
        <v>41953</v>
      </c>
      <c r="C319" s="59">
        <f t="shared" si="16"/>
        <v>41953</v>
      </c>
      <c r="D319" s="93"/>
      <c r="E319" s="94"/>
      <c r="F319" s="93"/>
      <c r="G319" s="95"/>
      <c r="H319" s="94"/>
      <c r="I319" s="93"/>
      <c r="J319" s="96"/>
      <c r="K319" s="66">
        <f t="shared" si="17"/>
        <v>41589</v>
      </c>
      <c r="L319" s="59">
        <f t="shared" si="19"/>
        <v>41589</v>
      </c>
      <c r="M319" s="97"/>
      <c r="N319" s="94"/>
      <c r="O319" s="98"/>
      <c r="P319" s="93"/>
      <c r="Q319" s="94"/>
      <c r="R319" s="93"/>
      <c r="S319" s="99"/>
    </row>
    <row r="320" spans="1:19" x14ac:dyDescent="0.2">
      <c r="A320" s="70"/>
      <c r="B320" s="71">
        <f t="shared" si="18"/>
        <v>41954</v>
      </c>
      <c r="C320" s="59">
        <f t="shared" si="16"/>
        <v>41954</v>
      </c>
      <c r="D320" s="72"/>
      <c r="E320" s="73"/>
      <c r="F320" s="72"/>
      <c r="G320" s="74"/>
      <c r="H320" s="73"/>
      <c r="I320" s="72"/>
      <c r="J320" s="75"/>
      <c r="K320" s="66">
        <f t="shared" si="17"/>
        <v>41590</v>
      </c>
      <c r="L320" s="59">
        <f t="shared" si="19"/>
        <v>41590</v>
      </c>
      <c r="M320" s="76"/>
      <c r="N320" s="73"/>
      <c r="O320" s="77"/>
      <c r="P320" s="72"/>
      <c r="Q320" s="73"/>
      <c r="R320" s="72"/>
      <c r="S320" s="78"/>
    </row>
    <row r="321" spans="1:19" x14ac:dyDescent="0.2">
      <c r="A321" s="70"/>
      <c r="B321" s="71">
        <f t="shared" si="18"/>
        <v>41955</v>
      </c>
      <c r="C321" s="59">
        <f t="shared" si="16"/>
        <v>41955</v>
      </c>
      <c r="D321" s="72"/>
      <c r="E321" s="73"/>
      <c r="F321" s="72"/>
      <c r="G321" s="74"/>
      <c r="H321" s="73"/>
      <c r="I321" s="72"/>
      <c r="J321" s="75"/>
      <c r="K321" s="66">
        <f t="shared" si="17"/>
        <v>41591</v>
      </c>
      <c r="L321" s="59">
        <f t="shared" si="19"/>
        <v>41591</v>
      </c>
      <c r="M321" s="76"/>
      <c r="N321" s="73"/>
      <c r="O321" s="77"/>
      <c r="P321" s="72"/>
      <c r="Q321" s="73"/>
      <c r="R321" s="72"/>
      <c r="S321" s="78"/>
    </row>
    <row r="322" spans="1:19" x14ac:dyDescent="0.2">
      <c r="A322" s="70"/>
      <c r="B322" s="71">
        <f t="shared" si="18"/>
        <v>41956</v>
      </c>
      <c r="C322" s="59">
        <f t="shared" si="16"/>
        <v>41956</v>
      </c>
      <c r="D322" s="72"/>
      <c r="E322" s="73"/>
      <c r="F322" s="72"/>
      <c r="G322" s="74"/>
      <c r="H322" s="73"/>
      <c r="I322" s="72"/>
      <c r="J322" s="75"/>
      <c r="K322" s="66">
        <f t="shared" si="17"/>
        <v>41592</v>
      </c>
      <c r="L322" s="59">
        <f t="shared" si="19"/>
        <v>41592</v>
      </c>
      <c r="M322" s="76"/>
      <c r="N322" s="73"/>
      <c r="O322" s="77"/>
      <c r="P322" s="72"/>
      <c r="Q322" s="73"/>
      <c r="R322" s="72"/>
      <c r="S322" s="78"/>
    </row>
    <row r="323" spans="1:19" x14ac:dyDescent="0.2">
      <c r="A323" s="70"/>
      <c r="B323" s="71">
        <f t="shared" si="18"/>
        <v>41957</v>
      </c>
      <c r="C323" s="59">
        <f t="shared" si="16"/>
        <v>41957</v>
      </c>
      <c r="D323" s="72"/>
      <c r="E323" s="73"/>
      <c r="F323" s="72"/>
      <c r="G323" s="74"/>
      <c r="H323" s="73"/>
      <c r="I323" s="72"/>
      <c r="J323" s="75"/>
      <c r="K323" s="66">
        <f t="shared" si="17"/>
        <v>41593</v>
      </c>
      <c r="L323" s="59">
        <f t="shared" si="19"/>
        <v>41593</v>
      </c>
      <c r="M323" s="76"/>
      <c r="N323" s="73"/>
      <c r="O323" s="77"/>
      <c r="P323" s="72"/>
      <c r="Q323" s="73"/>
      <c r="R323" s="72"/>
      <c r="S323" s="78"/>
    </row>
    <row r="324" spans="1:19" x14ac:dyDescent="0.2">
      <c r="A324" s="70"/>
      <c r="B324" s="71">
        <f t="shared" si="18"/>
        <v>41958</v>
      </c>
      <c r="C324" s="59">
        <f t="shared" si="16"/>
        <v>41958</v>
      </c>
      <c r="D324" s="72"/>
      <c r="E324" s="73"/>
      <c r="F324" s="72"/>
      <c r="G324" s="74"/>
      <c r="H324" s="73"/>
      <c r="I324" s="72"/>
      <c r="J324" s="75"/>
      <c r="K324" s="66">
        <f t="shared" si="17"/>
        <v>41594</v>
      </c>
      <c r="L324" s="59">
        <f t="shared" si="19"/>
        <v>41594</v>
      </c>
      <c r="M324" s="76"/>
      <c r="N324" s="73"/>
      <c r="O324" s="77"/>
      <c r="P324" s="72"/>
      <c r="Q324" s="73"/>
      <c r="R324" s="72"/>
      <c r="S324" s="78"/>
    </row>
    <row r="325" spans="1:19" x14ac:dyDescent="0.2">
      <c r="A325" s="70"/>
      <c r="B325" s="71">
        <f t="shared" si="18"/>
        <v>41959</v>
      </c>
      <c r="C325" s="59">
        <f t="shared" si="16"/>
        <v>41959</v>
      </c>
      <c r="D325" s="72"/>
      <c r="E325" s="73"/>
      <c r="F325" s="72"/>
      <c r="G325" s="74"/>
      <c r="H325" s="73"/>
      <c r="I325" s="72"/>
      <c r="J325" s="75"/>
      <c r="K325" s="66">
        <f t="shared" si="17"/>
        <v>41595</v>
      </c>
      <c r="L325" s="59">
        <f t="shared" si="19"/>
        <v>41595</v>
      </c>
      <c r="M325" s="76"/>
      <c r="N325" s="73"/>
      <c r="O325" s="77"/>
      <c r="P325" s="72"/>
      <c r="Q325" s="73"/>
      <c r="R325" s="72"/>
      <c r="S325" s="78"/>
    </row>
    <row r="326" spans="1:19" x14ac:dyDescent="0.2">
      <c r="A326" s="70"/>
      <c r="B326" s="71">
        <f t="shared" si="18"/>
        <v>41960</v>
      </c>
      <c r="C326" s="59">
        <f t="shared" si="16"/>
        <v>41960</v>
      </c>
      <c r="D326" s="72"/>
      <c r="E326" s="73"/>
      <c r="F326" s="72"/>
      <c r="G326" s="74"/>
      <c r="H326" s="73"/>
      <c r="I326" s="72"/>
      <c r="J326" s="75"/>
      <c r="K326" s="66">
        <f t="shared" si="17"/>
        <v>41596</v>
      </c>
      <c r="L326" s="59">
        <f t="shared" si="19"/>
        <v>41596</v>
      </c>
      <c r="M326" s="76"/>
      <c r="N326" s="73"/>
      <c r="O326" s="77"/>
      <c r="P326" s="72"/>
      <c r="Q326" s="73"/>
      <c r="R326" s="72"/>
      <c r="S326" s="78"/>
    </row>
    <row r="327" spans="1:19" x14ac:dyDescent="0.2">
      <c r="A327" s="70"/>
      <c r="B327" s="71">
        <f t="shared" si="18"/>
        <v>41961</v>
      </c>
      <c r="C327" s="59">
        <f t="shared" ref="C327:C370" si="20">B327</f>
        <v>41961</v>
      </c>
      <c r="D327" s="72"/>
      <c r="E327" s="73"/>
      <c r="F327" s="72"/>
      <c r="G327" s="74"/>
      <c r="H327" s="73"/>
      <c r="I327" s="72"/>
      <c r="J327" s="75"/>
      <c r="K327" s="66">
        <f t="shared" ref="K327:K370" si="21">+L327</f>
        <v>41597</v>
      </c>
      <c r="L327" s="59">
        <f t="shared" si="19"/>
        <v>41597</v>
      </c>
      <c r="M327" s="76"/>
      <c r="N327" s="73"/>
      <c r="O327" s="77"/>
      <c r="P327" s="72"/>
      <c r="Q327" s="73"/>
      <c r="R327" s="72"/>
      <c r="S327" s="78"/>
    </row>
    <row r="328" spans="1:19" x14ac:dyDescent="0.2">
      <c r="A328" s="70"/>
      <c r="B328" s="71">
        <f t="shared" ref="B328:B370" si="22">+B327+1</f>
        <v>41962</v>
      </c>
      <c r="C328" s="59">
        <f t="shared" si="20"/>
        <v>41962</v>
      </c>
      <c r="D328" s="72"/>
      <c r="E328" s="73"/>
      <c r="F328" s="72"/>
      <c r="G328" s="74"/>
      <c r="H328" s="73"/>
      <c r="I328" s="72"/>
      <c r="J328" s="75"/>
      <c r="K328" s="66">
        <f t="shared" si="21"/>
        <v>41598</v>
      </c>
      <c r="L328" s="59">
        <f t="shared" ref="L328:L370" si="23">+L327+1</f>
        <v>41598</v>
      </c>
      <c r="M328" s="76"/>
      <c r="N328" s="73"/>
      <c r="O328" s="77"/>
      <c r="P328" s="72"/>
      <c r="Q328" s="73"/>
      <c r="R328" s="72"/>
      <c r="S328" s="78"/>
    </row>
    <row r="329" spans="1:19" x14ac:dyDescent="0.2">
      <c r="A329" s="70"/>
      <c r="B329" s="71">
        <f t="shared" si="22"/>
        <v>41963</v>
      </c>
      <c r="C329" s="59">
        <f t="shared" si="20"/>
        <v>41963</v>
      </c>
      <c r="D329" s="72"/>
      <c r="E329" s="73"/>
      <c r="F329" s="72"/>
      <c r="G329" s="74"/>
      <c r="H329" s="73"/>
      <c r="I329" s="72"/>
      <c r="J329" s="75"/>
      <c r="K329" s="66">
        <f t="shared" si="21"/>
        <v>41599</v>
      </c>
      <c r="L329" s="59">
        <f t="shared" si="23"/>
        <v>41599</v>
      </c>
      <c r="M329" s="76"/>
      <c r="N329" s="73"/>
      <c r="O329" s="77"/>
      <c r="P329" s="72"/>
      <c r="Q329" s="73"/>
      <c r="R329" s="72"/>
      <c r="S329" s="78"/>
    </row>
    <row r="330" spans="1:19" x14ac:dyDescent="0.2">
      <c r="A330" s="70"/>
      <c r="B330" s="71">
        <f t="shared" si="22"/>
        <v>41964</v>
      </c>
      <c r="C330" s="59">
        <f t="shared" si="20"/>
        <v>41964</v>
      </c>
      <c r="D330" s="72"/>
      <c r="E330" s="73"/>
      <c r="F330" s="72"/>
      <c r="G330" s="74"/>
      <c r="H330" s="73"/>
      <c r="I330" s="72"/>
      <c r="J330" s="75"/>
      <c r="K330" s="66">
        <f t="shared" si="21"/>
        <v>41600</v>
      </c>
      <c r="L330" s="59">
        <f t="shared" si="23"/>
        <v>41600</v>
      </c>
      <c r="M330" s="76"/>
      <c r="N330" s="73"/>
      <c r="O330" s="77"/>
      <c r="P330" s="72"/>
      <c r="Q330" s="73"/>
      <c r="R330" s="72"/>
      <c r="S330" s="78"/>
    </row>
    <row r="331" spans="1:19" x14ac:dyDescent="0.2">
      <c r="A331" s="70"/>
      <c r="B331" s="71">
        <f t="shared" si="22"/>
        <v>41965</v>
      </c>
      <c r="C331" s="59">
        <f t="shared" si="20"/>
        <v>41965</v>
      </c>
      <c r="D331" s="72"/>
      <c r="E331" s="73"/>
      <c r="F331" s="72"/>
      <c r="G331" s="74"/>
      <c r="H331" s="73"/>
      <c r="I331" s="72"/>
      <c r="J331" s="75"/>
      <c r="K331" s="66">
        <f t="shared" si="21"/>
        <v>41601</v>
      </c>
      <c r="L331" s="59">
        <f t="shared" si="23"/>
        <v>41601</v>
      </c>
      <c r="M331" s="76"/>
      <c r="N331" s="73"/>
      <c r="O331" s="77"/>
      <c r="P331" s="72"/>
      <c r="Q331" s="73"/>
      <c r="R331" s="72"/>
      <c r="S331" s="78"/>
    </row>
    <row r="332" spans="1:19" x14ac:dyDescent="0.2">
      <c r="A332" s="70"/>
      <c r="B332" s="71">
        <f t="shared" si="22"/>
        <v>41966</v>
      </c>
      <c r="C332" s="59">
        <f t="shared" si="20"/>
        <v>41966</v>
      </c>
      <c r="D332" s="72"/>
      <c r="E332" s="73"/>
      <c r="F332" s="72"/>
      <c r="G332" s="74"/>
      <c r="H332" s="73"/>
      <c r="I332" s="72"/>
      <c r="J332" s="75"/>
      <c r="K332" s="66">
        <f t="shared" si="21"/>
        <v>41602</v>
      </c>
      <c r="L332" s="59">
        <f t="shared" si="23"/>
        <v>41602</v>
      </c>
      <c r="M332" s="76"/>
      <c r="N332" s="73"/>
      <c r="O332" s="77"/>
      <c r="P332" s="72"/>
      <c r="Q332" s="73"/>
      <c r="R332" s="72"/>
      <c r="S332" s="78"/>
    </row>
    <row r="333" spans="1:19" x14ac:dyDescent="0.2">
      <c r="A333" s="70"/>
      <c r="B333" s="71">
        <f t="shared" si="22"/>
        <v>41967</v>
      </c>
      <c r="C333" s="59">
        <f t="shared" si="20"/>
        <v>41967</v>
      </c>
      <c r="D333" s="72"/>
      <c r="E333" s="73"/>
      <c r="F333" s="72"/>
      <c r="G333" s="74"/>
      <c r="H333" s="73"/>
      <c r="I333" s="72"/>
      <c r="J333" s="75"/>
      <c r="K333" s="66">
        <f t="shared" si="21"/>
        <v>41603</v>
      </c>
      <c r="L333" s="59">
        <f t="shared" si="23"/>
        <v>41603</v>
      </c>
      <c r="M333" s="76"/>
      <c r="N333" s="73"/>
      <c r="O333" s="77"/>
      <c r="P333" s="72"/>
      <c r="Q333" s="73"/>
      <c r="R333" s="72"/>
      <c r="S333" s="78"/>
    </row>
    <row r="334" spans="1:19" x14ac:dyDescent="0.2">
      <c r="A334" s="70"/>
      <c r="B334" s="71">
        <f t="shared" si="22"/>
        <v>41968</v>
      </c>
      <c r="C334" s="59">
        <f t="shared" si="20"/>
        <v>41968</v>
      </c>
      <c r="D334" s="72"/>
      <c r="E334" s="73"/>
      <c r="F334" s="72"/>
      <c r="G334" s="74"/>
      <c r="H334" s="73"/>
      <c r="I334" s="72"/>
      <c r="J334" s="75"/>
      <c r="K334" s="66">
        <f t="shared" si="21"/>
        <v>41604</v>
      </c>
      <c r="L334" s="59">
        <f t="shared" si="23"/>
        <v>41604</v>
      </c>
      <c r="M334" s="76"/>
      <c r="N334" s="73"/>
      <c r="O334" s="77"/>
      <c r="P334" s="72"/>
      <c r="Q334" s="73"/>
      <c r="R334" s="72"/>
      <c r="S334" s="78"/>
    </row>
    <row r="335" spans="1:19" x14ac:dyDescent="0.2">
      <c r="A335" s="70"/>
      <c r="B335" s="71">
        <f t="shared" si="22"/>
        <v>41969</v>
      </c>
      <c r="C335" s="59">
        <f t="shared" si="20"/>
        <v>41969</v>
      </c>
      <c r="D335" s="72"/>
      <c r="E335" s="73"/>
      <c r="F335" s="72"/>
      <c r="G335" s="74"/>
      <c r="H335" s="73"/>
      <c r="I335" s="72"/>
      <c r="J335" s="75"/>
      <c r="K335" s="66">
        <f t="shared" si="21"/>
        <v>41605</v>
      </c>
      <c r="L335" s="59">
        <f t="shared" si="23"/>
        <v>41605</v>
      </c>
      <c r="M335" s="76"/>
      <c r="N335" s="73"/>
      <c r="O335" s="77"/>
      <c r="P335" s="72"/>
      <c r="Q335" s="73"/>
      <c r="R335" s="72"/>
      <c r="S335" s="78"/>
    </row>
    <row r="336" spans="1:19" x14ac:dyDescent="0.2">
      <c r="A336" s="70"/>
      <c r="B336" s="71">
        <f t="shared" si="22"/>
        <v>41970</v>
      </c>
      <c r="C336" s="59">
        <f t="shared" si="20"/>
        <v>41970</v>
      </c>
      <c r="D336" s="72"/>
      <c r="E336" s="73"/>
      <c r="F336" s="72"/>
      <c r="G336" s="74"/>
      <c r="H336" s="73"/>
      <c r="I336" s="72"/>
      <c r="J336" s="75"/>
      <c r="K336" s="66">
        <f t="shared" si="21"/>
        <v>41606</v>
      </c>
      <c r="L336" s="59">
        <f t="shared" si="23"/>
        <v>41606</v>
      </c>
      <c r="M336" s="76"/>
      <c r="N336" s="73"/>
      <c r="O336" s="77"/>
      <c r="P336" s="72"/>
      <c r="Q336" s="73"/>
      <c r="R336" s="72"/>
      <c r="S336" s="78"/>
    </row>
    <row r="337" spans="1:19" x14ac:dyDescent="0.2">
      <c r="A337" s="70"/>
      <c r="B337" s="71">
        <f t="shared" si="22"/>
        <v>41971</v>
      </c>
      <c r="C337" s="59">
        <f t="shared" si="20"/>
        <v>41971</v>
      </c>
      <c r="D337" s="72"/>
      <c r="E337" s="73"/>
      <c r="F337" s="72"/>
      <c r="G337" s="74"/>
      <c r="H337" s="73"/>
      <c r="I337" s="72"/>
      <c r="J337" s="75"/>
      <c r="K337" s="66">
        <f t="shared" si="21"/>
        <v>41607</v>
      </c>
      <c r="L337" s="59">
        <f t="shared" si="23"/>
        <v>41607</v>
      </c>
      <c r="M337" s="76"/>
      <c r="N337" s="73"/>
      <c r="O337" s="77"/>
      <c r="P337" s="72"/>
      <c r="Q337" s="73"/>
      <c r="R337" s="72"/>
      <c r="S337" s="78"/>
    </row>
    <row r="338" spans="1:19" x14ac:dyDescent="0.2">
      <c r="A338" s="70"/>
      <c r="B338" s="71">
        <f t="shared" si="22"/>
        <v>41972</v>
      </c>
      <c r="C338" s="59">
        <f t="shared" si="20"/>
        <v>41972</v>
      </c>
      <c r="D338" s="72"/>
      <c r="E338" s="73"/>
      <c r="F338" s="72"/>
      <c r="G338" s="74"/>
      <c r="H338" s="73"/>
      <c r="I338" s="72"/>
      <c r="J338" s="75"/>
      <c r="K338" s="66">
        <f t="shared" si="21"/>
        <v>41608</v>
      </c>
      <c r="L338" s="59">
        <f t="shared" si="23"/>
        <v>41608</v>
      </c>
      <c r="M338" s="76"/>
      <c r="N338" s="73"/>
      <c r="O338" s="77"/>
      <c r="P338" s="72"/>
      <c r="Q338" s="73"/>
      <c r="R338" s="72"/>
      <c r="S338" s="78"/>
    </row>
    <row r="339" spans="1:19" ht="13.5" thickBot="1" x14ac:dyDescent="0.25">
      <c r="A339" s="100"/>
      <c r="B339" s="71">
        <f t="shared" si="22"/>
        <v>41973</v>
      </c>
      <c r="C339" s="59">
        <f t="shared" si="20"/>
        <v>41973</v>
      </c>
      <c r="D339" s="72"/>
      <c r="E339" s="73"/>
      <c r="F339" s="72"/>
      <c r="G339" s="74"/>
      <c r="H339" s="73"/>
      <c r="I339" s="72"/>
      <c r="J339" s="75"/>
      <c r="K339" s="66">
        <f t="shared" si="21"/>
        <v>41609</v>
      </c>
      <c r="L339" s="59">
        <f t="shared" si="23"/>
        <v>41609</v>
      </c>
      <c r="M339" s="76"/>
      <c r="N339" s="73"/>
      <c r="O339" s="77"/>
      <c r="P339" s="72"/>
      <c r="Q339" s="73"/>
      <c r="R339" s="72"/>
      <c r="S339" s="78"/>
    </row>
    <row r="340" spans="1:19" x14ac:dyDescent="0.2">
      <c r="A340" s="57" t="s">
        <v>383</v>
      </c>
      <c r="B340" s="58">
        <f t="shared" si="22"/>
        <v>41974</v>
      </c>
      <c r="C340" s="59">
        <f t="shared" si="20"/>
        <v>41974</v>
      </c>
      <c r="D340" s="60"/>
      <c r="E340" s="61"/>
      <c r="F340" s="60"/>
      <c r="G340" s="62"/>
      <c r="H340" s="63"/>
      <c r="I340" s="64"/>
      <c r="J340" s="65"/>
      <c r="K340" s="66">
        <f t="shared" si="21"/>
        <v>41610</v>
      </c>
      <c r="L340" s="59">
        <f t="shared" si="23"/>
        <v>41610</v>
      </c>
      <c r="M340" s="67"/>
      <c r="N340" s="61"/>
      <c r="O340" s="68"/>
      <c r="P340" s="60"/>
      <c r="Q340" s="61"/>
      <c r="R340" s="60"/>
      <c r="S340" s="69"/>
    </row>
    <row r="341" spans="1:19" x14ac:dyDescent="0.2">
      <c r="A341" s="70"/>
      <c r="B341" s="71">
        <f t="shared" si="22"/>
        <v>41975</v>
      </c>
      <c r="C341" s="59">
        <f t="shared" si="20"/>
        <v>41975</v>
      </c>
      <c r="D341" s="72"/>
      <c r="E341" s="73"/>
      <c r="F341" s="72"/>
      <c r="G341" s="74"/>
      <c r="H341" s="73"/>
      <c r="I341" s="72"/>
      <c r="J341" s="75"/>
      <c r="K341" s="66">
        <f t="shared" si="21"/>
        <v>41611</v>
      </c>
      <c r="L341" s="59">
        <f t="shared" si="23"/>
        <v>41611</v>
      </c>
      <c r="M341" s="76"/>
      <c r="N341" s="73"/>
      <c r="O341" s="77"/>
      <c r="P341" s="72"/>
      <c r="Q341" s="73"/>
      <c r="R341" s="72"/>
      <c r="S341" s="78"/>
    </row>
    <row r="342" spans="1:19" x14ac:dyDescent="0.2">
      <c r="A342" s="70"/>
      <c r="B342" s="71">
        <f t="shared" si="22"/>
        <v>41976</v>
      </c>
      <c r="C342" s="59">
        <f t="shared" si="20"/>
        <v>41976</v>
      </c>
      <c r="D342" s="79"/>
      <c r="E342" s="80"/>
      <c r="F342" s="79"/>
      <c r="G342" s="81"/>
      <c r="H342" s="80"/>
      <c r="I342" s="79"/>
      <c r="J342" s="82"/>
      <c r="K342" s="66">
        <f t="shared" si="21"/>
        <v>41612</v>
      </c>
      <c r="L342" s="59">
        <f t="shared" si="23"/>
        <v>41612</v>
      </c>
      <c r="M342" s="83"/>
      <c r="N342" s="80"/>
      <c r="O342" s="84"/>
      <c r="P342" s="79"/>
      <c r="Q342" s="80"/>
      <c r="R342" s="79"/>
      <c r="S342" s="85"/>
    </row>
    <row r="343" spans="1:19" x14ac:dyDescent="0.2">
      <c r="A343" s="70"/>
      <c r="B343" s="71">
        <f t="shared" si="22"/>
        <v>41977</v>
      </c>
      <c r="C343" s="59">
        <f t="shared" si="20"/>
        <v>41977</v>
      </c>
      <c r="D343" s="72"/>
      <c r="E343" s="73"/>
      <c r="F343" s="72"/>
      <c r="G343" s="74"/>
      <c r="H343" s="73"/>
      <c r="I343" s="72"/>
      <c r="J343" s="75"/>
      <c r="K343" s="66">
        <f t="shared" si="21"/>
        <v>41613</v>
      </c>
      <c r="L343" s="59">
        <f t="shared" si="23"/>
        <v>41613</v>
      </c>
      <c r="M343" s="76"/>
      <c r="N343" s="73"/>
      <c r="O343" s="77"/>
      <c r="P343" s="72"/>
      <c r="Q343" s="73"/>
      <c r="R343" s="72"/>
      <c r="S343" s="78"/>
    </row>
    <row r="344" spans="1:19" x14ac:dyDescent="0.2">
      <c r="A344" s="70"/>
      <c r="B344" s="71">
        <f t="shared" si="22"/>
        <v>41978</v>
      </c>
      <c r="C344" s="59">
        <f t="shared" si="20"/>
        <v>41978</v>
      </c>
      <c r="D344" s="79"/>
      <c r="E344" s="80"/>
      <c r="F344" s="79"/>
      <c r="G344" s="81"/>
      <c r="H344" s="80"/>
      <c r="I344" s="79"/>
      <c r="J344" s="82"/>
      <c r="K344" s="66">
        <f t="shared" si="21"/>
        <v>41614</v>
      </c>
      <c r="L344" s="59">
        <f t="shared" si="23"/>
        <v>41614</v>
      </c>
      <c r="M344" s="83"/>
      <c r="N344" s="80"/>
      <c r="O344" s="84"/>
      <c r="P344" s="79"/>
      <c r="Q344" s="80"/>
      <c r="R344" s="79"/>
      <c r="S344" s="85"/>
    </row>
    <row r="345" spans="1:19" x14ac:dyDescent="0.2">
      <c r="A345" s="70"/>
      <c r="B345" s="71">
        <f t="shared" si="22"/>
        <v>41979</v>
      </c>
      <c r="C345" s="59">
        <f t="shared" si="20"/>
        <v>41979</v>
      </c>
      <c r="D345" s="72"/>
      <c r="E345" s="73"/>
      <c r="F345" s="72"/>
      <c r="G345" s="74"/>
      <c r="H345" s="73"/>
      <c r="I345" s="72"/>
      <c r="J345" s="75"/>
      <c r="K345" s="66">
        <f t="shared" si="21"/>
        <v>41615</v>
      </c>
      <c r="L345" s="59">
        <f t="shared" si="23"/>
        <v>41615</v>
      </c>
      <c r="M345" s="76"/>
      <c r="N345" s="73"/>
      <c r="O345" s="77"/>
      <c r="P345" s="72"/>
      <c r="Q345" s="73"/>
      <c r="R345" s="72"/>
      <c r="S345" s="78"/>
    </row>
    <row r="346" spans="1:19" x14ac:dyDescent="0.2">
      <c r="A346" s="70"/>
      <c r="B346" s="71">
        <f t="shared" si="22"/>
        <v>41980</v>
      </c>
      <c r="C346" s="59">
        <f t="shared" si="20"/>
        <v>41980</v>
      </c>
      <c r="D346" s="79"/>
      <c r="E346" s="80"/>
      <c r="F346" s="79"/>
      <c r="G346" s="81"/>
      <c r="H346" s="80"/>
      <c r="I346" s="79"/>
      <c r="J346" s="82"/>
      <c r="K346" s="66">
        <f t="shared" si="21"/>
        <v>41616</v>
      </c>
      <c r="L346" s="59">
        <f t="shared" si="23"/>
        <v>41616</v>
      </c>
      <c r="M346" s="83"/>
      <c r="N346" s="80"/>
      <c r="O346" s="84"/>
      <c r="P346" s="79"/>
      <c r="Q346" s="80"/>
      <c r="R346" s="79"/>
      <c r="S346" s="85"/>
    </row>
    <row r="347" spans="1:19" x14ac:dyDescent="0.2">
      <c r="A347" s="70"/>
      <c r="B347" s="71">
        <f t="shared" si="22"/>
        <v>41981</v>
      </c>
      <c r="C347" s="59">
        <f t="shared" si="20"/>
        <v>41981</v>
      </c>
      <c r="D347" s="86"/>
      <c r="E347" s="87"/>
      <c r="F347" s="86"/>
      <c r="G347" s="88"/>
      <c r="H347" s="87"/>
      <c r="I347" s="86"/>
      <c r="J347" s="89"/>
      <c r="K347" s="66">
        <f t="shared" si="21"/>
        <v>41617</v>
      </c>
      <c r="L347" s="59">
        <f t="shared" si="23"/>
        <v>41617</v>
      </c>
      <c r="M347" s="90"/>
      <c r="N347" s="87"/>
      <c r="O347" s="91"/>
      <c r="P347" s="86"/>
      <c r="Q347" s="87"/>
      <c r="R347" s="86"/>
      <c r="S347" s="92"/>
    </row>
    <row r="348" spans="1:19" x14ac:dyDescent="0.2">
      <c r="A348" s="70"/>
      <c r="B348" s="71">
        <f t="shared" si="22"/>
        <v>41982</v>
      </c>
      <c r="C348" s="59">
        <f t="shared" si="20"/>
        <v>41982</v>
      </c>
      <c r="D348" s="72"/>
      <c r="E348" s="73"/>
      <c r="F348" s="72"/>
      <c r="G348" s="74"/>
      <c r="H348" s="73"/>
      <c r="I348" s="72"/>
      <c r="J348" s="75"/>
      <c r="K348" s="66">
        <f t="shared" si="21"/>
        <v>41618</v>
      </c>
      <c r="L348" s="59">
        <f t="shared" si="23"/>
        <v>41618</v>
      </c>
      <c r="M348" s="76"/>
      <c r="N348" s="73"/>
      <c r="O348" s="77"/>
      <c r="P348" s="72"/>
      <c r="Q348" s="73"/>
      <c r="R348" s="72"/>
      <c r="S348" s="78"/>
    </row>
    <row r="349" spans="1:19" x14ac:dyDescent="0.2">
      <c r="A349" s="70"/>
      <c r="B349" s="71">
        <f t="shared" si="22"/>
        <v>41983</v>
      </c>
      <c r="C349" s="59">
        <f t="shared" si="20"/>
        <v>41983</v>
      </c>
      <c r="D349" s="93"/>
      <c r="E349" s="94"/>
      <c r="F349" s="93"/>
      <c r="G349" s="95"/>
      <c r="H349" s="94"/>
      <c r="I349" s="93"/>
      <c r="J349" s="96"/>
      <c r="K349" s="66">
        <f t="shared" si="21"/>
        <v>41619</v>
      </c>
      <c r="L349" s="59">
        <f t="shared" si="23"/>
        <v>41619</v>
      </c>
      <c r="M349" s="97"/>
      <c r="N349" s="94"/>
      <c r="O349" s="98"/>
      <c r="P349" s="93"/>
      <c r="Q349" s="94"/>
      <c r="R349" s="93"/>
      <c r="S349" s="99"/>
    </row>
    <row r="350" spans="1:19" x14ac:dyDescent="0.2">
      <c r="A350" s="70"/>
      <c r="B350" s="71">
        <f t="shared" si="22"/>
        <v>41984</v>
      </c>
      <c r="C350" s="59">
        <f t="shared" si="20"/>
        <v>41984</v>
      </c>
      <c r="D350" s="72"/>
      <c r="E350" s="73"/>
      <c r="F350" s="72"/>
      <c r="G350" s="74"/>
      <c r="H350" s="73"/>
      <c r="I350" s="72"/>
      <c r="J350" s="75"/>
      <c r="K350" s="66">
        <f t="shared" si="21"/>
        <v>41620</v>
      </c>
      <c r="L350" s="59">
        <f t="shared" si="23"/>
        <v>41620</v>
      </c>
      <c r="M350" s="76"/>
      <c r="N350" s="73"/>
      <c r="O350" s="77"/>
      <c r="P350" s="72"/>
      <c r="Q350" s="73"/>
      <c r="R350" s="72"/>
      <c r="S350" s="78"/>
    </row>
    <row r="351" spans="1:19" x14ac:dyDescent="0.2">
      <c r="A351" s="70"/>
      <c r="B351" s="71">
        <f t="shared" si="22"/>
        <v>41985</v>
      </c>
      <c r="C351" s="59">
        <f t="shared" si="20"/>
        <v>41985</v>
      </c>
      <c r="D351" s="72"/>
      <c r="E351" s="73"/>
      <c r="F351" s="72"/>
      <c r="G351" s="74"/>
      <c r="H351" s="73"/>
      <c r="I351" s="72"/>
      <c r="J351" s="75"/>
      <c r="K351" s="66">
        <f t="shared" si="21"/>
        <v>41621</v>
      </c>
      <c r="L351" s="59">
        <f t="shared" si="23"/>
        <v>41621</v>
      </c>
      <c r="M351" s="76"/>
      <c r="N351" s="73"/>
      <c r="O351" s="77"/>
      <c r="P351" s="72"/>
      <c r="Q351" s="73"/>
      <c r="R351" s="72"/>
      <c r="S351" s="78"/>
    </row>
    <row r="352" spans="1:19" x14ac:dyDescent="0.2">
      <c r="A352" s="70"/>
      <c r="B352" s="71">
        <f t="shared" si="22"/>
        <v>41986</v>
      </c>
      <c r="C352" s="59">
        <f t="shared" si="20"/>
        <v>41986</v>
      </c>
      <c r="D352" s="72"/>
      <c r="E352" s="73"/>
      <c r="F352" s="72"/>
      <c r="G352" s="74"/>
      <c r="H352" s="73"/>
      <c r="I352" s="72"/>
      <c r="J352" s="75"/>
      <c r="K352" s="66">
        <f t="shared" si="21"/>
        <v>41622</v>
      </c>
      <c r="L352" s="59">
        <f t="shared" si="23"/>
        <v>41622</v>
      </c>
      <c r="M352" s="76"/>
      <c r="N352" s="73"/>
      <c r="O352" s="77"/>
      <c r="P352" s="72"/>
      <c r="Q352" s="73"/>
      <c r="R352" s="72"/>
      <c r="S352" s="78"/>
    </row>
    <row r="353" spans="1:19" x14ac:dyDescent="0.2">
      <c r="A353" s="70"/>
      <c r="B353" s="71">
        <f t="shared" si="22"/>
        <v>41987</v>
      </c>
      <c r="C353" s="59">
        <f t="shared" si="20"/>
        <v>41987</v>
      </c>
      <c r="D353" s="72"/>
      <c r="E353" s="73"/>
      <c r="F353" s="72"/>
      <c r="G353" s="74"/>
      <c r="H353" s="73"/>
      <c r="I353" s="72"/>
      <c r="J353" s="75"/>
      <c r="K353" s="66">
        <f t="shared" si="21"/>
        <v>41623</v>
      </c>
      <c r="L353" s="59">
        <f t="shared" si="23"/>
        <v>41623</v>
      </c>
      <c r="M353" s="76"/>
      <c r="N353" s="73"/>
      <c r="O353" s="77"/>
      <c r="P353" s="72"/>
      <c r="Q353" s="73"/>
      <c r="R353" s="72"/>
      <c r="S353" s="78"/>
    </row>
    <row r="354" spans="1:19" x14ac:dyDescent="0.2">
      <c r="A354" s="70"/>
      <c r="B354" s="71">
        <f t="shared" si="22"/>
        <v>41988</v>
      </c>
      <c r="C354" s="59">
        <f t="shared" si="20"/>
        <v>41988</v>
      </c>
      <c r="D354" s="72"/>
      <c r="E354" s="73"/>
      <c r="F354" s="72"/>
      <c r="G354" s="74"/>
      <c r="H354" s="73"/>
      <c r="I354" s="72"/>
      <c r="J354" s="75"/>
      <c r="K354" s="66">
        <f t="shared" si="21"/>
        <v>41624</v>
      </c>
      <c r="L354" s="59">
        <f t="shared" si="23"/>
        <v>41624</v>
      </c>
      <c r="M354" s="76"/>
      <c r="N354" s="73"/>
      <c r="O354" s="77"/>
      <c r="P354" s="72"/>
      <c r="Q354" s="73"/>
      <c r="R354" s="72"/>
      <c r="S354" s="78"/>
    </row>
    <row r="355" spans="1:19" x14ac:dyDescent="0.2">
      <c r="A355" s="70"/>
      <c r="B355" s="71">
        <f t="shared" si="22"/>
        <v>41989</v>
      </c>
      <c r="C355" s="59">
        <f t="shared" si="20"/>
        <v>41989</v>
      </c>
      <c r="D355" s="72"/>
      <c r="E355" s="73"/>
      <c r="F355" s="72"/>
      <c r="G355" s="74"/>
      <c r="H355" s="73"/>
      <c r="I355" s="72"/>
      <c r="J355" s="75"/>
      <c r="K355" s="66">
        <f t="shared" si="21"/>
        <v>41625</v>
      </c>
      <c r="L355" s="59">
        <f t="shared" si="23"/>
        <v>41625</v>
      </c>
      <c r="M355" s="76"/>
      <c r="N355" s="73"/>
      <c r="O355" s="77"/>
      <c r="P355" s="72"/>
      <c r="Q355" s="73"/>
      <c r="R355" s="72"/>
      <c r="S355" s="78"/>
    </row>
    <row r="356" spans="1:19" x14ac:dyDescent="0.2">
      <c r="A356" s="70"/>
      <c r="B356" s="71">
        <f t="shared" si="22"/>
        <v>41990</v>
      </c>
      <c r="C356" s="59">
        <f t="shared" si="20"/>
        <v>41990</v>
      </c>
      <c r="D356" s="72"/>
      <c r="E356" s="73"/>
      <c r="F356" s="72"/>
      <c r="G356" s="74"/>
      <c r="H356" s="73"/>
      <c r="I356" s="72"/>
      <c r="J356" s="75"/>
      <c r="K356" s="66">
        <f t="shared" si="21"/>
        <v>41626</v>
      </c>
      <c r="L356" s="59">
        <f t="shared" si="23"/>
        <v>41626</v>
      </c>
      <c r="M356" s="76"/>
      <c r="N356" s="73"/>
      <c r="O356" s="77"/>
      <c r="P356" s="72"/>
      <c r="Q356" s="73"/>
      <c r="R356" s="72"/>
      <c r="S356" s="78"/>
    </row>
    <row r="357" spans="1:19" x14ac:dyDescent="0.2">
      <c r="A357" s="70"/>
      <c r="B357" s="71">
        <f t="shared" si="22"/>
        <v>41991</v>
      </c>
      <c r="C357" s="59">
        <f t="shared" si="20"/>
        <v>41991</v>
      </c>
      <c r="D357" s="72"/>
      <c r="E357" s="73"/>
      <c r="F357" s="72"/>
      <c r="G357" s="74"/>
      <c r="H357" s="73"/>
      <c r="I357" s="72"/>
      <c r="J357" s="75"/>
      <c r="K357" s="66">
        <f t="shared" si="21"/>
        <v>41627</v>
      </c>
      <c r="L357" s="59">
        <f t="shared" si="23"/>
        <v>41627</v>
      </c>
      <c r="M357" s="76"/>
      <c r="N357" s="73"/>
      <c r="O357" s="77"/>
      <c r="P357" s="72"/>
      <c r="Q357" s="73"/>
      <c r="R357" s="72"/>
      <c r="S357" s="78"/>
    </row>
    <row r="358" spans="1:19" x14ac:dyDescent="0.2">
      <c r="A358" s="70"/>
      <c r="B358" s="71">
        <f t="shared" si="22"/>
        <v>41992</v>
      </c>
      <c r="C358" s="59">
        <f t="shared" si="20"/>
        <v>41992</v>
      </c>
      <c r="D358" s="72"/>
      <c r="E358" s="73"/>
      <c r="F358" s="72"/>
      <c r="G358" s="74"/>
      <c r="H358" s="73"/>
      <c r="I358" s="72"/>
      <c r="J358" s="75"/>
      <c r="K358" s="66">
        <f t="shared" si="21"/>
        <v>41628</v>
      </c>
      <c r="L358" s="59">
        <f t="shared" si="23"/>
        <v>41628</v>
      </c>
      <c r="M358" s="76"/>
      <c r="N358" s="73"/>
      <c r="O358" s="77"/>
      <c r="P358" s="72"/>
      <c r="Q358" s="73"/>
      <c r="R358" s="72"/>
      <c r="S358" s="78"/>
    </row>
    <row r="359" spans="1:19" x14ac:dyDescent="0.2">
      <c r="A359" s="70"/>
      <c r="B359" s="71">
        <f t="shared" si="22"/>
        <v>41993</v>
      </c>
      <c r="C359" s="59">
        <f t="shared" si="20"/>
        <v>41993</v>
      </c>
      <c r="D359" s="72"/>
      <c r="E359" s="73"/>
      <c r="F359" s="72"/>
      <c r="G359" s="74"/>
      <c r="H359" s="73"/>
      <c r="I359" s="72"/>
      <c r="J359" s="75"/>
      <c r="K359" s="66">
        <f t="shared" si="21"/>
        <v>41629</v>
      </c>
      <c r="L359" s="59">
        <f t="shared" si="23"/>
        <v>41629</v>
      </c>
      <c r="M359" s="76"/>
      <c r="N359" s="73"/>
      <c r="O359" s="77"/>
      <c r="P359" s="72"/>
      <c r="Q359" s="73"/>
      <c r="R359" s="72"/>
      <c r="S359" s="78"/>
    </row>
    <row r="360" spans="1:19" x14ac:dyDescent="0.2">
      <c r="A360" s="70"/>
      <c r="B360" s="71">
        <f t="shared" si="22"/>
        <v>41994</v>
      </c>
      <c r="C360" s="59">
        <f t="shared" si="20"/>
        <v>41994</v>
      </c>
      <c r="D360" s="72"/>
      <c r="E360" s="73"/>
      <c r="F360" s="72"/>
      <c r="G360" s="74"/>
      <c r="H360" s="73"/>
      <c r="I360" s="72"/>
      <c r="J360" s="75"/>
      <c r="K360" s="66">
        <f t="shared" si="21"/>
        <v>41630</v>
      </c>
      <c r="L360" s="59">
        <f t="shared" si="23"/>
        <v>41630</v>
      </c>
      <c r="M360" s="76"/>
      <c r="N360" s="73"/>
      <c r="O360" s="77"/>
      <c r="P360" s="72"/>
      <c r="Q360" s="73"/>
      <c r="R360" s="72"/>
      <c r="S360" s="78"/>
    </row>
    <row r="361" spans="1:19" x14ac:dyDescent="0.2">
      <c r="A361" s="70"/>
      <c r="B361" s="71">
        <f t="shared" si="22"/>
        <v>41995</v>
      </c>
      <c r="C361" s="59">
        <f t="shared" si="20"/>
        <v>41995</v>
      </c>
      <c r="D361" s="72"/>
      <c r="E361" s="73"/>
      <c r="F361" s="72"/>
      <c r="G361" s="74"/>
      <c r="H361" s="73"/>
      <c r="I361" s="72"/>
      <c r="J361" s="75"/>
      <c r="K361" s="66">
        <f t="shared" si="21"/>
        <v>41631</v>
      </c>
      <c r="L361" s="59">
        <f t="shared" si="23"/>
        <v>41631</v>
      </c>
      <c r="M361" s="76"/>
      <c r="N361" s="73"/>
      <c r="O361" s="77"/>
      <c r="P361" s="72"/>
      <c r="Q361" s="73"/>
      <c r="R361" s="72"/>
      <c r="S361" s="78"/>
    </row>
    <row r="362" spans="1:19" x14ac:dyDescent="0.2">
      <c r="A362" s="70"/>
      <c r="B362" s="71">
        <f t="shared" si="22"/>
        <v>41996</v>
      </c>
      <c r="C362" s="59">
        <f t="shared" si="20"/>
        <v>41996</v>
      </c>
      <c r="D362" s="72"/>
      <c r="E362" s="73"/>
      <c r="F362" s="72"/>
      <c r="G362" s="74"/>
      <c r="H362" s="73"/>
      <c r="I362" s="72"/>
      <c r="J362" s="75"/>
      <c r="K362" s="66">
        <f t="shared" si="21"/>
        <v>41632</v>
      </c>
      <c r="L362" s="59">
        <f t="shared" si="23"/>
        <v>41632</v>
      </c>
      <c r="M362" s="76"/>
      <c r="N362" s="73"/>
      <c r="O362" s="77"/>
      <c r="P362" s="72"/>
      <c r="Q362" s="73"/>
      <c r="R362" s="72"/>
      <c r="S362" s="78"/>
    </row>
    <row r="363" spans="1:19" x14ac:dyDescent="0.2">
      <c r="A363" s="70"/>
      <c r="B363" s="71">
        <f t="shared" si="22"/>
        <v>41997</v>
      </c>
      <c r="C363" s="59">
        <f t="shared" si="20"/>
        <v>41997</v>
      </c>
      <c r="D363" s="72"/>
      <c r="E363" s="73"/>
      <c r="F363" s="72"/>
      <c r="G363" s="74"/>
      <c r="H363" s="73"/>
      <c r="I363" s="72"/>
      <c r="J363" s="75"/>
      <c r="K363" s="66">
        <f t="shared" si="21"/>
        <v>41633</v>
      </c>
      <c r="L363" s="59">
        <f t="shared" si="23"/>
        <v>41633</v>
      </c>
      <c r="M363" s="76"/>
      <c r="N363" s="73"/>
      <c r="O363" s="77"/>
      <c r="P363" s="72"/>
      <c r="Q363" s="73"/>
      <c r="R363" s="72"/>
      <c r="S363" s="78"/>
    </row>
    <row r="364" spans="1:19" x14ac:dyDescent="0.2">
      <c r="A364" s="70"/>
      <c r="B364" s="71">
        <f t="shared" si="22"/>
        <v>41998</v>
      </c>
      <c r="C364" s="59">
        <f t="shared" si="20"/>
        <v>41998</v>
      </c>
      <c r="D364" s="72"/>
      <c r="E364" s="73"/>
      <c r="F364" s="72"/>
      <c r="G364" s="74"/>
      <c r="H364" s="73"/>
      <c r="I364" s="72"/>
      <c r="J364" s="75"/>
      <c r="K364" s="66">
        <f t="shared" si="21"/>
        <v>41634</v>
      </c>
      <c r="L364" s="59">
        <f t="shared" si="23"/>
        <v>41634</v>
      </c>
      <c r="M364" s="76"/>
      <c r="N364" s="73"/>
      <c r="O364" s="77"/>
      <c r="P364" s="72"/>
      <c r="Q364" s="73"/>
      <c r="R364" s="72"/>
      <c r="S364" s="78"/>
    </row>
    <row r="365" spans="1:19" x14ac:dyDescent="0.2">
      <c r="A365" s="70"/>
      <c r="B365" s="71">
        <f t="shared" si="22"/>
        <v>41999</v>
      </c>
      <c r="C365" s="59">
        <f t="shared" si="20"/>
        <v>41999</v>
      </c>
      <c r="D365" s="72"/>
      <c r="E365" s="73"/>
      <c r="F365" s="72"/>
      <c r="G365" s="74"/>
      <c r="H365" s="73"/>
      <c r="I365" s="72"/>
      <c r="J365" s="75"/>
      <c r="K365" s="66">
        <f t="shared" si="21"/>
        <v>41635</v>
      </c>
      <c r="L365" s="59">
        <f t="shared" si="23"/>
        <v>41635</v>
      </c>
      <c r="M365" s="76"/>
      <c r="N365" s="73"/>
      <c r="O365" s="77"/>
      <c r="P365" s="72"/>
      <c r="Q365" s="73"/>
      <c r="R365" s="72"/>
      <c r="S365" s="78"/>
    </row>
    <row r="366" spans="1:19" x14ac:dyDescent="0.2">
      <c r="A366" s="70"/>
      <c r="B366" s="71">
        <f t="shared" si="22"/>
        <v>42000</v>
      </c>
      <c r="C366" s="59">
        <f t="shared" si="20"/>
        <v>42000</v>
      </c>
      <c r="D366" s="72"/>
      <c r="E366" s="73"/>
      <c r="F366" s="72"/>
      <c r="G366" s="74"/>
      <c r="H366" s="73"/>
      <c r="I366" s="72"/>
      <c r="J366" s="75"/>
      <c r="K366" s="66">
        <f t="shared" si="21"/>
        <v>41636</v>
      </c>
      <c r="L366" s="59">
        <f t="shared" si="23"/>
        <v>41636</v>
      </c>
      <c r="M366" s="76"/>
      <c r="N366" s="73"/>
      <c r="O366" s="77"/>
      <c r="P366" s="72"/>
      <c r="Q366" s="73"/>
      <c r="R366" s="72"/>
      <c r="S366" s="78"/>
    </row>
    <row r="367" spans="1:19" x14ac:dyDescent="0.2">
      <c r="A367" s="70"/>
      <c r="B367" s="71">
        <f t="shared" si="22"/>
        <v>42001</v>
      </c>
      <c r="C367" s="59">
        <f t="shared" si="20"/>
        <v>42001</v>
      </c>
      <c r="D367" s="72"/>
      <c r="E367" s="73"/>
      <c r="F367" s="72"/>
      <c r="G367" s="74"/>
      <c r="H367" s="73"/>
      <c r="I367" s="72"/>
      <c r="J367" s="75"/>
      <c r="K367" s="66">
        <f t="shared" si="21"/>
        <v>41637</v>
      </c>
      <c r="L367" s="59">
        <f t="shared" si="23"/>
        <v>41637</v>
      </c>
      <c r="M367" s="76"/>
      <c r="N367" s="73"/>
      <c r="O367" s="77"/>
      <c r="P367" s="72"/>
      <c r="Q367" s="73"/>
      <c r="R367" s="72"/>
      <c r="S367" s="78"/>
    </row>
    <row r="368" spans="1:19" x14ac:dyDescent="0.2">
      <c r="A368" s="70"/>
      <c r="B368" s="71">
        <f t="shared" si="22"/>
        <v>42002</v>
      </c>
      <c r="C368" s="59">
        <f t="shared" si="20"/>
        <v>42002</v>
      </c>
      <c r="D368" s="72"/>
      <c r="E368" s="73"/>
      <c r="F368" s="72"/>
      <c r="G368" s="74"/>
      <c r="H368" s="73"/>
      <c r="I368" s="72"/>
      <c r="J368" s="75"/>
      <c r="K368" s="66">
        <f t="shared" si="21"/>
        <v>41638</v>
      </c>
      <c r="L368" s="59">
        <f t="shared" si="23"/>
        <v>41638</v>
      </c>
      <c r="M368" s="76"/>
      <c r="N368" s="73"/>
      <c r="O368" s="77"/>
      <c r="P368" s="72"/>
      <c r="Q368" s="73"/>
      <c r="R368" s="72"/>
      <c r="S368" s="78"/>
    </row>
    <row r="369" spans="1:19" x14ac:dyDescent="0.2">
      <c r="A369" s="70"/>
      <c r="B369" s="71">
        <f t="shared" si="22"/>
        <v>42003</v>
      </c>
      <c r="C369" s="59">
        <f t="shared" si="20"/>
        <v>42003</v>
      </c>
      <c r="D369" s="72"/>
      <c r="E369" s="73"/>
      <c r="F369" s="72"/>
      <c r="G369" s="74"/>
      <c r="H369" s="73"/>
      <c r="I369" s="72"/>
      <c r="J369" s="75"/>
      <c r="K369" s="66">
        <f t="shared" si="21"/>
        <v>41639</v>
      </c>
      <c r="L369" s="59">
        <f t="shared" si="23"/>
        <v>41639</v>
      </c>
      <c r="M369" s="76"/>
      <c r="N369" s="73"/>
      <c r="O369" s="77"/>
      <c r="P369" s="72"/>
      <c r="Q369" s="73"/>
      <c r="R369" s="72"/>
      <c r="S369" s="78"/>
    </row>
    <row r="370" spans="1:19" ht="13.5" thickBot="1" x14ac:dyDescent="0.25">
      <c r="A370" s="100"/>
      <c r="B370" s="101">
        <f t="shared" si="22"/>
        <v>42004</v>
      </c>
      <c r="C370" s="102">
        <f t="shared" si="20"/>
        <v>42004</v>
      </c>
      <c r="D370" s="86"/>
      <c r="E370" s="87"/>
      <c r="F370" s="86"/>
      <c r="G370" s="88"/>
      <c r="H370" s="87"/>
      <c r="I370" s="86"/>
      <c r="J370" s="89"/>
      <c r="K370" s="103">
        <f t="shared" si="21"/>
        <v>41640</v>
      </c>
      <c r="L370" s="102">
        <f t="shared" si="23"/>
        <v>41640</v>
      </c>
      <c r="M370" s="104"/>
      <c r="N370" s="105"/>
      <c r="O370" s="106"/>
      <c r="P370" s="107"/>
      <c r="Q370" s="105"/>
      <c r="R370" s="107"/>
      <c r="S370" s="108"/>
    </row>
    <row r="392" spans="5:5" x14ac:dyDescent="0.2">
      <c r="E392" s="110"/>
    </row>
  </sheetData>
  <autoFilter ref="B5:U370">
    <filterColumn colId="9" showButton="0"/>
  </autoFilter>
  <mergeCells count="19">
    <mergeCell ref="A340:A370"/>
    <mergeCell ref="A157:A186"/>
    <mergeCell ref="A187:A217"/>
    <mergeCell ref="A218:A248"/>
    <mergeCell ref="A249:A278"/>
    <mergeCell ref="A279:A309"/>
    <mergeCell ref="A310:A339"/>
    <mergeCell ref="K5:L5"/>
    <mergeCell ref="A6:A36"/>
    <mergeCell ref="A37:A64"/>
    <mergeCell ref="A65:A95"/>
    <mergeCell ref="A96:A125"/>
    <mergeCell ref="A126:A156"/>
    <mergeCell ref="D3:J3"/>
    <mergeCell ref="M3:S3"/>
    <mergeCell ref="D4:F4"/>
    <mergeCell ref="G4:J4"/>
    <mergeCell ref="M4:O4"/>
    <mergeCell ref="P4:S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Exraction</vt:lpstr>
      <vt:lpstr>alimentation</vt:lpstr>
      <vt:lpstr>Suivi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GOUIRAN Isabelle</dc:creator>
  <cp:lastModifiedBy>GOUIRAN Isabelle</cp:lastModifiedBy>
  <dcterms:created xsi:type="dcterms:W3CDTF">2014-03-12T18:55:45Z</dcterms:created>
  <dcterms:modified xsi:type="dcterms:W3CDTF">2014-03-12T18:59:13Z</dcterms:modified>
</cp:coreProperties>
</file>