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Jo\Desktop\"/>
    </mc:Choice>
  </mc:AlternateContent>
  <bookViews>
    <workbookView xWindow="0" yWindow="0" windowWidth="25200" windowHeight="11985"/>
  </bookViews>
  <sheets>
    <sheet name="Equipe1" sheetId="28" r:id="rId1"/>
    <sheet name="Equipe2" sheetId="30" r:id="rId2"/>
    <sheet name="EQ" sheetId="9" r:id="rId3"/>
    <sheet name="CalculHrs" sheetId="29" r:id="rId4"/>
    <sheet name="FiltreEq1" sheetId="24" r:id="rId5"/>
    <sheet name="FiltreEq2" sheetId="31" r:id="rId6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4" l="1"/>
  <c r="L6" i="31"/>
  <c r="H6" i="31"/>
  <c r="E6" i="31"/>
  <c r="C6" i="31"/>
  <c r="I9" i="31" a="1"/>
  <c r="I9" i="31" s="1"/>
  <c r="I10" i="31" s="1" a="1"/>
  <c r="I10" i="31" s="1"/>
  <c r="F9" i="31" a="1"/>
  <c r="F9" i="31" s="1"/>
  <c r="F10" i="31" s="1" a="1"/>
  <c r="F10" i="31" s="1"/>
  <c r="D9" i="31" a="1"/>
  <c r="D9" i="31" s="1"/>
  <c r="D10" i="31" s="1" a="1"/>
  <c r="D10" i="31" s="1"/>
  <c r="C9" i="31" a="1"/>
  <c r="C9" i="31" s="1"/>
  <c r="C10" i="31" s="1" a="1"/>
  <c r="C10" i="31" s="1"/>
  <c r="O23" i="9"/>
  <c r="S22" i="9"/>
  <c r="O22" i="9"/>
  <c r="G22" i="9"/>
  <c r="S21" i="9"/>
  <c r="O21" i="9"/>
  <c r="K21" i="9"/>
  <c r="G21" i="9"/>
  <c r="S20" i="9"/>
  <c r="K20" i="9"/>
  <c r="O19" i="9"/>
  <c r="G19" i="9"/>
  <c r="S18" i="9"/>
  <c r="O18" i="9"/>
  <c r="K17" i="9"/>
  <c r="I11" i="31" l="1" a="1"/>
  <c r="I11" i="31" s="1"/>
  <c r="I12" i="31" s="1" a="1"/>
  <c r="I12" i="31" s="1"/>
  <c r="F11" i="31" a="1"/>
  <c r="F11" i="31" s="1"/>
  <c r="F12" i="31" s="1" a="1"/>
  <c r="F12" i="31" s="1"/>
  <c r="D11" i="31" a="1"/>
  <c r="D11" i="31" s="1"/>
  <c r="D12" i="31" s="1" a="1"/>
  <c r="D12" i="31" s="1"/>
  <c r="C11" i="31" a="1"/>
  <c r="C11" i="31" s="1"/>
  <c r="I13" i="31" l="1" a="1"/>
  <c r="I13" i="31" s="1"/>
  <c r="F13" i="31" a="1"/>
  <c r="F13" i="31" s="1"/>
  <c r="D13" i="31" a="1"/>
  <c r="D13" i="31" s="1"/>
  <c r="C12" i="31" a="1"/>
  <c r="C12" i="31" s="1"/>
  <c r="C13" i="31" s="1" a="1"/>
  <c r="C13" i="31" s="1"/>
  <c r="AM8" i="29"/>
  <c r="AL8" i="29"/>
  <c r="AK8" i="29"/>
  <c r="AJ8" i="29"/>
  <c r="AI8" i="29"/>
  <c r="AH8" i="29"/>
  <c r="AG8" i="29"/>
  <c r="AF8" i="29"/>
  <c r="AE8" i="29"/>
  <c r="AD8" i="29"/>
  <c r="AC8" i="29"/>
  <c r="AB8" i="29"/>
  <c r="AA8" i="29"/>
  <c r="Z8" i="29"/>
  <c r="Y8" i="29"/>
  <c r="X8" i="29"/>
  <c r="W8" i="29"/>
  <c r="V8" i="29"/>
  <c r="U8" i="29"/>
  <c r="T8" i="29"/>
  <c r="S8" i="29"/>
  <c r="C14" i="31" l="1" a="1"/>
  <c r="C14" i="31" s="1"/>
  <c r="D14" i="31" a="1"/>
  <c r="D14" i="31" s="1"/>
  <c r="D15" i="31" s="1" a="1"/>
  <c r="D15" i="31" s="1"/>
  <c r="F14" i="31" a="1"/>
  <c r="F14" i="31" s="1"/>
  <c r="F15" i="31" s="1" a="1"/>
  <c r="F15" i="31" s="1"/>
  <c r="I14" i="31" a="1"/>
  <c r="I14" i="31" s="1"/>
  <c r="I15" i="31" s="1" a="1"/>
  <c r="I15" i="31" s="1"/>
  <c r="C15" i="31" a="1"/>
  <c r="C15" i="31" s="1"/>
  <c r="C16" i="31" a="1"/>
  <c r="L6" i="24"/>
  <c r="H6" i="24"/>
  <c r="C16" i="31" l="1"/>
  <c r="F21" i="30" s="1"/>
  <c r="E9" i="31" a="1"/>
  <c r="E9" i="31" s="1"/>
  <c r="I9" i="24" a="1"/>
  <c r="I9" i="24" s="1"/>
  <c r="F9" i="24" a="1"/>
  <c r="F9" i="24" s="1"/>
  <c r="E6" i="24"/>
  <c r="C6" i="24"/>
  <c r="D9" i="24" a="1"/>
  <c r="D9" i="24" s="1"/>
  <c r="F10" i="24" l="1" a="1"/>
  <c r="F10" i="24" s="1"/>
  <c r="F11" i="24" s="1" a="1"/>
  <c r="F11" i="24" s="1"/>
  <c r="F12" i="24" s="1" a="1"/>
  <c r="F12" i="24" s="1"/>
  <c r="D10" i="24" a="1"/>
  <c r="D10" i="24" s="1"/>
  <c r="I10" i="24" a="1"/>
  <c r="I10" i="24" s="1"/>
  <c r="I11" i="24" s="1" a="1"/>
  <c r="I11" i="24" s="1"/>
  <c r="G9" i="31" a="1"/>
  <c r="G9" i="31" s="1"/>
  <c r="H9" i="31" s="1"/>
  <c r="E10" i="31" a="1"/>
  <c r="E10" i="31" s="1"/>
  <c r="J9" i="31" a="1"/>
  <c r="J9" i="31" s="1"/>
  <c r="C10" i="24" a="1"/>
  <c r="C10" i="24" s="1"/>
  <c r="C11" i="24" s="1" a="1"/>
  <c r="C11" i="24" s="1"/>
  <c r="C12" i="24" s="1" a="1"/>
  <c r="C12" i="24" s="1"/>
  <c r="D11" i="24" a="1"/>
  <c r="D11" i="24" s="1"/>
  <c r="D12" i="24" s="1" a="1"/>
  <c r="D12" i="24" s="1"/>
  <c r="G10" i="31" l="1" a="1"/>
  <c r="G10" i="31" s="1"/>
  <c r="G11" i="31" s="1" a="1"/>
  <c r="G11" i="31" s="1"/>
  <c r="J10" i="31" a="1"/>
  <c r="J10" i="31" s="1"/>
  <c r="E11" i="31" a="1"/>
  <c r="E11" i="31" s="1"/>
  <c r="C13" i="24" a="1"/>
  <c r="C13" i="24" s="1"/>
  <c r="I12" i="24" a="1"/>
  <c r="I12" i="24" s="1"/>
  <c r="F13" i="24" a="1"/>
  <c r="F13" i="24" s="1"/>
  <c r="D13" i="24" a="1"/>
  <c r="D13" i="24" s="1"/>
  <c r="J11" i="31" l="1" a="1"/>
  <c r="J11" i="31" s="1"/>
  <c r="E12" i="31" a="1"/>
  <c r="E12" i="31" s="1"/>
  <c r="E13" i="31" s="1" a="1"/>
  <c r="E13" i="31" s="1"/>
  <c r="G12" i="31" a="1"/>
  <c r="G12" i="31" s="1"/>
  <c r="C14" i="24" a="1"/>
  <c r="C14" i="24" s="1"/>
  <c r="I13" i="24" a="1"/>
  <c r="I13" i="24" s="1"/>
  <c r="I14" i="24" s="1" a="1"/>
  <c r="I14" i="24" s="1"/>
  <c r="F14" i="24" a="1"/>
  <c r="F14" i="24" s="1"/>
  <c r="F15" i="24" s="1" a="1"/>
  <c r="F15" i="24" s="1"/>
  <c r="D14" i="24" a="1"/>
  <c r="D14" i="24" s="1"/>
  <c r="D15" i="24" s="1" a="1"/>
  <c r="D15" i="24" s="1"/>
  <c r="J12" i="31" l="1" a="1"/>
  <c r="J12" i="31" s="1"/>
  <c r="E14" i="31" a="1"/>
  <c r="E14" i="31" s="1"/>
  <c r="E15" i="31" s="1" a="1"/>
  <c r="E15" i="31" s="1"/>
  <c r="E16" i="31" s="1" a="1"/>
  <c r="E16" i="31" s="1"/>
  <c r="F23" i="30" s="1"/>
  <c r="G13" i="31" a="1"/>
  <c r="G13" i="31" s="1"/>
  <c r="G14" i="31" s="1" a="1"/>
  <c r="G14" i="31" s="1"/>
  <c r="C15" i="24" a="1"/>
  <c r="C15" i="24" s="1"/>
  <c r="I15" i="24" a="1"/>
  <c r="I15" i="24" s="1"/>
  <c r="G15" i="31" l="1" a="1"/>
  <c r="G15" i="31" s="1"/>
  <c r="H10" i="31" s="1" a="1"/>
  <c r="H10" i="31" s="1"/>
  <c r="J13" i="31" a="1"/>
  <c r="J13" i="31" s="1"/>
  <c r="J14" i="31" s="1" a="1"/>
  <c r="J14" i="31" s="1"/>
  <c r="J15" i="31" s="1" a="1"/>
  <c r="J15" i="31" s="1"/>
  <c r="G9" i="24" a="1"/>
  <c r="G9" i="24" s="1"/>
  <c r="H9" i="24" l="1"/>
  <c r="H11" i="31" a="1"/>
  <c r="H11" i="31" s="1"/>
  <c r="K9" i="31" a="1"/>
  <c r="K9" i="31" s="1"/>
  <c r="E9" i="24" a="1"/>
  <c r="E9" i="24" s="1"/>
  <c r="J9" i="24" a="1"/>
  <c r="J9" i="24" s="1"/>
  <c r="K10" i="31" l="1" a="1"/>
  <c r="K10" i="31" s="1"/>
  <c r="H12" i="31" a="1"/>
  <c r="H12" i="31" s="1"/>
  <c r="E10" i="24" a="1"/>
  <c r="E10" i="24" s="1"/>
  <c r="E11" i="24" s="1" a="1"/>
  <c r="E11" i="24" s="1"/>
  <c r="J10" i="24" a="1"/>
  <c r="J10" i="24" s="1"/>
  <c r="J11" i="24" s="1" a="1"/>
  <c r="J11" i="24" s="1"/>
  <c r="H13" i="31" l="1" a="1"/>
  <c r="H13" i="31" s="1"/>
  <c r="H14" i="31" s="1" a="1"/>
  <c r="H14" i="31" s="1"/>
  <c r="H15" i="31" s="1" a="1"/>
  <c r="H15" i="31" s="1"/>
  <c r="H16" i="31" s="1" a="1"/>
  <c r="H16" i="31" s="1"/>
  <c r="P21" i="30" s="1"/>
  <c r="K11" i="31" a="1"/>
  <c r="K11" i="31" s="1"/>
  <c r="E12" i="24" a="1"/>
  <c r="E12" i="24" s="1"/>
  <c r="J12" i="24" a="1"/>
  <c r="J12" i="24" s="1"/>
  <c r="J13" i="24" s="1" a="1"/>
  <c r="J13" i="24" s="1"/>
  <c r="J14" i="24" s="1" a="1"/>
  <c r="J14" i="24" s="1"/>
  <c r="J15" i="24" l="1" a="1"/>
  <c r="J15" i="24" s="1"/>
  <c r="E13" i="24" a="1"/>
  <c r="E13" i="24" s="1"/>
  <c r="K12" i="31" a="1"/>
  <c r="K12" i="31" s="1"/>
  <c r="E14" i="24" l="1" a="1"/>
  <c r="E14" i="24" s="1"/>
  <c r="E15" i="24" s="1" a="1"/>
  <c r="E15" i="24" s="1"/>
  <c r="K13" i="31" a="1"/>
  <c r="K13" i="31" s="1"/>
  <c r="K14" i="31" s="1" a="1"/>
  <c r="K14" i="31" s="1"/>
  <c r="K15" i="31" s="1" a="1"/>
  <c r="K15" i="31" s="1"/>
  <c r="K9" i="24" a="1"/>
  <c r="K9" i="24" s="1"/>
  <c r="K10" i="24" l="1" a="1"/>
  <c r="K10" i="24" s="1"/>
  <c r="K11" i="24" s="1" a="1"/>
  <c r="K11" i="24" s="1"/>
  <c r="L9" i="31" a="1"/>
  <c r="L9" i="31" s="1"/>
  <c r="L10" i="31" l="1" a="1"/>
  <c r="L10" i="31" s="1"/>
  <c r="K12" i="24" a="1"/>
  <c r="K12" i="24" s="1"/>
  <c r="K13" i="24" s="1" a="1"/>
  <c r="K13" i="24" s="1"/>
  <c r="L11" i="31" l="1" a="1"/>
  <c r="L11" i="31" s="1"/>
  <c r="L12" i="31" s="1" a="1"/>
  <c r="L12" i="31" s="1"/>
  <c r="L13" i="31" s="1" a="1"/>
  <c r="L13" i="31" s="1"/>
  <c r="K14" i="24" a="1"/>
  <c r="K14" i="24" s="1"/>
  <c r="K15" i="24" s="1" a="1"/>
  <c r="K15" i="24" s="1"/>
  <c r="L14" i="31" l="1" a="1"/>
  <c r="L14" i="31" s="1"/>
  <c r="L15" i="31" s="1" a="1"/>
  <c r="L15" i="31" s="1"/>
  <c r="L9" i="24" a="1"/>
  <c r="L9" i="24" s="1"/>
  <c r="L16" i="31" l="1" a="1"/>
  <c r="L16" i="31" s="1"/>
  <c r="P23" i="30" s="1"/>
  <c r="L10" i="24" a="1"/>
  <c r="L10" i="24" s="1"/>
  <c r="L11" i="24" l="1" a="1"/>
  <c r="L11" i="24" s="1"/>
  <c r="L12" i="24" s="1" a="1"/>
  <c r="L12" i="24" s="1"/>
  <c r="L13" i="24" l="1" a="1"/>
  <c r="L13" i="24" s="1"/>
  <c r="L14" i="24" s="1" a="1"/>
  <c r="L14" i="24" s="1"/>
  <c r="L15" i="24" s="1" a="1"/>
  <c r="L15" i="24" s="1"/>
  <c r="O15" i="9" l="1"/>
  <c r="S14" i="9"/>
  <c r="O14" i="9"/>
  <c r="G14" i="9"/>
  <c r="S13" i="9"/>
  <c r="O13" i="9"/>
  <c r="K13" i="9"/>
  <c r="S12" i="9"/>
  <c r="O11" i="9"/>
  <c r="G11" i="9"/>
  <c r="S10" i="9"/>
  <c r="K9" i="9"/>
  <c r="B7" i="9"/>
  <c r="J23" i="9" s="1"/>
  <c r="J21" i="9" l="1"/>
  <c r="J19" i="9"/>
  <c r="J20" i="9"/>
  <c r="F21" i="9"/>
  <c r="F22" i="9"/>
  <c r="F19" i="9"/>
  <c r="F20" i="9"/>
  <c r="N20" i="9"/>
  <c r="N19" i="9"/>
  <c r="N22" i="9"/>
  <c r="N21" i="9"/>
  <c r="R23" i="9"/>
  <c r="N23" i="9"/>
  <c r="R21" i="9"/>
  <c r="R22" i="9"/>
  <c r="R19" i="9"/>
  <c r="R20" i="9"/>
  <c r="N18" i="9"/>
  <c r="R18" i="9"/>
  <c r="F18" i="9"/>
  <c r="J18" i="9"/>
  <c r="N17" i="9"/>
  <c r="R17" i="9"/>
  <c r="F17" i="9"/>
  <c r="J17" i="9"/>
  <c r="L16" i="24" a="1"/>
  <c r="L16" i="24" s="1"/>
  <c r="P23" i="28" s="1"/>
  <c r="J9" i="9"/>
  <c r="R10" i="9"/>
  <c r="F11" i="9"/>
  <c r="N11" i="9"/>
  <c r="R12" i="9"/>
  <c r="N15" i="9"/>
  <c r="R14" i="9"/>
  <c r="N14" i="9"/>
  <c r="F14" i="9"/>
  <c r="R13" i="9"/>
  <c r="N13" i="9"/>
  <c r="J13" i="9"/>
  <c r="C16" i="24" l="1" a="1"/>
  <c r="C16" i="24" s="1"/>
  <c r="F21" i="28" s="1"/>
  <c r="G10" i="24" l="1" a="1"/>
  <c r="G10" i="24" s="1"/>
  <c r="G11" i="24" l="1" a="1"/>
  <c r="G11" i="24" s="1"/>
  <c r="G12" i="24" s="1" a="1"/>
  <c r="G12" i="24" s="1"/>
  <c r="G13" i="24" l="1" a="1"/>
  <c r="G13" i="24" s="1"/>
  <c r="E16" i="24" a="1"/>
  <c r="E16" i="24" s="1"/>
  <c r="F23" i="28" s="1"/>
  <c r="G14" i="24" l="1" a="1"/>
  <c r="G14" i="24" s="1"/>
  <c r="G15" i="24" s="1" a="1"/>
  <c r="G15" i="24" s="1"/>
  <c r="H10" i="24" l="1" a="1"/>
  <c r="H10" i="24" s="1"/>
  <c r="H11" i="24" l="1" a="1"/>
  <c r="H11" i="24" s="1"/>
  <c r="H12" i="24" s="1" a="1"/>
  <c r="H12" i="24" s="1"/>
  <c r="H13" i="24" s="1" a="1"/>
  <c r="H13" i="24" s="1"/>
  <c r="H14" i="24" l="1" a="1"/>
  <c r="H14" i="24" s="1"/>
  <c r="H15" i="24" s="1" a="1"/>
  <c r="H15" i="24" s="1"/>
  <c r="H16" i="24" l="1" a="1"/>
  <c r="H16" i="24" s="1"/>
  <c r="P21" i="28" s="1"/>
  <c r="F9" i="9" l="1"/>
  <c r="J10" i="9"/>
  <c r="N12" i="9"/>
  <c r="R11" i="9"/>
  <c r="R9" i="9"/>
  <c r="F10" i="9"/>
  <c r="J11" i="9"/>
  <c r="N9" i="9"/>
  <c r="R15" i="9"/>
  <c r="F12" i="9"/>
  <c r="J15" i="9"/>
  <c r="N10" i="9"/>
  <c r="O10" i="9"/>
  <c r="J12" i="9"/>
  <c r="K12" i="9"/>
  <c r="F13" i="9"/>
  <c r="G13" i="9"/>
  <c r="J14" i="9"/>
  <c r="K14" i="9"/>
  <c r="F15" i="9"/>
  <c r="G15" i="9"/>
  <c r="J22" i="9"/>
  <c r="K22" i="9"/>
  <c r="F23" i="9"/>
  <c r="G23" i="9"/>
</calcChain>
</file>

<file path=xl/sharedStrings.xml><?xml version="1.0" encoding="utf-8"?>
<sst xmlns="http://schemas.openxmlformats.org/spreadsheetml/2006/main" count="300" uniqueCount="53">
  <si>
    <t xml:space="preserve"> </t>
  </si>
  <si>
    <t xml:space="preserve"> NOMBRE</t>
  </si>
  <si>
    <t xml:space="preserve"> ECART</t>
  </si>
  <si>
    <t xml:space="preserve"> DERNIER</t>
  </si>
  <si>
    <t xml:space="preserve"> ACQUIS</t>
  </si>
  <si>
    <t>CHOISIR</t>
  </si>
  <si>
    <t>LD1</t>
  </si>
  <si>
    <t>LD2</t>
  </si>
  <si>
    <t>LISTE</t>
  </si>
  <si>
    <t>FILTRE 2</t>
  </si>
  <si>
    <t>LD3</t>
  </si>
  <si>
    <t>FILTRE 1</t>
  </si>
  <si>
    <t>FILTRE 3</t>
  </si>
  <si>
    <t>FILTRE 4</t>
  </si>
  <si>
    <t>LD4</t>
  </si>
  <si>
    <t>LSITE</t>
  </si>
  <si>
    <t>ACQUIS</t>
  </si>
  <si>
    <t>TEMPS</t>
  </si>
  <si>
    <t>,</t>
  </si>
  <si>
    <t>LIGNE 1</t>
  </si>
  <si>
    <t>LIGNE 2</t>
  </si>
  <si>
    <t>POSTE 1</t>
  </si>
  <si>
    <t>POSTE 2</t>
  </si>
  <si>
    <t>POSTE 3</t>
  </si>
  <si>
    <t>POSTE 4</t>
  </si>
  <si>
    <t>ERIC1</t>
  </si>
  <si>
    <t>CYRIL1</t>
  </si>
  <si>
    <t>BIDULE1</t>
  </si>
  <si>
    <t>MICHEL1</t>
  </si>
  <si>
    <t>GERARD1</t>
  </si>
  <si>
    <t>DAVID1</t>
  </si>
  <si>
    <t>LAURENT1</t>
  </si>
  <si>
    <t>TEST</t>
  </si>
  <si>
    <t>Eq1</t>
  </si>
  <si>
    <t>Eq2</t>
  </si>
  <si>
    <t>Eq3</t>
  </si>
  <si>
    <t>NBR D'EQUIPES</t>
  </si>
  <si>
    <t>NBR D'HEURES EQ</t>
  </si>
  <si>
    <t>MARS</t>
  </si>
  <si>
    <t>AVRIL</t>
  </si>
  <si>
    <t>MAI</t>
  </si>
  <si>
    <t>JUIN</t>
  </si>
  <si>
    <t>Equipe 1</t>
  </si>
  <si>
    <t>Equipe 2</t>
  </si>
  <si>
    <t>ERIC2</t>
  </si>
  <si>
    <t>CYRIL2</t>
  </si>
  <si>
    <t>PASCAL</t>
  </si>
  <si>
    <t>ANTHONY</t>
  </si>
  <si>
    <t>ALBERT</t>
  </si>
  <si>
    <t>BRADE</t>
  </si>
  <si>
    <t>JACQUES</t>
  </si>
  <si>
    <t>DAMIEN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</si>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</sst>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22"/>
      <name val="Times New Roman"/>
      <family val="1"/>
    </font>
    <font>
      <b/>
      <sz val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14"/>
      <color theme="0"/>
      <name val="Times New Roman"/>
      <family val="1"/>
    </font>
    <font>
      <b/>
      <sz val="22"/>
      <name val="Times New Roman"/>
      <family val="1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10"/>
      <name val="Times New Roman"/>
      <family val="1"/>
    </font>
    <font>
      <sz val="10"/>
      <color rgb="FFFF0000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Times New Roman"/>
      <family val="1"/>
    </font>
    <font>
      <sz val="18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/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/>
      <right style="thick">
        <color rgb="FFFF0000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Dashed">
        <color rgb="FFFF0000"/>
      </top>
      <bottom style="mediumDashed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/>
      <bottom style="mediumDashed">
        <color rgb="FFFF0000"/>
      </bottom>
      <diagonal/>
    </border>
    <border>
      <left style="thick">
        <color rgb="FFFF0000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auto="1"/>
      </top>
      <bottom/>
      <diagonal/>
    </border>
    <border>
      <left style="medium">
        <color theme="1"/>
      </left>
      <right style="thick">
        <color rgb="FFFF0000"/>
      </right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ck">
        <color rgb="FFFF0000"/>
      </right>
      <top/>
      <bottom/>
      <diagonal/>
    </border>
    <border>
      <left style="thick">
        <color rgb="FFFF0000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ck">
        <color rgb="FFFF0000"/>
      </right>
      <top/>
      <bottom style="medium">
        <color theme="1"/>
      </bottom>
      <diagonal/>
    </border>
    <border>
      <left style="medium">
        <color rgb="FFFF0000"/>
      </left>
      <right style="medium">
        <color auto="1"/>
      </right>
      <top/>
      <bottom/>
      <diagonal/>
    </border>
    <border>
      <left/>
      <right style="thick">
        <color rgb="FFFF0000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theme="1"/>
      </left>
      <right style="medium">
        <color auto="1"/>
      </right>
      <top/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theme="1"/>
      </top>
      <bottom style="mediumDashed">
        <color rgb="FFFF0000"/>
      </bottom>
      <diagonal/>
    </border>
    <border>
      <left/>
      <right/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/>
      <right style="medium">
        <color rgb="FFFF0000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1" fillId="0" borderId="0" xfId="0" applyFont="1"/>
    <xf numFmtId="0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Border="1"/>
    <xf numFmtId="0" fontId="0" fillId="0" borderId="17" xfId="0" applyBorder="1"/>
    <xf numFmtId="0" fontId="0" fillId="0" borderId="0" xfId="0" applyBorder="1" applyAlignment="1">
      <alignment horizontal="left" indent="1"/>
    </xf>
    <xf numFmtId="0" fontId="0" fillId="0" borderId="12" xfId="0" applyBorder="1"/>
    <xf numFmtId="0" fontId="0" fillId="0" borderId="2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0" borderId="9" xfId="0" applyFont="1" applyFill="1" applyBorder="1" applyAlignment="1">
      <alignment vertical="center"/>
    </xf>
    <xf numFmtId="0" fontId="12" fillId="5" borderId="11" xfId="0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left" vertical="center" indent="1"/>
    </xf>
    <xf numFmtId="0" fontId="1" fillId="0" borderId="0" xfId="0" applyFont="1" applyBorder="1"/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4" fillId="0" borderId="0" xfId="0" applyFont="1" applyBorder="1"/>
    <xf numFmtId="0" fontId="4" fillId="0" borderId="21" xfId="0" applyNumberFormat="1" applyFont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 indent="1"/>
    </xf>
    <xf numFmtId="0" fontId="5" fillId="0" borderId="14" xfId="0" applyFont="1" applyFill="1" applyBorder="1" applyAlignment="1">
      <alignment horizontal="center" vertical="center"/>
    </xf>
    <xf numFmtId="14" fontId="2" fillId="3" borderId="7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 indent="1"/>
    </xf>
    <xf numFmtId="14" fontId="2" fillId="0" borderId="33" xfId="0" applyNumberFormat="1" applyFont="1" applyFill="1" applyBorder="1" applyAlignment="1">
      <alignment horizontal="center" vertical="center"/>
    </xf>
    <xf numFmtId="0" fontId="13" fillId="0" borderId="32" xfId="0" applyFont="1" applyBorder="1" applyAlignment="1">
      <alignment vertical="center" textRotation="90"/>
    </xf>
    <xf numFmtId="0" fontId="1" fillId="0" borderId="17" xfId="0" applyFont="1" applyBorder="1"/>
    <xf numFmtId="164" fontId="4" fillId="4" borderId="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4" fillId="4" borderId="37" xfId="0" applyNumberFormat="1" applyFont="1" applyFill="1" applyBorder="1" applyAlignment="1">
      <alignment horizontal="center" vertical="center"/>
    </xf>
    <xf numFmtId="0" fontId="6" fillId="0" borderId="38" xfId="0" applyFont="1" applyBorder="1" applyAlignment="1">
      <alignment horizontal="left" vertical="center" indent="1"/>
    </xf>
    <xf numFmtId="0" fontId="12" fillId="5" borderId="39" xfId="0" applyFont="1" applyFill="1" applyBorder="1" applyAlignment="1">
      <alignment horizontal="left" vertical="center" indent="1"/>
    </xf>
    <xf numFmtId="0" fontId="4" fillId="0" borderId="40" xfId="0" applyFont="1" applyBorder="1" applyAlignment="1">
      <alignment horizontal="center" vertical="center"/>
    </xf>
    <xf numFmtId="164" fontId="4" fillId="4" borderId="41" xfId="0" applyNumberFormat="1" applyFont="1" applyFill="1" applyBorder="1" applyAlignment="1">
      <alignment horizontal="center" vertical="center"/>
    </xf>
    <xf numFmtId="164" fontId="4" fillId="4" borderId="2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0" fillId="0" borderId="18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/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21" fillId="0" borderId="50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19" fillId="12" borderId="51" xfId="0" applyFont="1" applyFill="1" applyBorder="1" applyAlignment="1">
      <alignment horizontal="center" vertical="center"/>
    </xf>
    <xf numFmtId="0" fontId="19" fillId="12" borderId="52" xfId="0" applyFont="1" applyFill="1" applyBorder="1" applyAlignment="1">
      <alignment horizontal="center" vertical="center"/>
    </xf>
    <xf numFmtId="0" fontId="19" fillId="12" borderId="53" xfId="0" applyFont="1" applyFill="1" applyBorder="1" applyAlignment="1">
      <alignment horizontal="center" vertical="center"/>
    </xf>
    <xf numFmtId="0" fontId="19" fillId="13" borderId="51" xfId="0" applyFont="1" applyFill="1" applyBorder="1" applyAlignment="1">
      <alignment horizontal="center" vertical="center"/>
    </xf>
    <xf numFmtId="0" fontId="19" fillId="13" borderId="52" xfId="0" applyFont="1" applyFill="1" applyBorder="1" applyAlignment="1">
      <alignment horizontal="center" vertical="center"/>
    </xf>
    <xf numFmtId="0" fontId="19" fillId="13" borderId="53" xfId="0" applyFont="1" applyFill="1" applyBorder="1" applyAlignment="1">
      <alignment horizontal="center" vertical="center"/>
    </xf>
    <xf numFmtId="0" fontId="19" fillId="14" borderId="51" xfId="0" applyFont="1" applyFill="1" applyBorder="1" applyAlignment="1">
      <alignment horizontal="center" vertical="center"/>
    </xf>
    <xf numFmtId="0" fontId="19" fillId="14" borderId="52" xfId="0" applyFont="1" applyFill="1" applyBorder="1" applyAlignment="1">
      <alignment horizontal="center" vertical="center"/>
    </xf>
    <xf numFmtId="0" fontId="19" fillId="14" borderId="53" xfId="0" applyFont="1" applyFill="1" applyBorder="1" applyAlignment="1">
      <alignment horizontal="center" vertical="center"/>
    </xf>
    <xf numFmtId="0" fontId="19" fillId="15" borderId="51" xfId="0" applyFont="1" applyFill="1" applyBorder="1" applyAlignment="1">
      <alignment horizontal="center" vertical="center"/>
    </xf>
    <xf numFmtId="0" fontId="19" fillId="15" borderId="52" xfId="0" applyFont="1" applyFill="1" applyBorder="1" applyAlignment="1">
      <alignment horizontal="center" vertical="center"/>
    </xf>
    <xf numFmtId="0" fontId="19" fillId="15" borderId="5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6" borderId="48" xfId="0" applyFill="1" applyBorder="1" applyAlignment="1">
      <alignment horizontal="center" vertical="center"/>
    </xf>
    <xf numFmtId="0" fontId="0" fillId="16" borderId="49" xfId="0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13" fillId="0" borderId="32" xfId="0" applyFont="1" applyBorder="1" applyAlignment="1">
      <alignment horizontal="center" vertical="center" textRotation="90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15" fillId="5" borderId="23" xfId="0" applyFont="1" applyFill="1" applyBorder="1" applyAlignment="1">
      <alignment horizontal="center" textRotation="90"/>
    </xf>
    <xf numFmtId="0" fontId="15" fillId="5" borderId="26" xfId="0" applyFont="1" applyFill="1" applyBorder="1" applyAlignment="1">
      <alignment horizontal="center" textRotation="90"/>
    </xf>
    <xf numFmtId="0" fontId="15" fillId="5" borderId="29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textRotation="90"/>
    </xf>
    <xf numFmtId="0" fontId="16" fillId="2" borderId="27" xfId="0" applyFont="1" applyFill="1" applyBorder="1" applyAlignment="1">
      <alignment horizontal="center" textRotation="90"/>
    </xf>
    <xf numFmtId="0" fontId="16" fillId="2" borderId="30" xfId="0" applyFont="1" applyFill="1" applyBorder="1" applyAlignment="1">
      <alignment horizontal="center" textRotation="90"/>
    </xf>
    <xf numFmtId="0" fontId="16" fillId="2" borderId="25" xfId="0" applyFont="1" applyFill="1" applyBorder="1" applyAlignment="1">
      <alignment horizontal="center" textRotation="90"/>
    </xf>
    <xf numFmtId="0" fontId="16" fillId="2" borderId="28" xfId="0" applyFont="1" applyFill="1" applyBorder="1" applyAlignment="1">
      <alignment horizontal="center" textRotation="90"/>
    </xf>
    <xf numFmtId="0" fontId="16" fillId="2" borderId="31" xfId="0" applyFont="1" applyFill="1" applyBorder="1" applyAlignment="1">
      <alignment horizontal="center" textRotation="90"/>
    </xf>
    <xf numFmtId="0" fontId="16" fillId="2" borderId="34" xfId="0" applyFont="1" applyFill="1" applyBorder="1" applyAlignment="1">
      <alignment horizontal="center" textRotation="90"/>
    </xf>
    <xf numFmtId="0" fontId="16" fillId="2" borderId="35" xfId="0" applyFont="1" applyFill="1" applyBorder="1" applyAlignment="1">
      <alignment horizontal="center" textRotation="90"/>
    </xf>
    <xf numFmtId="0" fontId="16" fillId="2" borderId="36" xfId="0" applyFont="1" applyFill="1" applyBorder="1" applyAlignment="1">
      <alignment horizontal="center" textRotation="90"/>
    </xf>
    <xf numFmtId="0" fontId="19" fillId="9" borderId="0" xfId="0" applyFont="1" applyFill="1" applyAlignment="1">
      <alignment horizontal="center" vertical="center"/>
    </xf>
    <xf numFmtId="0" fontId="20" fillId="0" borderId="45" xfId="0" applyFont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0" fillId="0" borderId="47" xfId="0" applyFont="1" applyBorder="1" applyAlignment="1">
      <alignment horizontal="center" vertical="center"/>
    </xf>
    <xf numFmtId="0" fontId="2" fillId="0" borderId="20" xfId="0" applyFont="1" applyBorder="1" applyAlignment="1">
      <alignment horizontal="left" vertical="center"/>
    </xf>
    <xf numFmtId="0" fontId="2" fillId="0" borderId="42" xfId="0" applyFont="1" applyBorder="1" applyAlignment="1">
      <alignment horizontal="left" vertical="center"/>
    </xf>
    <xf numFmtId="0" fontId="15" fillId="15" borderId="20" xfId="0" applyFont="1" applyFill="1" applyBorder="1" applyAlignment="1">
      <alignment horizontal="center" vertical="center"/>
    </xf>
    <xf numFmtId="0" fontId="15" fillId="15" borderId="42" xfId="0" applyFont="1" applyFill="1" applyBorder="1" applyAlignment="1">
      <alignment horizontal="center" vertical="center"/>
    </xf>
    <xf numFmtId="0" fontId="15" fillId="14" borderId="20" xfId="0" applyFont="1" applyFill="1" applyBorder="1" applyAlignment="1">
      <alignment horizontal="center" vertical="center"/>
    </xf>
    <xf numFmtId="0" fontId="15" fillId="14" borderId="42" xfId="0" applyFont="1" applyFill="1" applyBorder="1" applyAlignment="1">
      <alignment horizontal="center" vertical="center"/>
    </xf>
    <xf numFmtId="0" fontId="20" fillId="0" borderId="43" xfId="0" applyFont="1" applyBorder="1" applyAlignment="1">
      <alignment horizontal="center" vertical="center"/>
    </xf>
    <xf numFmtId="0" fontId="15" fillId="13" borderId="20" xfId="0" applyFont="1" applyFill="1" applyBorder="1" applyAlignment="1">
      <alignment horizontal="center" vertical="center"/>
    </xf>
    <xf numFmtId="0" fontId="15" fillId="13" borderId="42" xfId="0" applyFont="1" applyFill="1" applyBorder="1" applyAlignment="1">
      <alignment horizontal="center" vertical="center"/>
    </xf>
    <xf numFmtId="0" fontId="15" fillId="12" borderId="20" xfId="0" applyFont="1" applyFill="1" applyBorder="1" applyAlignment="1">
      <alignment horizontal="center" vertical="center"/>
    </xf>
    <xf numFmtId="0" fontId="15" fillId="12" borderId="42" xfId="0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6" fillId="17" borderId="9" xfId="0" applyFont="1" applyFill="1" applyBorder="1" applyAlignment="1">
      <alignment horizontal="left" vertical="center" indent="1"/>
    </xf>
    <xf numFmtId="0" fontId="5" fillId="0" borderId="12" xfId="0" applyFont="1" applyFill="1" applyBorder="1" applyAlignment="1">
      <alignment vertical="center"/>
    </xf>
    <xf numFmtId="0" fontId="22" fillId="5" borderId="9" xfId="0" applyFont="1" applyFill="1" applyBorder="1" applyAlignment="1">
      <alignment vertical="center"/>
    </xf>
    <xf numFmtId="0" fontId="22" fillId="5" borderId="9" xfId="0" applyFont="1" applyFill="1" applyBorder="1" applyAlignment="1">
      <alignment horizontal="left" vertical="center" indent="1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161"/>
      <color rgb="FFFF8181"/>
      <color rgb="FFCCCC00"/>
      <color rgb="FFFF66FF"/>
      <color rgb="FFFF7979"/>
      <color rgb="FF990099"/>
      <color rgb="FFFF9900"/>
      <color rgb="FF33CC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Equipe11" textlink="">
      <xdr:nvSpPr>
        <xdr:cNvPr id="2" name="Rectangle 1"/>
        <xdr:cNvSpPr/>
      </xdr:nvSpPr>
      <xdr:spPr>
        <a:xfrm>
          <a:off x="8858251" y="3771900"/>
          <a:ext cx="1343023" cy="1257300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8" name="Connecteur droit avec flèche 7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Equipe2" textlink="">
      <xdr:nvSpPr>
        <xdr:cNvPr id="2" name="Rectangle 1"/>
        <xdr:cNvSpPr/>
      </xdr:nvSpPr>
      <xdr:spPr>
        <a:xfrm>
          <a:off x="8439151" y="3876675"/>
          <a:ext cx="1343023" cy="1247775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AB30"/>
  <sheetViews>
    <sheetView tabSelected="1" workbookViewId="0">
      <selection activeCell="V27" sqref="V27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50" customWidth="1"/>
    <col min="9" max="9" width="0.85546875" customWidth="1"/>
    <col min="10" max="10" width="2.7109375" style="51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43"/>
    </row>
    <row r="6" spans="2:28" s="9" customFormat="1" ht="30" customHeight="1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58"/>
    </row>
    <row r="7" spans="2:28" s="8" customFormat="1" ht="24.95" customHeight="1" x14ac:dyDescent="0.25"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</row>
    <row r="8" spans="2:28" x14ac:dyDescent="0.25">
      <c r="B8" s="10"/>
      <c r="C8" s="10"/>
      <c r="D8" s="10"/>
      <c r="E8" s="10"/>
      <c r="F8" s="57"/>
      <c r="G8" s="57"/>
      <c r="H8" s="94"/>
      <c r="I8" s="94"/>
      <c r="J8" s="94"/>
      <c r="K8" s="10"/>
      <c r="L8" s="10"/>
      <c r="M8" s="10"/>
      <c r="N8" s="10"/>
      <c r="O8" s="95"/>
      <c r="P8" s="95"/>
      <c r="Q8" s="95"/>
      <c r="R8" s="10"/>
    </row>
    <row r="9" spans="2:28" ht="5.0999999999999996" customHeight="1" x14ac:dyDescent="0.25">
      <c r="B9" s="10"/>
      <c r="C9" s="10"/>
      <c r="D9" s="10"/>
      <c r="E9" s="10"/>
      <c r="F9" s="57"/>
      <c r="G9" s="10"/>
      <c r="H9" s="52"/>
      <c r="I9" s="10"/>
      <c r="J9" s="53"/>
      <c r="K9" s="10"/>
      <c r="L9" s="10"/>
      <c r="M9" s="10"/>
      <c r="N9" s="10"/>
      <c r="O9" s="10"/>
      <c r="P9" s="57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4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2"/>
      <c r="I11" s="10"/>
      <c r="J11" s="53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2"/>
      <c r="I12" s="10"/>
      <c r="J12" s="53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2"/>
      <c r="I13" s="10"/>
      <c r="J13" s="53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2"/>
      <c r="I14" s="10"/>
      <c r="J14" s="53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2"/>
      <c r="I15" s="10"/>
      <c r="J15" s="53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2" t="s">
        <v>32</v>
      </c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2"/>
      <c r="I17" s="10"/>
      <c r="J17" s="53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6" t="s">
        <v>19</v>
      </c>
      <c r="C18" s="97"/>
      <c r="D18" s="97"/>
      <c r="E18" s="97"/>
      <c r="F18" s="97"/>
      <c r="G18" s="97"/>
      <c r="H18" s="97"/>
      <c r="I18" s="97"/>
      <c r="J18" s="97"/>
      <c r="K18" s="98"/>
      <c r="L18" s="96" t="s">
        <v>20</v>
      </c>
      <c r="M18" s="97"/>
      <c r="N18" s="97"/>
      <c r="O18" s="97"/>
      <c r="P18" s="97"/>
      <c r="Q18" s="97"/>
      <c r="R18" s="98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16" t="s">
        <v>16</v>
      </c>
      <c r="G19" s="16"/>
      <c r="H19" s="94" t="s">
        <v>17</v>
      </c>
      <c r="I19" s="94"/>
      <c r="J19" s="94"/>
      <c r="K19" s="11"/>
      <c r="L19" s="5"/>
      <c r="M19" s="10"/>
      <c r="N19" s="10"/>
      <c r="O19" s="95" t="s">
        <v>16</v>
      </c>
      <c r="P19" s="95"/>
      <c r="Q19" s="95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2"/>
      <c r="I20" s="10"/>
      <c r="J20" s="53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5</v>
      </c>
      <c r="E21" s="10"/>
      <c r="F21" s="6">
        <f>FiltreEq1!C16</f>
        <v>7</v>
      </c>
      <c r="G21" s="10"/>
      <c r="H21" s="61">
        <v>0</v>
      </c>
      <c r="I21" s="10" t="s">
        <v>18</v>
      </c>
      <c r="J21" s="7">
        <v>0</v>
      </c>
      <c r="K21" s="11"/>
      <c r="L21" s="5"/>
      <c r="M21" s="12" t="s">
        <v>23</v>
      </c>
      <c r="N21" s="7" t="s">
        <v>5</v>
      </c>
      <c r="O21" s="10"/>
      <c r="P21" s="6">
        <f>FiltreEq1!H16</f>
        <v>7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2"/>
      <c r="I22" s="10"/>
      <c r="J22" s="53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5</v>
      </c>
      <c r="E23" s="10"/>
      <c r="F23" s="6">
        <f>FiltreEq1!E16</f>
        <v>7</v>
      </c>
      <c r="G23" s="10"/>
      <c r="H23" s="61">
        <v>0</v>
      </c>
      <c r="I23" s="10" t="s">
        <v>18</v>
      </c>
      <c r="J23" s="7">
        <v>0</v>
      </c>
      <c r="K23" s="11"/>
      <c r="L23" s="5"/>
      <c r="M23" s="12" t="s">
        <v>24</v>
      </c>
      <c r="N23" s="7" t="s">
        <v>5</v>
      </c>
      <c r="O23" s="10"/>
      <c r="P23" s="6">
        <f>FiltreEq1!L16</f>
        <v>7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5"/>
      <c r="I24" s="14"/>
      <c r="J24" s="56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43"/>
    </row>
    <row r="29" spans="2:28" x14ac:dyDescent="0.25">
      <c r="U29" s="91"/>
      <c r="V29" s="91"/>
    </row>
    <row r="30" spans="2:28" ht="30" customHeight="1" x14ac:dyDescent="0.25"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43"/>
    </row>
  </sheetData>
  <mergeCells count="14">
    <mergeCell ref="B30:Q30"/>
    <mergeCell ref="U29:V29"/>
    <mergeCell ref="B28:Q28"/>
    <mergeCell ref="B4:Q4"/>
    <mergeCell ref="B6:Q6"/>
    <mergeCell ref="B7:K7"/>
    <mergeCell ref="L7:R7"/>
    <mergeCell ref="H8:J8"/>
    <mergeCell ref="O8:Q8"/>
    <mergeCell ref="B18:K18"/>
    <mergeCell ref="L18:R18"/>
    <mergeCell ref="H19:J19"/>
    <mergeCell ref="O19:Q19"/>
    <mergeCell ref="B16:Q16"/>
  </mergeCells>
  <dataValidations count="2">
    <dataValidation type="list" allowBlank="1" showInputMessage="1" showErrorMessage="1" sqref="H21 H23 F21">
      <formula1>$AB$10:$AB$17</formula1>
    </dataValidation>
    <dataValidation type="list" allowBlank="1" showInputMessage="1" showErrorMessage="1" sqref="J21 J23">
      <formula1>$AB$10:$AB$19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FiltreEq1!$E$8:$E$15</xm:f>
          </x14:formula1>
          <xm:sqref>D23</xm:sqref>
        </x14:dataValidation>
        <x14:dataValidation type="list" allowBlank="1" showInputMessage="1" showErrorMessage="1">
          <x14:formula1>
            <xm:f>FiltreEq1!$L$8:$L$15</xm:f>
          </x14:formula1>
          <xm:sqref>N23</xm:sqref>
        </x14:dataValidation>
        <x14:dataValidation type="list" allowBlank="1" showInputMessage="1" showErrorMessage="1">
          <x14:formula1>
            <xm:f>FiltreEq1!$C$8:$C$15</xm:f>
          </x14:formula1>
          <xm:sqref>D21</xm:sqref>
        </x14:dataValidation>
        <x14:dataValidation type="list" allowBlank="1" showInputMessage="1" showErrorMessage="1">
          <x14:formula1>
            <xm:f>FiltreEq1!$H$8:$H$15</xm:f>
          </x14:formula1>
          <xm:sqref>N21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4:AB30"/>
  <sheetViews>
    <sheetView workbookViewId="0">
      <selection activeCell="D23" sqref="D23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50" customWidth="1"/>
    <col min="9" max="9" width="0.85546875" customWidth="1"/>
    <col min="10" max="10" width="2.7109375" style="51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85"/>
    </row>
    <row r="6" spans="2:28" s="9" customFormat="1" ht="30" customHeight="1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86"/>
    </row>
    <row r="7" spans="2:28" s="8" customFormat="1" ht="24.95" customHeight="1" x14ac:dyDescent="0.25"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</row>
    <row r="8" spans="2:28" x14ac:dyDescent="0.25">
      <c r="B8" s="10"/>
      <c r="C8" s="10"/>
      <c r="D8" s="10"/>
      <c r="E8" s="10"/>
      <c r="F8" s="87"/>
      <c r="G8" s="87"/>
      <c r="H8" s="94"/>
      <c r="I8" s="94"/>
      <c r="J8" s="94"/>
      <c r="K8" s="10"/>
      <c r="L8" s="10"/>
      <c r="M8" s="10"/>
      <c r="N8" s="10"/>
      <c r="O8" s="95"/>
      <c r="P8" s="95"/>
      <c r="Q8" s="95"/>
      <c r="R8" s="10"/>
    </row>
    <row r="9" spans="2:28" ht="5.0999999999999996" customHeight="1" x14ac:dyDescent="0.25">
      <c r="B9" s="10"/>
      <c r="C9" s="10"/>
      <c r="D9" s="10"/>
      <c r="E9" s="10"/>
      <c r="F9" s="87"/>
      <c r="G9" s="10"/>
      <c r="H9" s="52"/>
      <c r="I9" s="10"/>
      <c r="J9" s="53"/>
      <c r="K9" s="10"/>
      <c r="L9" s="10"/>
      <c r="M9" s="10"/>
      <c r="N9" s="10"/>
      <c r="O9" s="10"/>
      <c r="P9" s="87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4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2"/>
      <c r="I11" s="10"/>
      <c r="J11" s="53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2"/>
      <c r="I12" s="10"/>
      <c r="J12" s="53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2"/>
      <c r="I13" s="10"/>
      <c r="J13" s="53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2"/>
      <c r="I14" s="10"/>
      <c r="J14" s="53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2"/>
      <c r="I15" s="10"/>
      <c r="J15" s="53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2" t="s">
        <v>32</v>
      </c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2"/>
      <c r="I17" s="10"/>
      <c r="J17" s="53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6" t="s">
        <v>19</v>
      </c>
      <c r="C18" s="97"/>
      <c r="D18" s="97"/>
      <c r="E18" s="97"/>
      <c r="F18" s="97"/>
      <c r="G18" s="97"/>
      <c r="H18" s="97"/>
      <c r="I18" s="97"/>
      <c r="J18" s="97"/>
      <c r="K18" s="98"/>
      <c r="L18" s="96" t="s">
        <v>20</v>
      </c>
      <c r="M18" s="97"/>
      <c r="N18" s="97"/>
      <c r="O18" s="97"/>
      <c r="P18" s="97"/>
      <c r="Q18" s="97"/>
      <c r="R18" s="98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87" t="s">
        <v>16</v>
      </c>
      <c r="G19" s="87"/>
      <c r="H19" s="94" t="s">
        <v>17</v>
      </c>
      <c r="I19" s="94"/>
      <c r="J19" s="94"/>
      <c r="K19" s="11"/>
      <c r="L19" s="5"/>
      <c r="M19" s="10"/>
      <c r="N19" s="10"/>
      <c r="O19" s="95" t="s">
        <v>16</v>
      </c>
      <c r="P19" s="95"/>
      <c r="Q19" s="95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2"/>
      <c r="I20" s="10"/>
      <c r="J20" s="53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44</v>
      </c>
      <c r="E21" s="10"/>
      <c r="F21" s="6">
        <f>FiltreEq2!C16</f>
        <v>7</v>
      </c>
      <c r="G21" s="10"/>
      <c r="H21" s="61">
        <v>3</v>
      </c>
      <c r="I21" s="10" t="s">
        <v>18</v>
      </c>
      <c r="J21" s="7">
        <v>1</v>
      </c>
      <c r="K21" s="11"/>
      <c r="L21" s="5"/>
      <c r="M21" s="12" t="s">
        <v>23</v>
      </c>
      <c r="N21" s="7" t="s">
        <v>5</v>
      </c>
      <c r="O21" s="10"/>
      <c r="P21" s="6">
        <f>FiltreEq2!H16</f>
        <v>7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2"/>
      <c r="I22" s="10"/>
      <c r="J22" s="53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45</v>
      </c>
      <c r="E23" s="10"/>
      <c r="F23" s="6">
        <f>FiltreEq2!E16</f>
        <v>7</v>
      </c>
      <c r="G23" s="10"/>
      <c r="H23" s="61">
        <v>5</v>
      </c>
      <c r="I23" s="10" t="s">
        <v>18</v>
      </c>
      <c r="J23" s="7">
        <v>2</v>
      </c>
      <c r="K23" s="11"/>
      <c r="L23" s="5"/>
      <c r="M23" s="12" t="s">
        <v>24</v>
      </c>
      <c r="N23" s="7" t="s">
        <v>5</v>
      </c>
      <c r="O23" s="10"/>
      <c r="P23" s="6">
        <f>FiltreEq2!L16</f>
        <v>7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5"/>
      <c r="I24" s="14"/>
      <c r="J24" s="56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85"/>
    </row>
    <row r="29" spans="2:28" x14ac:dyDescent="0.25">
      <c r="U29" s="91"/>
      <c r="V29" s="91"/>
    </row>
    <row r="30" spans="2:28" ht="30" customHeight="1" x14ac:dyDescent="0.25"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85"/>
    </row>
  </sheetData>
  <mergeCells count="14">
    <mergeCell ref="U29:V29"/>
    <mergeCell ref="B30:Q30"/>
    <mergeCell ref="B16:Q16"/>
    <mergeCell ref="B18:K18"/>
    <mergeCell ref="L18:R18"/>
    <mergeCell ref="H19:J19"/>
    <mergeCell ref="O19:Q19"/>
    <mergeCell ref="B28:Q28"/>
    <mergeCell ref="B4:Q4"/>
    <mergeCell ref="B6:Q6"/>
    <mergeCell ref="B7:K7"/>
    <mergeCell ref="L7:R7"/>
    <mergeCell ref="H8:J8"/>
    <mergeCell ref="O8:Q8"/>
  </mergeCells>
  <dataValidations count="2">
    <dataValidation type="list" allowBlank="1" showInputMessage="1" showErrorMessage="1" sqref="J21 J23">
      <formula1>$AB$10:$AB$19</formula1>
    </dataValidation>
    <dataValidation type="list" allowBlank="1" showInputMessage="1" showErrorMessage="1" sqref="H21 H23 F21">
      <formula1>$AB$10:$AB$17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FiltreEq2!$H$8:$H$15</xm:f>
          </x14:formula1>
          <xm:sqref>N21</xm:sqref>
        </x14:dataValidation>
        <x14:dataValidation type="list" allowBlank="1" showInputMessage="1" showErrorMessage="1">
          <x14:formula1>
            <xm:f>FiltreEq2!$C$8:$C$15</xm:f>
          </x14:formula1>
          <xm:sqref>D21</xm:sqref>
        </x14:dataValidation>
        <x14:dataValidation type="list" allowBlank="1" showInputMessage="1" showErrorMessage="1">
          <x14:formula1>
            <xm:f>FiltreEq2!$L$8:$L$15</xm:f>
          </x14:formula1>
          <xm:sqref>N23</xm:sqref>
        </x14:dataValidation>
        <x14:dataValidation type="list" allowBlank="1" showInputMessage="1" showErrorMessage="1">
          <x14:formula1>
            <xm:f>FiltreEq2!$E$8:$E$15</xm:f>
          </x14:formula1>
          <xm:sqref>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9"/>
  <sheetViews>
    <sheetView zoomScale="89" zoomScaleNormal="89" workbookViewId="0">
      <selection activeCell="W19" sqref="W19"/>
    </sheetView>
  </sheetViews>
  <sheetFormatPr baseColWidth="10" defaultRowHeight="15" x14ac:dyDescent="0.25"/>
  <cols>
    <col min="1" max="1" width="5.7109375" customWidth="1"/>
    <col min="2" max="2" width="25.42578125" customWidth="1"/>
    <col min="3" max="3" width="4.7109375" hidden="1" customWidth="1"/>
    <col min="4" max="19" width="4.7109375" customWidth="1"/>
  </cols>
  <sheetData>
    <row r="1" spans="1:22" s="1" customFormat="1" ht="20.100000000000001" customHeight="1" x14ac:dyDescent="0.2">
      <c r="A1" s="41"/>
      <c r="B1" s="106">
        <v>2014</v>
      </c>
      <c r="C1" s="20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100"/>
    </row>
    <row r="2" spans="1:22" s="1" customFormat="1" ht="20.100000000000001" customHeight="1" x14ac:dyDescent="0.2">
      <c r="A2" s="41"/>
      <c r="B2" s="107"/>
      <c r="C2" s="21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100"/>
    </row>
    <row r="3" spans="1:22" s="1" customFormat="1" ht="39.950000000000003" customHeight="1" x14ac:dyDescent="0.2">
      <c r="A3" s="41"/>
      <c r="B3" s="107"/>
      <c r="C3" s="21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100"/>
    </row>
    <row r="4" spans="1:22" s="1" customFormat="1" ht="39.950000000000003" customHeight="1" x14ac:dyDescent="0.2">
      <c r="A4" s="41"/>
      <c r="B4" s="18"/>
      <c r="C4" s="22"/>
      <c r="D4" s="101" t="s">
        <v>19</v>
      </c>
      <c r="E4" s="101"/>
      <c r="F4" s="101"/>
      <c r="G4" s="101"/>
      <c r="H4" s="101"/>
      <c r="I4" s="101"/>
      <c r="J4" s="101"/>
      <c r="K4" s="101"/>
      <c r="L4" s="102" t="s">
        <v>20</v>
      </c>
      <c r="M4" s="103"/>
      <c r="N4" s="103"/>
      <c r="O4" s="103"/>
      <c r="P4" s="103"/>
      <c r="Q4" s="103"/>
      <c r="R4" s="103"/>
      <c r="S4" s="104"/>
      <c r="V4" s="60"/>
    </row>
    <row r="5" spans="1:22" s="1" customFormat="1" ht="24.95" customHeight="1" thickBot="1" x14ac:dyDescent="0.25">
      <c r="A5" s="41"/>
      <c r="B5" s="147" t="s">
        <v>42</v>
      </c>
      <c r="C5" s="36"/>
      <c r="D5" s="111" t="s">
        <v>21</v>
      </c>
      <c r="E5" s="112"/>
      <c r="F5" s="112"/>
      <c r="G5" s="113"/>
      <c r="H5" s="111" t="s">
        <v>22</v>
      </c>
      <c r="I5" s="112"/>
      <c r="J5" s="112"/>
      <c r="K5" s="114"/>
      <c r="L5" s="111" t="s">
        <v>23</v>
      </c>
      <c r="M5" s="112"/>
      <c r="N5" s="112"/>
      <c r="O5" s="114"/>
      <c r="P5" s="111" t="s">
        <v>24</v>
      </c>
      <c r="Q5" s="112"/>
      <c r="R5" s="112"/>
      <c r="S5" s="114"/>
      <c r="V5" s="60"/>
    </row>
    <row r="6" spans="1:22" s="1" customFormat="1" ht="35.1" customHeight="1" thickBot="1" x14ac:dyDescent="0.25">
      <c r="A6" s="41"/>
      <c r="B6" s="146"/>
      <c r="C6" s="23"/>
      <c r="D6" s="108" t="s">
        <v>4</v>
      </c>
      <c r="E6" s="115" t="s">
        <v>1</v>
      </c>
      <c r="F6" s="115" t="s">
        <v>2</v>
      </c>
      <c r="G6" s="118" t="s">
        <v>3</v>
      </c>
      <c r="H6" s="108" t="s">
        <v>4</v>
      </c>
      <c r="I6" s="115" t="s">
        <v>1</v>
      </c>
      <c r="J6" s="115" t="s">
        <v>2</v>
      </c>
      <c r="K6" s="121" t="s">
        <v>3</v>
      </c>
      <c r="L6" s="108" t="s">
        <v>4</v>
      </c>
      <c r="M6" s="115" t="s">
        <v>1</v>
      </c>
      <c r="N6" s="115" t="s">
        <v>2</v>
      </c>
      <c r="O6" s="121" t="s">
        <v>3</v>
      </c>
      <c r="P6" s="108" t="s">
        <v>4</v>
      </c>
      <c r="Q6" s="115" t="s">
        <v>1</v>
      </c>
      <c r="R6" s="115" t="s">
        <v>2</v>
      </c>
      <c r="S6" s="121" t="s">
        <v>3</v>
      </c>
      <c r="V6" s="60"/>
    </row>
    <row r="7" spans="1:22" ht="35.1" customHeight="1" x14ac:dyDescent="0.25">
      <c r="A7" s="11"/>
      <c r="B7" s="37">
        <f ca="1">TODAY()</f>
        <v>41738</v>
      </c>
      <c r="C7" s="39"/>
      <c r="D7" s="109"/>
      <c r="E7" s="116"/>
      <c r="F7" s="116"/>
      <c r="G7" s="119"/>
      <c r="H7" s="109"/>
      <c r="I7" s="116"/>
      <c r="J7" s="116"/>
      <c r="K7" s="122"/>
      <c r="L7" s="109"/>
      <c r="M7" s="116"/>
      <c r="N7" s="116"/>
      <c r="O7" s="122"/>
      <c r="P7" s="109"/>
      <c r="Q7" s="116"/>
      <c r="R7" s="116"/>
      <c r="S7" s="122"/>
    </row>
    <row r="8" spans="1:22" s="1" customFormat="1" ht="20.100000000000001" customHeight="1" thickBot="1" x14ac:dyDescent="0.25">
      <c r="A8" s="40"/>
      <c r="B8" s="145"/>
      <c r="C8" s="38"/>
      <c r="D8" s="110"/>
      <c r="E8" s="117"/>
      <c r="F8" s="117"/>
      <c r="G8" s="120"/>
      <c r="H8" s="110"/>
      <c r="I8" s="117"/>
      <c r="J8" s="117"/>
      <c r="K8" s="123"/>
      <c r="L8" s="110"/>
      <c r="M8" s="117"/>
      <c r="N8" s="117"/>
      <c r="O8" s="123"/>
      <c r="P8" s="110"/>
      <c r="Q8" s="117"/>
      <c r="R8" s="117"/>
      <c r="S8" s="123"/>
    </row>
    <row r="9" spans="1:22" s="1" customFormat="1" ht="20.100000000000001" customHeight="1" thickBot="1" x14ac:dyDescent="0.25">
      <c r="A9" s="105"/>
      <c r="B9" s="35" t="s">
        <v>25</v>
      </c>
      <c r="C9" s="24"/>
      <c r="D9" s="33">
        <v>1</v>
      </c>
      <c r="E9" s="3">
        <v>6</v>
      </c>
      <c r="F9" s="2">
        <f ca="1">B7-G9</f>
        <v>5</v>
      </c>
      <c r="G9" s="4">
        <v>41733</v>
      </c>
      <c r="H9" s="33">
        <v>1</v>
      </c>
      <c r="I9" s="3"/>
      <c r="J9" s="2" t="e">
        <f ca="1">B7-K9</f>
        <v>#VALUE!</v>
      </c>
      <c r="K9" s="4" t="str">
        <f ca="1">IF($I9="","",IF(K9&lt;&gt;"",K9,TODAY()))</f>
        <v/>
      </c>
      <c r="L9" s="33">
        <v>1</v>
      </c>
      <c r="M9" s="3">
        <v>8</v>
      </c>
      <c r="N9" s="2">
        <f ca="1">B7-O9</f>
        <v>5</v>
      </c>
      <c r="O9" s="4">
        <v>41733</v>
      </c>
      <c r="P9" s="33">
        <v>1</v>
      </c>
      <c r="Q9" s="3">
        <v>2</v>
      </c>
      <c r="R9" s="2">
        <f ca="1">B7-S9</f>
        <v>5</v>
      </c>
      <c r="S9" s="44">
        <v>41733</v>
      </c>
    </row>
    <row r="10" spans="1:22" s="1" customFormat="1" ht="20.100000000000001" customHeight="1" thickBot="1" x14ac:dyDescent="0.25">
      <c r="A10" s="105"/>
      <c r="B10" s="35" t="s">
        <v>26</v>
      </c>
      <c r="C10" s="24"/>
      <c r="D10" s="19">
        <v>1</v>
      </c>
      <c r="E10" s="3">
        <v>2</v>
      </c>
      <c r="F10" s="2">
        <f ca="1">B7-G10</f>
        <v>5</v>
      </c>
      <c r="G10" s="4">
        <v>41733</v>
      </c>
      <c r="H10" s="19">
        <v>1</v>
      </c>
      <c r="I10" s="3">
        <v>5</v>
      </c>
      <c r="J10" s="2">
        <f ca="1">B7-K10</f>
        <v>5</v>
      </c>
      <c r="K10" s="4">
        <v>41733</v>
      </c>
      <c r="L10" s="19">
        <v>1</v>
      </c>
      <c r="M10" s="3">
        <v>1</v>
      </c>
      <c r="N10" s="2">
        <f ca="1">B7-O10</f>
        <v>0</v>
      </c>
      <c r="O10" s="4">
        <f ca="1">IF($M10="","",IF(O10&lt;&gt;"",O10,TODAY()))</f>
        <v>41738</v>
      </c>
      <c r="P10" s="19">
        <v>1</v>
      </c>
      <c r="Q10" s="3"/>
      <c r="R10" s="2" t="e">
        <f ca="1">B7-S10</f>
        <v>#VALUE!</v>
      </c>
      <c r="S10" s="42" t="str">
        <f ca="1">IF($Q10="","",IF(S10&lt;&gt;"",S10,TODAY()))</f>
        <v/>
      </c>
    </row>
    <row r="11" spans="1:22" s="1" customFormat="1" ht="20.100000000000001" customHeight="1" thickBot="1" x14ac:dyDescent="0.25">
      <c r="A11" s="105"/>
      <c r="B11" s="35" t="s">
        <v>27</v>
      </c>
      <c r="C11" s="24"/>
      <c r="D11" s="19">
        <v>1</v>
      </c>
      <c r="E11" s="3"/>
      <c r="F11" s="2" t="e">
        <f ca="1">B7-G11</f>
        <v>#VALUE!</v>
      </c>
      <c r="G11" s="4" t="str">
        <f t="shared" ref="G11:G15" ca="1" si="0">IF($E11="","",IF(G11&lt;&gt;"",G11,TODAY()))</f>
        <v/>
      </c>
      <c r="H11" s="19">
        <v>1</v>
      </c>
      <c r="I11" s="3">
        <v>3</v>
      </c>
      <c r="J11" s="2">
        <f ca="1">B7-K11</f>
        <v>5</v>
      </c>
      <c r="K11" s="4">
        <v>41733</v>
      </c>
      <c r="L11" s="19">
        <v>1</v>
      </c>
      <c r="M11" s="3"/>
      <c r="N11" s="2" t="e">
        <f ca="1">B7-O11</f>
        <v>#VALUE!</v>
      </c>
      <c r="O11" s="4" t="str">
        <f ca="1">IF($M11="","",IF(O11&lt;&gt;"",O11,TODAY()))</f>
        <v/>
      </c>
      <c r="P11" s="19">
        <v>1</v>
      </c>
      <c r="Q11" s="3">
        <v>9</v>
      </c>
      <c r="R11" s="2">
        <f ca="1">B7-S11</f>
        <v>5</v>
      </c>
      <c r="S11" s="42">
        <v>41733</v>
      </c>
    </row>
    <row r="12" spans="1:22" s="1" customFormat="1" ht="20.100000000000001" customHeight="1" thickBot="1" x14ac:dyDescent="0.25">
      <c r="A12" s="105"/>
      <c r="B12" s="35" t="s">
        <v>28</v>
      </c>
      <c r="C12" s="24"/>
      <c r="D12" s="19">
        <v>1</v>
      </c>
      <c r="E12" s="3">
        <v>2</v>
      </c>
      <c r="F12" s="2">
        <f ca="1">B7-G12</f>
        <v>5</v>
      </c>
      <c r="G12" s="4">
        <v>41733</v>
      </c>
      <c r="H12" s="19">
        <v>1</v>
      </c>
      <c r="I12" s="3">
        <v>1</v>
      </c>
      <c r="J12" s="2">
        <f ca="1">B7-K12</f>
        <v>0</v>
      </c>
      <c r="K12" s="4">
        <f ca="1">IF($I12="","",IF(K12&lt;&gt;"",K12,TODAY()))</f>
        <v>41738</v>
      </c>
      <c r="L12" s="19">
        <v>1</v>
      </c>
      <c r="M12" s="3">
        <v>4</v>
      </c>
      <c r="N12" s="2">
        <f ca="1">B7-O12</f>
        <v>5</v>
      </c>
      <c r="O12" s="4">
        <v>41733</v>
      </c>
      <c r="P12" s="19">
        <v>1</v>
      </c>
      <c r="Q12" s="3"/>
      <c r="R12" s="2" t="e">
        <f ca="1">B7-S12</f>
        <v>#VALUE!</v>
      </c>
      <c r="S12" s="42" t="str">
        <f ca="1">IF($Q12="","",IF(S12&lt;&gt;"",S12,TODAY()))</f>
        <v/>
      </c>
    </row>
    <row r="13" spans="1:22" s="1" customFormat="1" ht="20.100000000000001" customHeight="1" thickBot="1" x14ac:dyDescent="0.25">
      <c r="A13" s="105"/>
      <c r="B13" s="35" t="s">
        <v>29</v>
      </c>
      <c r="C13" s="24"/>
      <c r="D13" s="19">
        <v>1</v>
      </c>
      <c r="E13" s="3">
        <v>1</v>
      </c>
      <c r="F13" s="2">
        <f ca="1">B7-G13</f>
        <v>0</v>
      </c>
      <c r="G13" s="4">
        <f t="shared" ca="1" si="0"/>
        <v>41738</v>
      </c>
      <c r="H13" s="19">
        <v>1</v>
      </c>
      <c r="I13" s="3"/>
      <c r="J13" s="2" t="e">
        <f ca="1">B7-K13</f>
        <v>#VALUE!</v>
      </c>
      <c r="K13" s="4" t="str">
        <f ca="1">IF($I13="","",IF(K13&lt;&gt;"",K13,TODAY()))</f>
        <v/>
      </c>
      <c r="L13" s="19">
        <v>1</v>
      </c>
      <c r="M13" s="3"/>
      <c r="N13" s="2" t="e">
        <f ca="1">B7-O13</f>
        <v>#VALUE!</v>
      </c>
      <c r="O13" s="4" t="str">
        <f ca="1">IF($M13="","",IF(O13&lt;&gt;"",O13,TODAY()))</f>
        <v/>
      </c>
      <c r="P13" s="19">
        <v>1</v>
      </c>
      <c r="Q13" s="3"/>
      <c r="R13" s="2" t="e">
        <f ca="1">B7-S13</f>
        <v>#VALUE!</v>
      </c>
      <c r="S13" s="42" t="str">
        <f ca="1">IF($Q13="","",IF(S13&lt;&gt;"",S13,TODAY()))</f>
        <v/>
      </c>
    </row>
    <row r="14" spans="1:22" s="1" customFormat="1" ht="20.100000000000001" customHeight="1" thickBot="1" x14ac:dyDescent="0.25">
      <c r="A14" s="105"/>
      <c r="B14" s="35" t="s">
        <v>30</v>
      </c>
      <c r="C14" s="24"/>
      <c r="D14" s="19">
        <v>1</v>
      </c>
      <c r="E14" s="3"/>
      <c r="F14" s="2" t="e">
        <f ca="1">B7-G14</f>
        <v>#VALUE!</v>
      </c>
      <c r="G14" s="4" t="str">
        <f t="shared" ca="1" si="0"/>
        <v/>
      </c>
      <c r="H14" s="19">
        <v>1</v>
      </c>
      <c r="I14" s="3">
        <v>7</v>
      </c>
      <c r="J14" s="2">
        <f ca="1">B7-K14</f>
        <v>4</v>
      </c>
      <c r="K14" s="4">
        <f ca="1">IF($I14="","",IF(K14&lt;&gt;"",K14,TODAY()))</f>
        <v>41734</v>
      </c>
      <c r="L14" s="19">
        <v>1</v>
      </c>
      <c r="M14" s="3"/>
      <c r="N14" s="2" t="e">
        <f ca="1">B7-O14</f>
        <v>#VALUE!</v>
      </c>
      <c r="O14" s="4" t="str">
        <f ca="1">IF($M14="","",IF(O14&lt;&gt;"",O14,TODAY()))</f>
        <v/>
      </c>
      <c r="P14" s="19">
        <v>1</v>
      </c>
      <c r="Q14" s="3"/>
      <c r="R14" s="2" t="e">
        <f ca="1">B7-S14</f>
        <v>#VALUE!</v>
      </c>
      <c r="S14" s="42" t="str">
        <f ca="1">IF($Q14="","",IF(S14&lt;&gt;"",S14,TODAY()))</f>
        <v/>
      </c>
    </row>
    <row r="15" spans="1:22" ht="20.100000000000001" customHeight="1" thickBot="1" x14ac:dyDescent="0.3">
      <c r="A15" s="105"/>
      <c r="B15" s="35" t="s">
        <v>31</v>
      </c>
      <c r="C15" s="45"/>
      <c r="D15" s="46">
        <v>1</v>
      </c>
      <c r="E15" s="47">
        <v>5</v>
      </c>
      <c r="F15" s="32">
        <f ca="1">B7-G15</f>
        <v>0</v>
      </c>
      <c r="G15" s="48">
        <f t="shared" ca="1" si="0"/>
        <v>41738</v>
      </c>
      <c r="H15" s="46">
        <v>1</v>
      </c>
      <c r="I15" s="47">
        <v>9</v>
      </c>
      <c r="J15" s="32">
        <f ca="1">B7-K15</f>
        <v>5</v>
      </c>
      <c r="K15" s="48">
        <v>41733</v>
      </c>
      <c r="L15" s="46">
        <v>1</v>
      </c>
      <c r="M15" s="47"/>
      <c r="N15" s="32" t="e">
        <f ca="1">B7-O15</f>
        <v>#VALUE!</v>
      </c>
      <c r="O15" s="48" t="str">
        <f ca="1">IF($M15="","",IF(O15&lt;&gt;"",O15,TODAY()))</f>
        <v/>
      </c>
      <c r="P15" s="46">
        <v>1</v>
      </c>
      <c r="Q15" s="47">
        <v>2</v>
      </c>
      <c r="R15" s="32">
        <f ca="1">B7-S15</f>
        <v>5</v>
      </c>
      <c r="S15" s="49">
        <v>41733</v>
      </c>
    </row>
    <row r="16" spans="1:22" s="1" customFormat="1" ht="24.95" customHeight="1" thickBot="1" x14ac:dyDescent="0.25">
      <c r="A16" s="41"/>
      <c r="B16" s="148" t="s">
        <v>43</v>
      </c>
      <c r="C16" s="36"/>
      <c r="D16" s="111" t="s">
        <v>21</v>
      </c>
      <c r="E16" s="112"/>
      <c r="F16" s="112"/>
      <c r="G16" s="113"/>
      <c r="H16" s="111" t="s">
        <v>22</v>
      </c>
      <c r="I16" s="112"/>
      <c r="J16" s="112"/>
      <c r="K16" s="114"/>
      <c r="L16" s="111" t="s">
        <v>23</v>
      </c>
      <c r="M16" s="112"/>
      <c r="N16" s="112"/>
      <c r="O16" s="114"/>
      <c r="P16" s="111" t="s">
        <v>24</v>
      </c>
      <c r="Q16" s="112"/>
      <c r="R16" s="112"/>
      <c r="S16" s="114"/>
      <c r="V16" s="60"/>
    </row>
    <row r="17" spans="2:23" ht="20.100000000000001" customHeight="1" thickBot="1" x14ac:dyDescent="0.3">
      <c r="B17" s="35" t="s">
        <v>46</v>
      </c>
      <c r="C17" s="24"/>
      <c r="D17" s="33">
        <v>1</v>
      </c>
      <c r="E17" s="3">
        <v>4</v>
      </c>
      <c r="F17" s="2">
        <f ca="1">B$7-G17</f>
        <v>5</v>
      </c>
      <c r="G17" s="4">
        <v>41733</v>
      </c>
      <c r="H17" s="33">
        <v>1</v>
      </c>
      <c r="I17" s="3"/>
      <c r="J17" s="2" t="e">
        <f ca="1">B$7-K17</f>
        <v>#VALUE!</v>
      </c>
      <c r="K17" s="4" t="str">
        <f ca="1">IF($I17="","",IF(K17&lt;&gt;"",K17,TODAY()))</f>
        <v/>
      </c>
      <c r="L17" s="33">
        <v>1</v>
      </c>
      <c r="M17" s="3">
        <v>6</v>
      </c>
      <c r="N17" s="2">
        <f ca="1">B7-O17</f>
        <v>5</v>
      </c>
      <c r="O17" s="4">
        <v>41733</v>
      </c>
      <c r="P17" s="33">
        <v>1</v>
      </c>
      <c r="Q17" s="3">
        <v>2</v>
      </c>
      <c r="R17" s="2">
        <f ca="1">B7-S17</f>
        <v>5</v>
      </c>
      <c r="S17" s="44">
        <v>41733</v>
      </c>
    </row>
    <row r="18" spans="2:23" ht="20.100000000000001" customHeight="1" thickBot="1" x14ac:dyDescent="0.3">
      <c r="B18" s="35" t="s">
        <v>47</v>
      </c>
      <c r="C18" s="24"/>
      <c r="D18" s="19">
        <v>1</v>
      </c>
      <c r="E18" s="3">
        <v>2</v>
      </c>
      <c r="F18" s="2">
        <f ca="1">B7-G18</f>
        <v>5</v>
      </c>
      <c r="G18" s="4">
        <v>41733</v>
      </c>
      <c r="H18" s="19">
        <v>1</v>
      </c>
      <c r="I18" s="3">
        <v>5</v>
      </c>
      <c r="J18" s="2">
        <f ca="1">B7-K18</f>
        <v>5</v>
      </c>
      <c r="K18" s="4">
        <v>41733</v>
      </c>
      <c r="L18" s="19">
        <v>1</v>
      </c>
      <c r="M18" s="3"/>
      <c r="N18" s="2" t="e">
        <f ca="1">B7-O18</f>
        <v>#VALUE!</v>
      </c>
      <c r="O18" s="4" t="str">
        <f ca="1">IF($M18="","",IF(O18&lt;&gt;"",O18,TODAY()))</f>
        <v/>
      </c>
      <c r="P18" s="19">
        <v>1</v>
      </c>
      <c r="Q18" s="3"/>
      <c r="R18" s="2" t="e">
        <f ca="1">B7-S18</f>
        <v>#VALUE!</v>
      </c>
      <c r="S18" s="42" t="str">
        <f ca="1">IF($Q18="","",IF(S18&lt;&gt;"",S18,TODAY()))</f>
        <v/>
      </c>
      <c r="W18" t="s">
        <v>0</v>
      </c>
    </row>
    <row r="19" spans="2:23" ht="20.100000000000001" customHeight="1" thickBot="1" x14ac:dyDescent="0.3">
      <c r="B19" s="35" t="s">
        <v>48</v>
      </c>
      <c r="C19" s="24"/>
      <c r="D19" s="19">
        <v>1</v>
      </c>
      <c r="E19" s="3"/>
      <c r="F19" s="2" t="e">
        <f ca="1">B7-G19</f>
        <v>#VALUE!</v>
      </c>
      <c r="G19" s="4" t="str">
        <f t="shared" ref="G19:G23" ca="1" si="1">IF($E19="","",IF(G19&lt;&gt;"",G19,TODAY()))</f>
        <v/>
      </c>
      <c r="H19" s="19">
        <v>1</v>
      </c>
      <c r="I19" s="3">
        <v>3</v>
      </c>
      <c r="J19" s="2">
        <f ca="1">B7-K19</f>
        <v>5</v>
      </c>
      <c r="K19" s="4">
        <v>41733</v>
      </c>
      <c r="L19" s="19">
        <v>1</v>
      </c>
      <c r="M19" s="3"/>
      <c r="N19" s="2" t="e">
        <f ca="1">B7-O19</f>
        <v>#VALUE!</v>
      </c>
      <c r="O19" s="4" t="str">
        <f ca="1">IF($M19="","",IF(O19&lt;&gt;"",O19,TODAY()))</f>
        <v/>
      </c>
      <c r="P19" s="19">
        <v>1</v>
      </c>
      <c r="Q19" s="3">
        <v>5</v>
      </c>
      <c r="R19" s="2">
        <f ca="1">B7-S19</f>
        <v>5</v>
      </c>
      <c r="S19" s="42">
        <v>41733</v>
      </c>
    </row>
    <row r="20" spans="2:23" ht="20.100000000000001" customHeight="1" thickBot="1" x14ac:dyDescent="0.3">
      <c r="B20" s="35" t="s">
        <v>49</v>
      </c>
      <c r="C20" s="24"/>
      <c r="D20" s="19">
        <v>1</v>
      </c>
      <c r="E20" s="3">
        <v>2</v>
      </c>
      <c r="F20" s="2">
        <f ca="1">B7-G20</f>
        <v>5</v>
      </c>
      <c r="G20" s="4">
        <v>41733</v>
      </c>
      <c r="H20" s="19">
        <v>1</v>
      </c>
      <c r="I20" s="3"/>
      <c r="J20" s="2" t="e">
        <f ca="1">B7-K20</f>
        <v>#VALUE!</v>
      </c>
      <c r="K20" s="4" t="str">
        <f ca="1">IF($I20="","",IF(K20&lt;&gt;"",K20,TODAY()))</f>
        <v/>
      </c>
      <c r="L20" s="19">
        <v>1</v>
      </c>
      <c r="M20" s="3">
        <v>4</v>
      </c>
      <c r="N20" s="2">
        <f ca="1">B7-O20</f>
        <v>5</v>
      </c>
      <c r="O20" s="4">
        <v>41733</v>
      </c>
      <c r="P20" s="19">
        <v>1</v>
      </c>
      <c r="Q20" s="3"/>
      <c r="R20" s="2" t="e">
        <f ca="1">B7-S20</f>
        <v>#VALUE!</v>
      </c>
      <c r="S20" s="42" t="str">
        <f ca="1">IF($Q20="","",IF(S20&lt;&gt;"",S20,TODAY()))</f>
        <v/>
      </c>
    </row>
    <row r="21" spans="2:23" ht="20.100000000000001" customHeight="1" thickBot="1" x14ac:dyDescent="0.3">
      <c r="B21" s="35" t="s">
        <v>50</v>
      </c>
      <c r="C21" s="24"/>
      <c r="D21" s="19">
        <v>1</v>
      </c>
      <c r="E21" s="3"/>
      <c r="F21" s="2" t="e">
        <f ca="1">B7-G21</f>
        <v>#VALUE!</v>
      </c>
      <c r="G21" s="4" t="str">
        <f t="shared" ca="1" si="1"/>
        <v/>
      </c>
      <c r="H21" s="19">
        <v>1</v>
      </c>
      <c r="I21" s="3"/>
      <c r="J21" s="2" t="e">
        <f ca="1">B7-K21</f>
        <v>#VALUE!</v>
      </c>
      <c r="K21" s="4" t="str">
        <f ca="1">IF($I21="","",IF(K21&lt;&gt;"",K21,TODAY()))</f>
        <v/>
      </c>
      <c r="L21" s="19">
        <v>1</v>
      </c>
      <c r="M21" s="3"/>
      <c r="N21" s="2" t="e">
        <f ca="1">B7-O21</f>
        <v>#VALUE!</v>
      </c>
      <c r="O21" s="4" t="str">
        <f ca="1">IF($M21="","",IF(O21&lt;&gt;"",O21,TODAY()))</f>
        <v/>
      </c>
      <c r="P21" s="19">
        <v>1</v>
      </c>
      <c r="Q21" s="3"/>
      <c r="R21" s="2" t="e">
        <f ca="1">B7-S21</f>
        <v>#VALUE!</v>
      </c>
      <c r="S21" s="42" t="str">
        <f ca="1">IF($Q21="","",IF(S21&lt;&gt;"",S21,TODAY()))</f>
        <v/>
      </c>
    </row>
    <row r="22" spans="2:23" ht="20.100000000000001" customHeight="1" thickBot="1" x14ac:dyDescent="0.3">
      <c r="B22" s="35" t="s">
        <v>51</v>
      </c>
      <c r="C22" s="24"/>
      <c r="D22" s="19">
        <v>1</v>
      </c>
      <c r="E22" s="3"/>
      <c r="F22" s="2" t="e">
        <f ca="1">B7-G22</f>
        <v>#VALUE!</v>
      </c>
      <c r="G22" s="4" t="str">
        <f t="shared" ca="1" si="1"/>
        <v/>
      </c>
      <c r="H22" s="19">
        <v>1</v>
      </c>
      <c r="I22" s="3">
        <v>1</v>
      </c>
      <c r="J22" s="2">
        <f ca="1">B7-K22</f>
        <v>4</v>
      </c>
      <c r="K22" s="4">
        <f ca="1">IF($I22="","",IF(K22&lt;&gt;"",K22,TODAY()))</f>
        <v>41734</v>
      </c>
      <c r="L22" s="19">
        <v>1</v>
      </c>
      <c r="M22" s="3"/>
      <c r="N22" s="2" t="e">
        <f ca="1">B7-O22</f>
        <v>#VALUE!</v>
      </c>
      <c r="O22" s="4" t="str">
        <f ca="1">IF($M22="","",IF(O22&lt;&gt;"",O22,TODAY()))</f>
        <v/>
      </c>
      <c r="P22" s="19">
        <v>1</v>
      </c>
      <c r="Q22" s="3"/>
      <c r="R22" s="2" t="e">
        <f ca="1">B7-S22</f>
        <v>#VALUE!</v>
      </c>
      <c r="S22" s="42" t="str">
        <f ca="1">IF($Q22="","",IF(S22&lt;&gt;"",S22,TODAY()))</f>
        <v/>
      </c>
    </row>
    <row r="23" spans="2:23" ht="20.100000000000001" customHeight="1" thickBot="1" x14ac:dyDescent="0.3">
      <c r="B23" s="35" t="s">
        <v>52</v>
      </c>
      <c r="C23" s="45"/>
      <c r="D23" s="46">
        <v>1</v>
      </c>
      <c r="E23" s="47">
        <v>1</v>
      </c>
      <c r="F23" s="32">
        <f ca="1">B7-G23</f>
        <v>0</v>
      </c>
      <c r="G23" s="48">
        <f t="shared" ca="1" si="1"/>
        <v>41738</v>
      </c>
      <c r="H23" s="46">
        <v>1</v>
      </c>
      <c r="I23" s="47">
        <v>2</v>
      </c>
      <c r="J23" s="32">
        <f ca="1">B7-K23</f>
        <v>5</v>
      </c>
      <c r="K23" s="48">
        <v>41733</v>
      </c>
      <c r="L23" s="46">
        <v>1</v>
      </c>
      <c r="M23" s="47"/>
      <c r="N23" s="32" t="e">
        <f ca="1">B7-O23</f>
        <v>#VALUE!</v>
      </c>
      <c r="O23" s="48" t="str">
        <f ca="1">IF($M23="","",IF(O23&lt;&gt;"",O23,TODAY()))</f>
        <v/>
      </c>
      <c r="P23" s="46">
        <v>1</v>
      </c>
      <c r="Q23" s="47">
        <v>2</v>
      </c>
      <c r="R23" s="32">
        <f ca="1">B7-S23</f>
        <v>5</v>
      </c>
      <c r="S23" s="49">
        <v>41733</v>
      </c>
    </row>
    <row r="24" spans="2:23" ht="30" customHeight="1" x14ac:dyDescent="0.25"/>
    <row r="25" spans="2:23" ht="30" customHeight="1" x14ac:dyDescent="0.25"/>
    <row r="26" spans="2:23" ht="30" customHeight="1" x14ac:dyDescent="0.25"/>
    <row r="27" spans="2:23" ht="30" customHeight="1" x14ac:dyDescent="0.25"/>
    <row r="28" spans="2:23" ht="30" customHeight="1" x14ac:dyDescent="0.25"/>
    <row r="29" spans="2:23" ht="30" customHeight="1" x14ac:dyDescent="0.25"/>
    <row r="30" spans="2:23" ht="30" customHeight="1" x14ac:dyDescent="0.25"/>
    <row r="31" spans="2:23" ht="30" customHeight="1" x14ac:dyDescent="0.25"/>
    <row r="32" spans="2:23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</sheetData>
  <mergeCells count="29">
    <mergeCell ref="D16:G16"/>
    <mergeCell ref="H16:K16"/>
    <mergeCell ref="L16:O16"/>
    <mergeCell ref="P16:S16"/>
    <mergeCell ref="J6:J8"/>
    <mergeCell ref="K6:K8"/>
    <mergeCell ref="L6:L8"/>
    <mergeCell ref="M6:M8"/>
    <mergeCell ref="N6:N8"/>
    <mergeCell ref="O6:O8"/>
    <mergeCell ref="P6:P8"/>
    <mergeCell ref="Q6:Q8"/>
    <mergeCell ref="R6:R8"/>
    <mergeCell ref="S6:S8"/>
    <mergeCell ref="D1:S3"/>
    <mergeCell ref="D4:K4"/>
    <mergeCell ref="L4:S4"/>
    <mergeCell ref="A9:A15"/>
    <mergeCell ref="B1:B3"/>
    <mergeCell ref="D6:D8"/>
    <mergeCell ref="D5:G5"/>
    <mergeCell ref="H5:K5"/>
    <mergeCell ref="L5:O5"/>
    <mergeCell ref="P5:S5"/>
    <mergeCell ref="E6:E8"/>
    <mergeCell ref="F6:F8"/>
    <mergeCell ref="G6:G8"/>
    <mergeCell ref="H6:H8"/>
    <mergeCell ref="I6:I8"/>
  </mergeCells>
  <conditionalFormatting sqref="F9:F15 J9:J15 N9:N15 R9:R15">
    <cfRule type="cellIs" dxfId="7" priority="53" operator="greaterThanOrEqual">
      <formula>90</formula>
    </cfRule>
    <cfRule type="cellIs" dxfId="6" priority="54" operator="greaterThanOrEqual">
      <formula>60</formula>
    </cfRule>
    <cfRule type="cellIs" dxfId="5" priority="55" operator="greaterThanOrEqual">
      <formula>30</formula>
    </cfRule>
    <cfRule type="cellIs" dxfId="4" priority="56" operator="lessThan">
      <formula>30</formula>
    </cfRule>
  </conditionalFormatting>
  <conditionalFormatting sqref="F17:F23 J17:J23 N17:N23 R17:R23">
    <cfRule type="cellIs" dxfId="3" priority="1" operator="greaterThanOrEqual">
      <formula>90</formula>
    </cfRule>
    <cfRule type="cellIs" dxfId="2" priority="2" operator="greaterThanOrEqual">
      <formula>60</formula>
    </cfRule>
    <cfRule type="cellIs" dxfId="1" priority="3" operator="greaterThanOrEqual">
      <formula>30</formula>
    </cfRule>
    <cfRule type="cellIs" dxfId="0" priority="4" operator="lessThan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M33"/>
  <sheetViews>
    <sheetView topLeftCell="B1" workbookViewId="0">
      <selection activeCell="N33" sqref="N33"/>
    </sheetView>
  </sheetViews>
  <sheetFormatPr baseColWidth="10" defaultRowHeight="15" x14ac:dyDescent="0.25"/>
  <cols>
    <col min="1" max="1" width="2.7109375" customWidth="1"/>
    <col min="2" max="3" width="8.7109375" customWidth="1"/>
    <col min="4" max="39" width="5.7109375" customWidth="1"/>
    <col min="40" max="43" width="13.7109375" customWidth="1"/>
  </cols>
  <sheetData>
    <row r="2" spans="2:39" s="62" customFormat="1" ht="30" customHeight="1" x14ac:dyDescent="0.25">
      <c r="D2" s="124" t="s">
        <v>19</v>
      </c>
      <c r="E2" s="124"/>
      <c r="F2" s="124"/>
      <c r="G2" s="124"/>
      <c r="H2" s="124"/>
      <c r="I2" s="124"/>
      <c r="J2" s="124"/>
      <c r="K2" s="124"/>
      <c r="L2" s="124"/>
      <c r="M2" s="140"/>
      <c r="N2" s="140"/>
      <c r="O2" s="140"/>
      <c r="P2" s="140"/>
      <c r="Q2" s="140"/>
      <c r="R2" s="140"/>
      <c r="S2" s="141" t="s">
        <v>20</v>
      </c>
      <c r="T2" s="141"/>
      <c r="U2" s="141"/>
      <c r="V2" s="141"/>
      <c r="W2" s="141"/>
      <c r="X2" s="141"/>
      <c r="Y2" s="141"/>
      <c r="Z2" s="141"/>
      <c r="AA2" s="141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2"/>
    </row>
    <row r="3" spans="2:39" s="63" customFormat="1" ht="9.9499999999999993" customHeight="1" x14ac:dyDescent="0.25"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</row>
    <row r="4" spans="2:39" s="65" customFormat="1" ht="20.100000000000001" customHeight="1" x14ac:dyDescent="0.2">
      <c r="D4" s="135" t="s">
        <v>21</v>
      </c>
      <c r="E4" s="126"/>
      <c r="F4" s="127"/>
      <c r="G4" s="125" t="s">
        <v>22</v>
      </c>
      <c r="H4" s="126"/>
      <c r="I4" s="127"/>
      <c r="J4" s="125"/>
      <c r="K4" s="126"/>
      <c r="L4" s="127"/>
      <c r="M4" s="125"/>
      <c r="N4" s="126"/>
      <c r="O4" s="127"/>
      <c r="P4" s="125"/>
      <c r="Q4" s="126"/>
      <c r="R4" s="127"/>
      <c r="S4" s="125" t="s">
        <v>23</v>
      </c>
      <c r="T4" s="126"/>
      <c r="U4" s="127"/>
      <c r="V4" s="125" t="s">
        <v>24</v>
      </c>
      <c r="W4" s="126"/>
      <c r="X4" s="127"/>
      <c r="Y4" s="125"/>
      <c r="Z4" s="126"/>
      <c r="AA4" s="127"/>
      <c r="AB4" s="125"/>
      <c r="AC4" s="126"/>
      <c r="AD4" s="127"/>
      <c r="AE4" s="125"/>
      <c r="AF4" s="126"/>
      <c r="AG4" s="127"/>
      <c r="AH4" s="125"/>
      <c r="AI4" s="126"/>
      <c r="AJ4" s="127"/>
      <c r="AK4" s="125"/>
      <c r="AL4" s="126"/>
      <c r="AM4" s="128"/>
    </row>
    <row r="5" spans="2:39" ht="15" customHeight="1" x14ac:dyDescent="0.25">
      <c r="D5" s="66" t="s">
        <v>33</v>
      </c>
      <c r="E5" s="67" t="s">
        <v>34</v>
      </c>
      <c r="F5" s="67" t="s">
        <v>35</v>
      </c>
      <c r="G5" s="67" t="s">
        <v>33</v>
      </c>
      <c r="H5" s="67" t="s">
        <v>34</v>
      </c>
      <c r="I5" s="67" t="s">
        <v>35</v>
      </c>
      <c r="J5" s="67" t="s">
        <v>33</v>
      </c>
      <c r="K5" s="67" t="s">
        <v>34</v>
      </c>
      <c r="L5" s="67" t="s">
        <v>35</v>
      </c>
      <c r="M5" s="67" t="s">
        <v>33</v>
      </c>
      <c r="N5" s="67" t="s">
        <v>34</v>
      </c>
      <c r="O5" s="67" t="s">
        <v>35</v>
      </c>
      <c r="P5" s="67" t="s">
        <v>33</v>
      </c>
      <c r="Q5" s="67" t="s">
        <v>34</v>
      </c>
      <c r="R5" s="67" t="s">
        <v>35</v>
      </c>
      <c r="S5" s="67" t="s">
        <v>33</v>
      </c>
      <c r="T5" s="67" t="s">
        <v>34</v>
      </c>
      <c r="U5" s="67" t="s">
        <v>35</v>
      </c>
      <c r="V5" s="67" t="s">
        <v>33</v>
      </c>
      <c r="W5" s="67" t="s">
        <v>34</v>
      </c>
      <c r="X5" s="67" t="s">
        <v>35</v>
      </c>
      <c r="Y5" s="67" t="s">
        <v>33</v>
      </c>
      <c r="Z5" s="67" t="s">
        <v>34</v>
      </c>
      <c r="AA5" s="67" t="s">
        <v>35</v>
      </c>
      <c r="AB5" s="67" t="s">
        <v>33</v>
      </c>
      <c r="AC5" s="67" t="s">
        <v>34</v>
      </c>
      <c r="AD5" s="67" t="s">
        <v>35</v>
      </c>
      <c r="AE5" s="67" t="s">
        <v>33</v>
      </c>
      <c r="AF5" s="67" t="s">
        <v>34</v>
      </c>
      <c r="AG5" s="67" t="s">
        <v>35</v>
      </c>
      <c r="AH5" s="67" t="s">
        <v>33</v>
      </c>
      <c r="AI5" s="67" t="s">
        <v>34</v>
      </c>
      <c r="AJ5" s="67" t="s">
        <v>35</v>
      </c>
      <c r="AK5" s="67" t="s">
        <v>33</v>
      </c>
      <c r="AL5" s="67" t="s">
        <v>34</v>
      </c>
      <c r="AM5" s="68" t="s">
        <v>35</v>
      </c>
    </row>
    <row r="6" spans="2:39" ht="15" customHeight="1" x14ac:dyDescent="0.25">
      <c r="B6" s="129" t="s">
        <v>36</v>
      </c>
      <c r="C6" s="130"/>
      <c r="D6" s="88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70"/>
      <c r="T6" s="70"/>
      <c r="U6" s="70"/>
      <c r="V6" s="70">
        <v>8</v>
      </c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1"/>
    </row>
    <row r="7" spans="2:39" ht="15" customHeight="1" x14ac:dyDescent="0.25">
      <c r="B7" s="129" t="s">
        <v>37</v>
      </c>
      <c r="C7" s="130"/>
      <c r="D7" s="69">
        <v>4.3</v>
      </c>
      <c r="E7" s="70">
        <v>18</v>
      </c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>
        <v>8.1999999999999993</v>
      </c>
      <c r="T7" s="70">
        <v>8.1999999999999993</v>
      </c>
      <c r="U7" s="70">
        <v>8.1999999999999993</v>
      </c>
      <c r="V7" s="70">
        <v>8.1999999999999993</v>
      </c>
      <c r="W7" s="70">
        <v>8.1999999999999993</v>
      </c>
      <c r="X7" s="70">
        <v>8.1999999999999993</v>
      </c>
      <c r="Y7" s="70">
        <v>8.1999999999999993</v>
      </c>
      <c r="Z7" s="70">
        <v>8.1999999999999993</v>
      </c>
      <c r="AA7" s="70">
        <v>8.1999999999999993</v>
      </c>
      <c r="AB7" s="70">
        <v>8.1999999999999993</v>
      </c>
      <c r="AC7" s="70">
        <v>8.1999999999999993</v>
      </c>
      <c r="AD7" s="70">
        <v>8.1999999999999993</v>
      </c>
      <c r="AE7" s="70">
        <v>8.1999999999999993</v>
      </c>
      <c r="AF7" s="70">
        <v>8.1999999999999993</v>
      </c>
      <c r="AG7" s="70">
        <v>8.1999999999999993</v>
      </c>
      <c r="AH7" s="70">
        <v>8.1999999999999993</v>
      </c>
      <c r="AI7" s="70">
        <v>8.1999999999999993</v>
      </c>
      <c r="AJ7" s="70">
        <v>8.1999999999999993</v>
      </c>
      <c r="AK7" s="70">
        <v>8.1999999999999993</v>
      </c>
      <c r="AL7" s="70">
        <v>8.1999999999999993</v>
      </c>
      <c r="AM7" s="71">
        <v>8.1999999999999993</v>
      </c>
    </row>
    <row r="8" spans="2:39" s="62" customFormat="1" ht="15" customHeight="1" thickBot="1" x14ac:dyDescent="0.3">
      <c r="B8" s="138" t="s">
        <v>38</v>
      </c>
      <c r="C8" s="139"/>
      <c r="D8" s="72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>
        <f>S6*S7</f>
        <v>0</v>
      </c>
      <c r="T8" s="73">
        <f>T6*T7</f>
        <v>0</v>
      </c>
      <c r="U8" s="73">
        <f t="shared" ref="U8:AM8" si="0">U6*U7</f>
        <v>0</v>
      </c>
      <c r="V8" s="73">
        <f t="shared" si="0"/>
        <v>65.599999999999994</v>
      </c>
      <c r="W8" s="73">
        <f t="shared" si="0"/>
        <v>0</v>
      </c>
      <c r="X8" s="73">
        <f t="shared" si="0"/>
        <v>0</v>
      </c>
      <c r="Y8" s="73">
        <f t="shared" si="0"/>
        <v>0</v>
      </c>
      <c r="Z8" s="73">
        <f t="shared" si="0"/>
        <v>0</v>
      </c>
      <c r="AA8" s="73">
        <f t="shared" si="0"/>
        <v>0</v>
      </c>
      <c r="AB8" s="73">
        <f t="shared" si="0"/>
        <v>0</v>
      </c>
      <c r="AC8" s="73">
        <f t="shared" si="0"/>
        <v>0</v>
      </c>
      <c r="AD8" s="73">
        <f t="shared" si="0"/>
        <v>0</v>
      </c>
      <c r="AE8" s="73">
        <f t="shared" si="0"/>
        <v>0</v>
      </c>
      <c r="AF8" s="73">
        <f t="shared" si="0"/>
        <v>0</v>
      </c>
      <c r="AG8" s="73">
        <f t="shared" si="0"/>
        <v>0</v>
      </c>
      <c r="AH8" s="73">
        <f t="shared" si="0"/>
        <v>0</v>
      </c>
      <c r="AI8" s="73">
        <f t="shared" si="0"/>
        <v>0</v>
      </c>
      <c r="AJ8" s="73">
        <f t="shared" si="0"/>
        <v>0</v>
      </c>
      <c r="AK8" s="73">
        <f t="shared" si="0"/>
        <v>0</v>
      </c>
      <c r="AL8" s="73">
        <f t="shared" si="0"/>
        <v>0</v>
      </c>
      <c r="AM8" s="74">
        <f t="shared" si="0"/>
        <v>0</v>
      </c>
    </row>
    <row r="10" spans="2:39" s="65" customFormat="1" ht="20.100000000000001" customHeight="1" x14ac:dyDescent="0.2">
      <c r="D10" s="135" t="s">
        <v>21</v>
      </c>
      <c r="E10" s="126"/>
      <c r="F10" s="127"/>
      <c r="G10" s="125" t="s">
        <v>22</v>
      </c>
      <c r="H10" s="126"/>
      <c r="I10" s="127"/>
      <c r="J10" s="125"/>
      <c r="K10" s="126"/>
      <c r="L10" s="127"/>
      <c r="M10" s="125"/>
      <c r="N10" s="126"/>
      <c r="O10" s="127"/>
      <c r="P10" s="125"/>
      <c r="Q10" s="126"/>
      <c r="R10" s="127"/>
      <c r="S10" s="125" t="s">
        <v>23</v>
      </c>
      <c r="T10" s="126"/>
      <c r="U10" s="127"/>
      <c r="V10" s="125" t="s">
        <v>24</v>
      </c>
      <c r="W10" s="126"/>
      <c r="X10" s="127"/>
      <c r="Y10" s="125"/>
      <c r="Z10" s="126"/>
      <c r="AA10" s="127"/>
      <c r="AB10" s="125"/>
      <c r="AC10" s="126"/>
      <c r="AD10" s="127"/>
      <c r="AE10" s="125"/>
      <c r="AF10" s="126"/>
      <c r="AG10" s="127"/>
      <c r="AH10" s="125"/>
      <c r="AI10" s="126"/>
      <c r="AJ10" s="127"/>
      <c r="AK10" s="125"/>
      <c r="AL10" s="126"/>
      <c r="AM10" s="128"/>
    </row>
    <row r="11" spans="2:39" ht="15" customHeight="1" x14ac:dyDescent="0.25">
      <c r="D11" s="66" t="s">
        <v>33</v>
      </c>
      <c r="E11" s="67" t="s">
        <v>34</v>
      </c>
      <c r="F11" s="67" t="s">
        <v>35</v>
      </c>
      <c r="G11" s="67" t="s">
        <v>33</v>
      </c>
      <c r="H11" s="67" t="s">
        <v>34</v>
      </c>
      <c r="I11" s="67" t="s">
        <v>35</v>
      </c>
      <c r="J11" s="67" t="s">
        <v>33</v>
      </c>
      <c r="K11" s="67" t="s">
        <v>34</v>
      </c>
      <c r="L11" s="67" t="s">
        <v>35</v>
      </c>
      <c r="M11" s="67" t="s">
        <v>33</v>
      </c>
      <c r="N11" s="67" t="s">
        <v>34</v>
      </c>
      <c r="O11" s="67" t="s">
        <v>35</v>
      </c>
      <c r="P11" s="67" t="s">
        <v>33</v>
      </c>
      <c r="Q11" s="67" t="s">
        <v>34</v>
      </c>
      <c r="R11" s="67" t="s">
        <v>35</v>
      </c>
      <c r="S11" s="67" t="s">
        <v>33</v>
      </c>
      <c r="T11" s="67" t="s">
        <v>34</v>
      </c>
      <c r="U11" s="67" t="s">
        <v>35</v>
      </c>
      <c r="V11" s="67" t="s">
        <v>33</v>
      </c>
      <c r="W11" s="67" t="s">
        <v>34</v>
      </c>
      <c r="X11" s="67" t="s">
        <v>35</v>
      </c>
      <c r="Y11" s="67" t="s">
        <v>33</v>
      </c>
      <c r="Z11" s="67" t="s">
        <v>34</v>
      </c>
      <c r="AA11" s="67" t="s">
        <v>35</v>
      </c>
      <c r="AB11" s="67" t="s">
        <v>33</v>
      </c>
      <c r="AC11" s="67" t="s">
        <v>34</v>
      </c>
      <c r="AD11" s="67" t="s">
        <v>35</v>
      </c>
      <c r="AE11" s="67" t="s">
        <v>33</v>
      </c>
      <c r="AF11" s="67" t="s">
        <v>34</v>
      </c>
      <c r="AG11" s="67" t="s">
        <v>35</v>
      </c>
      <c r="AH11" s="67" t="s">
        <v>33</v>
      </c>
      <c r="AI11" s="67" t="s">
        <v>34</v>
      </c>
      <c r="AJ11" s="67" t="s">
        <v>35</v>
      </c>
      <c r="AK11" s="67" t="s">
        <v>33</v>
      </c>
      <c r="AL11" s="67" t="s">
        <v>34</v>
      </c>
      <c r="AM11" s="68" t="s">
        <v>35</v>
      </c>
    </row>
    <row r="12" spans="2:39" ht="15" customHeight="1" x14ac:dyDescent="0.25">
      <c r="B12" s="129" t="s">
        <v>36</v>
      </c>
      <c r="C12" s="130"/>
      <c r="D12" s="88"/>
      <c r="E12" s="89"/>
      <c r="F12" s="89"/>
      <c r="G12" s="89"/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1"/>
    </row>
    <row r="13" spans="2:39" ht="15" customHeight="1" x14ac:dyDescent="0.25">
      <c r="B13" s="129" t="s">
        <v>37</v>
      </c>
      <c r="C13" s="130"/>
      <c r="D13" s="69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>
        <v>8.1999999999999993</v>
      </c>
      <c r="T13" s="70">
        <v>8.1999999999999993</v>
      </c>
      <c r="U13" s="70">
        <v>8.1999999999999993</v>
      </c>
      <c r="V13" s="70">
        <v>8.1999999999999993</v>
      </c>
      <c r="W13" s="70">
        <v>8.1999999999999993</v>
      </c>
      <c r="X13" s="70">
        <v>8.1999999999999993</v>
      </c>
      <c r="Y13" s="70">
        <v>8.1999999999999993</v>
      </c>
      <c r="Z13" s="70">
        <v>8.1999999999999993</v>
      </c>
      <c r="AA13" s="70">
        <v>8.1999999999999993</v>
      </c>
      <c r="AB13" s="70">
        <v>8.1999999999999993</v>
      </c>
      <c r="AC13" s="70">
        <v>8.1999999999999993</v>
      </c>
      <c r="AD13" s="70">
        <v>8.1999999999999993</v>
      </c>
      <c r="AE13" s="70">
        <v>8.1999999999999993</v>
      </c>
      <c r="AF13" s="70">
        <v>8.1999999999999993</v>
      </c>
      <c r="AG13" s="70">
        <v>8.1999999999999993</v>
      </c>
      <c r="AH13" s="70">
        <v>8.1999999999999993</v>
      </c>
      <c r="AI13" s="70">
        <v>8.1999999999999993</v>
      </c>
      <c r="AJ13" s="70">
        <v>8.1999999999999993</v>
      </c>
      <c r="AK13" s="70">
        <v>8.1999999999999993</v>
      </c>
      <c r="AL13" s="70">
        <v>8.1999999999999993</v>
      </c>
      <c r="AM13" s="71">
        <v>8.1999999999999993</v>
      </c>
    </row>
    <row r="14" spans="2:39" ht="20.100000000000001" customHeight="1" thickBot="1" x14ac:dyDescent="0.3">
      <c r="B14" s="136" t="s">
        <v>39</v>
      </c>
      <c r="C14" s="137"/>
      <c r="D14" s="75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7"/>
    </row>
    <row r="16" spans="2:39" s="65" customFormat="1" ht="20.100000000000001" customHeight="1" x14ac:dyDescent="0.2">
      <c r="D16" s="135" t="s">
        <v>21</v>
      </c>
      <c r="E16" s="126"/>
      <c r="F16" s="127"/>
      <c r="G16" s="125" t="s">
        <v>22</v>
      </c>
      <c r="H16" s="126"/>
      <c r="I16" s="127"/>
      <c r="J16" s="125"/>
      <c r="K16" s="126"/>
      <c r="L16" s="127"/>
      <c r="M16" s="125"/>
      <c r="N16" s="126"/>
      <c r="O16" s="127"/>
      <c r="P16" s="125"/>
      <c r="Q16" s="126"/>
      <c r="R16" s="127"/>
      <c r="S16" s="125" t="s">
        <v>23</v>
      </c>
      <c r="T16" s="126"/>
      <c r="U16" s="127"/>
      <c r="V16" s="125" t="s">
        <v>24</v>
      </c>
      <c r="W16" s="126"/>
      <c r="X16" s="127"/>
      <c r="Y16" s="125"/>
      <c r="Z16" s="126"/>
      <c r="AA16" s="127"/>
      <c r="AB16" s="125"/>
      <c r="AC16" s="126"/>
      <c r="AD16" s="127"/>
      <c r="AE16" s="125"/>
      <c r="AF16" s="126"/>
      <c r="AG16" s="127"/>
      <c r="AH16" s="125"/>
      <c r="AI16" s="126"/>
      <c r="AJ16" s="127"/>
      <c r="AK16" s="125"/>
      <c r="AL16" s="126"/>
      <c r="AM16" s="128"/>
    </row>
    <row r="17" spans="2:39" ht="15" customHeight="1" x14ac:dyDescent="0.25">
      <c r="D17" s="66" t="s">
        <v>33</v>
      </c>
      <c r="E17" s="67" t="s">
        <v>34</v>
      </c>
      <c r="F17" s="67" t="s">
        <v>35</v>
      </c>
      <c r="G17" s="67" t="s">
        <v>33</v>
      </c>
      <c r="H17" s="67" t="s">
        <v>34</v>
      </c>
      <c r="I17" s="67" t="s">
        <v>35</v>
      </c>
      <c r="J17" s="67" t="s">
        <v>33</v>
      </c>
      <c r="K17" s="67" t="s">
        <v>34</v>
      </c>
      <c r="L17" s="67" t="s">
        <v>35</v>
      </c>
      <c r="M17" s="67" t="s">
        <v>33</v>
      </c>
      <c r="N17" s="67" t="s">
        <v>34</v>
      </c>
      <c r="O17" s="67" t="s">
        <v>35</v>
      </c>
      <c r="P17" s="67" t="s">
        <v>33</v>
      </c>
      <c r="Q17" s="67" t="s">
        <v>34</v>
      </c>
      <c r="R17" s="67" t="s">
        <v>35</v>
      </c>
      <c r="S17" s="67" t="s">
        <v>33</v>
      </c>
      <c r="T17" s="67" t="s">
        <v>34</v>
      </c>
      <c r="U17" s="67" t="s">
        <v>35</v>
      </c>
      <c r="V17" s="67" t="s">
        <v>33</v>
      </c>
      <c r="W17" s="67" t="s">
        <v>34</v>
      </c>
      <c r="X17" s="67" t="s">
        <v>35</v>
      </c>
      <c r="Y17" s="67" t="s">
        <v>33</v>
      </c>
      <c r="Z17" s="67" t="s">
        <v>34</v>
      </c>
      <c r="AA17" s="67" t="s">
        <v>35</v>
      </c>
      <c r="AB17" s="67" t="s">
        <v>33</v>
      </c>
      <c r="AC17" s="67" t="s">
        <v>34</v>
      </c>
      <c r="AD17" s="67" t="s">
        <v>35</v>
      </c>
      <c r="AE17" s="67" t="s">
        <v>33</v>
      </c>
      <c r="AF17" s="67" t="s">
        <v>34</v>
      </c>
      <c r="AG17" s="67" t="s">
        <v>35</v>
      </c>
      <c r="AH17" s="67" t="s">
        <v>33</v>
      </c>
      <c r="AI17" s="67" t="s">
        <v>34</v>
      </c>
      <c r="AJ17" s="67" t="s">
        <v>35</v>
      </c>
      <c r="AK17" s="67" t="s">
        <v>33</v>
      </c>
      <c r="AL17" s="67" t="s">
        <v>34</v>
      </c>
      <c r="AM17" s="68" t="s">
        <v>35</v>
      </c>
    </row>
    <row r="18" spans="2:39" ht="15" customHeight="1" x14ac:dyDescent="0.25">
      <c r="B18" s="129" t="s">
        <v>36</v>
      </c>
      <c r="C18" s="130"/>
      <c r="D18" s="88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  <c r="AM18" s="71"/>
    </row>
    <row r="19" spans="2:39" ht="15" customHeight="1" x14ac:dyDescent="0.25">
      <c r="B19" s="129" t="s">
        <v>37</v>
      </c>
      <c r="C19" s="130"/>
      <c r="D19" s="69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>
        <v>8.1999999999999993</v>
      </c>
      <c r="T19" s="70">
        <v>8.1999999999999993</v>
      </c>
      <c r="U19" s="70">
        <v>8.1999999999999993</v>
      </c>
      <c r="V19" s="70">
        <v>8.1999999999999993</v>
      </c>
      <c r="W19" s="70">
        <v>8.1999999999999993</v>
      </c>
      <c r="X19" s="70">
        <v>8.1999999999999993</v>
      </c>
      <c r="Y19" s="70">
        <v>8.1999999999999993</v>
      </c>
      <c r="Z19" s="70">
        <v>8.1999999999999993</v>
      </c>
      <c r="AA19" s="70">
        <v>8.1999999999999993</v>
      </c>
      <c r="AB19" s="70">
        <v>8.1999999999999993</v>
      </c>
      <c r="AC19" s="70">
        <v>8.1999999999999993</v>
      </c>
      <c r="AD19" s="70">
        <v>8.1999999999999993</v>
      </c>
      <c r="AE19" s="70">
        <v>8.1999999999999993</v>
      </c>
      <c r="AF19" s="70">
        <v>8.1999999999999993</v>
      </c>
      <c r="AG19" s="70">
        <v>8.1999999999999993</v>
      </c>
      <c r="AH19" s="70">
        <v>8.1999999999999993</v>
      </c>
      <c r="AI19" s="70">
        <v>8.1999999999999993</v>
      </c>
      <c r="AJ19" s="70">
        <v>8.1999999999999993</v>
      </c>
      <c r="AK19" s="70">
        <v>8.1999999999999993</v>
      </c>
      <c r="AL19" s="70">
        <v>8.1999999999999993</v>
      </c>
      <c r="AM19" s="71">
        <v>8.1999999999999993</v>
      </c>
    </row>
    <row r="20" spans="2:39" ht="20.100000000000001" customHeight="1" thickBot="1" x14ac:dyDescent="0.3">
      <c r="B20" s="133" t="s">
        <v>40</v>
      </c>
      <c r="C20" s="134"/>
      <c r="D20" s="78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  <c r="V20" s="79"/>
      <c r="W20" s="79"/>
      <c r="X20" s="79"/>
      <c r="Y20" s="79"/>
      <c r="Z20" s="79"/>
      <c r="AA20" s="79"/>
      <c r="AB20" s="79"/>
      <c r="AC20" s="79"/>
      <c r="AD20" s="79"/>
      <c r="AE20" s="79"/>
      <c r="AF20" s="79"/>
      <c r="AG20" s="79"/>
      <c r="AH20" s="79"/>
      <c r="AI20" s="79"/>
      <c r="AJ20" s="79"/>
      <c r="AK20" s="79"/>
      <c r="AL20" s="79"/>
      <c r="AM20" s="80"/>
    </row>
    <row r="22" spans="2:39" s="65" customFormat="1" ht="20.100000000000001" customHeight="1" x14ac:dyDescent="0.2">
      <c r="D22" s="135" t="s">
        <v>21</v>
      </c>
      <c r="E22" s="126"/>
      <c r="F22" s="127"/>
      <c r="G22" s="125" t="s">
        <v>22</v>
      </c>
      <c r="H22" s="126"/>
      <c r="I22" s="127"/>
      <c r="J22" s="125"/>
      <c r="K22" s="126"/>
      <c r="L22" s="127"/>
      <c r="M22" s="125"/>
      <c r="N22" s="126"/>
      <c r="O22" s="127"/>
      <c r="P22" s="125"/>
      <c r="Q22" s="126"/>
      <c r="R22" s="127"/>
      <c r="S22" s="125" t="s">
        <v>23</v>
      </c>
      <c r="T22" s="126"/>
      <c r="U22" s="127"/>
      <c r="V22" s="125" t="s">
        <v>24</v>
      </c>
      <c r="W22" s="126"/>
      <c r="X22" s="127"/>
      <c r="Y22" s="125"/>
      <c r="Z22" s="126"/>
      <c r="AA22" s="127"/>
      <c r="AB22" s="125"/>
      <c r="AC22" s="126"/>
      <c r="AD22" s="127"/>
      <c r="AE22" s="125"/>
      <c r="AF22" s="126"/>
      <c r="AG22" s="127"/>
      <c r="AH22" s="125"/>
      <c r="AI22" s="126"/>
      <c r="AJ22" s="127"/>
      <c r="AK22" s="125"/>
      <c r="AL22" s="126"/>
      <c r="AM22" s="128"/>
    </row>
    <row r="23" spans="2:39" ht="15" customHeight="1" x14ac:dyDescent="0.25">
      <c r="D23" s="66" t="s">
        <v>33</v>
      </c>
      <c r="E23" s="67" t="s">
        <v>34</v>
      </c>
      <c r="F23" s="67" t="s">
        <v>35</v>
      </c>
      <c r="G23" s="67" t="s">
        <v>33</v>
      </c>
      <c r="H23" s="67" t="s">
        <v>34</v>
      </c>
      <c r="I23" s="67" t="s">
        <v>35</v>
      </c>
      <c r="J23" s="67" t="s">
        <v>33</v>
      </c>
      <c r="K23" s="67" t="s">
        <v>34</v>
      </c>
      <c r="L23" s="67" t="s">
        <v>35</v>
      </c>
      <c r="M23" s="67" t="s">
        <v>33</v>
      </c>
      <c r="N23" s="67" t="s">
        <v>34</v>
      </c>
      <c r="O23" s="67" t="s">
        <v>35</v>
      </c>
      <c r="P23" s="67" t="s">
        <v>33</v>
      </c>
      <c r="Q23" s="67" t="s">
        <v>34</v>
      </c>
      <c r="R23" s="67" t="s">
        <v>35</v>
      </c>
      <c r="S23" s="67" t="s">
        <v>33</v>
      </c>
      <c r="T23" s="67" t="s">
        <v>34</v>
      </c>
      <c r="U23" s="67" t="s">
        <v>35</v>
      </c>
      <c r="V23" s="67" t="s">
        <v>33</v>
      </c>
      <c r="W23" s="67" t="s">
        <v>34</v>
      </c>
      <c r="X23" s="67" t="s">
        <v>35</v>
      </c>
      <c r="Y23" s="67" t="s">
        <v>33</v>
      </c>
      <c r="Z23" s="67" t="s">
        <v>34</v>
      </c>
      <c r="AA23" s="67" t="s">
        <v>35</v>
      </c>
      <c r="AB23" s="67" t="s">
        <v>33</v>
      </c>
      <c r="AC23" s="67" t="s">
        <v>34</v>
      </c>
      <c r="AD23" s="67" t="s">
        <v>35</v>
      </c>
      <c r="AE23" s="67" t="s">
        <v>33</v>
      </c>
      <c r="AF23" s="67" t="s">
        <v>34</v>
      </c>
      <c r="AG23" s="67" t="s">
        <v>35</v>
      </c>
      <c r="AH23" s="67" t="s">
        <v>33</v>
      </c>
      <c r="AI23" s="67" t="s">
        <v>34</v>
      </c>
      <c r="AJ23" s="67" t="s">
        <v>35</v>
      </c>
      <c r="AK23" s="67" t="s">
        <v>33</v>
      </c>
      <c r="AL23" s="67" t="s">
        <v>34</v>
      </c>
      <c r="AM23" s="68" t="s">
        <v>35</v>
      </c>
    </row>
    <row r="24" spans="2:39" ht="15" customHeight="1" x14ac:dyDescent="0.25">
      <c r="B24" s="129" t="s">
        <v>36</v>
      </c>
      <c r="C24" s="130"/>
      <c r="D24" s="88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  <c r="AM24" s="71"/>
    </row>
    <row r="25" spans="2:39" ht="15" customHeight="1" x14ac:dyDescent="0.25">
      <c r="B25" s="129" t="s">
        <v>37</v>
      </c>
      <c r="C25" s="130"/>
      <c r="D25" s="69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>
        <v>8.1999999999999993</v>
      </c>
      <c r="T25" s="70">
        <v>8.1999999999999993</v>
      </c>
      <c r="U25" s="70">
        <v>8.1999999999999993</v>
      </c>
      <c r="V25" s="70">
        <v>8.1999999999999993</v>
      </c>
      <c r="W25" s="70">
        <v>8.1999999999999993</v>
      </c>
      <c r="X25" s="70">
        <v>8.1999999999999993</v>
      </c>
      <c r="Y25" s="70">
        <v>8.1999999999999993</v>
      </c>
      <c r="Z25" s="70">
        <v>8.1999999999999993</v>
      </c>
      <c r="AA25" s="70">
        <v>8.1999999999999993</v>
      </c>
      <c r="AB25" s="70">
        <v>8.1999999999999993</v>
      </c>
      <c r="AC25" s="70">
        <v>8.1999999999999993</v>
      </c>
      <c r="AD25" s="70">
        <v>8.1999999999999993</v>
      </c>
      <c r="AE25" s="70">
        <v>8.1999999999999993</v>
      </c>
      <c r="AF25" s="70">
        <v>8.1999999999999993</v>
      </c>
      <c r="AG25" s="70">
        <v>8.1999999999999993</v>
      </c>
      <c r="AH25" s="70">
        <v>8.1999999999999993</v>
      </c>
      <c r="AI25" s="70">
        <v>8.1999999999999993</v>
      </c>
      <c r="AJ25" s="70">
        <v>8.1999999999999993</v>
      </c>
      <c r="AK25" s="70">
        <v>8.1999999999999993</v>
      </c>
      <c r="AL25" s="70">
        <v>8.1999999999999993</v>
      </c>
      <c r="AM25" s="71">
        <v>8.1999999999999993</v>
      </c>
    </row>
    <row r="26" spans="2:39" ht="20.100000000000001" customHeight="1" thickBot="1" x14ac:dyDescent="0.3">
      <c r="B26" s="131" t="s">
        <v>41</v>
      </c>
      <c r="C26" s="132"/>
      <c r="D26" s="81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3"/>
    </row>
    <row r="29" spans="2:39" x14ac:dyDescent="0.25">
      <c r="B29" s="84" t="s">
        <v>0</v>
      </c>
      <c r="M29" t="s">
        <v>0</v>
      </c>
      <c r="V29" t="s">
        <v>0</v>
      </c>
    </row>
    <row r="30" spans="2:39" x14ac:dyDescent="0.25">
      <c r="K30" t="s">
        <v>0</v>
      </c>
    </row>
    <row r="33" spans="12:12" x14ac:dyDescent="0.25">
      <c r="L33" t="s">
        <v>0</v>
      </c>
    </row>
  </sheetData>
  <mergeCells count="64">
    <mergeCell ref="AK4:AM4"/>
    <mergeCell ref="M2:R2"/>
    <mergeCell ref="S2:AA2"/>
    <mergeCell ref="AB2:AM2"/>
    <mergeCell ref="D4:F4"/>
    <mergeCell ref="G4:I4"/>
    <mergeCell ref="J4:L4"/>
    <mergeCell ref="M4:O4"/>
    <mergeCell ref="P4:R4"/>
    <mergeCell ref="S4:U4"/>
    <mergeCell ref="V4:X4"/>
    <mergeCell ref="Y4:AA4"/>
    <mergeCell ref="AB4:AD4"/>
    <mergeCell ref="AE4:AG4"/>
    <mergeCell ref="AH4:AJ4"/>
    <mergeCell ref="B6:C6"/>
    <mergeCell ref="B7:C7"/>
    <mergeCell ref="B8:C8"/>
    <mergeCell ref="D10:F10"/>
    <mergeCell ref="G10:I10"/>
    <mergeCell ref="B14:C14"/>
    <mergeCell ref="M10:O10"/>
    <mergeCell ref="P10:R10"/>
    <mergeCell ref="S10:U10"/>
    <mergeCell ref="V10:X10"/>
    <mergeCell ref="J10:L10"/>
    <mergeCell ref="AK10:AM10"/>
    <mergeCell ref="B12:C12"/>
    <mergeCell ref="B13:C13"/>
    <mergeCell ref="Y10:AA10"/>
    <mergeCell ref="AB10:AD10"/>
    <mergeCell ref="Y16:AA16"/>
    <mergeCell ref="AB16:AD16"/>
    <mergeCell ref="AE16:AG16"/>
    <mergeCell ref="AH16:AJ16"/>
    <mergeCell ref="AE10:AG10"/>
    <mergeCell ref="AH10:AJ10"/>
    <mergeCell ref="B25:C25"/>
    <mergeCell ref="Y22:AA22"/>
    <mergeCell ref="AB22:AD22"/>
    <mergeCell ref="B26:C26"/>
    <mergeCell ref="M22:O22"/>
    <mergeCell ref="P22:R22"/>
    <mergeCell ref="S22:U22"/>
    <mergeCell ref="V22:X22"/>
    <mergeCell ref="J22:L22"/>
    <mergeCell ref="D22:F22"/>
    <mergeCell ref="G22:I22"/>
    <mergeCell ref="D2:L2"/>
    <mergeCell ref="AE22:AG22"/>
    <mergeCell ref="AH22:AJ22"/>
    <mergeCell ref="AK22:AM22"/>
    <mergeCell ref="B24:C24"/>
    <mergeCell ref="B18:C18"/>
    <mergeCell ref="B19:C19"/>
    <mergeCell ref="B20:C20"/>
    <mergeCell ref="AK16:AM16"/>
    <mergeCell ref="D16:F16"/>
    <mergeCell ref="G16:I16"/>
    <mergeCell ref="J16:L16"/>
    <mergeCell ref="M16:O16"/>
    <mergeCell ref="P16:R16"/>
    <mergeCell ref="S16:U16"/>
    <mergeCell ref="V16:X16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16"/>
  <sheetViews>
    <sheetView workbookViewId="0">
      <selection activeCell="C32" sqref="C32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3"/>
      <c r="D3" s="143"/>
      <c r="E3" s="143"/>
      <c r="F3" s="143"/>
      <c r="G3" s="143"/>
      <c r="H3" s="143"/>
      <c r="I3" s="144"/>
      <c r="J3" s="144"/>
      <c r="K3" s="144"/>
      <c r="L3" s="144"/>
    </row>
    <row r="4" spans="3:12" ht="18.75" customHeight="1" x14ac:dyDescent="0.25">
      <c r="C4" s="143"/>
      <c r="D4" s="143"/>
      <c r="E4" s="143"/>
      <c r="F4" s="143"/>
      <c r="G4" s="143"/>
      <c r="H4" s="143"/>
      <c r="I4" s="144"/>
      <c r="J4" s="144"/>
      <c r="K4" s="144"/>
      <c r="L4" s="144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9" t="str">
        <f>Equipe1!D21</f>
        <v>CHOISIR</v>
      </c>
      <c r="D6" s="25"/>
      <c r="E6" s="27" t="str">
        <f>Equipe1!D23</f>
        <v>CHOISIR</v>
      </c>
      <c r="F6" s="25"/>
      <c r="G6" s="25"/>
      <c r="H6" s="27" t="str">
        <f>Equipe1!N21</f>
        <v>CHOISIR</v>
      </c>
      <c r="I6" s="25"/>
      <c r="J6" s="27"/>
      <c r="K6" s="25"/>
      <c r="L6" s="27" t="str">
        <f>Equipe1!N23</f>
        <v>CHOISIR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>INDEX(EQ!$B$1:$B$24,SMALL(IF(EQ!$D$9:$D$23=1,ROW(EQ!$D$9:$D$23),29),COUNTA(C$8:$C8)))&amp;""</f>
        <v>ERIC1</v>
      </c>
      <c r="D9" s="25" t="str">
        <f t="array" ref="D9">INDEX(EQ!$B$1:$B$24,SMALL(IF(EQ!$H$9:$H$23=1,ROW(EQ!$H$9:$H$23),29),COUNTA($D$8:D8)))&amp;""</f>
        <v>ERIC1</v>
      </c>
      <c r="E9" s="25" t="str">
        <f t="array" ref="E9">INDEX($D$1:$D$16,SMALL(IF($C$6&lt;&gt;$D$9:$D$15,ROW($D$9:$D$15),29),COUNTA(E$8:$E8)))&amp;""</f>
        <v>ERIC1</v>
      </c>
      <c r="F9" s="25" t="str">
        <f t="array" ref="F9">INDEX(EQ!$B$1:$B$24,SMALL(IF(EQ!$L$9:$L$23=1,ROW(EQ!$L$9:$L$23),29),COUNTA($F$8:F8)))&amp;""</f>
        <v>ERIC1</v>
      </c>
      <c r="G9" s="25" t="str">
        <f t="array" ref="G9">INDEX($F$1:$F$16,SMALL(IF($C$6&lt;&gt;$F$9:$F$15,ROW($F$9:$F$15),29),COUNTA(G$8:$G8)))&amp;""</f>
        <v>ERIC1</v>
      </c>
      <c r="H9" s="25" t="str">
        <f>INDEX($G$1:$G$16,SMALL(IF($E$6&lt;&gt;$G$9:$G$15,ROW($G$9:$G$15),29),COUNTA(H$8:$H8)))&amp;""</f>
        <v>ERIC1</v>
      </c>
      <c r="I9" s="25" t="str">
        <f t="array" ref="I9">INDEX(EQ!$B$1:$B$24,SMALL(IF(EQ!$P$9:$P$23=1,ROW(EQ!$P$9:$P$23),29),COUNTA($I$8:I8)))&amp;""</f>
        <v>ERIC1</v>
      </c>
      <c r="J9" s="25" t="str">
        <f t="array" ref="J9">INDEX($I$1:$I$16,SMALL(IF($C$6&lt;&gt;$I$9:$I$15,ROW($I$9:$I$15),29),COUNTA(J$8:$J8)))&amp;""</f>
        <v>ERIC1</v>
      </c>
      <c r="K9" s="25" t="str">
        <f t="array" ref="K9">INDEX($J$1:$J$16,SMALL(IF($E$6&lt;&gt;$J$9:$J$15,ROW($J$9:$J$15),29),COUNTA(K$8:$K8)))&amp;""</f>
        <v>ERIC1</v>
      </c>
      <c r="L9" s="25" t="str">
        <f t="array" ref="L9">INDEX($K$1:$K$16,SMALL(IF($H$6&lt;&gt;$K$9:$K$15,ROW($K$9:$K$15),29),COUNTA(L$8:$L8)))&amp;""</f>
        <v>ERIC1</v>
      </c>
    </row>
    <row r="10" spans="3:12" x14ac:dyDescent="0.25">
      <c r="C10" s="25" t="str">
        <f t="array" ref="C10">INDEX(EQ!$B$1:$B$24,SMALL(IF(EQ!$D$9:$D$23=1,ROW(EQ!$D$9:$D$23),29),COUNTA(C$8:$C9)))&amp;""</f>
        <v>CYRIL1</v>
      </c>
      <c r="D10" s="25" t="str">
        <f t="array" ref="D10">INDEX(EQ!$B$1:$B$24,SMALL(IF(EQ!$H$9:$H$23=1,ROW(EQ!$H$9:$H$23),29),COUNTA($D$8:D9)))&amp;""</f>
        <v>CYRIL1</v>
      </c>
      <c r="E10" s="25" t="str">
        <f t="array" ref="E10">INDEX($D$1:$D$16,SMALL(IF($C$6&lt;&gt;$D$9:$D$15,ROW($D$9:$D$15),29),COUNTA(E$8:$E9)))&amp;""</f>
        <v>CYRIL1</v>
      </c>
      <c r="F10" s="25" t="str">
        <f t="array" ref="F10">INDEX(EQ!$B$1:$B$24,SMALL(IF(EQ!$L$9:$L$23=1,ROW(EQ!$L$9:$L$23),29),COUNTA($F$8:F9)))&amp;""</f>
        <v>CYRIL1</v>
      </c>
      <c r="G10" s="25" t="str">
        <f t="array" ref="G10">INDEX($F$1:$F$16,SMALL(IF($C$6&lt;&gt;$F$9:$F$15,ROW($F$9:$F$15),29),COUNTA(G$8:$G9)))&amp;""</f>
        <v>CYRIL1</v>
      </c>
      <c r="H10" s="25" t="str">
        <f t="array" ref="H10">INDEX($G$1:$G$16,SMALL(IF($E$6&lt;&gt;$G$9:$G$15,ROW($G$9:$G$15),29),COUNTA(H$8:$H9)))&amp;""</f>
        <v>CYRIL1</v>
      </c>
      <c r="I10" s="25" t="str">
        <f t="array" ref="I10">INDEX(EQ!$B$1:$B$24,SMALL(IF(EQ!$P$9:$P$23=1,ROW(EQ!$P$9:$P$23),29),COUNTA($I$8:I9)))&amp;""</f>
        <v>CYRIL1</v>
      </c>
      <c r="J10" s="25" t="str">
        <f t="array" ref="J10">INDEX($I$1:$I$16,SMALL(IF($C$6&lt;&gt;$I$9:$I$15,ROW($I$9:$I$15),29),COUNTA(J$8:$J9)))&amp;""</f>
        <v>CYRIL1</v>
      </c>
      <c r="K10" s="25" t="str">
        <f t="array" ref="K10">INDEX($J$1:$J$16,SMALL(IF($E$6&lt;&gt;$J$9:$J$15,ROW($J$9:$J$15),29),COUNTA(K$8:$K9)))&amp;""</f>
        <v>CYRIL1</v>
      </c>
      <c r="L10" s="25" t="str">
        <f t="array" ref="L10">INDEX($K$1:$K$16,SMALL(IF($H$6&lt;&gt;$K$9:$K$15,ROW($K$9:$K$15),29),COUNTA(L$8:$L9)))&amp;""</f>
        <v>CYRIL1</v>
      </c>
    </row>
    <row r="11" spans="3:12" x14ac:dyDescent="0.25">
      <c r="C11" s="25" t="str">
        <f t="array" ref="C11">INDEX(EQ!$B$1:$B$24,SMALL(IF(EQ!$D$9:$D$23=1,ROW(EQ!$D$9:$D$23),29),COUNTA(C$8:$C10)))&amp;""</f>
        <v>BIDULE1</v>
      </c>
      <c r="D11" s="25" t="str">
        <f t="array" ref="D11">INDEX(EQ!$B$1:$B$24,SMALL(IF(EQ!$H$9:$H$23=1,ROW(EQ!$H$9:$H$23),29),COUNTA($D$8:D10)))&amp;""</f>
        <v>BIDULE1</v>
      </c>
      <c r="E11" s="25" t="str">
        <f t="array" ref="E11">INDEX($D$1:$D$16,SMALL(IF($C$6&lt;&gt;$D$9:$D$15,ROW($D$9:$D$15),29),COUNTA(E$8:$E10)))&amp;""</f>
        <v>BIDULE1</v>
      </c>
      <c r="F11" s="25" t="str">
        <f t="array" ref="F11">INDEX(EQ!$B$1:$B$24,SMALL(IF(EQ!$L$9:$L$23=1,ROW(EQ!$L$9:$L$23),29),COUNTA($F$8:F10)))&amp;""</f>
        <v>BIDULE1</v>
      </c>
      <c r="G11" s="25" t="str">
        <f t="array" ref="G11">INDEX($F$1:$F$16,SMALL(IF($C$6&lt;&gt;$F$9:$F$15,ROW($F$9:$F$15),29),COUNTA(G$8:$G10)))&amp;""</f>
        <v>BIDULE1</v>
      </c>
      <c r="H11" s="25" t="str">
        <f t="array" ref="H11">INDEX($G$1:$G$16,SMALL(IF($E$6&lt;&gt;$G$9:$G$15,ROW($G$9:$G$15),29),COUNTA(H$8:$H10)))&amp;""</f>
        <v>BIDULE1</v>
      </c>
      <c r="I11" s="25" t="str">
        <f t="array" ref="I11">INDEX(EQ!$B$1:$B$24,SMALL(IF(EQ!$P$9:$P$23=1,ROW(EQ!$P$9:$P$23),29),COUNTA($I$8:I10)))&amp;""</f>
        <v>BIDULE1</v>
      </c>
      <c r="J11" s="25" t="str">
        <f t="array" ref="J11">INDEX($I$1:$I$16,SMALL(IF($C$6&lt;&gt;$I$9:$I$15,ROW($I$9:$I$15),29),COUNTA(J$8:$J10)))&amp;""</f>
        <v>BIDULE1</v>
      </c>
      <c r="K11" s="25" t="str">
        <f t="array" ref="K11">INDEX($J$1:$J$16,SMALL(IF($E$6&lt;&gt;$J$9:$J$15,ROW($J$9:$J$15),29),COUNTA(K$8:$K10)))&amp;""</f>
        <v>BIDULE1</v>
      </c>
      <c r="L11" s="25" t="str">
        <f t="array" ref="L11">INDEX($K$1:$K$16,SMALL(IF($H$6&lt;&gt;$K$9:$K$15,ROW($K$9:$K$15),29),COUNTA(L$8:$L10)))&amp;""</f>
        <v>BIDULE1</v>
      </c>
    </row>
    <row r="12" spans="3:12" x14ac:dyDescent="0.25">
      <c r="C12" s="25" t="str">
        <f t="array" ref="C12">INDEX(EQ!$B$1:$B$24,SMALL(IF(EQ!$D$9:$D$23=1,ROW(EQ!$D$9:$D$23),29),COUNTA(C$8:$C11)))&amp;""</f>
        <v>MICHEL1</v>
      </c>
      <c r="D12" s="25" t="str">
        <f t="array" ref="D12">INDEX(EQ!$B$1:$B$24,SMALL(IF(EQ!$H$9:$H$23=1,ROW(EQ!$H$9:$H$23),29),COUNTA($D$8:D11)))&amp;""</f>
        <v>MICHEL1</v>
      </c>
      <c r="E12" s="25" t="str">
        <f t="array" ref="E12">INDEX($D$1:$D$16,SMALL(IF($C$6&lt;&gt;$D$9:$D$15,ROW($D$9:$D$15),29),COUNTA(E$8:$E11)))&amp;""</f>
        <v>MICHEL1</v>
      </c>
      <c r="F12" s="25" t="str">
        <f t="array" ref="F12">INDEX(EQ!$B$1:$B$24,SMALL(IF(EQ!$L$9:$L$23=1,ROW(EQ!$L$9:$L$23),29),COUNTA($F$8:F11)))&amp;""</f>
        <v>MICHEL1</v>
      </c>
      <c r="G12" s="25" t="str">
        <f t="array" ref="G12">INDEX($F$1:$F$16,SMALL(IF($C$6&lt;&gt;$F$9:$F$15,ROW($F$9:$F$15),29),COUNTA(G$8:$G11)))&amp;""</f>
        <v>MICHEL1</v>
      </c>
      <c r="H12" s="25" t="str">
        <f t="array" ref="H12">INDEX($G$1:$G$16,SMALL(IF($E$6&lt;&gt;$G$9:$G$15,ROW($G$9:$G$15),29),COUNTA(H$8:$H11)))&amp;""</f>
        <v>MICHEL1</v>
      </c>
      <c r="I12" s="25" t="str">
        <f t="array" ref="I12">INDEX(EQ!$B$1:$B$24,SMALL(IF(EQ!$P$9:$P$23=1,ROW(EQ!$P$9:$P$23),29),COUNTA($I$8:I11)))&amp;""</f>
        <v>MICHEL1</v>
      </c>
      <c r="J12" s="25" t="str">
        <f t="array" ref="J12">INDEX($I$1:$I$16,SMALL(IF($C$6&lt;&gt;$I$9:$I$15,ROW($I$9:$I$15),29),COUNTA(J$8:$J11)))&amp;""</f>
        <v>MICHEL1</v>
      </c>
      <c r="K12" s="25" t="str">
        <f t="array" ref="K12">INDEX($J$1:$J$16,SMALL(IF($E$6&lt;&gt;$J$9:$J$15,ROW($J$9:$J$15),29),COUNTA(K$8:$K11)))&amp;""</f>
        <v>MICHEL1</v>
      </c>
      <c r="L12" s="25" t="str">
        <f t="array" ref="L12">INDEX($K$1:$K$16,SMALL(IF($H$6&lt;&gt;$K$9:$K$15,ROW($K$9:$K$15),29),COUNTA(L$8:$L11)))&amp;""</f>
        <v>MICHEL1</v>
      </c>
    </row>
    <row r="13" spans="3:12" x14ac:dyDescent="0.25">
      <c r="C13" s="25" t="str">
        <f t="array" ref="C13">INDEX(EQ!$B$1:$B$24,SMALL(IF(EQ!$D$9:$D$23=1,ROW(EQ!$D$9:$D$23),29),COUNTA(C$8:$C12)))&amp;""</f>
        <v>GERARD1</v>
      </c>
      <c r="D13" s="25" t="str">
        <f t="array" ref="D13">INDEX(EQ!$B$1:$B$24,SMALL(IF(EQ!$H$9:$H$23=1,ROW(EQ!$H$9:$H$23),29),COUNTA($D$8:D12)))&amp;""</f>
        <v>GERARD1</v>
      </c>
      <c r="E13" s="25" t="str">
        <f t="array" ref="E13">INDEX($D$1:$D$16,SMALL(IF($C$6&lt;&gt;$D$9:$D$15,ROW($D$9:$D$15),29),COUNTA(E$8:$E12)))&amp;""</f>
        <v>GERARD1</v>
      </c>
      <c r="F13" s="25" t="str">
        <f t="array" ref="F13">INDEX(EQ!$B$1:$B$24,SMALL(IF(EQ!$L$9:$L$23=1,ROW(EQ!$L$9:$L$23),29),COUNTA($F$8:F12)))&amp;""</f>
        <v>GERARD1</v>
      </c>
      <c r="G13" s="25" t="str">
        <f t="array" ref="G13">INDEX($F$1:$F$16,SMALL(IF($C$6&lt;&gt;$F$9:$F$15,ROW($F$9:$F$15),29),COUNTA(G$8:$G12)))&amp;""</f>
        <v>GERARD1</v>
      </c>
      <c r="H13" s="25" t="str">
        <f t="array" ref="H13">INDEX($G$1:$G$16,SMALL(IF($E$6&lt;&gt;$G$9:$G$15,ROW($G$9:$G$15),29),COUNTA(H$8:$H12)))&amp;""</f>
        <v>GERARD1</v>
      </c>
      <c r="I13" s="25" t="str">
        <f t="array" ref="I13">INDEX(EQ!$B$1:$B$24,SMALL(IF(EQ!$P$9:$P$23=1,ROW(EQ!$P$9:$P$23),29),COUNTA($I$8:I12)))&amp;""</f>
        <v>GERARD1</v>
      </c>
      <c r="J13" s="25" t="str">
        <f t="array" ref="J13">INDEX($I$1:$I$16,SMALL(IF($C$6&lt;&gt;$I$9:$I$15,ROW($I$9:$I$15),29),COUNTA(J$8:$J12)))&amp;""</f>
        <v>GERARD1</v>
      </c>
      <c r="K13" s="25" t="str">
        <f t="array" ref="K13">INDEX($J$1:$J$16,SMALL(IF($E$6&lt;&gt;$J$9:$J$15,ROW($J$9:$J$15),29),COUNTA(K$8:$K12)))&amp;""</f>
        <v>GERARD1</v>
      </c>
      <c r="L13" s="25" t="str">
        <f t="array" ref="L13">INDEX($K$1:$K$16,SMALL(IF($H$6&lt;&gt;$K$9:$K$15,ROW($K$9:$K$15),29),COUNTA(L$8:$L12)))&amp;""</f>
        <v>GERARD1</v>
      </c>
    </row>
    <row r="14" spans="3:12" x14ac:dyDescent="0.25">
      <c r="C14" s="25" t="str">
        <f t="array" ref="C14">INDEX(EQ!$B$1:$B$24,SMALL(IF(EQ!$D$9:$D$23=1,ROW(EQ!$D$9:$D$23),29),COUNTA(C$8:$C13)))&amp;""</f>
        <v>DAVID1</v>
      </c>
      <c r="D14" s="25" t="str">
        <f t="array" ref="D14">INDEX(EQ!$B$1:$B$24,SMALL(IF(EQ!$H$9:$H$23=1,ROW(EQ!$H$9:$H$23),29),COUNTA($D$8:D13)))&amp;""</f>
        <v>DAVID1</v>
      </c>
      <c r="E14" s="25" t="str">
        <f t="array" ref="E14">INDEX($D$1:$D$16,SMALL(IF($C$6&lt;&gt;$D$9:$D$15,ROW($D$9:$D$15),29),COUNTA(E$8:$E13)))&amp;""</f>
        <v>DAVID1</v>
      </c>
      <c r="F14" s="25" t="str">
        <f t="array" ref="F14">INDEX(EQ!$B$1:$B$24,SMALL(IF(EQ!$L$9:$L$23=1,ROW(EQ!$L$9:$L$23),29),COUNTA($F$8:F13)))&amp;""</f>
        <v>DAVID1</v>
      </c>
      <c r="G14" s="25" t="str">
        <f t="array" ref="G14">INDEX($F$1:$F$16,SMALL(IF($C$6&lt;&gt;$F$9:$F$15,ROW($F$9:$F$15),29),COUNTA(G$8:$G13)))&amp;""</f>
        <v>DAVID1</v>
      </c>
      <c r="H14" s="25" t="str">
        <f t="array" ref="H14">INDEX($G$1:$G$16,SMALL(IF($E$6&lt;&gt;$G$9:$G$15,ROW($G$9:$G$15),29),COUNTA(H$8:$H13)))&amp;""</f>
        <v>DAVID1</v>
      </c>
      <c r="I14" s="25" t="str">
        <f t="array" ref="I14">INDEX(EQ!$B$1:$B$24,SMALL(IF(EQ!$P$9:$P$23=1,ROW(EQ!$P$9:$P$23),29),COUNTA($I$8:I13)))&amp;""</f>
        <v>DAVID1</v>
      </c>
      <c r="J14" s="25" t="str">
        <f t="array" ref="J14">INDEX($I$1:$I$16,SMALL(IF($C$6&lt;&gt;$I$9:$I$15,ROW($I$9:$I$15),29),COUNTA(J$8:$J13)))&amp;""</f>
        <v>DAVID1</v>
      </c>
      <c r="K14" s="25" t="str">
        <f t="array" ref="K14">INDEX($J$1:$J$16,SMALL(IF($E$6&lt;&gt;$J$9:$J$15,ROW($J$9:$J$15),29),COUNTA(K$8:$K13)))&amp;""</f>
        <v>DAVID1</v>
      </c>
      <c r="L14" s="25" t="str">
        <f t="array" ref="L14">INDEX($K$1:$K$16,SMALL(IF($H$6&lt;&gt;$K$9:$K$15,ROW($K$9:$K$15),29),COUNTA(L$8:$L13)))&amp;""</f>
        <v>DAVID1</v>
      </c>
    </row>
    <row r="15" spans="3:12" x14ac:dyDescent="0.25">
      <c r="C15" s="25" t="str">
        <f t="array" ref="C15">INDEX(EQ!$B$1:$B$24,SMALL(IF(EQ!$D$9:$D$23=1,ROW(EQ!$D$9:$D$23),29),COUNTA(C$8:$C14)))&amp;""</f>
        <v>LAURENT1</v>
      </c>
      <c r="D15" s="25" t="str">
        <f t="array" ref="D15">INDEX(EQ!$B$1:$B$24,SMALL(IF(EQ!$H$9:$H$23=1,ROW(EQ!$H$9:$H$23),29),COUNTA($D$8:D14)))&amp;""</f>
        <v>LAURENT1</v>
      </c>
      <c r="E15" s="25" t="str">
        <f t="array" ref="E15">INDEX($D$1:$D$16,SMALL(IF($C$6&lt;&gt;$D$9:$D$15,ROW($D$9:$D$15),16),COUNTA(E$8:$E14)))&amp;""</f>
        <v>LAURENT1</v>
      </c>
      <c r="F15" s="25" t="str">
        <f t="array" ref="F15">INDEX(EQ!$B$1:$B$24,SMALL(IF(EQ!$L$9:$L$23=1,ROW(EQ!$L$9:$L$23),29),COUNTA($F$8:F14)))&amp;""</f>
        <v>LAURENT1</v>
      </c>
      <c r="G15" s="25" t="str">
        <f t="array" ref="G15">INDEX($F$1:$F$16,SMALL(IF($C$6&lt;&gt;$F$9:$F$15,ROW($F$9:$F$15),16),COUNTA(G$8:$G14)))&amp;""</f>
        <v>LAURENT1</v>
      </c>
      <c r="H15" s="25" t="str">
        <f t="array" ref="H15">INDEX($G$1:$G$16,SMALL(IF($E$6&lt;&gt;$G$9:$G$15,ROW($G$9:$G$15),16),COUNTA(H$8:$H14)))&amp;""</f>
        <v>LAURENT1</v>
      </c>
      <c r="I15" s="25" t="str">
        <f t="array" ref="I15">INDEX(EQ!$B$1:$B$24,SMALL(IF(EQ!$P$9:$P$23=1,ROW(EQ!$P$9:$P$23),29),COUNTA($I$8:I14)))&amp;""</f>
        <v>LAURENT1</v>
      </c>
      <c r="J15" s="25" t="str">
        <f t="array" ref="J15">INDEX($I$1:$I$16,SMALL(IF($C$6&lt;&gt;$I$9:$I$15,ROW($I$9:$I$15),16),COUNTA(J$8:$J14)))&amp;""</f>
        <v>LAURENT1</v>
      </c>
      <c r="K15" s="25" t="str">
        <f t="array" ref="K15">INDEX($J$1:$J$16,SMALL(IF($E$6&lt;&gt;$J$9:$J$15,ROW($J$9:$J$15),16),COUNTA(K$8:$K14)))&amp;""</f>
        <v>LAURENT1</v>
      </c>
      <c r="L15" s="25" t="str">
        <f t="array" ref="L15">INDEX($K$1:$K$16,SMALL(IF($H$6&lt;&gt;$K$9:$K$15,ROW($K$9:$K$15),16),COUNTA(L$8:$L14)))&amp;""</f>
        <v>LAURENT1</v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7</v>
      </c>
      <c r="H16" s="10">
        <f t="array" ref="H16">COUNTA(H9:H15)-COUNTIF(H9:H15,"&lt; ")</f>
        <v>7</v>
      </c>
      <c r="L16" s="10">
        <f t="array" ref="L16">COUNTA(L9:L15)-COUNTIF(L9:L15,"&lt; ")</f>
        <v>7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L16"/>
  <sheetViews>
    <sheetView workbookViewId="0">
      <selection activeCell="D31" sqref="D31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3"/>
      <c r="D3" s="143"/>
      <c r="E3" s="143"/>
      <c r="F3" s="143"/>
      <c r="G3" s="143"/>
      <c r="H3" s="143"/>
      <c r="I3" s="144"/>
      <c r="J3" s="144"/>
      <c r="K3" s="144"/>
      <c r="L3" s="144"/>
    </row>
    <row r="4" spans="3:12" ht="18.75" customHeight="1" x14ac:dyDescent="0.25">
      <c r="C4" s="143"/>
      <c r="D4" s="143"/>
      <c r="E4" s="143"/>
      <c r="F4" s="143"/>
      <c r="G4" s="143"/>
      <c r="H4" s="143"/>
      <c r="I4" s="144"/>
      <c r="J4" s="144"/>
      <c r="K4" s="144"/>
      <c r="L4" s="144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9" t="str">
        <f>Equipe2!D21</f>
        <v>ERIC2</v>
      </c>
      <c r="D6" s="25"/>
      <c r="E6" s="27" t="str">
        <f>Equipe2!D23</f>
        <v>CYRIL2</v>
      </c>
      <c r="F6" s="25"/>
      <c r="G6" s="25"/>
      <c r="H6" s="27" t="str">
        <f>Equipe2!N21</f>
        <v>CHOISIR</v>
      </c>
      <c r="I6" s="25"/>
      <c r="J6" s="27"/>
      <c r="K6" s="25"/>
      <c r="L6" s="27" t="str">
        <f>Equipe2!N23</f>
        <v>CHOISIR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 t="array" ref="C9">INDEX(EQ!$B$1:$B$24,SMALL(IF(EQ!$D$17:$D$23=1,ROW(EQ!$D$17:$D$23),29),COUNTA(C$8:$C8)))&amp;""</f>
        <v>PASCAL</v>
      </c>
      <c r="D9" s="25" t="str">
        <f t="array" ref="D9">INDEX(EQ!$B$1:$B$24,SMALL(IF(EQ!$H$17:$H$23=1,ROW(EQ!$H$17:$H$23),29),COUNTA($D$8:D8)))&amp;""</f>
        <v>PASCAL</v>
      </c>
      <c r="E9" s="25" t="str">
        <f t="array" ref="E9">INDEX($D$1:$D$16,SMALL(IF($C$6&lt;&gt;$D$9:$D$15,ROW($D$9:$D$15),29),COUNTA(E$8:$E8)))&amp;""</f>
        <v>PASCAL</v>
      </c>
      <c r="F9" s="25" t="str">
        <f t="array" ref="F9">INDEX(EQ!$B$1:$B$24,SMALL(IF(EQ!$L$17:$L$23=1,ROW(EQ!$L$17:$L$23),29),COUNTA($F$8:F8)))&amp;""</f>
        <v>PASCAL</v>
      </c>
      <c r="G9" s="25" t="str">
        <f t="array" ref="G9">INDEX($F$1:$F$16,SMALL(IF($C$6&lt;&gt;$F$9:$F$15,ROW($F$9:$F$15),29),COUNTA(G$8:$G8)))&amp;""</f>
        <v>PASCAL</v>
      </c>
      <c r="H9" s="25" t="str">
        <f>INDEX($G$1:$G$16,SMALL(IF($E$6&lt;&gt;$G$9:$G$15,ROW($G$9:$G$15),29),COUNTA(H$8:$H8)))&amp;""</f>
        <v>PASCAL</v>
      </c>
      <c r="I9" s="25" t="str">
        <f t="array" ref="I9">INDEX(EQ!$B$1:$B$24,SMALL(IF(EQ!$P$17:$P$23=1,ROW(EQ!$P$17:$P$23),29),COUNTA($I$8:I8)))&amp;""</f>
        <v>PASCAL</v>
      </c>
      <c r="J9" s="25" t="str">
        <f t="array" ref="J9">INDEX($I$1:$I$16,SMALL(IF($C$6&lt;&gt;$I$9:$I$15,ROW($I$9:$I$15),29),COUNTA(J$8:$J8)))&amp;""</f>
        <v>PASCAL</v>
      </c>
      <c r="K9" s="25" t="str">
        <f t="array" ref="K9">INDEX($J$1:$J$16,SMALL(IF($E$6&lt;&gt;$J$9:$J$15,ROW($J$9:$J$15),29),COUNTA(K$8:$K8)))&amp;""</f>
        <v>PASCAL</v>
      </c>
      <c r="L9" s="25" t="str">
        <f t="array" ref="L9">INDEX($K$1:$K$16,SMALL(IF($H$6&lt;&gt;$K$9:$K$15,ROW($K$9:$K$15),29),COUNTA(L$8:$L8)))&amp;""</f>
        <v>PASCAL</v>
      </c>
    </row>
    <row r="10" spans="3:12" x14ac:dyDescent="0.25">
      <c r="C10" s="25" t="str">
        <f t="array" ref="C10">INDEX(EQ!$B$1:$B$24,SMALL(IF(EQ!$D$17:$D$23=1,ROW(EQ!$D$17:$D$23),29),COUNTA(C$8:$C9)))&amp;""</f>
        <v>ANTHONY</v>
      </c>
      <c r="D10" s="25" t="str">
        <f t="array" ref="D10">INDEX(EQ!$B$1:$B$24,SMALL(IF(EQ!$H$17:$H$23=1,ROW(EQ!$H$17:$H$23),29),COUNTA($D$8:D9)))&amp;""</f>
        <v>ANTHONY</v>
      </c>
      <c r="E10" s="25" t="str">
        <f t="array" ref="E10">INDEX($D$1:$D$16,SMALL(IF($C$6&lt;&gt;$D$9:$D$15,ROW($D$9:$D$15),29),COUNTA(E$8:$E9)))&amp;""</f>
        <v>ANTHONY</v>
      </c>
      <c r="F10" s="25" t="str">
        <f t="array" ref="F10">INDEX(EQ!$B$1:$B$24,SMALL(IF(EQ!$L$17:$L$23=1,ROW(EQ!$L$17:$L$23),29),COUNTA($F$8:F9)))&amp;""</f>
        <v>ANTHONY</v>
      </c>
      <c r="G10" s="25" t="str">
        <f t="array" ref="G10">INDEX($F$1:$F$16,SMALL(IF($C$6&lt;&gt;$F$9:$F$15,ROW($F$9:$F$15),29),COUNTA(G$8:$G9)))&amp;""</f>
        <v>ANTHONY</v>
      </c>
      <c r="H10" s="25" t="str">
        <f t="array" ref="H10">INDEX($G$1:$G$16,SMALL(IF($E$6&lt;&gt;$G$9:$G$15,ROW($G$9:$G$15),29),COUNTA(H$8:$H9)))&amp;""</f>
        <v>ANTHONY</v>
      </c>
      <c r="I10" s="25" t="str">
        <f t="array" ref="I10">INDEX(EQ!$B$1:$B$24,SMALL(IF(EQ!$P$17:$P$23=1,ROW(EQ!$P$17:$P$23),29),COUNTA($I$8:I9)))&amp;""</f>
        <v>ANTHONY</v>
      </c>
      <c r="J10" s="25" t="str">
        <f t="array" ref="J10">INDEX($I$1:$I$16,SMALL(IF($C$6&lt;&gt;$I$9:$I$15,ROW($I$9:$I$15),29),COUNTA(J$8:$J9)))&amp;""</f>
        <v>ANTHONY</v>
      </c>
      <c r="K10" s="25" t="str">
        <f t="array" ref="K10">INDEX($J$1:$J$16,SMALL(IF($E$6&lt;&gt;$J$9:$J$15,ROW($J$9:$J$15),29),COUNTA(K$8:$K9)))&amp;""</f>
        <v>ANTHONY</v>
      </c>
      <c r="L10" s="25" t="str">
        <f t="array" ref="L10">INDEX($K$1:$K$16,SMALL(IF($H$6&lt;&gt;$K$9:$K$15,ROW($K$9:$K$15),29),COUNTA(L$8:$L9)))&amp;""</f>
        <v>ANTHONY</v>
      </c>
    </row>
    <row r="11" spans="3:12" x14ac:dyDescent="0.25">
      <c r="C11" s="25" t="str">
        <f t="array" ref="C11">INDEX(EQ!$B$1:$B$24,SMALL(IF(EQ!$D$17:$D$23=1,ROW(EQ!$D$17:$D$23),29),COUNTA(C$8:$C10)))&amp;""</f>
        <v>ALBERT</v>
      </c>
      <c r="D11" s="25" t="str">
        <f t="array" ref="D11">INDEX(EQ!$B$1:$B$24,SMALL(IF(EQ!$H$17:$H$23=1,ROW(EQ!$H$17:$H$23),29),COUNTA($D$8:D10)))&amp;""</f>
        <v>ALBERT</v>
      </c>
      <c r="E11" s="25" t="str">
        <f t="array" ref="E11">INDEX($D$1:$D$16,SMALL(IF($C$6&lt;&gt;$D$9:$D$15,ROW($D$9:$D$15),29),COUNTA(E$8:$E10)))&amp;""</f>
        <v>ALBERT</v>
      </c>
      <c r="F11" s="25" t="str">
        <f t="array" ref="F11">INDEX(EQ!$B$1:$B$24,SMALL(IF(EQ!$L$17:$L$23=1,ROW(EQ!$L$17:$L$23),29),COUNTA($F$8:F10)))&amp;""</f>
        <v>ALBERT</v>
      </c>
      <c r="G11" s="25" t="str">
        <f t="array" ref="G11">INDEX($F$1:$F$16,SMALL(IF($C$6&lt;&gt;$F$9:$F$15,ROW($F$9:$F$15),29),COUNTA(G$8:$G10)))&amp;""</f>
        <v>ALBERT</v>
      </c>
      <c r="H11" s="25" t="str">
        <f t="array" ref="H11">INDEX($G$1:$G$16,SMALL(IF($E$6&lt;&gt;$G$9:$G$15,ROW($G$9:$G$15),29),COUNTA(H$8:$H10)))&amp;""</f>
        <v>ALBERT</v>
      </c>
      <c r="I11" s="25" t="str">
        <f t="array" ref="I11">INDEX(EQ!$B$1:$B$24,SMALL(IF(EQ!$P$17:$P$23=1,ROW(EQ!$P$17:$P$23),29),COUNTA($I$8:I10)))&amp;""</f>
        <v>ALBERT</v>
      </c>
      <c r="J11" s="25" t="str">
        <f t="array" ref="J11">INDEX($I$1:$I$16,SMALL(IF($C$6&lt;&gt;$I$9:$I$15,ROW($I$9:$I$15),29),COUNTA(J$8:$J10)))&amp;""</f>
        <v>ALBERT</v>
      </c>
      <c r="K11" s="25" t="str">
        <f t="array" ref="K11">INDEX($J$1:$J$16,SMALL(IF($E$6&lt;&gt;$J$9:$J$15,ROW($J$9:$J$15),29),COUNTA(K$8:$K10)))&amp;""</f>
        <v>ALBERT</v>
      </c>
      <c r="L11" s="25" t="str">
        <f t="array" ref="L11">INDEX($K$1:$K$16,SMALL(IF($H$6&lt;&gt;$K$9:$K$15,ROW($K$9:$K$15),29),COUNTA(L$8:$L10)))&amp;""</f>
        <v>ALBERT</v>
      </c>
    </row>
    <row r="12" spans="3:12" x14ac:dyDescent="0.25">
      <c r="C12" s="25" t="str">
        <f t="array" ref="C12">INDEX(EQ!$B$1:$B$24,SMALL(IF(EQ!$D$17:$D$23=1,ROW(EQ!$D$17:$D$23),29),COUNTA(C$8:$C11)))&amp;""</f>
        <v>BRADE</v>
      </c>
      <c r="D12" s="25" t="str">
        <f t="array" ref="D12">INDEX(EQ!$B$1:$B$24,SMALL(IF(EQ!$H$17:$H$23=1,ROW(EQ!$H$17:$H$23),29),COUNTA($D$8:D11)))&amp;""</f>
        <v>BRADE</v>
      </c>
      <c r="E12" s="25" t="str">
        <f t="array" ref="E12">INDEX($D$1:$D$16,SMALL(IF($C$6&lt;&gt;$D$9:$D$15,ROW($D$9:$D$15),29),COUNTA(E$8:$E11)))&amp;""</f>
        <v>BRADE</v>
      </c>
      <c r="F12" s="25" t="str">
        <f t="array" ref="F12">INDEX(EQ!$B$1:$B$24,SMALL(IF(EQ!$L$17:$L$23=1,ROW(EQ!$L$17:$L$23),29),COUNTA($F$8:F11)))&amp;""</f>
        <v>BRADE</v>
      </c>
      <c r="G12" s="25" t="str">
        <f t="array" ref="G12">INDEX($F$1:$F$16,SMALL(IF($C$6&lt;&gt;$F$9:$F$15,ROW($F$9:$F$15),29),COUNTA(G$8:$G11)))&amp;""</f>
        <v>BRADE</v>
      </c>
      <c r="H12" s="25" t="str">
        <f t="array" ref="H12">INDEX($G$1:$G$16,SMALL(IF($E$6&lt;&gt;$G$9:$G$15,ROW($G$9:$G$15),29),COUNTA(H$8:$H11)))&amp;""</f>
        <v>BRADE</v>
      </c>
      <c r="I12" s="25" t="str">
        <f t="array" ref="I12">INDEX(EQ!$B$1:$B$24,SMALL(IF(EQ!$P$17:$P$23=1,ROW(EQ!$P$17:$P$23),29),COUNTA($I$8:I11)))&amp;""</f>
        <v>BRADE</v>
      </c>
      <c r="J12" s="25" t="str">
        <f t="array" ref="J12">INDEX($I$1:$I$16,SMALL(IF($C$6&lt;&gt;$I$9:$I$15,ROW($I$9:$I$15),29),COUNTA(J$8:$J11)))&amp;""</f>
        <v>BRADE</v>
      </c>
      <c r="K12" s="25" t="str">
        <f t="array" ref="K12">INDEX($J$1:$J$16,SMALL(IF($E$6&lt;&gt;$J$9:$J$15,ROW($J$9:$J$15),29),COUNTA(K$8:$K11)))&amp;""</f>
        <v>BRADE</v>
      </c>
      <c r="L12" s="25" t="str">
        <f t="array" ref="L12">INDEX($K$1:$K$16,SMALL(IF($H$6&lt;&gt;$K$9:$K$15,ROW($K$9:$K$15),29),COUNTA(L$8:$L11)))&amp;""</f>
        <v>BRADE</v>
      </c>
    </row>
    <row r="13" spans="3:12" x14ac:dyDescent="0.25">
      <c r="C13" s="25" t="str">
        <f t="array" ref="C13">INDEX(EQ!$B$1:$B$24,SMALL(IF(EQ!$D$17:$D$23=1,ROW(EQ!$D$17:$D$23),29),COUNTA(C$8:$C12)))&amp;""</f>
        <v>JACQUES</v>
      </c>
      <c r="D13" s="25" t="str">
        <f t="array" ref="D13">INDEX(EQ!$B$1:$B$24,SMALL(IF(EQ!$H$17:$H$23=1,ROW(EQ!$H$17:$H$23),29),COUNTA($D$8:D12)))&amp;""</f>
        <v>JACQUES</v>
      </c>
      <c r="E13" s="25" t="str">
        <f t="array" ref="E13">INDEX($D$1:$D$16,SMALL(IF($C$6&lt;&gt;$D$9:$D$15,ROW($D$9:$D$15),29),COUNTA(E$8:$E12)))&amp;""</f>
        <v>JACQUES</v>
      </c>
      <c r="F13" s="25" t="str">
        <f t="array" ref="F13">INDEX(EQ!$B$1:$B$24,SMALL(IF(EQ!$L$17:$L$23=1,ROW(EQ!$L$17:$L$23),29),COUNTA($F$8:F12)))&amp;""</f>
        <v>JACQUES</v>
      </c>
      <c r="G13" s="25" t="str">
        <f t="array" ref="G13">INDEX($F$1:$F$16,SMALL(IF($C$6&lt;&gt;$F$9:$F$15,ROW($F$9:$F$15),29),COUNTA(G$8:$G12)))&amp;""</f>
        <v>JACQUES</v>
      </c>
      <c r="H13" s="25" t="str">
        <f t="array" ref="H13">INDEX($G$1:$G$16,SMALL(IF($E$6&lt;&gt;$G$9:$G$15,ROW($G$9:$G$15),29),COUNTA(H$8:$H12)))&amp;""</f>
        <v>JACQUES</v>
      </c>
      <c r="I13" s="25" t="str">
        <f t="array" ref="I13">INDEX(EQ!$B$1:$B$24,SMALL(IF(EQ!$P$17:$P$23=1,ROW(EQ!$P$17:$P$23),29),COUNTA($I$8:I12)))&amp;""</f>
        <v>JACQUES</v>
      </c>
      <c r="J13" s="25" t="str">
        <f t="array" ref="J13">INDEX($I$1:$I$16,SMALL(IF($C$6&lt;&gt;$I$9:$I$15,ROW($I$9:$I$15),29),COUNTA(J$8:$J12)))&amp;""</f>
        <v>JACQUES</v>
      </c>
      <c r="K13" s="25" t="str">
        <f t="array" ref="K13">INDEX($J$1:$J$16,SMALL(IF($E$6&lt;&gt;$J$9:$J$15,ROW($J$9:$J$15),29),COUNTA(K$8:$K12)))&amp;""</f>
        <v>JACQUES</v>
      </c>
      <c r="L13" s="25" t="str">
        <f t="array" ref="L13">INDEX($K$1:$K$16,SMALL(IF($H$6&lt;&gt;$K$9:$K$15,ROW($K$9:$K$15),29),COUNTA(L$8:$L12)))&amp;""</f>
        <v>JACQUES</v>
      </c>
    </row>
    <row r="14" spans="3:12" x14ac:dyDescent="0.25">
      <c r="C14" s="25" t="str">
        <f t="array" ref="C14">INDEX(EQ!$B$1:$B$24,SMALL(IF(EQ!$D$17:$D$23=1,ROW(EQ!$D$17:$D$23),29),COUNTA(C$8:$C13)))&amp;""</f>
        <v>DAMIEN</v>
      </c>
      <c r="D14" s="25" t="str">
        <f t="array" ref="D14">INDEX(EQ!$B$1:$B$24,SMALL(IF(EQ!$H$17:$H$23=1,ROW(EQ!$H$17:$H$23),29),COUNTA($D$8:D13)))&amp;""</f>
        <v>DAMIEN</v>
      </c>
      <c r="E14" s="25" t="str">
        <f t="array" ref="E14">INDEX($D$1:$D$16,SMALL(IF($C$6&lt;&gt;$D$9:$D$15,ROW($D$9:$D$15),29),COUNTA(E$8:$E13)))&amp;""</f>
        <v>DAMIEN</v>
      </c>
      <c r="F14" s="25" t="str">
        <f t="array" ref="F14">INDEX(EQ!$B$1:$B$24,SMALL(IF(EQ!$L$17:$L$23=1,ROW(EQ!$L$17:$L$23),29),COUNTA($F$8:F13)))&amp;""</f>
        <v>DAMIEN</v>
      </c>
      <c r="G14" s="25" t="str">
        <f t="array" ref="G14">INDEX($F$1:$F$16,SMALL(IF($C$6&lt;&gt;$F$9:$F$15,ROW($F$9:$F$15),29),COUNTA(G$8:$G13)))&amp;""</f>
        <v>DAMIEN</v>
      </c>
      <c r="H14" s="25" t="str">
        <f t="array" ref="H14">INDEX($G$1:$G$16,SMALL(IF($E$6&lt;&gt;$G$9:$G$15,ROW($G$9:$G$15),29),COUNTA(H$8:$H13)))&amp;""</f>
        <v>DAMIEN</v>
      </c>
      <c r="I14" s="25" t="str">
        <f t="array" ref="I14">INDEX(EQ!$B$1:$B$24,SMALL(IF(EQ!$P$17:$P$23=1,ROW(EQ!$P$17:$P$23),29),COUNTA($I$8:I13)))&amp;""</f>
        <v>DAMIEN</v>
      </c>
      <c r="J14" s="25" t="str">
        <f t="array" ref="J14">INDEX($I$1:$I$16,SMALL(IF($C$6&lt;&gt;$I$9:$I$15,ROW($I$9:$I$15),29),COUNTA(J$8:$J13)))&amp;""</f>
        <v>DAMIEN</v>
      </c>
      <c r="K14" s="25" t="str">
        <f t="array" ref="K14">INDEX($J$1:$J$16,SMALL(IF($E$6&lt;&gt;$J$9:$J$15,ROW($J$9:$J$15),29),COUNTA(K$8:$K13)))&amp;""</f>
        <v>DAMIEN</v>
      </c>
      <c r="L14" s="25" t="str">
        <f t="array" ref="L14">INDEX($K$1:$K$16,SMALL(IF($H$6&lt;&gt;$K$9:$K$15,ROW($K$9:$K$15),29),COUNTA(L$8:$L13)))&amp;""</f>
        <v>DAMIEN</v>
      </c>
    </row>
    <row r="15" spans="3:12" x14ac:dyDescent="0.25">
      <c r="C15" s="25" t="str">
        <f t="array" ref="C15">INDEX(EQ!$B$1:$B$24,SMALL(IF(EQ!$D$17:$D$23=1,ROW(EQ!$D$17:$D$23),29),COUNTA(C$8:$C14)))&amp;""</f>
        <v>JEAN</v>
      </c>
      <c r="D15" s="25" t="str">
        <f t="array" ref="D15">INDEX(EQ!$B$1:$B$24,SMALL(IF(EQ!$H$17:$H$23=1,ROW(EQ!$H$17:$H$23),29),COUNTA($D$8:D14)))&amp;""</f>
        <v>JEAN</v>
      </c>
      <c r="E15" s="25" t="str">
        <f t="array" ref="E15">INDEX($D$1:$D$16,SMALL(IF($C$6&lt;&gt;$D$9:$D$15,ROW($D$9:$D$15),16),COUNTA(E$8:$E14)))&amp;""</f>
        <v>JEAN</v>
      </c>
      <c r="F15" s="25" t="str">
        <f t="array" ref="F15">INDEX(EQ!$B$1:$B$24,SMALL(IF(EQ!$L$17:$L$23=1,ROW(EQ!$L$17:$L$23),29),COUNTA($F$8:F14)))&amp;""</f>
        <v>JEAN</v>
      </c>
      <c r="G15" s="25" t="str">
        <f t="array" ref="G15">INDEX($F$1:$F$16,SMALL(IF($C$6&lt;&gt;$F$9:$F$15,ROW($F$9:$F$15),16),COUNTA(G$8:$G14)))&amp;""</f>
        <v>JEAN</v>
      </c>
      <c r="H15" s="25" t="str">
        <f t="array" ref="H15">INDEX($G$1:$G$16,SMALL(IF($E$6&lt;&gt;$G$9:$G$15,ROW($G$9:$G$15),16),COUNTA(H$8:$H14)))&amp;""</f>
        <v>JEAN</v>
      </c>
      <c r="I15" s="25" t="str">
        <f t="array" ref="I15">INDEX(EQ!$B$1:$B$24,SMALL(IF(EQ!$P$17:$P$23=1,ROW(EQ!$P$17:$P$23),29),COUNTA($I$8:I14)))&amp;""</f>
        <v>JEAN</v>
      </c>
      <c r="J15" s="25" t="str">
        <f t="array" ref="J15">INDEX($I$1:$I$16,SMALL(IF($C$6&lt;&gt;$I$9:$I$15,ROW($I$9:$I$15),16),COUNTA(J$8:$J14)))&amp;""</f>
        <v>JEAN</v>
      </c>
      <c r="K15" s="25" t="str">
        <f t="array" ref="K15">INDEX($J$1:$J$16,SMALL(IF($E$6&lt;&gt;$J$9:$J$15,ROW($J$9:$J$15),16),COUNTA(K$8:$K14)))&amp;""</f>
        <v>JEAN</v>
      </c>
      <c r="L15" s="25" t="str">
        <f t="array" ref="L15">INDEX($K$1:$K$16,SMALL(IF($H$6&lt;&gt;$K$9:$K$15,ROW($K$9:$K$15),16),COUNTA(L$8:$L14)))&amp;""</f>
        <v>JEAN</v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7</v>
      </c>
      <c r="H16" s="10">
        <f t="array" ref="H16">COUNTA(H9:H15)-COUNTIF(H9:H15,"&lt; ")</f>
        <v>7</v>
      </c>
      <c r="L16" s="10">
        <f t="array" ref="L16">COUNTA(L9:L15)-COUNTIF(L9:L15,"&lt; ")</f>
        <v>7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Equipe1</vt:lpstr>
      <vt:lpstr>Equipe2</vt:lpstr>
      <vt:lpstr>EQ</vt:lpstr>
      <vt:lpstr>CalculHrs</vt:lpstr>
      <vt:lpstr>FiltreEq1</vt:lpstr>
      <vt:lpstr>FiltreEq2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cp:lastPrinted>2014-03-22T10:27:58Z</cp:lastPrinted>
  <dcterms:created xsi:type="dcterms:W3CDTF">2014-03-08T07:37:27Z</dcterms:created>
  <dcterms:modified xsi:type="dcterms:W3CDTF">2014-04-09T03:56:19Z</dcterms:modified>
</cp:coreProperties>
</file>