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240" windowWidth="19320" windowHeight="8100"/>
  </bookViews>
  <sheets>
    <sheet name="Mars" sheetId="41" r:id="rId1"/>
    <sheet name="Accueil" sheetId="38" r:id="rId2"/>
    <sheet name="Planning" sheetId="17" r:id="rId3"/>
    <sheet name="Parametres" sheetId="3" r:id="rId4"/>
    <sheet name="TP" sheetId="34" r:id="rId5"/>
    <sheet name="Feuil3" sheetId="40" state="hidden" r:id="rId6"/>
  </sheets>
  <externalReferences>
    <externalReference r:id="rId7"/>
    <externalReference r:id="rId8"/>
    <externalReference r:id="rId9"/>
  </externalReferences>
  <definedNames>
    <definedName name="_xlnm._FilterDatabase" localSheetId="4" hidden="1">TP!$A$1:$G$63</definedName>
    <definedName name="Absence">Parametres!$A$1:$A$34</definedName>
    <definedName name="an" localSheetId="1">[1]Parametres!$B$2</definedName>
    <definedName name="an" localSheetId="4">[2]Parametres!$B$2</definedName>
    <definedName name="an">Parametres!$B$2</definedName>
    <definedName name="Année" localSheetId="1">[1]Parametres!$E$7:$E$18</definedName>
    <definedName name="Année" localSheetId="4">[2]Parametres!$E$7:$E$18</definedName>
    <definedName name="Année">Parametres!$E$7:$E$18</definedName>
    <definedName name="Avril" localSheetId="0">#REF!</definedName>
    <definedName name="Avril">#REF!</definedName>
    <definedName name="Feries" localSheetId="1">'[3]Jours fériés'!$A:$B</definedName>
    <definedName name="Feries" localSheetId="4">'[3]Jours fériés'!$A:$B</definedName>
    <definedName name="Feries">'[3]Jours fériés'!$A:$B</definedName>
    <definedName name="Fériés" localSheetId="1">[1]Parametres!$H$6:$H$18</definedName>
    <definedName name="Fériés" localSheetId="4">[2]Parametres!$H$6:$H$18</definedName>
    <definedName name="Fériés">Parametres!$H$6:$H$18</definedName>
    <definedName name="jaune" localSheetId="1">[3]bdd!$I$41:$J$47</definedName>
    <definedName name="jaune" localSheetId="4">[3]bdd!$I$41:$J$47</definedName>
    <definedName name="jaune">[3]bdd!$I$41:$J$47</definedName>
    <definedName name="Jour_1" localSheetId="1">[3]Calendrier!$A$2</definedName>
    <definedName name="Jour_1" localSheetId="4">[3]Calendrier!$A$2</definedName>
    <definedName name="Jour_1">[3]Calendrier!$A$2</definedName>
    <definedName name="Liste">Parametres!$F$22:$F$62</definedName>
    <definedName name="Mois" localSheetId="1">[1]Parametres!$J$6:$J$17</definedName>
    <definedName name="Mois" localSheetId="4">[2]Parametres!$J$6:$J$17</definedName>
    <definedName name="Mois">Parametres!$J$6:$J$17</definedName>
    <definedName name="nbre_Jouvre" localSheetId="1">[3]bdd!$E$48</definedName>
    <definedName name="nbre_Jouvre" localSheetId="4">[3]bdd!$E$48</definedName>
    <definedName name="nbre_Jouvre">[3]bdd!$E$48</definedName>
    <definedName name="Nom" localSheetId="1">[1]Parametres!$G$22:$G$64</definedName>
    <definedName name="nom" localSheetId="3">Parametres!$F$22:$F$62</definedName>
    <definedName name="Nom" localSheetId="4">[2]Parametres!$G$22:$G$64</definedName>
    <definedName name="Nom">Parametres!$G$22:$G$64</definedName>
    <definedName name="perso1" localSheetId="1">[3]Personalisé!$D$9</definedName>
    <definedName name="perso1" localSheetId="4">[3]Personalisé!$D$9</definedName>
    <definedName name="perso1">[3]Personalisé!$D$9</definedName>
    <definedName name="perso2" localSheetId="1">[3]Personalisé!$D$10</definedName>
    <definedName name="perso2" localSheetId="4">[3]Personalisé!$D$10</definedName>
    <definedName name="perso2">[3]Personalisé!$D$10</definedName>
    <definedName name="perso3" localSheetId="1">[3]Personalisé!$D$11</definedName>
    <definedName name="perso3" localSheetId="4">[3]Personalisé!$D$11</definedName>
    <definedName name="perso3">[3]Personalisé!$D$11</definedName>
    <definedName name="persso" localSheetId="0">Mars!$C$12:$C$93</definedName>
    <definedName name="persso">Planning!$C$12:$C$93</definedName>
    <definedName name="S_Mois" localSheetId="1">#REF!</definedName>
    <definedName name="S_Mois" localSheetId="0">Mars!$H$2</definedName>
    <definedName name="S_Mois" localSheetId="2">Planning!$H$2</definedName>
    <definedName name="S_Mois">#REF!</definedName>
  </definedNames>
  <calcPr calcId="145621"/>
</workbook>
</file>

<file path=xl/calcChain.xml><?xml version="1.0" encoding="utf-8"?>
<calcChain xmlns="http://schemas.openxmlformats.org/spreadsheetml/2006/main">
  <c r="AH120" i="41" l="1"/>
  <c r="AG120" i="41"/>
  <c r="AF120" i="41"/>
  <c r="AE120" i="41"/>
  <c r="AD120" i="41"/>
  <c r="AC120" i="41"/>
  <c r="AB120" i="41"/>
  <c r="AA120" i="41"/>
  <c r="Z120" i="41"/>
  <c r="Y120" i="41"/>
  <c r="X120" i="41"/>
  <c r="W120" i="41"/>
  <c r="V120" i="41"/>
  <c r="U120" i="41"/>
  <c r="T120" i="41"/>
  <c r="S120" i="41"/>
  <c r="R120" i="41"/>
  <c r="Q120" i="41"/>
  <c r="P120" i="41"/>
  <c r="O120" i="41"/>
  <c r="N120" i="41"/>
  <c r="M120" i="41"/>
  <c r="L120" i="41"/>
  <c r="K120" i="41"/>
  <c r="J120" i="41"/>
  <c r="I120" i="41"/>
  <c r="H120" i="41"/>
  <c r="G120" i="41"/>
  <c r="F120" i="41"/>
  <c r="E120" i="41"/>
  <c r="D120" i="41"/>
  <c r="AH119" i="41"/>
  <c r="AG119" i="41"/>
  <c r="AF119" i="41"/>
  <c r="AE119" i="41"/>
  <c r="AD119" i="41"/>
  <c r="AC119" i="41"/>
  <c r="AB119" i="41"/>
  <c r="AA119" i="41"/>
  <c r="Z119" i="41"/>
  <c r="Y119" i="41"/>
  <c r="X119" i="41"/>
  <c r="W119" i="41"/>
  <c r="V119" i="41"/>
  <c r="U119" i="41"/>
  <c r="T119" i="41"/>
  <c r="S119" i="41"/>
  <c r="R119" i="41"/>
  <c r="Q119" i="41"/>
  <c r="P119" i="41"/>
  <c r="O119" i="41"/>
  <c r="N119" i="41"/>
  <c r="M119" i="41"/>
  <c r="L119" i="41"/>
  <c r="K119" i="41"/>
  <c r="J119" i="41"/>
  <c r="I119" i="41"/>
  <c r="H119" i="41"/>
  <c r="G119" i="41"/>
  <c r="F119" i="41"/>
  <c r="E119" i="41"/>
  <c r="D119" i="41"/>
  <c r="AH103" i="41"/>
  <c r="A102" i="41"/>
  <c r="AG102" i="41" s="1"/>
  <c r="AH100" i="41"/>
  <c r="A99" i="41"/>
  <c r="AF99" i="41" s="1"/>
  <c r="A98" i="41"/>
  <c r="AG98" i="41" s="1"/>
  <c r="AB97" i="41"/>
  <c r="X97" i="41"/>
  <c r="T97" i="41"/>
  <c r="P97" i="41"/>
  <c r="N97" i="41"/>
  <c r="L97" i="41"/>
  <c r="J97" i="41"/>
  <c r="H97" i="41"/>
  <c r="F97" i="41"/>
  <c r="D97" i="41"/>
  <c r="A97" i="41"/>
  <c r="A96" i="41"/>
  <c r="AF96" i="41" s="1"/>
  <c r="AF95" i="41"/>
  <c r="AD95" i="41"/>
  <c r="AB95" i="41"/>
  <c r="Z95" i="41"/>
  <c r="X95" i="41"/>
  <c r="V95" i="41"/>
  <c r="T95" i="41"/>
  <c r="R95" i="41"/>
  <c r="P95" i="41"/>
  <c r="N95" i="41"/>
  <c r="L95" i="41"/>
  <c r="J95" i="41"/>
  <c r="H95" i="41"/>
  <c r="F95" i="41"/>
  <c r="D95" i="41"/>
  <c r="A95" i="41"/>
  <c r="AG95" i="41" s="1"/>
  <c r="AG94" i="41"/>
  <c r="E96" i="41" l="1"/>
  <c r="G96" i="41"/>
  <c r="I96" i="41"/>
  <c r="K96" i="41"/>
  <c r="M96" i="41"/>
  <c r="O96" i="41"/>
  <c r="Q96" i="41"/>
  <c r="S96" i="41"/>
  <c r="U96" i="41"/>
  <c r="W96" i="41"/>
  <c r="Y96" i="41"/>
  <c r="AA96" i="41"/>
  <c r="AC96" i="41"/>
  <c r="AE96" i="41"/>
  <c r="AG96" i="41"/>
  <c r="AF103" i="41"/>
  <c r="AF100" i="41"/>
  <c r="E95" i="41"/>
  <c r="G95" i="41"/>
  <c r="I95" i="41"/>
  <c r="K95" i="41"/>
  <c r="M95" i="41"/>
  <c r="O95" i="41"/>
  <c r="Q95" i="41"/>
  <c r="S95" i="41"/>
  <c r="U95" i="41"/>
  <c r="W95" i="41"/>
  <c r="Y95" i="41"/>
  <c r="AA95" i="41"/>
  <c r="AC95" i="41"/>
  <c r="AE95" i="41"/>
  <c r="D96" i="41"/>
  <c r="F96" i="41"/>
  <c r="H96" i="41"/>
  <c r="J96" i="41"/>
  <c r="L96" i="41"/>
  <c r="N96" i="41"/>
  <c r="P96" i="41"/>
  <c r="R96" i="41"/>
  <c r="T96" i="41"/>
  <c r="V96" i="41"/>
  <c r="X96" i="41"/>
  <c r="Z96" i="41"/>
  <c r="AB96" i="41"/>
  <c r="AD96" i="41"/>
  <c r="AF97" i="41"/>
  <c r="AD97" i="41"/>
  <c r="AG97" i="41"/>
  <c r="AE97" i="41"/>
  <c r="AC97" i="41"/>
  <c r="AA97" i="41"/>
  <c r="Y97" i="41"/>
  <c r="W97" i="41"/>
  <c r="U97" i="41"/>
  <c r="S97" i="41"/>
  <c r="Q97" i="41"/>
  <c r="E97" i="41"/>
  <c r="G97" i="41"/>
  <c r="I97" i="41"/>
  <c r="K97" i="41"/>
  <c r="M97" i="41"/>
  <c r="O97" i="41"/>
  <c r="R97" i="41"/>
  <c r="V97" i="41"/>
  <c r="Z97" i="41"/>
  <c r="D98" i="41"/>
  <c r="F98" i="41"/>
  <c r="H98" i="41"/>
  <c r="J98" i="41"/>
  <c r="L98" i="41"/>
  <c r="N98" i="41"/>
  <c r="P98" i="41"/>
  <c r="R98" i="41"/>
  <c r="T98" i="41"/>
  <c r="V98" i="41"/>
  <c r="X98" i="41"/>
  <c r="Z98" i="41"/>
  <c r="AB98" i="41"/>
  <c r="AD98" i="41"/>
  <c r="AF98" i="41"/>
  <c r="E99" i="41"/>
  <c r="G99" i="41"/>
  <c r="I99" i="41"/>
  <c r="K99" i="41"/>
  <c r="M99" i="41"/>
  <c r="O99" i="41"/>
  <c r="Q99" i="41"/>
  <c r="S99" i="41"/>
  <c r="U99" i="41"/>
  <c r="W99" i="41"/>
  <c r="Y99" i="41"/>
  <c r="AA99" i="41"/>
  <c r="AC99" i="41"/>
  <c r="AE99" i="41"/>
  <c r="AG99" i="41"/>
  <c r="D102" i="41"/>
  <c r="F102" i="41"/>
  <c r="H102" i="41"/>
  <c r="J102" i="41"/>
  <c r="L102" i="41"/>
  <c r="N102" i="41"/>
  <c r="P102" i="41"/>
  <c r="R102" i="41"/>
  <c r="T102" i="41"/>
  <c r="V102" i="41"/>
  <c r="X102" i="41"/>
  <c r="Z102" i="41"/>
  <c r="AB102" i="41"/>
  <c r="AD102" i="41"/>
  <c r="AF102" i="41"/>
  <c r="AH102" i="41"/>
  <c r="E98" i="41"/>
  <c r="G98" i="41"/>
  <c r="I98" i="41"/>
  <c r="K98" i="41"/>
  <c r="M98" i="41"/>
  <c r="O98" i="41"/>
  <c r="Q98" i="41"/>
  <c r="S98" i="41"/>
  <c r="U98" i="41"/>
  <c r="W98" i="41"/>
  <c r="Y98" i="41"/>
  <c r="AA98" i="41"/>
  <c r="AC98" i="41"/>
  <c r="AE98" i="41"/>
  <c r="D99" i="41"/>
  <c r="F99" i="41"/>
  <c r="H99" i="41"/>
  <c r="J99" i="41"/>
  <c r="L99" i="41"/>
  <c r="N99" i="41"/>
  <c r="P99" i="41"/>
  <c r="R99" i="41"/>
  <c r="T99" i="41"/>
  <c r="V99" i="41"/>
  <c r="X99" i="41"/>
  <c r="Z99" i="41"/>
  <c r="AB99" i="41"/>
  <c r="AD99" i="41"/>
  <c r="C102" i="41"/>
  <c r="E102" i="41"/>
  <c r="G102" i="41"/>
  <c r="I102" i="41"/>
  <c r="K102" i="41"/>
  <c r="M102" i="41"/>
  <c r="O102" i="41"/>
  <c r="Q102" i="41"/>
  <c r="S102" i="41"/>
  <c r="U102" i="41"/>
  <c r="W102" i="41"/>
  <c r="Y102" i="41"/>
  <c r="AA102" i="41"/>
  <c r="AC102" i="41"/>
  <c r="AE102" i="41"/>
  <c r="D11" i="17"/>
  <c r="E11" i="17" s="1"/>
  <c r="F11" i="17" s="1"/>
  <c r="G11" i="17" s="1"/>
  <c r="H11" i="17" s="1"/>
  <c r="I11" i="17" s="1"/>
  <c r="J11" i="17" s="1"/>
  <c r="K11" i="17" s="1"/>
  <c r="L11" i="17" s="1"/>
  <c r="M11" i="17" s="1"/>
  <c r="N11" i="17" s="1"/>
  <c r="O11" i="17" s="1"/>
  <c r="P11" i="17" s="1"/>
  <c r="Q11" i="17" s="1"/>
  <c r="R11" i="17" s="1"/>
  <c r="S11" i="17" s="1"/>
  <c r="T11" i="17" s="1"/>
  <c r="U11" i="17" s="1"/>
  <c r="V11" i="17" s="1"/>
  <c r="W11" i="17" s="1"/>
  <c r="X11" i="17" s="1"/>
  <c r="Y11" i="17" s="1"/>
  <c r="Z11" i="17" s="1"/>
  <c r="AA11" i="17" s="1"/>
  <c r="AB11" i="17" s="1"/>
  <c r="AC11" i="17" s="1"/>
  <c r="AD11" i="17" s="1"/>
  <c r="AE11" i="17" s="1"/>
  <c r="D10" i="17"/>
  <c r="E10" i="17" s="1"/>
  <c r="F10" i="17" s="1"/>
  <c r="G10" i="17" s="1"/>
  <c r="H10" i="17" s="1"/>
  <c r="I10" i="17" s="1"/>
  <c r="J10" i="17" s="1"/>
  <c r="K10" i="17" s="1"/>
  <c r="L10" i="17" s="1"/>
  <c r="M10" i="17" s="1"/>
  <c r="N10" i="17" s="1"/>
  <c r="O10" i="17" s="1"/>
  <c r="P10" i="17" s="1"/>
  <c r="Q10" i="17" s="1"/>
  <c r="R10" i="17" s="1"/>
  <c r="S10" i="17" s="1"/>
  <c r="T10" i="17" s="1"/>
  <c r="U10" i="17" s="1"/>
  <c r="V10" i="17" s="1"/>
  <c r="W10" i="17" s="1"/>
  <c r="X10" i="17" s="1"/>
  <c r="Y10" i="17" s="1"/>
  <c r="Z10" i="17" s="1"/>
  <c r="AA10" i="17" s="1"/>
  <c r="AB10" i="17" s="1"/>
  <c r="AC10" i="17" s="1"/>
  <c r="AD10" i="17" s="1"/>
  <c r="AE10" i="17" s="1"/>
  <c r="AB103" i="41" l="1"/>
  <c r="AB100" i="41"/>
  <c r="X103" i="41"/>
  <c r="X100" i="41"/>
  <c r="T103" i="41"/>
  <c r="T100" i="41"/>
  <c r="P103" i="41"/>
  <c r="P100" i="41"/>
  <c r="L103" i="41"/>
  <c r="L100" i="41"/>
  <c r="H103" i="41"/>
  <c r="H100" i="41"/>
  <c r="D103" i="41"/>
  <c r="D100" i="41"/>
  <c r="AE103" i="41"/>
  <c r="AE100" i="41"/>
  <c r="AA103" i="41"/>
  <c r="AA100" i="41"/>
  <c r="W103" i="41"/>
  <c r="W100" i="41"/>
  <c r="S103" i="41"/>
  <c r="S100" i="41"/>
  <c r="O103" i="41"/>
  <c r="O100" i="41"/>
  <c r="K103" i="41"/>
  <c r="K100" i="41"/>
  <c r="G103" i="41"/>
  <c r="G100" i="41"/>
  <c r="AD103" i="41"/>
  <c r="AD100" i="41"/>
  <c r="Z103" i="41"/>
  <c r="Z100" i="41"/>
  <c r="V103" i="41"/>
  <c r="V100" i="41"/>
  <c r="R103" i="41"/>
  <c r="R100" i="41"/>
  <c r="N103" i="41"/>
  <c r="N100" i="41"/>
  <c r="J103" i="41"/>
  <c r="J100" i="41"/>
  <c r="F103" i="41"/>
  <c r="F100" i="41"/>
  <c r="AG103" i="41"/>
  <c r="AG100" i="41"/>
  <c r="AC103" i="41"/>
  <c r="AC100" i="41"/>
  <c r="Y103" i="41"/>
  <c r="Y100" i="41"/>
  <c r="U103" i="41"/>
  <c r="U100" i="41"/>
  <c r="Q103" i="41"/>
  <c r="Q100" i="41"/>
  <c r="M103" i="41"/>
  <c r="M100" i="41"/>
  <c r="I103" i="41"/>
  <c r="I100" i="41"/>
  <c r="E103" i="41"/>
  <c r="E100" i="41"/>
  <c r="AH11" i="17"/>
  <c r="AF11" i="17"/>
  <c r="AG10" i="17"/>
  <c r="AG11" i="17"/>
  <c r="AH10" i="17"/>
  <c r="AF10" i="17"/>
  <c r="B12" i="17" l="1"/>
  <c r="C12" i="17" l="1"/>
  <c r="C14" i="17"/>
  <c r="C16" i="17"/>
  <c r="C18" i="17"/>
  <c r="C20" i="17"/>
  <c r="C22" i="17"/>
  <c r="C24" i="17"/>
  <c r="C26" i="17"/>
  <c r="C28" i="17"/>
  <c r="C30" i="17"/>
  <c r="C32" i="17"/>
  <c r="C34" i="17"/>
  <c r="C36" i="17"/>
  <c r="C38" i="17"/>
  <c r="C40" i="17"/>
  <c r="C42" i="17"/>
  <c r="C44" i="17"/>
  <c r="C46" i="17"/>
  <c r="C48" i="17"/>
  <c r="C50" i="17"/>
  <c r="C52" i="17"/>
  <c r="C54" i="17"/>
  <c r="C56" i="17"/>
  <c r="C58" i="17"/>
  <c r="C60" i="17"/>
  <c r="C62" i="17"/>
  <c r="C64" i="17"/>
  <c r="C66" i="17"/>
  <c r="C68" i="17"/>
  <c r="C70" i="17"/>
  <c r="C72" i="17"/>
  <c r="C74" i="17"/>
  <c r="C76" i="17"/>
  <c r="C78" i="17"/>
  <c r="C80" i="17"/>
  <c r="C82" i="17"/>
  <c r="C84" i="17"/>
  <c r="C86" i="17"/>
  <c r="C88" i="17"/>
  <c r="C90" i="17"/>
  <c r="C92" i="17"/>
  <c r="B92" i="17"/>
  <c r="B90" i="17"/>
  <c r="B88" i="17"/>
  <c r="B86" i="17"/>
  <c r="B84" i="17"/>
  <c r="B82" i="17"/>
  <c r="B80" i="17"/>
  <c r="B78" i="17"/>
  <c r="B76" i="17"/>
  <c r="B74" i="17"/>
  <c r="B72" i="17"/>
  <c r="B70" i="17"/>
  <c r="B68" i="17"/>
  <c r="B66" i="17"/>
  <c r="B64" i="17"/>
  <c r="B62" i="17"/>
  <c r="B60" i="17"/>
  <c r="B58" i="17"/>
  <c r="B56" i="17"/>
  <c r="B54" i="17"/>
  <c r="B52" i="17"/>
  <c r="B50" i="17"/>
  <c r="B48" i="17"/>
  <c r="B46" i="17"/>
  <c r="B44" i="17"/>
  <c r="B42" i="17"/>
  <c r="B40" i="17"/>
  <c r="B38" i="17"/>
  <c r="B36" i="17"/>
  <c r="B34" i="17"/>
  <c r="B32" i="17"/>
  <c r="B30" i="17"/>
  <c r="B28" i="17"/>
  <c r="B26" i="17"/>
  <c r="B24" i="17"/>
  <c r="B22" i="17"/>
  <c r="B20" i="17"/>
  <c r="B18" i="17"/>
  <c r="B16" i="17"/>
  <c r="B14" i="17"/>
  <c r="E120" i="17" l="1"/>
  <c r="F120" i="17"/>
  <c r="G120" i="17"/>
  <c r="H120" i="17"/>
  <c r="I120" i="17"/>
  <c r="J120" i="17"/>
  <c r="K120" i="17"/>
  <c r="L120" i="17"/>
  <c r="M120" i="17"/>
  <c r="N120" i="17"/>
  <c r="O120" i="17"/>
  <c r="P120" i="17"/>
  <c r="Q120" i="17"/>
  <c r="R120" i="17"/>
  <c r="S120" i="17"/>
  <c r="T120" i="17"/>
  <c r="U120" i="17"/>
  <c r="V120" i="17"/>
  <c r="W120" i="17"/>
  <c r="X120" i="17"/>
  <c r="Y120" i="17"/>
  <c r="Z120" i="17"/>
  <c r="AA120" i="17"/>
  <c r="AB120" i="17"/>
  <c r="AC120" i="17"/>
  <c r="AD120" i="17"/>
  <c r="AE120" i="17"/>
  <c r="AF120" i="17"/>
  <c r="AG120" i="17"/>
  <c r="AH120" i="17"/>
  <c r="D120" i="17"/>
  <c r="E119" i="17"/>
  <c r="F119" i="17"/>
  <c r="G119" i="17"/>
  <c r="H119" i="17"/>
  <c r="I119" i="17"/>
  <c r="J119" i="17"/>
  <c r="K119" i="17"/>
  <c r="L119" i="17"/>
  <c r="M119" i="17"/>
  <c r="N119" i="17"/>
  <c r="O119" i="17"/>
  <c r="P119" i="17"/>
  <c r="Q119" i="17"/>
  <c r="R119" i="17"/>
  <c r="S119" i="17"/>
  <c r="T119" i="17"/>
  <c r="U119" i="17"/>
  <c r="V119" i="17"/>
  <c r="W119" i="17"/>
  <c r="X119" i="17"/>
  <c r="Y119" i="17"/>
  <c r="Z119" i="17"/>
  <c r="AA119" i="17"/>
  <c r="AB119" i="17"/>
  <c r="AC119" i="17"/>
  <c r="AD119" i="17"/>
  <c r="AE119" i="17"/>
  <c r="AF119" i="17"/>
  <c r="AG119" i="17"/>
  <c r="AH119" i="17"/>
  <c r="D119" i="17"/>
  <c r="E47" i="3" l="1"/>
  <c r="F47" i="3"/>
  <c r="G47" i="3"/>
  <c r="H47" i="3"/>
  <c r="I47" i="3"/>
  <c r="AH103" i="17"/>
  <c r="AH100" i="17"/>
  <c r="F27" i="3" l="1"/>
  <c r="G27" i="3"/>
  <c r="H27" i="3"/>
  <c r="I27" i="3"/>
  <c r="F28" i="3"/>
  <c r="G28" i="3"/>
  <c r="H28" i="3"/>
  <c r="I28" i="3"/>
  <c r="F29" i="3"/>
  <c r="G29" i="3"/>
  <c r="H29" i="3"/>
  <c r="I29" i="3"/>
  <c r="F30" i="3"/>
  <c r="G30" i="3"/>
  <c r="H30" i="3"/>
  <c r="I30" i="3"/>
  <c r="F31" i="3"/>
  <c r="G31" i="3"/>
  <c r="H31" i="3"/>
  <c r="I31" i="3"/>
  <c r="F32" i="3"/>
  <c r="G32" i="3"/>
  <c r="H32" i="3"/>
  <c r="I32" i="3"/>
  <c r="F33" i="3"/>
  <c r="G33" i="3"/>
  <c r="H33" i="3"/>
  <c r="I33" i="3"/>
  <c r="F34" i="3"/>
  <c r="G34" i="3"/>
  <c r="H34" i="3"/>
  <c r="I34" i="3"/>
  <c r="F35" i="3"/>
  <c r="G35" i="3"/>
  <c r="H35" i="3"/>
  <c r="I35" i="3"/>
  <c r="F36" i="3"/>
  <c r="G36" i="3"/>
  <c r="H36" i="3"/>
  <c r="I36" i="3"/>
  <c r="F37" i="3"/>
  <c r="G37" i="3"/>
  <c r="H37" i="3"/>
  <c r="I37" i="3"/>
  <c r="F38" i="3"/>
  <c r="G38" i="3"/>
  <c r="H38" i="3"/>
  <c r="I38" i="3"/>
  <c r="F39" i="3"/>
  <c r="G39" i="3"/>
  <c r="H39" i="3"/>
  <c r="I39" i="3"/>
  <c r="F40" i="3"/>
  <c r="G40" i="3"/>
  <c r="H40" i="3"/>
  <c r="I40" i="3"/>
  <c r="F41" i="3"/>
  <c r="G41" i="3"/>
  <c r="H41" i="3"/>
  <c r="I41" i="3"/>
  <c r="F42" i="3"/>
  <c r="G42" i="3"/>
  <c r="H42" i="3"/>
  <c r="I42" i="3"/>
  <c r="F43" i="3"/>
  <c r="G43" i="3"/>
  <c r="H43" i="3"/>
  <c r="I43" i="3"/>
  <c r="F44" i="3"/>
  <c r="G44" i="3"/>
  <c r="H44" i="3"/>
  <c r="I44" i="3"/>
  <c r="F45" i="3"/>
  <c r="G45" i="3"/>
  <c r="H45" i="3"/>
  <c r="I45" i="3"/>
  <c r="F46" i="3"/>
  <c r="G46" i="3"/>
  <c r="H46" i="3"/>
  <c r="I46" i="3"/>
  <c r="F48" i="3"/>
  <c r="G48" i="3"/>
  <c r="H48" i="3"/>
  <c r="I48" i="3"/>
  <c r="F49" i="3"/>
  <c r="G49" i="3"/>
  <c r="H49" i="3"/>
  <c r="I49" i="3"/>
  <c r="F50" i="3"/>
  <c r="G50" i="3"/>
  <c r="H50" i="3"/>
  <c r="I50" i="3"/>
  <c r="F51" i="3"/>
  <c r="G51" i="3"/>
  <c r="H51" i="3"/>
  <c r="I51" i="3"/>
  <c r="F52" i="3"/>
  <c r="G52" i="3"/>
  <c r="H52" i="3"/>
  <c r="I52" i="3"/>
  <c r="F53" i="3"/>
  <c r="G53" i="3"/>
  <c r="H53" i="3"/>
  <c r="I53" i="3"/>
  <c r="F54" i="3"/>
  <c r="G54" i="3"/>
  <c r="H54" i="3"/>
  <c r="I54" i="3"/>
  <c r="F55" i="3"/>
  <c r="G55" i="3"/>
  <c r="H55" i="3"/>
  <c r="I55" i="3"/>
  <c r="F56" i="3"/>
  <c r="G56" i="3"/>
  <c r="H56" i="3"/>
  <c r="I56" i="3"/>
  <c r="F57" i="3"/>
  <c r="G57" i="3"/>
  <c r="H57" i="3"/>
  <c r="I57" i="3"/>
  <c r="F58" i="3"/>
  <c r="G58" i="3"/>
  <c r="H58" i="3"/>
  <c r="I58" i="3"/>
  <c r="F59" i="3"/>
  <c r="G59" i="3"/>
  <c r="H59" i="3"/>
  <c r="I59" i="3"/>
  <c r="F60" i="3"/>
  <c r="G60" i="3"/>
  <c r="H60" i="3"/>
  <c r="I60" i="3"/>
  <c r="F61" i="3"/>
  <c r="G61" i="3"/>
  <c r="H61" i="3"/>
  <c r="I61" i="3"/>
  <c r="F62" i="3"/>
  <c r="G62" i="3"/>
  <c r="H62" i="3"/>
  <c r="I62" i="3"/>
  <c r="F63" i="3"/>
  <c r="G63" i="3"/>
  <c r="H63" i="3"/>
  <c r="I63" i="3"/>
  <c r="F64" i="3"/>
  <c r="G64" i="3"/>
  <c r="H64" i="3"/>
  <c r="I64" i="3"/>
  <c r="F65" i="3"/>
  <c r="G65" i="3"/>
  <c r="H65" i="3"/>
  <c r="I65" i="3"/>
  <c r="F66" i="3"/>
  <c r="G66" i="3"/>
  <c r="H66" i="3"/>
  <c r="I66" i="3"/>
  <c r="F67" i="3"/>
  <c r="G67" i="3"/>
  <c r="H67" i="3"/>
  <c r="I67" i="3"/>
  <c r="F68" i="3"/>
  <c r="G68" i="3"/>
  <c r="H68" i="3"/>
  <c r="I68" i="3"/>
  <c r="F69" i="3"/>
  <c r="G69" i="3"/>
  <c r="H69" i="3"/>
  <c r="I69" i="3"/>
  <c r="F70" i="3"/>
  <c r="G70" i="3"/>
  <c r="H70" i="3"/>
  <c r="I70" i="3"/>
  <c r="F71" i="3"/>
  <c r="G71" i="3"/>
  <c r="H71" i="3"/>
  <c r="I71" i="3"/>
  <c r="F72" i="3"/>
  <c r="G72" i="3"/>
  <c r="H72" i="3"/>
  <c r="I72" i="3"/>
  <c r="F73" i="3"/>
  <c r="G73" i="3"/>
  <c r="H73" i="3"/>
  <c r="I73" i="3"/>
  <c r="F74" i="3"/>
  <c r="G74" i="3"/>
  <c r="H74" i="3"/>
  <c r="I74" i="3"/>
  <c r="F75" i="3"/>
  <c r="G75" i="3"/>
  <c r="H75" i="3"/>
  <c r="I75" i="3"/>
  <c r="F76" i="3"/>
  <c r="G76" i="3"/>
  <c r="H76" i="3"/>
  <c r="I76" i="3"/>
  <c r="F77" i="3"/>
  <c r="G77" i="3"/>
  <c r="H77" i="3"/>
  <c r="I7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27" i="3"/>
  <c r="F23" i="3" l="1"/>
  <c r="G23" i="3"/>
  <c r="H23" i="3"/>
  <c r="I23" i="3"/>
  <c r="F24" i="3"/>
  <c r="G24" i="3"/>
  <c r="H24" i="3"/>
  <c r="I24" i="3"/>
  <c r="F25" i="3"/>
  <c r="G25" i="3"/>
  <c r="H25" i="3"/>
  <c r="I25" i="3"/>
  <c r="F26" i="3"/>
  <c r="G26" i="3"/>
  <c r="H26" i="3"/>
  <c r="I26" i="3"/>
  <c r="G22" i="3"/>
  <c r="H22" i="3"/>
  <c r="I22" i="3"/>
  <c r="F22" i="3" l="1"/>
  <c r="E23" i="3"/>
  <c r="E24" i="3"/>
  <c r="E25" i="3"/>
  <c r="E26" i="3"/>
  <c r="E22" i="3"/>
  <c r="A102" i="17" l="1"/>
  <c r="A99" i="17"/>
  <c r="AG99" i="17" s="1"/>
  <c r="A98" i="17"/>
  <c r="AG98" i="17" s="1"/>
  <c r="A97" i="17"/>
  <c r="AG97" i="17" s="1"/>
  <c r="A96" i="17"/>
  <c r="A95" i="17"/>
  <c r="AG95" i="17" s="1"/>
  <c r="AG94" i="17"/>
  <c r="E102" i="17" l="1"/>
  <c r="M102" i="17"/>
  <c r="U102" i="17"/>
  <c r="AC102" i="17"/>
  <c r="F102" i="17"/>
  <c r="N102" i="17"/>
  <c r="V102" i="17"/>
  <c r="AD102" i="17"/>
  <c r="G102" i="17"/>
  <c r="O102" i="17"/>
  <c r="W102" i="17"/>
  <c r="AE102" i="17"/>
  <c r="H102" i="17"/>
  <c r="X102" i="17"/>
  <c r="AF102" i="17"/>
  <c r="P102" i="17"/>
  <c r="I102" i="17"/>
  <c r="Q102" i="17"/>
  <c r="Y102" i="17"/>
  <c r="AG102" i="17"/>
  <c r="J102" i="17"/>
  <c r="Z102" i="17"/>
  <c r="AH102" i="17"/>
  <c r="R102" i="17"/>
  <c r="K102" i="17"/>
  <c r="S102" i="17"/>
  <c r="AA102" i="17"/>
  <c r="D102" i="17"/>
  <c r="L102" i="17"/>
  <c r="T102" i="17"/>
  <c r="AB102" i="17"/>
  <c r="C102" i="17"/>
  <c r="AG103" i="17"/>
  <c r="AG100" i="17"/>
  <c r="R95" i="17"/>
  <c r="D95" i="17"/>
  <c r="T95" i="17"/>
  <c r="R97" i="17"/>
  <c r="V95" i="17"/>
  <c r="T97" i="17"/>
  <c r="H95" i="17"/>
  <c r="F97" i="17"/>
  <c r="I98" i="17"/>
  <c r="T99" i="17"/>
  <c r="J95" i="17"/>
  <c r="X97" i="17"/>
  <c r="V99" i="17"/>
  <c r="L95" i="17"/>
  <c r="AB95" i="17"/>
  <c r="J97" i="17"/>
  <c r="Z97" i="17"/>
  <c r="Q98" i="17"/>
  <c r="H99" i="17"/>
  <c r="X99" i="17"/>
  <c r="F95" i="17"/>
  <c r="D97" i="17"/>
  <c r="E98" i="17"/>
  <c r="X95" i="17"/>
  <c r="V97" i="17"/>
  <c r="D99" i="17"/>
  <c r="Z95" i="17"/>
  <c r="H97" i="17"/>
  <c r="M98" i="17"/>
  <c r="F99" i="17"/>
  <c r="N95" i="17"/>
  <c r="AD95" i="17"/>
  <c r="L97" i="17"/>
  <c r="AB97" i="17"/>
  <c r="U98" i="17"/>
  <c r="J99" i="17"/>
  <c r="Z99" i="17"/>
  <c r="P95" i="17"/>
  <c r="AF95" i="17"/>
  <c r="N97" i="17"/>
  <c r="AD97" i="17"/>
  <c r="Y98" i="17"/>
  <c r="L99" i="17"/>
  <c r="AB99" i="17"/>
  <c r="P97" i="17"/>
  <c r="AF97" i="17"/>
  <c r="AC98" i="17"/>
  <c r="N99" i="17"/>
  <c r="AD99" i="17"/>
  <c r="P99" i="17"/>
  <c r="AF99" i="17"/>
  <c r="R99" i="17"/>
  <c r="AF96" i="17"/>
  <c r="AD96" i="17"/>
  <c r="AB96" i="17"/>
  <c r="Z96" i="17"/>
  <c r="X96" i="17"/>
  <c r="V96" i="17"/>
  <c r="T96" i="17"/>
  <c r="R96" i="17"/>
  <c r="P96" i="17"/>
  <c r="N96" i="17"/>
  <c r="E96" i="17"/>
  <c r="G96" i="17"/>
  <c r="I96" i="17"/>
  <c r="K96" i="17"/>
  <c r="M96" i="17"/>
  <c r="Q96" i="17"/>
  <c r="U96" i="17"/>
  <c r="Y96" i="17"/>
  <c r="AC96" i="17"/>
  <c r="AG96" i="17"/>
  <c r="E95" i="17"/>
  <c r="G95" i="17"/>
  <c r="I95" i="17"/>
  <c r="K95" i="17"/>
  <c r="M95" i="17"/>
  <c r="O95" i="17"/>
  <c r="Q95" i="17"/>
  <c r="S95" i="17"/>
  <c r="U95" i="17"/>
  <c r="W95" i="17"/>
  <c r="Y95" i="17"/>
  <c r="AA95" i="17"/>
  <c r="AC95" i="17"/>
  <c r="AE95" i="17"/>
  <c r="D96" i="17"/>
  <c r="F96" i="17"/>
  <c r="H96" i="17"/>
  <c r="J96" i="17"/>
  <c r="L96" i="17"/>
  <c r="O96" i="17"/>
  <c r="S96" i="17"/>
  <c r="W96" i="17"/>
  <c r="AA96" i="17"/>
  <c r="AE96" i="17"/>
  <c r="AF98" i="17"/>
  <c r="AD98" i="17"/>
  <c r="AB98" i="17"/>
  <c r="Z98" i="17"/>
  <c r="X98" i="17"/>
  <c r="V98" i="17"/>
  <c r="T98" i="17"/>
  <c r="R98" i="17"/>
  <c r="P98" i="17"/>
  <c r="N98" i="17"/>
  <c r="L98" i="17"/>
  <c r="J98" i="17"/>
  <c r="H98" i="17"/>
  <c r="F98" i="17"/>
  <c r="D98" i="17"/>
  <c r="G98" i="17"/>
  <c r="K98" i="17"/>
  <c r="O98" i="17"/>
  <c r="S98" i="17"/>
  <c r="W98" i="17"/>
  <c r="AA98" i="17"/>
  <c r="AE98" i="17"/>
  <c r="E97" i="17"/>
  <c r="G97" i="17"/>
  <c r="I97" i="17"/>
  <c r="K97" i="17"/>
  <c r="M97" i="17"/>
  <c r="O97" i="17"/>
  <c r="Q97" i="17"/>
  <c r="S97" i="17"/>
  <c r="U97" i="17"/>
  <c r="W97" i="17"/>
  <c r="Y97" i="17"/>
  <c r="AA97" i="17"/>
  <c r="AC97" i="17"/>
  <c r="AE97" i="17"/>
  <c r="E99" i="17"/>
  <c r="G99" i="17"/>
  <c r="I99" i="17"/>
  <c r="K99" i="17"/>
  <c r="M99" i="17"/>
  <c r="O99" i="17"/>
  <c r="Q99" i="17"/>
  <c r="S99" i="17"/>
  <c r="U99" i="17"/>
  <c r="W99" i="17"/>
  <c r="Y99" i="17"/>
  <c r="AA99" i="17"/>
  <c r="AC99" i="17"/>
  <c r="AE99" i="17"/>
  <c r="G103" i="17" l="1"/>
  <c r="G100" i="17"/>
  <c r="U100" i="17"/>
  <c r="U103" i="17"/>
  <c r="E100" i="17"/>
  <c r="E103" i="17"/>
  <c r="Z103" i="17"/>
  <c r="Z100" i="17"/>
  <c r="V103" i="17"/>
  <c r="V100" i="17"/>
  <c r="F103" i="17"/>
  <c r="F100" i="17"/>
  <c r="S103" i="17"/>
  <c r="S100" i="17"/>
  <c r="R103" i="17"/>
  <c r="R100" i="17"/>
  <c r="AB103" i="17"/>
  <c r="AB100" i="17"/>
  <c r="J103" i="17"/>
  <c r="J100" i="17"/>
  <c r="X103" i="17"/>
  <c r="X100" i="17"/>
  <c r="Q103" i="17"/>
  <c r="Q100" i="17"/>
  <c r="AF103" i="17"/>
  <c r="AF100" i="17"/>
  <c r="L103" i="17"/>
  <c r="L100" i="17"/>
  <c r="H103" i="17"/>
  <c r="H100" i="17"/>
  <c r="O103" i="17"/>
  <c r="O100" i="17"/>
  <c r="P103" i="17"/>
  <c r="P100" i="17"/>
  <c r="D103" i="17"/>
  <c r="D100" i="17"/>
  <c r="T103" i="17"/>
  <c r="T100" i="17"/>
  <c r="W103" i="17"/>
  <c r="W100" i="17"/>
  <c r="AE103" i="17"/>
  <c r="AE100" i="17"/>
  <c r="AC100" i="17"/>
  <c r="AC103" i="17"/>
  <c r="M100" i="17"/>
  <c r="M103" i="17"/>
  <c r="AD103" i="17"/>
  <c r="AD100" i="17"/>
  <c r="AA103" i="17"/>
  <c r="AA100" i="17"/>
  <c r="K103" i="17"/>
  <c r="K100" i="17"/>
  <c r="N103" i="17"/>
  <c r="N100" i="17"/>
  <c r="Y103" i="17"/>
  <c r="Y100" i="17"/>
  <c r="I103" i="17"/>
  <c r="I100" i="17"/>
  <c r="H18" i="3" l="1"/>
  <c r="H17" i="3"/>
  <c r="H16" i="3"/>
  <c r="H15" i="3"/>
  <c r="H14" i="3"/>
  <c r="H10" i="3"/>
  <c r="H9" i="3"/>
  <c r="H7" i="3"/>
  <c r="H12" i="3" s="1"/>
  <c r="H13" i="3" s="1"/>
  <c r="H6" i="3"/>
  <c r="H8" i="3" l="1"/>
  <c r="H11" i="3"/>
</calcChain>
</file>

<file path=xl/sharedStrings.xml><?xml version="1.0" encoding="utf-8"?>
<sst xmlns="http://schemas.openxmlformats.org/spreadsheetml/2006/main" count="247" uniqueCount="131">
  <si>
    <t>Jour de l'an</t>
  </si>
  <si>
    <t>Pâques</t>
  </si>
  <si>
    <t>Lundi de Pâques</t>
  </si>
  <si>
    <t>Fête du travail</t>
  </si>
  <si>
    <t>Armistice 1945</t>
  </si>
  <si>
    <t>Ascension</t>
  </si>
  <si>
    <t>Pentecôte</t>
  </si>
  <si>
    <t>Lundi de Pentecôte</t>
  </si>
  <si>
    <t>Assomption</t>
  </si>
  <si>
    <t>Toussaint</t>
  </si>
  <si>
    <t>Armistice 1918</t>
  </si>
  <si>
    <t>Noël</t>
  </si>
  <si>
    <t>Fête nationale</t>
  </si>
  <si>
    <t>Année</t>
  </si>
  <si>
    <t>Jours Fériés</t>
  </si>
  <si>
    <t>Mois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</si>
  <si>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</si>
  <si>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</si>
  <si>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</si>
  <si>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</si>
  <si>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</si>
  <si>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</si>
  <si>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</si>
  <si>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</si>
  <si>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</si>
  <si>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</si>
  <si>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</si>
  <si>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</si>
  <si>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Service</t>
  </si>
  <si>
    <t>ANV E/S</t>
  </si>
  <si>
    <t>ANV RAC</t>
  </si>
  <si>
    <t>ARCH</t>
  </si>
  <si>
    <t>ASV</t>
  </si>
  <si>
    <t>Tab HJ</t>
  </si>
  <si>
    <t>BAL</t>
  </si>
  <si>
    <t>BDF</t>
  </si>
  <si>
    <t>CHEQ</t>
  </si>
  <si>
    <t>COU AVO</t>
  </si>
  <si>
    <t>COU DE</t>
  </si>
  <si>
    <t>COU HJ</t>
  </si>
  <si>
    <t>CTRL</t>
  </si>
  <si>
    <t>DPAE</t>
  </si>
  <si>
    <t>ECH</t>
  </si>
  <si>
    <t>FOR</t>
  </si>
  <si>
    <t>GED</t>
  </si>
  <si>
    <t>HER</t>
  </si>
  <si>
    <t>Indu ss mvt</t>
  </si>
  <si>
    <t>L1235-4</t>
  </si>
  <si>
    <t>Lignes E/S</t>
  </si>
  <si>
    <t>Lignes RAC</t>
  </si>
  <si>
    <t>Lignes&gt;10K€</t>
  </si>
  <si>
    <t>OVRC</t>
  </si>
  <si>
    <t>RE</t>
  </si>
  <si>
    <t>RS</t>
  </si>
  <si>
    <t>Suivi BDF</t>
  </si>
  <si>
    <t>Suivi ECH</t>
  </si>
  <si>
    <t>Suivi L1235-4</t>
  </si>
  <si>
    <t>TP</t>
  </si>
  <si>
    <t>CODES-HORAIRES</t>
  </si>
  <si>
    <t>BESOINS</t>
  </si>
  <si>
    <t>Si besoin, vous disposez d'un contrôleur d'effectif plus important au bas des cycles de travail</t>
  </si>
  <si>
    <t>Equipe</t>
  </si>
  <si>
    <t>Nom Prénom</t>
  </si>
  <si>
    <t>Production</t>
  </si>
  <si>
    <t>Théorique</t>
  </si>
  <si>
    <t>Réel</t>
  </si>
  <si>
    <t>Contentieux  IDF</t>
  </si>
  <si>
    <t>LISTE NOM</t>
  </si>
  <si>
    <t>Mardi</t>
  </si>
  <si>
    <t>Mercredi</t>
  </si>
  <si>
    <t>Jeudi</t>
  </si>
  <si>
    <t>Vendredi</t>
  </si>
  <si>
    <t>Samedi</t>
  </si>
  <si>
    <t>Dimanche</t>
  </si>
  <si>
    <t>Lundi</t>
  </si>
  <si>
    <t>Temps Partiel</t>
  </si>
  <si>
    <t>Matin</t>
  </si>
  <si>
    <t>Après Midi</t>
  </si>
  <si>
    <t>Journée</t>
  </si>
  <si>
    <t>Semaine</t>
  </si>
  <si>
    <t>AMCS</t>
  </si>
  <si>
    <t>Après-Midi</t>
  </si>
  <si>
    <r>
      <rPr>
        <sz val="28"/>
        <color rgb="FF00B050"/>
        <rFont val="Rockwell"/>
        <family val="1"/>
      </rPr>
      <t>Planning  2016</t>
    </r>
    <r>
      <rPr>
        <sz val="28"/>
        <color indexed="8"/>
        <rFont val="Rockwell"/>
        <family val="2"/>
      </rPr>
      <t xml:space="preserve">                    </t>
    </r>
    <r>
      <rPr>
        <sz val="28"/>
        <color rgb="FF0000FF"/>
        <rFont val="Rockwell"/>
        <family val="1"/>
      </rPr>
      <t/>
    </r>
  </si>
  <si>
    <t>NOM</t>
  </si>
  <si>
    <t>Fin de Contrat</t>
  </si>
  <si>
    <t>CDI/CDD</t>
  </si>
  <si>
    <t>Après-midi</t>
  </si>
  <si>
    <t/>
  </si>
  <si>
    <t>COU</t>
  </si>
  <si>
    <t>Huissiers</t>
  </si>
  <si>
    <t>avocats</t>
  </si>
  <si>
    <t>allocataires</t>
  </si>
  <si>
    <t>Organimes extérieurs</t>
  </si>
  <si>
    <t>Jugements            L.1235-4</t>
  </si>
  <si>
    <t>Chèques L.1235-4</t>
  </si>
  <si>
    <t>Surendettement</t>
  </si>
  <si>
    <t>Remboursement HJ (chèques)</t>
  </si>
  <si>
    <t>BAL fonctionnelle</t>
  </si>
  <si>
    <t>BAL agents</t>
  </si>
  <si>
    <t>Messages HERACLES</t>
  </si>
  <si>
    <t>Remboursement HJ (virement)</t>
  </si>
  <si>
    <t>CI (ANV)</t>
  </si>
  <si>
    <t>Balance âgée (MH1G)</t>
  </si>
  <si>
    <t>Lignes SAS</t>
  </si>
  <si>
    <t>Lignes Etat Solidarité</t>
  </si>
  <si>
    <t>Appels téléphoniques</t>
  </si>
  <si>
    <t>Procédures judiciaires (assignation)</t>
  </si>
  <si>
    <t>contrôles</t>
  </si>
  <si>
    <t>Suivi exécution TP</t>
  </si>
  <si>
    <t>Suivi exécution L.1235-4</t>
  </si>
  <si>
    <t>Archivage</t>
  </si>
  <si>
    <t>Intégration des Flux sur HERACLES</t>
  </si>
  <si>
    <t>Autres</t>
  </si>
  <si>
    <t>Traitement des courriers</t>
  </si>
  <si>
    <t>Traitement des courriels</t>
  </si>
  <si>
    <t>Liste à traiter</t>
  </si>
  <si>
    <t>Autres actes professionnels</t>
  </si>
  <si>
    <r>
      <rPr>
        <b/>
        <sz val="11"/>
        <color theme="1"/>
        <rFont val="Rockwell"/>
        <family val="2"/>
        <scheme val="minor"/>
      </rPr>
      <t>Traitement</t>
    </r>
    <r>
      <rPr>
        <b/>
        <sz val="14"/>
        <color theme="1"/>
        <rFont val="Rockwell"/>
        <family val="2"/>
        <scheme val="minor"/>
      </rPr>
      <t xml:space="preserve"> 2015</t>
    </r>
  </si>
  <si>
    <t>Remboursements allocataires</t>
  </si>
  <si>
    <t>Total TP</t>
  </si>
  <si>
    <t>Total 1DISPO</t>
  </si>
  <si>
    <t>Suivi EXE</t>
  </si>
  <si>
    <t>TAB L/RAC</t>
  </si>
  <si>
    <t>toto</t>
  </si>
  <si>
    <t>tata</t>
  </si>
  <si>
    <t>titi</t>
  </si>
  <si>
    <t>truc</t>
  </si>
  <si>
    <t>machin</t>
  </si>
  <si>
    <t>bidule</t>
  </si>
  <si>
    <t>robert</t>
  </si>
  <si>
    <t>roger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</si>
</sst>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d"/>
    <numFmt numFmtId="165" formatCode="dd"/>
    <numFmt numFmtId="166" formatCode="mmmm\ yyyy"/>
    <numFmt numFmtId="167" formatCode="[$-F800]dddd\,\ mmmm\ dd\,\ yyyy"/>
    <numFmt numFmtId="168" formatCode="dd\ mmm\ yyyy"/>
  </numFmts>
  <fonts count="32" x14ac:knownFonts="1">
    <font>
      <sz val="11"/>
      <color theme="1"/>
      <name val="Rockwell"/>
      <family val="2"/>
    </font>
    <font>
      <sz val="11"/>
      <color theme="1"/>
      <name val="Rockwell"/>
      <family val="2"/>
      <scheme val="minor"/>
    </font>
    <font>
      <sz val="11"/>
      <color theme="1"/>
      <name val="Rockwell"/>
      <family val="2"/>
      <scheme val="minor"/>
    </font>
    <font>
      <sz val="11"/>
      <color theme="1"/>
      <name val="Rockwell"/>
      <family val="2"/>
      <scheme val="minor"/>
    </font>
    <font>
      <sz val="24"/>
      <color indexed="8"/>
      <name val="Rockwell"/>
      <family val="2"/>
    </font>
    <font>
      <sz val="36"/>
      <color indexed="8"/>
      <name val="Rockwell"/>
      <family val="2"/>
    </font>
    <font>
      <b/>
      <sz val="14"/>
      <color indexed="8"/>
      <name val="Rockwell"/>
      <family val="2"/>
    </font>
    <font>
      <sz val="11"/>
      <color indexed="8"/>
      <name val="Rockwell"/>
      <family val="1"/>
    </font>
    <font>
      <b/>
      <i/>
      <sz val="11"/>
      <color indexed="8"/>
      <name val="Rockwell"/>
      <family val="1"/>
    </font>
    <font>
      <sz val="28"/>
      <color indexed="8"/>
      <name val="Rockwell"/>
      <family val="2"/>
    </font>
    <font>
      <sz val="8"/>
      <name val="Rockwell"/>
      <family val="2"/>
    </font>
    <font>
      <sz val="10"/>
      <name val="Arial"/>
      <family val="2"/>
    </font>
    <font>
      <b/>
      <sz val="8"/>
      <color indexed="8"/>
      <name val="Rockwell"/>
      <family val="2"/>
      <scheme val="minor"/>
    </font>
    <font>
      <b/>
      <sz val="8"/>
      <name val="Rockwell"/>
      <family val="2"/>
      <scheme val="minor"/>
    </font>
    <font>
      <sz val="10"/>
      <name val="Rockwell"/>
      <family val="2"/>
      <scheme val="minor"/>
    </font>
    <font>
      <sz val="10"/>
      <color indexed="18"/>
      <name val="Arial"/>
      <family val="2"/>
    </font>
    <font>
      <sz val="11"/>
      <color theme="1"/>
      <name val="Rockwell"/>
      <family val="2"/>
    </font>
    <font>
      <sz val="11"/>
      <color theme="0"/>
      <name val="Rockwell"/>
      <family val="2"/>
      <scheme val="minor"/>
    </font>
    <font>
      <b/>
      <i/>
      <sz val="11"/>
      <color theme="1"/>
      <name val="Rockwell"/>
      <family val="1"/>
    </font>
    <font>
      <sz val="10"/>
      <name val="Arial"/>
      <family val="2"/>
    </font>
    <font>
      <sz val="28"/>
      <color rgb="FF0000FF"/>
      <name val="Rockwell"/>
      <family val="1"/>
    </font>
    <font>
      <sz val="28"/>
      <color rgb="FF00B050"/>
      <name val="Rockwell"/>
      <family val="1"/>
    </font>
    <font>
      <sz val="28"/>
      <color indexed="8"/>
      <name val="Rockwell"/>
      <family val="1"/>
    </font>
    <font>
      <b/>
      <sz val="11"/>
      <color theme="1"/>
      <name val="Rockwell"/>
      <family val="2"/>
      <scheme val="minor"/>
    </font>
    <font>
      <b/>
      <sz val="9"/>
      <color rgb="FFC00000"/>
      <name val="Rockwell"/>
      <family val="2"/>
      <scheme val="minor"/>
    </font>
    <font>
      <sz val="9"/>
      <color theme="1"/>
      <name val="Rockwell"/>
      <family val="2"/>
      <scheme val="minor"/>
    </font>
    <font>
      <sz val="10"/>
      <color theme="1"/>
      <name val="Rockwell"/>
      <family val="2"/>
      <scheme val="minor"/>
    </font>
    <font>
      <b/>
      <sz val="11"/>
      <color rgb="FFC00000"/>
      <name val="Rockwell"/>
      <family val="2"/>
      <scheme val="minor"/>
    </font>
    <font>
      <b/>
      <sz val="14"/>
      <color theme="1"/>
      <name val="Rockwell"/>
      <family val="2"/>
      <scheme val="minor"/>
    </font>
    <font>
      <sz val="11"/>
      <color rgb="FFFF0000"/>
      <name val="Rockwell"/>
      <family val="2"/>
    </font>
    <font>
      <sz val="11"/>
      <color rgb="FFFF0000"/>
      <name val="Rockwell"/>
      <family val="2"/>
      <scheme val="minor"/>
    </font>
    <font>
      <sz val="11"/>
      <color rgb="FF000000"/>
      <name val="Rockwell"/>
      <family val="1"/>
    </font>
  </fonts>
  <fills count="2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00"/>
        <bgColor indexed="64"/>
      </patternFill>
    </fill>
    <fill>
      <gradientFill degree="90">
        <stop position="0">
          <color theme="0"/>
        </stop>
        <stop position="1">
          <color rgb="FFFFFF00"/>
        </stop>
      </gradientFill>
    </fill>
    <fill>
      <gradientFill degree="90">
        <stop position="0">
          <color theme="0"/>
        </stop>
        <stop position="1">
          <color rgb="FF00B050"/>
        </stop>
      </gradientFill>
    </fill>
    <fill>
      <gradientFill degree="90">
        <stop position="0">
          <color rgb="FF00B0F0"/>
        </stop>
        <stop position="1">
          <color rgb="FFFF0000"/>
        </stop>
      </gradientFill>
    </fill>
    <fill>
      <patternFill patternType="solid">
        <fgColor theme="9" tint="0.39997558519241921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theme="0" tint="-0.34998626667073579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1">
    <xf numFmtId="0" fontId="0" fillId="0" borderId="0"/>
    <xf numFmtId="0" fontId="11" fillId="0" borderId="0"/>
    <xf numFmtId="0" fontId="11" fillId="0" borderId="0"/>
    <xf numFmtId="0" fontId="3" fillId="20" borderId="0" applyNumberFormat="0" applyBorder="0" applyAlignment="0" applyProtection="0"/>
    <xf numFmtId="0" fontId="3" fillId="12" borderId="0" applyNumberFormat="0" applyBorder="0" applyAlignment="0" applyProtection="0"/>
    <xf numFmtId="0" fontId="3" fillId="19" borderId="0" applyNumberFormat="0" applyBorder="0" applyAlignment="0" applyProtection="0"/>
    <xf numFmtId="0" fontId="16" fillId="18" borderId="11" applyBorder="0" applyAlignment="0">
      <alignment horizontal="center" vertical="center"/>
    </xf>
    <xf numFmtId="0" fontId="17" fillId="0" borderId="11" applyBorder="0" applyAlignment="0" applyProtection="0">
      <alignment horizontal="center" vertical="center"/>
    </xf>
    <xf numFmtId="0" fontId="19" fillId="0" borderId="0"/>
    <xf numFmtId="0" fontId="2" fillId="0" borderId="0"/>
    <xf numFmtId="0" fontId="1" fillId="0" borderId="0"/>
  </cellStyleXfs>
  <cellXfs count="134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164" fontId="8" fillId="2" borderId="1" xfId="0" applyNumberFormat="1" applyFont="1" applyFill="1" applyBorder="1" applyAlignment="1">
      <alignment horizontal="center" vertical="center"/>
    </xf>
    <xf numFmtId="165" fontId="8" fillId="2" borderId="1" xfId="0" applyNumberFormat="1" applyFont="1" applyFill="1" applyBorder="1" applyAlignment="1">
      <alignment horizontal="center" vertical="center"/>
    </xf>
    <xf numFmtId="0" fontId="13" fillId="0" borderId="14" xfId="1" applyFont="1" applyFill="1" applyBorder="1" applyAlignment="1">
      <alignment horizontal="center"/>
    </xf>
    <xf numFmtId="0" fontId="13" fillId="0" borderId="8" xfId="1" applyFont="1" applyFill="1" applyBorder="1" applyAlignment="1">
      <alignment horizontal="center"/>
    </xf>
    <xf numFmtId="0" fontId="13" fillId="0" borderId="15" xfId="1" applyFont="1" applyFill="1" applyBorder="1" applyAlignment="1">
      <alignment horizontal="center"/>
    </xf>
    <xf numFmtId="0" fontId="15" fillId="8" borderId="1" xfId="0" applyFont="1" applyFill="1" applyBorder="1" applyAlignment="1" applyProtection="1">
      <alignment horizontal="center" vertical="center"/>
      <protection hidden="1"/>
    </xf>
    <xf numFmtId="0" fontId="15" fillId="0" borderId="1" xfId="0" applyFont="1" applyFill="1" applyBorder="1" applyAlignment="1" applyProtection="1">
      <alignment horizontal="center" vertical="center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0" fontId="15" fillId="10" borderId="1" xfId="0" applyFont="1" applyFill="1" applyBorder="1" applyAlignment="1" applyProtection="1">
      <alignment horizontal="center" vertical="center"/>
      <protection hidden="1"/>
    </xf>
    <xf numFmtId="0" fontId="7" fillId="0" borderId="1" xfId="0" applyFont="1" applyFill="1" applyBorder="1" applyAlignment="1">
      <alignment horizontal="center"/>
    </xf>
    <xf numFmtId="0" fontId="12" fillId="0" borderId="1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/>
    </xf>
    <xf numFmtId="0" fontId="14" fillId="0" borderId="1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/>
    <xf numFmtId="0" fontId="11" fillId="0" borderId="1" xfId="1" applyFont="1" applyFill="1" applyBorder="1"/>
    <xf numFmtId="0" fontId="0" fillId="0" borderId="1" xfId="0" applyBorder="1"/>
    <xf numFmtId="1" fontId="0" fillId="0" borderId="1" xfId="0" applyNumberFormat="1" applyBorder="1" applyAlignment="1">
      <alignment horizontal="center" vertical="center"/>
    </xf>
    <xf numFmtId="0" fontId="12" fillId="0" borderId="14" xfId="1" applyFont="1" applyFill="1" applyBorder="1" applyAlignment="1">
      <alignment horizontal="center" vertical="center" wrapText="1"/>
    </xf>
    <xf numFmtId="0" fontId="12" fillId="0" borderId="15" xfId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11" fillId="0" borderId="8" xfId="1" applyFont="1" applyFill="1" applyBorder="1" applyAlignment="1">
      <alignment horizontal="center" vertical="center"/>
    </xf>
    <xf numFmtId="0" fontId="12" fillId="0" borderId="8" xfId="1" applyFont="1" applyFill="1" applyBorder="1" applyAlignment="1">
      <alignment horizontal="center" vertical="center" wrapText="1"/>
    </xf>
    <xf numFmtId="0" fontId="11" fillId="0" borderId="15" xfId="1" applyFont="1" applyFill="1" applyBorder="1"/>
    <xf numFmtId="0" fontId="11" fillId="0" borderId="0" xfId="1" applyFont="1" applyFill="1" applyBorder="1"/>
    <xf numFmtId="0" fontId="12" fillId="0" borderId="0" xfId="1" applyFont="1" applyFill="1" applyBorder="1" applyAlignment="1">
      <alignment horizontal="center" vertical="center" wrapText="1"/>
    </xf>
    <xf numFmtId="0" fontId="14" fillId="0" borderId="16" xfId="1" applyFont="1" applyFill="1" applyBorder="1" applyAlignment="1">
      <alignment horizontal="center" vertical="center"/>
    </xf>
    <xf numFmtId="0" fontId="12" fillId="0" borderId="16" xfId="1" applyFont="1" applyFill="1" applyBorder="1" applyAlignment="1">
      <alignment horizontal="center" vertical="center" wrapText="1"/>
    </xf>
    <xf numFmtId="0" fontId="13" fillId="12" borderId="14" xfId="1" applyFont="1" applyFill="1" applyBorder="1" applyAlignment="1">
      <alignment horizontal="center"/>
    </xf>
    <xf numFmtId="0" fontId="11" fillId="13" borderId="14" xfId="1" applyFont="1" applyFill="1" applyBorder="1" applyAlignment="1">
      <alignment horizontal="center" vertical="center"/>
    </xf>
    <xf numFmtId="0" fontId="12" fillId="11" borderId="16" xfId="1" applyFont="1" applyFill="1" applyBorder="1" applyAlignment="1">
      <alignment horizontal="center" vertical="center" wrapText="1"/>
    </xf>
    <xf numFmtId="0" fontId="14" fillId="14" borderId="8" xfId="1" applyFont="1" applyFill="1" applyBorder="1" applyAlignment="1">
      <alignment horizontal="center" vertical="center"/>
    </xf>
    <xf numFmtId="0" fontId="13" fillId="15" borderId="8" xfId="1" applyFont="1" applyFill="1" applyBorder="1" applyAlignment="1">
      <alignment horizontal="center"/>
    </xf>
    <xf numFmtId="0" fontId="13" fillId="16" borderId="15" xfId="1" applyFont="1" applyFill="1" applyBorder="1" applyAlignment="1">
      <alignment horizontal="center"/>
    </xf>
    <xf numFmtId="0" fontId="13" fillId="17" borderId="14" xfId="1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1" borderId="1" xfId="0" applyFill="1" applyBorder="1" applyAlignment="1">
      <alignment horizontal="center"/>
    </xf>
    <xf numFmtId="0" fontId="18" fillId="12" borderId="1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/>
    <xf numFmtId="0" fontId="0" fillId="22" borderId="26" xfId="0" applyFill="1" applyBorder="1"/>
    <xf numFmtId="0" fontId="0" fillId="0" borderId="27" xfId="0" applyBorder="1" applyAlignment="1">
      <alignment horizontal="center"/>
    </xf>
    <xf numFmtId="0" fontId="9" fillId="0" borderId="0" xfId="0" applyFont="1" applyBorder="1" applyAlignment="1">
      <alignment vertical="center" wrapText="1"/>
    </xf>
    <xf numFmtId="0" fontId="0" fillId="0" borderId="0" xfId="0" applyBorder="1"/>
    <xf numFmtId="0" fontId="0" fillId="0" borderId="17" xfId="0" applyBorder="1"/>
    <xf numFmtId="0" fontId="0" fillId="0" borderId="21" xfId="0" applyBorder="1"/>
    <xf numFmtId="0" fontId="9" fillId="0" borderId="21" xfId="0" applyFont="1" applyBorder="1" applyAlignment="1">
      <alignment vertical="center" wrapText="1"/>
    </xf>
    <xf numFmtId="0" fontId="9" fillId="0" borderId="22" xfId="0" applyFont="1" applyBorder="1" applyAlignment="1">
      <alignment vertical="center" wrapText="1"/>
    </xf>
    <xf numFmtId="0" fontId="0" fillId="0" borderId="28" xfId="0" applyBorder="1"/>
    <xf numFmtId="0" fontId="9" fillId="0" borderId="29" xfId="0" applyFont="1" applyBorder="1" applyAlignment="1">
      <alignment vertical="center" wrapText="1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11" fillId="0" borderId="0" xfId="2"/>
    <xf numFmtId="0" fontId="0" fillId="0" borderId="26" xfId="0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8" fontId="0" fillId="0" borderId="1" xfId="0" applyNumberFormat="1" applyBorder="1"/>
    <xf numFmtId="0" fontId="0" fillId="22" borderId="26" xfId="0" applyFill="1" applyBorder="1" applyAlignment="1">
      <alignment horizontal="center"/>
    </xf>
    <xf numFmtId="0" fontId="24" fillId="0" borderId="0" xfId="10" applyFont="1" applyAlignment="1">
      <alignment horizontal="center" vertical="center"/>
    </xf>
    <xf numFmtId="0" fontId="25" fillId="0" borderId="0" xfId="10" applyFont="1" applyAlignment="1">
      <alignment horizontal="center" vertical="center"/>
    </xf>
    <xf numFmtId="0" fontId="1" fillId="0" borderId="0" xfId="10"/>
    <xf numFmtId="0" fontId="26" fillId="0" borderId="18" xfId="10" applyFont="1" applyBorder="1" applyAlignment="1">
      <alignment vertical="center" textRotation="90" wrapText="1"/>
    </xf>
    <xf numFmtId="0" fontId="26" fillId="0" borderId="33" xfId="10" applyFont="1" applyBorder="1" applyAlignment="1">
      <alignment horizontal="center" vertical="center" textRotation="90" wrapText="1"/>
    </xf>
    <xf numFmtId="0" fontId="26" fillId="0" borderId="34" xfId="10" applyFont="1" applyBorder="1" applyAlignment="1">
      <alignment horizontal="center" vertical="center" textRotation="90" wrapText="1"/>
    </xf>
    <xf numFmtId="0" fontId="26" fillId="0" borderId="35" xfId="10" applyFont="1" applyBorder="1" applyAlignment="1">
      <alignment horizontal="center" vertical="center" textRotation="90" wrapText="1"/>
    </xf>
    <xf numFmtId="0" fontId="26" fillId="0" borderId="36" xfId="10" applyFont="1" applyBorder="1" applyAlignment="1">
      <alignment horizontal="center" vertical="center" textRotation="90" wrapText="1"/>
    </xf>
    <xf numFmtId="0" fontId="26" fillId="0" borderId="37" xfId="10" applyFont="1" applyBorder="1" applyAlignment="1">
      <alignment horizontal="center" vertical="center" textRotation="90" wrapText="1"/>
    </xf>
    <xf numFmtId="0" fontId="26" fillId="0" borderId="38" xfId="10" applyFont="1" applyBorder="1" applyAlignment="1">
      <alignment horizontal="center" vertical="center" textRotation="90" wrapText="1"/>
    </xf>
    <xf numFmtId="0" fontId="26" fillId="0" borderId="39" xfId="10" applyFont="1" applyBorder="1" applyAlignment="1">
      <alignment horizontal="center" vertical="center" textRotation="90" wrapText="1"/>
    </xf>
    <xf numFmtId="0" fontId="26" fillId="0" borderId="40" xfId="10" applyFont="1" applyBorder="1" applyAlignment="1">
      <alignment horizontal="center" vertical="center" textRotation="90" wrapText="1"/>
    </xf>
    <xf numFmtId="0" fontId="26" fillId="0" borderId="38" xfId="10" applyFont="1" applyFill="1" applyBorder="1" applyAlignment="1">
      <alignment horizontal="center" vertical="center" textRotation="90" wrapText="1"/>
    </xf>
    <xf numFmtId="0" fontId="26" fillId="0" borderId="33" xfId="10" applyFont="1" applyFill="1" applyBorder="1" applyAlignment="1">
      <alignment horizontal="center" vertical="center" textRotation="90" wrapText="1"/>
    </xf>
    <xf numFmtId="0" fontId="26" fillId="0" borderId="39" xfId="10" applyFont="1" applyFill="1" applyBorder="1" applyAlignment="1">
      <alignment horizontal="center" vertical="center" textRotation="90" wrapText="1"/>
    </xf>
    <xf numFmtId="0" fontId="27" fillId="0" borderId="0" xfId="10" applyFont="1"/>
    <xf numFmtId="0" fontId="15" fillId="10" borderId="11" xfId="0" applyFont="1" applyFill="1" applyBorder="1" applyAlignment="1" applyProtection="1">
      <alignment horizontal="center" vertical="center"/>
      <protection hidden="1"/>
    </xf>
    <xf numFmtId="0" fontId="29" fillId="0" borderId="1" xfId="0" applyFont="1" applyBorder="1"/>
    <xf numFmtId="0" fontId="30" fillId="0" borderId="0" xfId="10" applyFont="1"/>
    <xf numFmtId="0" fontId="0" fillId="15" borderId="1" xfId="0" applyFill="1" applyBorder="1" applyAlignment="1">
      <alignment horizontal="center" vertical="center"/>
    </xf>
    <xf numFmtId="0" fontId="0" fillId="12" borderId="11" xfId="0" applyFill="1" applyBorder="1" applyAlignment="1">
      <alignment horizontal="center" vertical="center"/>
    </xf>
    <xf numFmtId="0" fontId="0" fillId="12" borderId="12" xfId="0" applyFill="1" applyBorder="1" applyAlignment="1">
      <alignment horizontal="center" vertical="center"/>
    </xf>
    <xf numFmtId="0" fontId="0" fillId="15" borderId="11" xfId="0" applyFill="1" applyBorder="1" applyAlignment="1">
      <alignment horizontal="center" vertical="center"/>
    </xf>
    <xf numFmtId="0" fontId="0" fillId="15" borderId="12" xfId="0" applyFill="1" applyBorder="1" applyAlignment="1">
      <alignment horizontal="center" vertical="center"/>
    </xf>
    <xf numFmtId="0" fontId="15" fillId="9" borderId="10" xfId="0" applyFont="1" applyFill="1" applyBorder="1" applyAlignment="1" applyProtection="1">
      <alignment horizontal="left" vertical="center" indent="1"/>
      <protection hidden="1"/>
    </xf>
    <xf numFmtId="0" fontId="15" fillId="9" borderId="8" xfId="0" applyFont="1" applyFill="1" applyBorder="1" applyAlignment="1" applyProtection="1">
      <alignment horizontal="left" vertical="center" indent="1"/>
      <protection hidden="1"/>
    </xf>
    <xf numFmtId="166" fontId="4" fillId="6" borderId="0" xfId="0" applyNumberFormat="1" applyFont="1" applyFill="1" applyAlignment="1">
      <alignment horizontal="center" vertical="center"/>
    </xf>
    <xf numFmtId="166" fontId="4" fillId="6" borderId="8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 textRotation="255"/>
    </xf>
    <xf numFmtId="0" fontId="5" fillId="4" borderId="2" xfId="0" applyFont="1" applyFill="1" applyBorder="1" applyAlignment="1">
      <alignment horizontal="center" vertical="center" textRotation="255"/>
    </xf>
    <xf numFmtId="0" fontId="5" fillId="4" borderId="10" xfId="0" applyFont="1" applyFill="1" applyBorder="1" applyAlignment="1">
      <alignment horizontal="center" vertical="center" textRotation="255"/>
    </xf>
    <xf numFmtId="0" fontId="22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13" borderId="24" xfId="0" applyFill="1" applyBorder="1" applyAlignment="1">
      <alignment horizontal="center"/>
    </xf>
    <xf numFmtId="0" fontId="0" fillId="13" borderId="25" xfId="0" applyFill="1" applyBorder="1" applyAlignment="1">
      <alignment horizontal="center"/>
    </xf>
    <xf numFmtId="0" fontId="25" fillId="0" borderId="18" xfId="10" applyFont="1" applyFill="1" applyBorder="1" applyAlignment="1">
      <alignment horizontal="center" vertical="center"/>
    </xf>
    <xf numFmtId="0" fontId="25" fillId="0" borderId="19" xfId="10" applyFont="1" applyFill="1" applyBorder="1" applyAlignment="1">
      <alignment horizontal="center" vertical="center"/>
    </xf>
    <xf numFmtId="0" fontId="25" fillId="0" borderId="20" xfId="10" applyFont="1" applyFill="1" applyBorder="1" applyAlignment="1">
      <alignment horizontal="center" vertical="center"/>
    </xf>
    <xf numFmtId="0" fontId="25" fillId="0" borderId="17" xfId="10" applyFont="1" applyFill="1" applyBorder="1" applyAlignment="1">
      <alignment horizontal="center" vertical="center"/>
    </xf>
    <xf numFmtId="0" fontId="25" fillId="0" borderId="21" xfId="10" applyFont="1" applyFill="1" applyBorder="1" applyAlignment="1">
      <alignment horizontal="center" vertical="center"/>
    </xf>
    <xf numFmtId="0" fontId="25" fillId="0" borderId="22" xfId="10" applyFont="1" applyFill="1" applyBorder="1" applyAlignment="1">
      <alignment horizontal="center" vertical="center"/>
    </xf>
    <xf numFmtId="0" fontId="28" fillId="23" borderId="18" xfId="10" applyFont="1" applyFill="1" applyBorder="1" applyAlignment="1">
      <alignment horizontal="center" vertical="center" wrapText="1"/>
    </xf>
    <xf numFmtId="0" fontId="28" fillId="23" borderId="20" xfId="10" applyFont="1" applyFill="1" applyBorder="1" applyAlignment="1">
      <alignment horizontal="center" vertical="center" wrapText="1"/>
    </xf>
  </cellXfs>
  <cellStyles count="11">
    <cellStyle name="40 % - Accent1" xfId="3" builtinId="31" customBuiltin="1"/>
    <cellStyle name="40 % - Accent2" xfId="4" builtinId="35" customBuiltin="1"/>
    <cellStyle name="40 % - Accent3" xfId="5" builtinId="39" customBuiltin="1"/>
    <cellStyle name="Normal" xfId="0" builtinId="0"/>
    <cellStyle name="Normal 2" xfId="2"/>
    <cellStyle name="Normal 3" xfId="1"/>
    <cellStyle name="Normal 4" xfId="8"/>
    <cellStyle name="Normal 5" xfId="9"/>
    <cellStyle name="Normal 6" xfId="10"/>
    <cellStyle name="Style 1" xfId="6"/>
    <cellStyle name="Style 2" xfId="7"/>
  </cellStyles>
  <dxfs count="2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lightGray">
          <bgColor theme="3" tint="0.749961851863155"/>
        </patternFill>
      </fill>
    </dxf>
    <dxf>
      <fill>
        <patternFill>
          <bgColor indexed="5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lightGray">
          <bgColor theme="3" tint="0.74996185186315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lightGray">
          <bgColor theme="3" tint="0.749961851863155"/>
        </patternFill>
      </fill>
    </dxf>
    <dxf>
      <fill>
        <patternFill>
          <bgColor indexed="5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lightGray">
          <bgColor theme="3" tint="0.749961851863155"/>
        </patternFill>
      </fill>
    </dxf>
  </dxfs>
  <tableStyles count="0" defaultTableStyle="TableStyleMedium2" defaultPivotStyle="PivotStyleLight16"/>
  <colors>
    <mruColors>
      <color rgb="FF3399FF"/>
      <color rgb="FFFFFF00"/>
      <color rgb="FF666699"/>
      <color rgb="FF0000FF"/>
      <color rgb="FF00CC99"/>
      <color rgb="FF00CC00"/>
      <color rgb="FFFF7C80"/>
      <color rgb="FFFF0066"/>
      <color rgb="FFCC33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1008530</xdr:colOff>
      <xdr:row>3</xdr:row>
      <xdr:rowOff>11206</xdr:rowOff>
    </xdr:from>
    <xdr:to>
      <xdr:col>2</xdr:col>
      <xdr:colOff>437029</xdr:colOff>
      <xdr:row>6</xdr:row>
      <xdr:rowOff>62912</xdr:rowOff>
    </xdr:to>
    <xdr:sp macro="[0]!envoi" textlink="">
      <xdr:nvSpPr>
        <xdr:cNvPr id="2" name="Parchemin horizontal 1"/>
        <xdr:cNvSpPr/>
      </xdr:nvSpPr>
      <xdr:spPr>
        <a:xfrm>
          <a:off x="1008530" y="554131"/>
          <a:ext cx="1381124" cy="613681"/>
        </a:xfrm>
        <a:prstGeom prst="horizontalScroll">
          <a:avLst/>
        </a:prstGeom>
        <a:gradFill flip="none" rotWithShape="1"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  <a:tileRect r="-100000" b="-100000"/>
        </a:gradFill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Envoyer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142875</xdr:colOff>
          <xdr:row>1</xdr:row>
          <xdr:rowOff>9525</xdr:rowOff>
        </xdr:from>
        <xdr:to>
          <xdr:col>5</xdr:col>
          <xdr:colOff>704850</xdr:colOff>
          <xdr:row>5</xdr:row>
          <xdr:rowOff>38100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Rockwel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742950</xdr:colOff>
          <xdr:row>4</xdr:row>
          <xdr:rowOff>114300</xdr:rowOff>
        </xdr:from>
        <xdr:to>
          <xdr:col>7</xdr:col>
          <xdr:colOff>523875</xdr:colOff>
          <xdr:row>7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Rockwell"/>
                </a:rPr>
                <a:t>lancer 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1008530</xdr:colOff>
      <xdr:row>3</xdr:row>
      <xdr:rowOff>11206</xdr:rowOff>
    </xdr:from>
    <xdr:to>
      <xdr:col>2</xdr:col>
      <xdr:colOff>437029</xdr:colOff>
      <xdr:row>6</xdr:row>
      <xdr:rowOff>62912</xdr:rowOff>
    </xdr:to>
    <xdr:sp macro="[0]!envoi" textlink="">
      <xdr:nvSpPr>
        <xdr:cNvPr id="5" name="Parchemin horizontal 4"/>
        <xdr:cNvSpPr/>
      </xdr:nvSpPr>
      <xdr:spPr>
        <a:xfrm>
          <a:off x="1008530" y="549088"/>
          <a:ext cx="1378323" cy="612000"/>
        </a:xfrm>
        <a:prstGeom prst="horizontalScroll">
          <a:avLst/>
        </a:prstGeom>
        <a:gradFill flip="none" rotWithShape="1"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  <a:tileRect r="-100000" b="-100000"/>
        </a:gradFill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Envoyer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lde5560/AppData/Local/Microsoft/Windows/Temporary%20Internet%20Files/Content.Outlook/44TEHFI1/planning%20%20david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lde5560/AppData/Local/Microsoft/Windows/Temporary%20Internet%20Files/Content.Outlook/44TEHFI1/planning%20%20david%20userform%20v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lde5560/AppData/Local/Microsoft/Windows/Temporary%20Internet%20Files/Content.Outlook/44TEHFI1/Users/fournier/AppData/Local/Temp/deixar-35792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rs"/>
      <sheetName val="Accueil"/>
      <sheetName val="Planning"/>
      <sheetName val="Parametres"/>
      <sheetName val="Feuil3"/>
      <sheetName val="planning  david"/>
    </sheetNames>
    <sheetDataSet>
      <sheetData sheetId="0" refreshError="1"/>
      <sheetData sheetId="1" refreshError="1"/>
      <sheetData sheetId="2" refreshError="1"/>
      <sheetData sheetId="3">
        <row r="2">
          <cell r="B2">
            <v>2016</v>
          </cell>
        </row>
        <row r="6">
          <cell r="H6">
            <v>42370</v>
          </cell>
          <cell r="J6" t="str">
            <v>Janvier</v>
          </cell>
        </row>
        <row r="7">
          <cell r="E7">
            <v>2013</v>
          </cell>
          <cell r="H7">
            <v>42456</v>
          </cell>
          <cell r="J7" t="str">
            <v>Février</v>
          </cell>
        </row>
        <row r="8">
          <cell r="E8">
            <v>2014</v>
          </cell>
          <cell r="H8">
            <v>42457</v>
          </cell>
          <cell r="J8" t="str">
            <v>Mars</v>
          </cell>
        </row>
        <row r="9">
          <cell r="E9">
            <v>2015</v>
          </cell>
          <cell r="H9">
            <v>42491</v>
          </cell>
          <cell r="J9" t="str">
            <v>Avril</v>
          </cell>
        </row>
        <row r="10">
          <cell r="E10">
            <v>2016</v>
          </cell>
          <cell r="H10">
            <v>42498</v>
          </cell>
          <cell r="J10" t="str">
            <v>Mai</v>
          </cell>
        </row>
        <row r="11">
          <cell r="E11">
            <v>2017</v>
          </cell>
          <cell r="H11">
            <v>42495</v>
          </cell>
          <cell r="J11" t="str">
            <v>Juin</v>
          </cell>
        </row>
        <row r="12">
          <cell r="E12">
            <v>2018</v>
          </cell>
          <cell r="H12">
            <v>42505</v>
          </cell>
          <cell r="J12" t="str">
            <v>Juillet</v>
          </cell>
        </row>
        <row r="13">
          <cell r="E13">
            <v>2019</v>
          </cell>
          <cell r="H13">
            <v>42506</v>
          </cell>
          <cell r="J13" t="str">
            <v>Août</v>
          </cell>
        </row>
        <row r="14">
          <cell r="E14">
            <v>2020</v>
          </cell>
          <cell r="H14">
            <v>42565</v>
          </cell>
          <cell r="J14" t="str">
            <v>Septembre</v>
          </cell>
        </row>
        <row r="15">
          <cell r="E15">
            <v>2021</v>
          </cell>
          <cell r="H15">
            <v>42597</v>
          </cell>
          <cell r="J15" t="str">
            <v>Octobre</v>
          </cell>
        </row>
        <row r="16">
          <cell r="E16">
            <v>2022</v>
          </cell>
          <cell r="H16">
            <v>42675</v>
          </cell>
          <cell r="J16" t="str">
            <v>Novembre</v>
          </cell>
        </row>
        <row r="17">
          <cell r="E17">
            <v>2023</v>
          </cell>
          <cell r="H17">
            <v>42685</v>
          </cell>
          <cell r="J17" t="str">
            <v>Décembre</v>
          </cell>
        </row>
        <row r="18">
          <cell r="E18">
            <v>2024</v>
          </cell>
          <cell r="H18">
            <v>42729</v>
          </cell>
        </row>
        <row r="34">
          <cell r="G34" t="str">
            <v>Lundi</v>
          </cell>
        </row>
      </sheetData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rs"/>
      <sheetName val="Planning"/>
      <sheetName val="Parametres"/>
      <sheetName val="Feuil3"/>
      <sheetName val="TP"/>
    </sheetNames>
    <sheetDataSet>
      <sheetData sheetId="0" refreshError="1"/>
      <sheetData sheetId="1" refreshError="1"/>
      <sheetData sheetId="2">
        <row r="2">
          <cell r="B2">
            <v>2016</v>
          </cell>
        </row>
        <row r="6">
          <cell r="H6">
            <v>42370</v>
          </cell>
          <cell r="J6" t="str">
            <v>Janvier</v>
          </cell>
        </row>
        <row r="7">
          <cell r="E7">
            <v>2013</v>
          </cell>
          <cell r="H7">
            <v>42456</v>
          </cell>
          <cell r="J7" t="str">
            <v>Février</v>
          </cell>
        </row>
        <row r="8">
          <cell r="E8">
            <v>2014</v>
          </cell>
          <cell r="H8">
            <v>42457</v>
          </cell>
          <cell r="J8" t="str">
            <v>Mars</v>
          </cell>
        </row>
        <row r="9">
          <cell r="E9">
            <v>2015</v>
          </cell>
          <cell r="H9">
            <v>42491</v>
          </cell>
          <cell r="J9" t="str">
            <v>Avril</v>
          </cell>
        </row>
        <row r="10">
          <cell r="E10">
            <v>2016</v>
          </cell>
          <cell r="H10">
            <v>42498</v>
          </cell>
          <cell r="J10" t="str">
            <v>Mai</v>
          </cell>
        </row>
        <row r="11">
          <cell r="E11">
            <v>2017</v>
          </cell>
          <cell r="H11">
            <v>42495</v>
          </cell>
          <cell r="J11" t="str">
            <v>Juin</v>
          </cell>
        </row>
        <row r="12">
          <cell r="E12">
            <v>2018</v>
          </cell>
          <cell r="H12">
            <v>42505</v>
          </cell>
          <cell r="J12" t="str">
            <v>Juillet</v>
          </cell>
        </row>
        <row r="13">
          <cell r="E13">
            <v>2019</v>
          </cell>
          <cell r="H13">
            <v>42506</v>
          </cell>
          <cell r="J13" t="str">
            <v>Août</v>
          </cell>
        </row>
        <row r="14">
          <cell r="E14">
            <v>2020</v>
          </cell>
          <cell r="H14">
            <v>42565</v>
          </cell>
          <cell r="J14" t="str">
            <v>Septembre</v>
          </cell>
        </row>
        <row r="15">
          <cell r="E15">
            <v>2021</v>
          </cell>
          <cell r="H15">
            <v>42597</v>
          </cell>
          <cell r="J15" t="str">
            <v>Octobre</v>
          </cell>
        </row>
        <row r="16">
          <cell r="E16">
            <v>2022</v>
          </cell>
          <cell r="H16">
            <v>42675</v>
          </cell>
          <cell r="J16" t="str">
            <v>Novembre</v>
          </cell>
        </row>
        <row r="17">
          <cell r="E17">
            <v>2023</v>
          </cell>
          <cell r="H17">
            <v>42685</v>
          </cell>
          <cell r="J17" t="str">
            <v>Décembre</v>
          </cell>
        </row>
        <row r="18">
          <cell r="E18">
            <v>2024</v>
          </cell>
          <cell r="H18">
            <v>42729</v>
          </cell>
        </row>
        <row r="22">
          <cell r="G22" t="str">
            <v/>
          </cell>
        </row>
        <row r="23">
          <cell r="G23">
            <v>0</v>
          </cell>
        </row>
        <row r="24">
          <cell r="G24">
            <v>0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  <row r="35">
          <cell r="G35">
            <v>0</v>
          </cell>
        </row>
        <row r="36">
          <cell r="G36">
            <v>0</v>
          </cell>
        </row>
        <row r="37">
          <cell r="G37">
            <v>0</v>
          </cell>
        </row>
        <row r="38">
          <cell r="G38">
            <v>0</v>
          </cell>
        </row>
        <row r="39">
          <cell r="G39">
            <v>0</v>
          </cell>
        </row>
        <row r="40">
          <cell r="G40">
            <v>0</v>
          </cell>
        </row>
        <row r="41">
          <cell r="G41">
            <v>0</v>
          </cell>
        </row>
        <row r="42">
          <cell r="G42">
            <v>0</v>
          </cell>
        </row>
        <row r="43">
          <cell r="G43">
            <v>0</v>
          </cell>
        </row>
        <row r="44">
          <cell r="G44">
            <v>0</v>
          </cell>
        </row>
        <row r="45">
          <cell r="G45">
            <v>0</v>
          </cell>
        </row>
        <row r="46">
          <cell r="G46">
            <v>0</v>
          </cell>
        </row>
        <row r="47">
          <cell r="G47">
            <v>0</v>
          </cell>
        </row>
        <row r="48">
          <cell r="G48">
            <v>0</v>
          </cell>
        </row>
        <row r="49">
          <cell r="G49">
            <v>0</v>
          </cell>
        </row>
        <row r="50">
          <cell r="G50">
            <v>0</v>
          </cell>
        </row>
        <row r="51">
          <cell r="G51" t="str">
            <v/>
          </cell>
        </row>
        <row r="52">
          <cell r="G52">
            <v>0</v>
          </cell>
        </row>
        <row r="53">
          <cell r="G53">
            <v>0</v>
          </cell>
        </row>
        <row r="54">
          <cell r="G54">
            <v>0</v>
          </cell>
        </row>
        <row r="55">
          <cell r="G55" t="str">
            <v/>
          </cell>
        </row>
        <row r="56">
          <cell r="G56">
            <v>0</v>
          </cell>
        </row>
        <row r="57">
          <cell r="G57">
            <v>0</v>
          </cell>
        </row>
        <row r="58">
          <cell r="G58">
            <v>0</v>
          </cell>
        </row>
        <row r="59">
          <cell r="G59">
            <v>0</v>
          </cell>
        </row>
        <row r="60">
          <cell r="G60">
            <v>0</v>
          </cell>
        </row>
        <row r="61">
          <cell r="G61">
            <v>0</v>
          </cell>
        </row>
        <row r="62">
          <cell r="G62">
            <v>0</v>
          </cell>
        </row>
        <row r="63">
          <cell r="G63">
            <v>0</v>
          </cell>
        </row>
        <row r="64">
          <cell r="G64">
            <v>0</v>
          </cell>
        </row>
      </sheetData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alendrier"/>
      <sheetName val="Stat"/>
      <sheetName val="bdd"/>
      <sheetName val="Collaborateurs"/>
      <sheetName val="Personalisé"/>
      <sheetName val="Jours fériés"/>
      <sheetName val="sauvegarde"/>
    </sheetNames>
    <sheetDataSet>
      <sheetData sheetId="0" refreshError="1"/>
      <sheetData sheetId="1">
        <row r="2">
          <cell r="A2">
            <v>42370</v>
          </cell>
        </row>
      </sheetData>
      <sheetData sheetId="2" refreshError="1"/>
      <sheetData sheetId="3">
        <row r="41">
          <cell r="I41">
            <v>1</v>
          </cell>
          <cell r="J41">
            <v>1</v>
          </cell>
        </row>
        <row r="42">
          <cell r="I42">
            <v>0.5</v>
          </cell>
          <cell r="J42">
            <v>0.5</v>
          </cell>
        </row>
        <row r="43">
          <cell r="I43" t="str">
            <v>p</v>
          </cell>
          <cell r="J43">
            <v>1</v>
          </cell>
        </row>
        <row r="44">
          <cell r="I44" t="str">
            <v>f</v>
          </cell>
          <cell r="J44">
            <v>1</v>
          </cell>
        </row>
        <row r="45">
          <cell r="I45" t="str">
            <v>d</v>
          </cell>
          <cell r="J45">
            <v>0.5</v>
          </cell>
        </row>
        <row r="46">
          <cell r="I46">
            <v>0</v>
          </cell>
        </row>
        <row r="48">
          <cell r="E48">
            <v>253</v>
          </cell>
        </row>
      </sheetData>
      <sheetData sheetId="4" refreshError="1"/>
      <sheetData sheetId="5">
        <row r="9">
          <cell r="D9" t="str">
            <v>p</v>
          </cell>
        </row>
        <row r="10">
          <cell r="D10" t="str">
            <v>f</v>
          </cell>
        </row>
        <row r="11">
          <cell r="D11" t="str">
            <v>d</v>
          </cell>
        </row>
      </sheetData>
      <sheetData sheetId="6">
        <row r="1">
          <cell r="A1" t="str">
            <v>Liste des jours fériés</v>
          </cell>
          <cell r="B1" t="str">
            <v>Férié</v>
          </cell>
        </row>
        <row r="2">
          <cell r="A2">
            <v>42005</v>
          </cell>
          <cell r="B2" t="str">
            <v>f</v>
          </cell>
        </row>
        <row r="3">
          <cell r="A3">
            <v>42100</v>
          </cell>
          <cell r="B3" t="str">
            <v>f</v>
          </cell>
        </row>
        <row r="4">
          <cell r="A4">
            <v>42125</v>
          </cell>
          <cell r="B4" t="str">
            <v>f</v>
          </cell>
        </row>
        <row r="5">
          <cell r="A5">
            <v>42132</v>
          </cell>
          <cell r="B5" t="str">
            <v>f</v>
          </cell>
        </row>
        <row r="6">
          <cell r="A6">
            <v>42138</v>
          </cell>
          <cell r="B6" t="str">
            <v>f</v>
          </cell>
        </row>
        <row r="7">
          <cell r="A7">
            <v>42149</v>
          </cell>
          <cell r="B7" t="str">
            <v>f</v>
          </cell>
        </row>
        <row r="8">
          <cell r="A8">
            <v>42199</v>
          </cell>
          <cell r="B8" t="str">
            <v>f</v>
          </cell>
        </row>
        <row r="9">
          <cell r="A9">
            <v>42231</v>
          </cell>
          <cell r="B9" t="str">
            <v>f</v>
          </cell>
        </row>
        <row r="10">
          <cell r="A10">
            <v>42309</v>
          </cell>
          <cell r="B10" t="str">
            <v>f</v>
          </cell>
        </row>
        <row r="11">
          <cell r="A11">
            <v>42319</v>
          </cell>
          <cell r="B11" t="str">
            <v>f</v>
          </cell>
        </row>
        <row r="12">
          <cell r="A12">
            <v>42363</v>
          </cell>
          <cell r="B12" t="str">
            <v>f</v>
          </cell>
        </row>
        <row r="13">
          <cell r="A13">
            <v>42370</v>
          </cell>
          <cell r="B13" t="str">
            <v>f</v>
          </cell>
        </row>
        <row r="14">
          <cell r="A14">
            <v>42457</v>
          </cell>
          <cell r="B14" t="str">
            <v>f</v>
          </cell>
        </row>
        <row r="15">
          <cell r="A15">
            <v>42491</v>
          </cell>
          <cell r="B15" t="str">
            <v>f</v>
          </cell>
        </row>
        <row r="16">
          <cell r="A16">
            <v>42495</v>
          </cell>
          <cell r="B16" t="str">
            <v>f</v>
          </cell>
        </row>
        <row r="17">
          <cell r="A17">
            <v>42498</v>
          </cell>
          <cell r="B17" t="str">
            <v>f</v>
          </cell>
        </row>
        <row r="18">
          <cell r="A18">
            <v>42506</v>
          </cell>
          <cell r="B18" t="str">
            <v>f</v>
          </cell>
        </row>
        <row r="19">
          <cell r="A19">
            <v>42565</v>
          </cell>
          <cell r="B19" t="str">
            <v>f</v>
          </cell>
        </row>
        <row r="20">
          <cell r="A20">
            <v>42597</v>
          </cell>
          <cell r="B20" t="str">
            <v>f</v>
          </cell>
        </row>
        <row r="21">
          <cell r="A21">
            <v>42675</v>
          </cell>
          <cell r="B21" t="str">
            <v>f</v>
          </cell>
        </row>
        <row r="22">
          <cell r="A22">
            <v>42685</v>
          </cell>
          <cell r="B22" t="str">
            <v>f</v>
          </cell>
        </row>
        <row r="23">
          <cell r="A23">
            <v>42729</v>
          </cell>
          <cell r="B23" t="str">
            <v>f</v>
          </cell>
        </row>
        <row r="24">
          <cell r="A24">
            <v>42736</v>
          </cell>
          <cell r="B24" t="str">
            <v>f</v>
          </cell>
        </row>
        <row r="25">
          <cell r="A25">
            <v>42842</v>
          </cell>
          <cell r="B25" t="str">
            <v>f</v>
          </cell>
        </row>
        <row r="26">
          <cell r="A26">
            <v>42856</v>
          </cell>
          <cell r="B26" t="str">
            <v>f</v>
          </cell>
        </row>
        <row r="27">
          <cell r="A27">
            <v>42863</v>
          </cell>
          <cell r="B27" t="str">
            <v>f</v>
          </cell>
        </row>
        <row r="28">
          <cell r="A28">
            <v>42880</v>
          </cell>
          <cell r="B28" t="str">
            <v>f</v>
          </cell>
        </row>
        <row r="29">
          <cell r="A29">
            <v>42891</v>
          </cell>
          <cell r="B29" t="str">
            <v>f</v>
          </cell>
        </row>
        <row r="30">
          <cell r="A30">
            <v>42930</v>
          </cell>
          <cell r="B30" t="str">
            <v>f</v>
          </cell>
        </row>
        <row r="31">
          <cell r="A31">
            <v>42962</v>
          </cell>
          <cell r="B31" t="str">
            <v>f</v>
          </cell>
        </row>
        <row r="32">
          <cell r="A32">
            <v>43040</v>
          </cell>
          <cell r="B32" t="str">
            <v>f</v>
          </cell>
        </row>
        <row r="33">
          <cell r="A33">
            <v>43050</v>
          </cell>
          <cell r="B33" t="str">
            <v>f</v>
          </cell>
        </row>
        <row r="34">
          <cell r="A34">
            <v>43094</v>
          </cell>
          <cell r="B34" t="str">
            <v>f</v>
          </cell>
        </row>
        <row r="35">
          <cell r="B35" t="str">
            <v>f</v>
          </cell>
        </row>
        <row r="36">
          <cell r="B36" t="str">
            <v>f</v>
          </cell>
        </row>
        <row r="37">
          <cell r="B37" t="str">
            <v>f</v>
          </cell>
        </row>
        <row r="38">
          <cell r="B38" t="str">
            <v>f</v>
          </cell>
        </row>
        <row r="39">
          <cell r="B39" t="str">
            <v>f</v>
          </cell>
        </row>
        <row r="40">
          <cell r="B40" t="str">
            <v>f</v>
          </cell>
        </row>
        <row r="41">
          <cell r="B41" t="str">
            <v>f</v>
          </cell>
        </row>
        <row r="42">
          <cell r="B42" t="str">
            <v>f</v>
          </cell>
        </row>
        <row r="43">
          <cell r="B43" t="str">
            <v>f</v>
          </cell>
        </row>
        <row r="44">
          <cell r="B44" t="str">
            <v>f</v>
          </cell>
        </row>
        <row r="45">
          <cell r="B45" t="str">
            <v>f</v>
          </cell>
        </row>
        <row r="46">
          <cell r="B46" t="str">
            <v>f</v>
          </cell>
        </row>
        <row r="47">
          <cell r="B47" t="str">
            <v>f</v>
          </cell>
        </row>
        <row r="48">
          <cell r="B48" t="str">
            <v>f</v>
          </cell>
        </row>
        <row r="49">
          <cell r="B49" t="str">
            <v>f</v>
          </cell>
        </row>
        <row r="50">
          <cell r="B50" t="str">
            <v>f</v>
          </cell>
        </row>
        <row r="51">
          <cell r="B51" t="str">
            <v>f</v>
          </cell>
        </row>
        <row r="52">
          <cell r="B52" t="str">
            <v>f</v>
          </cell>
        </row>
        <row r="53">
          <cell r="B53" t="str">
            <v>f</v>
          </cell>
        </row>
        <row r="54">
          <cell r="B54" t="str">
            <v>f</v>
          </cell>
        </row>
        <row r="55">
          <cell r="B55" t="str">
            <v>f</v>
          </cell>
        </row>
        <row r="56">
          <cell r="B56" t="str">
            <v>f</v>
          </cell>
        </row>
        <row r="57">
          <cell r="B57" t="str">
            <v>f</v>
          </cell>
        </row>
        <row r="58">
          <cell r="B58" t="str">
            <v>f</v>
          </cell>
        </row>
        <row r="59">
          <cell r="B59" t="str">
            <v>f</v>
          </cell>
        </row>
        <row r="60">
          <cell r="B60" t="str">
            <v>f</v>
          </cell>
        </row>
        <row r="61">
          <cell r="B61" t="str">
            <v>f</v>
          </cell>
        </row>
        <row r="62">
          <cell r="B62" t="str">
            <v>f</v>
          </cell>
        </row>
        <row r="63">
          <cell r="B63" t="str">
            <v>f</v>
          </cell>
        </row>
        <row r="64">
          <cell r="B64" t="str">
            <v>f</v>
          </cell>
        </row>
        <row r="65">
          <cell r="B65" t="str">
            <v>f</v>
          </cell>
        </row>
        <row r="66">
          <cell r="B66" t="str">
            <v>f</v>
          </cell>
        </row>
        <row r="67">
          <cell r="B67" t="str">
            <v>f</v>
          </cell>
        </row>
        <row r="68">
          <cell r="B68" t="str">
            <v>f</v>
          </cell>
        </row>
        <row r="69">
          <cell r="B69" t="str">
            <v>f</v>
          </cell>
        </row>
        <row r="70">
          <cell r="B70" t="str">
            <v>f</v>
          </cell>
        </row>
        <row r="71">
          <cell r="B71" t="str">
            <v>f</v>
          </cell>
        </row>
        <row r="72">
          <cell r="B72" t="str">
            <v>f</v>
          </cell>
        </row>
        <row r="73">
          <cell r="B73" t="str">
            <v>f</v>
          </cell>
        </row>
        <row r="74">
          <cell r="B74" t="str">
            <v>f</v>
          </cell>
        </row>
        <row r="75">
          <cell r="B75" t="str">
            <v>f</v>
          </cell>
        </row>
        <row r="76">
          <cell r="B76" t="str">
            <v>f</v>
          </cell>
        </row>
        <row r="77">
          <cell r="B77" t="str">
            <v>f</v>
          </cell>
        </row>
        <row r="78">
          <cell r="B78" t="str">
            <v>f</v>
          </cell>
        </row>
        <row r="79">
          <cell r="B79" t="str">
            <v>f</v>
          </cell>
        </row>
        <row r="80">
          <cell r="B80" t="str">
            <v>f</v>
          </cell>
        </row>
        <row r="81">
          <cell r="B81" t="str">
            <v>f</v>
          </cell>
        </row>
        <row r="82">
          <cell r="B82" t="str">
            <v>f</v>
          </cell>
        </row>
        <row r="83">
          <cell r="B83" t="str">
            <v>f</v>
          </cell>
        </row>
        <row r="84">
          <cell r="B84" t="str">
            <v>f</v>
          </cell>
        </row>
        <row r="85">
          <cell r="B85" t="str">
            <v>f</v>
          </cell>
        </row>
        <row r="86">
          <cell r="B86" t="str">
            <v>f</v>
          </cell>
        </row>
        <row r="87">
          <cell r="B87" t="str">
            <v>f</v>
          </cell>
        </row>
        <row r="88">
          <cell r="B88" t="str">
            <v>f</v>
          </cell>
        </row>
        <row r="89">
          <cell r="B89" t="str">
            <v>f</v>
          </cell>
        </row>
        <row r="90">
          <cell r="B90" t="str">
            <v>f</v>
          </cell>
        </row>
        <row r="91">
          <cell r="B91" t="str">
            <v>f</v>
          </cell>
        </row>
        <row r="92">
          <cell r="B92" t="str">
            <v>f</v>
          </cell>
        </row>
        <row r="93">
          <cell r="B93" t="str">
            <v>f</v>
          </cell>
        </row>
        <row r="94">
          <cell r="B94" t="str">
            <v>f</v>
          </cell>
        </row>
        <row r="95">
          <cell r="B95" t="str">
            <v>f</v>
          </cell>
        </row>
        <row r="96">
          <cell r="B96" t="str">
            <v>f</v>
          </cell>
        </row>
        <row r="97">
          <cell r="B97" t="str">
            <v>f</v>
          </cell>
        </row>
        <row r="98">
          <cell r="B98" t="str">
            <v>f</v>
          </cell>
        </row>
        <row r="99">
          <cell r="B99" t="str">
            <v>f</v>
          </cell>
        </row>
        <row r="100">
          <cell r="B100" t="str">
            <v>f</v>
          </cell>
        </row>
        <row r="101">
          <cell r="B101" t="str">
            <v>f</v>
          </cell>
        </row>
        <row r="102">
          <cell r="B102" t="str">
            <v>f</v>
          </cell>
        </row>
        <row r="103">
          <cell r="B103" t="str">
            <v>f</v>
          </cell>
        </row>
        <row r="104">
          <cell r="B104" t="str">
            <v>f</v>
          </cell>
        </row>
        <row r="105">
          <cell r="B105" t="str">
            <v>f</v>
          </cell>
        </row>
        <row r="106">
          <cell r="B106" t="str">
            <v>f</v>
          </cell>
        </row>
        <row r="107">
          <cell r="B107" t="str">
            <v>f</v>
          </cell>
        </row>
        <row r="108">
          <cell r="B108" t="str">
            <v>f</v>
          </cell>
        </row>
        <row r="109">
          <cell r="B109" t="str">
            <v>f</v>
          </cell>
        </row>
        <row r="110">
          <cell r="B110" t="str">
            <v>f</v>
          </cell>
        </row>
        <row r="111">
          <cell r="B111" t="str">
            <v>f</v>
          </cell>
        </row>
        <row r="112">
          <cell r="B112" t="str">
            <v>f</v>
          </cell>
        </row>
        <row r="113">
          <cell r="B113" t="str">
            <v>f</v>
          </cell>
        </row>
        <row r="114">
          <cell r="B114" t="str">
            <v>f</v>
          </cell>
        </row>
        <row r="115">
          <cell r="B115" t="str">
            <v>f</v>
          </cell>
        </row>
        <row r="116">
          <cell r="B116" t="str">
            <v>f</v>
          </cell>
        </row>
        <row r="117">
          <cell r="B117" t="str">
            <v>f</v>
          </cell>
        </row>
        <row r="118">
          <cell r="B118" t="str">
            <v>f</v>
          </cell>
        </row>
        <row r="119">
          <cell r="B119" t="str">
            <v>f</v>
          </cell>
        </row>
        <row r="120">
          <cell r="B120" t="str">
            <v>f</v>
          </cell>
        </row>
        <row r="121">
          <cell r="B121" t="str">
            <v>f</v>
          </cell>
        </row>
        <row r="122">
          <cell r="B122" t="str">
            <v>f</v>
          </cell>
        </row>
        <row r="123">
          <cell r="B123" t="str">
            <v>f</v>
          </cell>
        </row>
        <row r="124">
          <cell r="B124" t="str">
            <v>f</v>
          </cell>
        </row>
        <row r="125">
          <cell r="B125" t="str">
            <v>f</v>
          </cell>
        </row>
        <row r="126">
          <cell r="B126" t="str">
            <v>f</v>
          </cell>
        </row>
        <row r="127">
          <cell r="B127" t="str">
            <v>f</v>
          </cell>
        </row>
        <row r="128">
          <cell r="B128" t="str">
            <v>f</v>
          </cell>
        </row>
        <row r="129">
          <cell r="B129" t="str">
            <v>f</v>
          </cell>
        </row>
        <row r="130">
          <cell r="B130" t="str">
            <v>f</v>
          </cell>
        </row>
        <row r="131">
          <cell r="B131" t="str">
            <v>f</v>
          </cell>
        </row>
        <row r="132">
          <cell r="B132" t="str">
            <v>f</v>
          </cell>
        </row>
        <row r="133">
          <cell r="B133" t="str">
            <v>f</v>
          </cell>
        </row>
        <row r="134">
          <cell r="B134" t="str">
            <v>f</v>
          </cell>
        </row>
        <row r="135">
          <cell r="B135" t="str">
            <v>f</v>
          </cell>
        </row>
        <row r="136">
          <cell r="B136" t="str">
            <v>f</v>
          </cell>
        </row>
        <row r="137">
          <cell r="B137" t="str">
            <v>f</v>
          </cell>
        </row>
        <row r="138">
          <cell r="B138" t="str">
            <v>f</v>
          </cell>
        </row>
        <row r="139">
          <cell r="B139" t="str">
            <v>f</v>
          </cell>
        </row>
        <row r="140">
          <cell r="B140" t="str">
            <v>f</v>
          </cell>
        </row>
        <row r="141">
          <cell r="B141" t="str">
            <v>f</v>
          </cell>
        </row>
        <row r="142">
          <cell r="B142" t="str">
            <v>f</v>
          </cell>
        </row>
        <row r="143">
          <cell r="B143" t="str">
            <v>f</v>
          </cell>
        </row>
        <row r="144">
          <cell r="B144" t="str">
            <v>f</v>
          </cell>
        </row>
        <row r="145">
          <cell r="B145" t="str">
            <v>f</v>
          </cell>
        </row>
        <row r="146">
          <cell r="B146" t="str">
            <v>f</v>
          </cell>
        </row>
        <row r="147">
          <cell r="B147" t="str">
            <v>f</v>
          </cell>
        </row>
        <row r="148">
          <cell r="B148" t="str">
            <v>f</v>
          </cell>
        </row>
        <row r="149">
          <cell r="B149" t="str">
            <v>f</v>
          </cell>
        </row>
        <row r="150">
          <cell r="B150" t="str">
            <v>f</v>
          </cell>
        </row>
        <row r="151">
          <cell r="B151" t="str">
            <v>f</v>
          </cell>
        </row>
        <row r="152">
          <cell r="B152" t="str">
            <v>f</v>
          </cell>
        </row>
        <row r="153">
          <cell r="B153" t="str">
            <v>f</v>
          </cell>
        </row>
        <row r="154">
          <cell r="B154" t="str">
            <v>f</v>
          </cell>
        </row>
        <row r="155">
          <cell r="B155" t="str">
            <v>f</v>
          </cell>
        </row>
        <row r="156">
          <cell r="B156" t="str">
            <v>f</v>
          </cell>
        </row>
        <row r="157">
          <cell r="B157" t="str">
            <v>f</v>
          </cell>
        </row>
        <row r="158">
          <cell r="B158" t="str">
            <v>f</v>
          </cell>
        </row>
        <row r="159">
          <cell r="B159" t="str">
            <v>f</v>
          </cell>
        </row>
        <row r="160">
          <cell r="B160" t="str">
            <v>f</v>
          </cell>
        </row>
        <row r="161">
          <cell r="B161" t="str">
            <v>f</v>
          </cell>
        </row>
        <row r="162">
          <cell r="B162" t="str">
            <v>f</v>
          </cell>
        </row>
        <row r="163">
          <cell r="B163" t="str">
            <v>f</v>
          </cell>
        </row>
        <row r="164">
          <cell r="B164" t="str">
            <v>f</v>
          </cell>
        </row>
        <row r="165">
          <cell r="B165" t="str">
            <v>f</v>
          </cell>
        </row>
        <row r="166">
          <cell r="B166" t="str">
            <v>f</v>
          </cell>
        </row>
        <row r="167">
          <cell r="B167" t="str">
            <v>f</v>
          </cell>
        </row>
        <row r="168">
          <cell r="B168" t="str">
            <v>f</v>
          </cell>
        </row>
        <row r="169">
          <cell r="B169" t="str">
            <v>f</v>
          </cell>
        </row>
        <row r="170">
          <cell r="B170" t="str">
            <v>f</v>
          </cell>
        </row>
        <row r="171">
          <cell r="B171" t="str">
            <v>f</v>
          </cell>
        </row>
        <row r="172">
          <cell r="B172" t="str">
            <v>f</v>
          </cell>
        </row>
        <row r="173">
          <cell r="B173" t="str">
            <v>f</v>
          </cell>
        </row>
        <row r="174">
          <cell r="B174" t="str">
            <v>f</v>
          </cell>
        </row>
        <row r="175">
          <cell r="B175" t="str">
            <v>f</v>
          </cell>
        </row>
        <row r="176">
          <cell r="B176" t="str">
            <v>f</v>
          </cell>
        </row>
        <row r="177">
          <cell r="B177" t="str">
            <v>f</v>
          </cell>
        </row>
        <row r="178">
          <cell r="B178" t="str">
            <v>f</v>
          </cell>
        </row>
        <row r="179">
          <cell r="B179" t="str">
            <v>f</v>
          </cell>
        </row>
        <row r="180">
          <cell r="B180" t="str">
            <v>f</v>
          </cell>
        </row>
        <row r="181">
          <cell r="B181" t="str">
            <v>f</v>
          </cell>
        </row>
        <row r="182">
          <cell r="B182" t="str">
            <v>f</v>
          </cell>
        </row>
        <row r="183">
          <cell r="B183" t="str">
            <v>f</v>
          </cell>
        </row>
        <row r="184">
          <cell r="B184" t="str">
            <v>f</v>
          </cell>
        </row>
        <row r="185">
          <cell r="B185" t="str">
            <v>f</v>
          </cell>
        </row>
        <row r="186">
          <cell r="B186" t="str">
            <v>f</v>
          </cell>
        </row>
        <row r="187">
          <cell r="B187" t="str">
            <v>f</v>
          </cell>
        </row>
        <row r="188">
          <cell r="B188" t="str">
            <v>f</v>
          </cell>
        </row>
        <row r="189">
          <cell r="B189" t="str">
            <v>f</v>
          </cell>
        </row>
        <row r="190">
          <cell r="B190" t="str">
            <v>f</v>
          </cell>
        </row>
        <row r="191">
          <cell r="B191" t="str">
            <v>f</v>
          </cell>
        </row>
        <row r="192">
          <cell r="B192" t="str">
            <v>f</v>
          </cell>
        </row>
        <row r="193">
          <cell r="B193" t="str">
            <v>f</v>
          </cell>
        </row>
        <row r="194">
          <cell r="B194" t="str">
            <v>f</v>
          </cell>
        </row>
        <row r="195">
          <cell r="B195" t="str">
            <v>f</v>
          </cell>
        </row>
        <row r="196">
          <cell r="B196" t="str">
            <v>f</v>
          </cell>
        </row>
        <row r="197">
          <cell r="B197" t="str">
            <v>f</v>
          </cell>
        </row>
        <row r="198">
          <cell r="B198" t="str">
            <v>f</v>
          </cell>
        </row>
        <row r="199">
          <cell r="B199" t="str">
            <v>f</v>
          </cell>
        </row>
        <row r="200">
          <cell r="B200" t="str">
            <v>f</v>
          </cell>
        </row>
      </sheetData>
      <sheetData sheetId="7" refreshError="1"/>
    </sheetDataSet>
  </externalBook>
</externalLink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ype de bois">
  <a:themeElements>
    <a:clrScheme name="Type de bois">
      <a:dk1>
        <a:sysClr val="windowText" lastClr="000000"/>
      </a:dk1>
      <a:lt1>
        <a:sysClr val="window" lastClr="FFFFFF"/>
      </a:lt1>
      <a:dk2>
        <a:srgbClr val="696464"/>
      </a:dk2>
      <a:lt2>
        <a:srgbClr val="E9E5DC"/>
      </a:lt2>
      <a:accent1>
        <a:srgbClr val="D34817"/>
      </a:accent1>
      <a:accent2>
        <a:srgbClr val="9B2D1F"/>
      </a:accent2>
      <a:accent3>
        <a:srgbClr val="A28E6A"/>
      </a:accent3>
      <a:accent4>
        <a:srgbClr val="956251"/>
      </a:accent4>
      <a:accent5>
        <a:srgbClr val="918485"/>
      </a:accent5>
      <a:accent6>
        <a:srgbClr val="855D5D"/>
      </a:accent6>
      <a:hlink>
        <a:srgbClr val="CC9900"/>
      </a:hlink>
      <a:folHlink>
        <a:srgbClr val="96A9A9"/>
      </a:folHlink>
    </a:clrScheme>
    <a:fontScheme name="Type de bois">
      <a:majorFont>
        <a:latin typeface="Rockwell Condensed"/>
        <a:ea typeface=""/>
        <a:cs typeface=""/>
        <a:font script="Grek" typeface="Cambria"/>
        <a:font script="Cyrl" typeface="Cambria"/>
        <a:font script="Jpan" typeface="HG明朝B"/>
        <a:font script="Hang" typeface="바탕"/>
        <a:font script="Hans" typeface="方正姚体"/>
        <a:font script="Hant" typeface="微軟正黑體"/>
        <a:font script="Arab" typeface="Times New Roman"/>
        <a:font script="Hebr" typeface="David"/>
        <a:font script="Thai" typeface="Jasmine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Rockwell"/>
        <a:ea typeface=""/>
        <a:cs typeface=""/>
        <a:font script="Grek" typeface="Cambria"/>
        <a:font script="Cyrl" typeface="Cambria"/>
        <a:font script="Jpan" typeface="HG明朝B"/>
        <a:font script="Hang" typeface="바탕"/>
        <a:font script="Hans" typeface="方正姚体"/>
        <a:font script="Hant" typeface="標楷體"/>
        <a:font script="Arab" typeface="Times New Roman"/>
        <a:font script="Hebr" typeface="David"/>
        <a:font script="Thai" typeface="Jasmine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Glacé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>
              <a:tint val="95000"/>
              <a:shade val="95000"/>
              <a:satMod val="120000"/>
            </a:schemeClr>
          </a:solidFill>
          <a:prstDash val="solid"/>
        </a:ln>
        <a:ln w="55000" cap="flat" cmpd="thickThin" algn="ctr">
          <a:solidFill>
            <a:schemeClr val="phClr">
              <a:tint val="90000"/>
              <a:satMod val="130000"/>
            </a:schemeClr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shade val="97000"/>
            <a:satMod val="150000"/>
          </a:schemeClr>
        </a:solidFill>
        <a:blipFill rotWithShape="1">
          <a:blip xmlns:r="http://schemas.openxmlformats.org/officeDocument/2006/relationships" r:embed="rId1">
            <a:duotone>
              <a:schemeClr val="phClr">
                <a:tint val="75000"/>
                <a:shade val="58000"/>
                <a:satMod val="120000"/>
              </a:schemeClr>
              <a:schemeClr val="phClr">
                <a:tint val="50000"/>
                <a:shade val="96000"/>
              </a:schemeClr>
            </a:duotone>
          </a:blip>
          <a:tile tx="0" ty="0" sx="100000" sy="100000" flip="none" algn="tl"/>
        </a:blip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Wood Type" id="{7ACABC62-BF99-48CF-A9DC-4DB89C7B13DC}" vid="{142A1326-48AB-42A9-8428-CB14AA30176D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FF33CC"/>
  </sheetPr>
  <dimension ref="A2:AH148"/>
  <sheetViews>
    <sheetView showGridLines="0" showZeros="0" tabSelected="1" zoomScale="85" zoomScaleNormal="85" workbookViewId="0">
      <pane xSplit="3" ySplit="11" topLeftCell="D12" activePane="bottomRight" state="frozen"/>
      <selection pane="topRight" activeCell="E1" sqref="E1"/>
      <selection pane="bottomLeft" activeCell="A12" sqref="A12"/>
      <selection pane="bottomRight" activeCell="I7" sqref="I7"/>
    </sheetView>
  </sheetViews>
  <sheetFormatPr baseColWidth="10" defaultRowHeight="14.25" x14ac:dyDescent="0.2"/>
  <cols>
    <col min="1" max="1" width="15.5" bestFit="1" customWidth="1"/>
    <col min="2" max="2" width="10.125" bestFit="1" customWidth="1"/>
    <col min="3" max="3" width="24.25" customWidth="1"/>
    <col min="4" max="4" width="12.375" bestFit="1" customWidth="1"/>
    <col min="5" max="34" width="11" customWidth="1"/>
  </cols>
  <sheetData>
    <row r="2" spans="1:34" x14ac:dyDescent="0.2">
      <c r="H2" s="104" t="s">
        <v>17</v>
      </c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</row>
    <row r="3" spans="1:34" x14ac:dyDescent="0.2">
      <c r="A3" s="1"/>
      <c r="B3" s="1"/>
      <c r="C3" s="1"/>
      <c r="D3" s="1"/>
      <c r="E3" s="1"/>
      <c r="F3" s="1"/>
      <c r="G3" s="1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</row>
    <row r="4" spans="1:34" ht="15" customHeight="1" x14ac:dyDescent="0.2">
      <c r="A4" s="2"/>
      <c r="B4" s="2"/>
      <c r="C4" s="2"/>
      <c r="D4" s="2"/>
      <c r="E4" s="2"/>
    </row>
    <row r="5" spans="1:34" x14ac:dyDescent="0.2">
      <c r="A5" s="2"/>
      <c r="B5" s="2"/>
      <c r="C5" s="2"/>
      <c r="D5" s="2"/>
      <c r="E5" s="2"/>
    </row>
    <row r="6" spans="1:34" ht="15" customHeight="1" x14ac:dyDescent="0.2"/>
    <row r="7" spans="1:34" ht="14.25" customHeight="1" x14ac:dyDescent="0.2"/>
    <row r="8" spans="1:34" ht="15" customHeight="1" x14ac:dyDescent="0.2"/>
    <row r="9" spans="1:34" ht="15" customHeight="1" x14ac:dyDescent="0.2"/>
    <row r="10" spans="1:34" ht="16.5" customHeight="1" x14ac:dyDescent="0.2">
      <c r="A10" s="106" t="s">
        <v>28</v>
      </c>
      <c r="B10" s="106" t="s">
        <v>61</v>
      </c>
      <c r="C10" s="106" t="s">
        <v>62</v>
      </c>
      <c r="D10" s="10">
        <v>42430</v>
      </c>
      <c r="E10" s="10">
        <v>42431</v>
      </c>
      <c r="F10" s="10">
        <v>42432</v>
      </c>
      <c r="G10" s="10">
        <v>42433</v>
      </c>
      <c r="H10" s="10">
        <v>42434</v>
      </c>
      <c r="I10" s="10">
        <v>42435</v>
      </c>
      <c r="J10" s="10">
        <v>42436</v>
      </c>
      <c r="K10" s="10">
        <v>42437</v>
      </c>
      <c r="L10" s="10">
        <v>42438</v>
      </c>
      <c r="M10" s="10">
        <v>42439</v>
      </c>
      <c r="N10" s="10">
        <v>42440</v>
      </c>
      <c r="O10" s="10">
        <v>42441</v>
      </c>
      <c r="P10" s="10">
        <v>42442</v>
      </c>
      <c r="Q10" s="10">
        <v>42443</v>
      </c>
      <c r="R10" s="10">
        <v>42444</v>
      </c>
      <c r="S10" s="10">
        <v>42445</v>
      </c>
      <c r="T10" s="10">
        <v>42446</v>
      </c>
      <c r="U10" s="10">
        <v>42447</v>
      </c>
      <c r="V10" s="10">
        <v>42448</v>
      </c>
      <c r="W10" s="10">
        <v>42449</v>
      </c>
      <c r="X10" s="10">
        <v>42450</v>
      </c>
      <c r="Y10" s="10">
        <v>42451</v>
      </c>
      <c r="Z10" s="10">
        <v>42452</v>
      </c>
      <c r="AA10" s="10">
        <v>42453</v>
      </c>
      <c r="AB10" s="10">
        <v>42454</v>
      </c>
      <c r="AC10" s="10">
        <v>42455</v>
      </c>
      <c r="AD10" s="10">
        <v>42456</v>
      </c>
      <c r="AE10" s="10">
        <v>42457</v>
      </c>
      <c r="AF10" s="10">
        <v>42458</v>
      </c>
      <c r="AG10" s="10">
        <v>42459</v>
      </c>
      <c r="AH10" s="10">
        <v>42460</v>
      </c>
    </row>
    <row r="11" spans="1:34" ht="16.5" customHeight="1" x14ac:dyDescent="0.2">
      <c r="A11" s="107"/>
      <c r="B11" s="107"/>
      <c r="C11" s="107"/>
      <c r="D11" s="11">
        <v>42430</v>
      </c>
      <c r="E11" s="11">
        <v>42431</v>
      </c>
      <c r="F11" s="11">
        <v>42432</v>
      </c>
      <c r="G11" s="11">
        <v>42433</v>
      </c>
      <c r="H11" s="11">
        <v>42434</v>
      </c>
      <c r="I11" s="11">
        <v>42435</v>
      </c>
      <c r="J11" s="11">
        <v>42436</v>
      </c>
      <c r="K11" s="11">
        <v>42437</v>
      </c>
      <c r="L11" s="11">
        <v>42438</v>
      </c>
      <c r="M11" s="11">
        <v>42439</v>
      </c>
      <c r="N11" s="11">
        <v>42440</v>
      </c>
      <c r="O11" s="11">
        <v>42441</v>
      </c>
      <c r="P11" s="11">
        <v>42442</v>
      </c>
      <c r="Q11" s="11">
        <v>42443</v>
      </c>
      <c r="R11" s="11">
        <v>42444</v>
      </c>
      <c r="S11" s="11">
        <v>42445</v>
      </c>
      <c r="T11" s="11">
        <v>42446</v>
      </c>
      <c r="U11" s="11">
        <v>42447</v>
      </c>
      <c r="V11" s="11">
        <v>42448</v>
      </c>
      <c r="W11" s="11">
        <v>42449</v>
      </c>
      <c r="X11" s="11">
        <v>42450</v>
      </c>
      <c r="Y11" s="11">
        <v>42451</v>
      </c>
      <c r="Z11" s="11">
        <v>42452</v>
      </c>
      <c r="AA11" s="11">
        <v>42453</v>
      </c>
      <c r="AB11" s="11">
        <v>42454</v>
      </c>
      <c r="AC11" s="11">
        <v>42455</v>
      </c>
      <c r="AD11" s="11">
        <v>42456</v>
      </c>
      <c r="AE11" s="11">
        <v>42457</v>
      </c>
      <c r="AF11" s="11">
        <v>42458</v>
      </c>
      <c r="AG11" s="11">
        <v>42459</v>
      </c>
      <c r="AH11" s="11">
        <v>42460</v>
      </c>
    </row>
    <row r="12" spans="1:34" s="7" customFormat="1" ht="16.5" customHeight="1" x14ac:dyDescent="0.2">
      <c r="A12" s="108" t="s">
        <v>66</v>
      </c>
      <c r="B12" s="100">
        <v>1</v>
      </c>
      <c r="C12" s="100" t="s">
        <v>123</v>
      </c>
      <c r="D12" s="97"/>
      <c r="E12" s="97"/>
      <c r="F12" s="97"/>
      <c r="G12" s="97"/>
      <c r="H12" s="97"/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7"/>
      <c r="Z12" s="97"/>
      <c r="AA12" s="97"/>
      <c r="AB12" s="97"/>
      <c r="AC12" s="97"/>
      <c r="AD12" s="97"/>
      <c r="AE12" s="97"/>
      <c r="AF12" s="97"/>
      <c r="AG12" s="97"/>
      <c r="AH12" s="97"/>
    </row>
    <row r="13" spans="1:34" s="7" customFormat="1" ht="16.5" customHeight="1" x14ac:dyDescent="0.2">
      <c r="A13" s="109"/>
      <c r="B13" s="101"/>
      <c r="C13" s="101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97"/>
      <c r="AH13" s="97"/>
    </row>
    <row r="14" spans="1:34" s="7" customFormat="1" ht="16.5" customHeight="1" x14ac:dyDescent="0.2">
      <c r="A14" s="109"/>
      <c r="B14" s="98">
        <v>2</v>
      </c>
      <c r="C14" s="98" t="s">
        <v>124</v>
      </c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</row>
    <row r="15" spans="1:34" s="7" customFormat="1" ht="16.5" customHeight="1" x14ac:dyDescent="0.2">
      <c r="A15" s="109"/>
      <c r="B15" s="99"/>
      <c r="C15" s="9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</row>
    <row r="16" spans="1:34" s="7" customFormat="1" ht="16.5" customHeight="1" x14ac:dyDescent="0.2">
      <c r="A16" s="109"/>
      <c r="B16" s="100">
        <v>1</v>
      </c>
      <c r="C16" s="100" t="s">
        <v>125</v>
      </c>
      <c r="D16" s="97"/>
      <c r="E16" s="97"/>
      <c r="F16" s="97"/>
      <c r="G16" s="97"/>
      <c r="H16" s="97"/>
      <c r="I16" s="97"/>
      <c r="J16" s="97"/>
      <c r="K16" s="97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7"/>
      <c r="AA16" s="97"/>
      <c r="AB16" s="97"/>
      <c r="AC16" s="97"/>
      <c r="AD16" s="97"/>
      <c r="AE16" s="97"/>
      <c r="AF16" s="97"/>
      <c r="AG16" s="97"/>
      <c r="AH16" s="97"/>
    </row>
    <row r="17" spans="1:34" s="7" customFormat="1" ht="16.5" customHeight="1" x14ac:dyDescent="0.2">
      <c r="A17" s="109"/>
      <c r="B17" s="101"/>
      <c r="C17" s="101"/>
      <c r="D17" s="97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7"/>
      <c r="AB17" s="97"/>
      <c r="AC17" s="97"/>
      <c r="AD17" s="97"/>
      <c r="AE17" s="97"/>
      <c r="AF17" s="97"/>
      <c r="AG17" s="97"/>
      <c r="AH17" s="97"/>
    </row>
    <row r="18" spans="1:34" s="7" customFormat="1" ht="16.5" customHeight="1" x14ac:dyDescent="0.2">
      <c r="A18" s="109"/>
      <c r="B18" s="98">
        <v>2</v>
      </c>
      <c r="C18" s="98" t="s">
        <v>126</v>
      </c>
      <c r="D18" s="49"/>
      <c r="E18" s="49" t="s">
        <v>57</v>
      </c>
      <c r="F18" s="49"/>
      <c r="G18" s="49"/>
      <c r="H18" s="49"/>
      <c r="I18" s="49"/>
      <c r="J18" s="49"/>
      <c r="K18" s="49"/>
      <c r="L18" s="49" t="s">
        <v>57</v>
      </c>
      <c r="M18" s="49"/>
      <c r="N18" s="49"/>
      <c r="O18" s="49"/>
      <c r="P18" s="49"/>
      <c r="Q18" s="49"/>
      <c r="R18" s="49"/>
      <c r="S18" s="49" t="s">
        <v>57</v>
      </c>
      <c r="T18" s="49"/>
      <c r="U18" s="49"/>
      <c r="V18" s="49"/>
      <c r="W18" s="49"/>
      <c r="X18" s="49"/>
      <c r="Y18" s="49"/>
      <c r="Z18" s="49" t="s">
        <v>57</v>
      </c>
      <c r="AA18" s="49"/>
      <c r="AB18" s="49"/>
      <c r="AC18" s="49"/>
      <c r="AD18" s="49"/>
      <c r="AE18" s="49"/>
      <c r="AF18" s="49"/>
      <c r="AG18" s="49" t="s">
        <v>57</v>
      </c>
      <c r="AH18" s="49"/>
    </row>
    <row r="19" spans="1:34" s="7" customFormat="1" ht="16.5" customHeight="1" x14ac:dyDescent="0.2">
      <c r="A19" s="109"/>
      <c r="B19" s="99"/>
      <c r="C19" s="99"/>
      <c r="D19" s="49"/>
      <c r="E19" s="49" t="s">
        <v>57</v>
      </c>
      <c r="F19" s="49"/>
      <c r="G19" s="49"/>
      <c r="H19" s="49"/>
      <c r="I19" s="49"/>
      <c r="J19" s="49"/>
      <c r="K19" s="49"/>
      <c r="L19" s="49" t="s">
        <v>57</v>
      </c>
      <c r="M19" s="49"/>
      <c r="N19" s="49"/>
      <c r="O19" s="49"/>
      <c r="P19" s="49"/>
      <c r="Q19" s="49"/>
      <c r="R19" s="49"/>
      <c r="S19" s="49" t="s">
        <v>57</v>
      </c>
      <c r="T19" s="49"/>
      <c r="U19" s="49"/>
      <c r="V19" s="49"/>
      <c r="W19" s="49"/>
      <c r="X19" s="49"/>
      <c r="Y19" s="49"/>
      <c r="Z19" s="49" t="s">
        <v>57</v>
      </c>
      <c r="AA19" s="49"/>
      <c r="AB19" s="49"/>
      <c r="AC19" s="49"/>
      <c r="AD19" s="49"/>
      <c r="AE19" s="49"/>
      <c r="AF19" s="49"/>
      <c r="AG19" s="49" t="s">
        <v>57</v>
      </c>
      <c r="AH19" s="49"/>
    </row>
    <row r="20" spans="1:34" s="7" customFormat="1" ht="16.5" customHeight="1" x14ac:dyDescent="0.2">
      <c r="A20" s="109"/>
      <c r="B20" s="100">
        <v>1</v>
      </c>
      <c r="C20" s="100" t="s">
        <v>127</v>
      </c>
      <c r="D20" s="97"/>
      <c r="E20" s="97" t="s">
        <v>57</v>
      </c>
      <c r="F20" s="97"/>
      <c r="G20" s="97"/>
      <c r="H20" s="97"/>
      <c r="I20" s="97"/>
      <c r="J20" s="97"/>
      <c r="K20" s="97"/>
      <c r="L20" s="97" t="s">
        <v>57</v>
      </c>
      <c r="M20" s="97"/>
      <c r="N20" s="97"/>
      <c r="O20" s="97"/>
      <c r="P20" s="97"/>
      <c r="Q20" s="97"/>
      <c r="R20" s="97"/>
      <c r="S20" s="97" t="s">
        <v>57</v>
      </c>
      <c r="T20" s="97"/>
      <c r="U20" s="97"/>
      <c r="V20" s="97"/>
      <c r="W20" s="97"/>
      <c r="X20" s="97"/>
      <c r="Y20" s="97"/>
      <c r="Z20" s="97" t="s">
        <v>57</v>
      </c>
      <c r="AA20" s="97"/>
      <c r="AB20" s="97"/>
      <c r="AC20" s="97"/>
      <c r="AD20" s="97"/>
      <c r="AE20" s="97"/>
      <c r="AF20" s="97"/>
      <c r="AG20" s="97" t="s">
        <v>57</v>
      </c>
      <c r="AH20" s="97"/>
    </row>
    <row r="21" spans="1:34" s="7" customFormat="1" ht="16.5" customHeight="1" x14ac:dyDescent="0.2">
      <c r="A21" s="109"/>
      <c r="B21" s="101"/>
      <c r="C21" s="101"/>
      <c r="D21" s="97"/>
      <c r="E21" s="97" t="s">
        <v>57</v>
      </c>
      <c r="F21" s="97"/>
      <c r="G21" s="97"/>
      <c r="H21" s="97"/>
      <c r="I21" s="97"/>
      <c r="J21" s="97"/>
      <c r="K21" s="97"/>
      <c r="L21" s="97" t="s">
        <v>57</v>
      </c>
      <c r="M21" s="97"/>
      <c r="N21" s="97"/>
      <c r="O21" s="97"/>
      <c r="P21" s="97"/>
      <c r="Q21" s="97"/>
      <c r="R21" s="97"/>
      <c r="S21" s="97" t="s">
        <v>57</v>
      </c>
      <c r="T21" s="97"/>
      <c r="U21" s="97"/>
      <c r="V21" s="97"/>
      <c r="W21" s="97"/>
      <c r="X21" s="97"/>
      <c r="Y21" s="97"/>
      <c r="Z21" s="97" t="s">
        <v>57</v>
      </c>
      <c r="AA21" s="97"/>
      <c r="AB21" s="97"/>
      <c r="AC21" s="97"/>
      <c r="AD21" s="97"/>
      <c r="AE21" s="97"/>
      <c r="AF21" s="97"/>
      <c r="AG21" s="97" t="s">
        <v>57</v>
      </c>
      <c r="AH21" s="97"/>
    </row>
    <row r="22" spans="1:34" s="7" customFormat="1" ht="16.5" customHeight="1" x14ac:dyDescent="0.2">
      <c r="A22" s="109"/>
      <c r="B22" s="98">
        <v>1</v>
      </c>
      <c r="C22" s="98" t="s">
        <v>128</v>
      </c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</row>
    <row r="23" spans="1:34" s="7" customFormat="1" ht="16.5" customHeight="1" x14ac:dyDescent="0.2">
      <c r="A23" s="109"/>
      <c r="B23" s="99"/>
      <c r="C23" s="9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</row>
    <row r="24" spans="1:34" s="7" customFormat="1" ht="16.5" customHeight="1" x14ac:dyDescent="0.2">
      <c r="A24" s="109"/>
      <c r="B24" s="100">
        <v>1</v>
      </c>
      <c r="C24" s="100" t="s">
        <v>129</v>
      </c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  <c r="Y24" s="97"/>
      <c r="Z24" s="97"/>
      <c r="AA24" s="97"/>
      <c r="AB24" s="97"/>
      <c r="AC24" s="97"/>
      <c r="AD24" s="97"/>
      <c r="AE24" s="97"/>
      <c r="AF24" s="97"/>
      <c r="AG24" s="97"/>
      <c r="AH24" s="97"/>
    </row>
    <row r="25" spans="1:34" s="7" customFormat="1" ht="16.5" customHeight="1" x14ac:dyDescent="0.2">
      <c r="A25" s="109"/>
      <c r="B25" s="101"/>
      <c r="C25" s="101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7"/>
      <c r="AB25" s="97"/>
      <c r="AC25" s="97"/>
      <c r="AD25" s="97"/>
      <c r="AE25" s="97"/>
      <c r="AF25" s="97"/>
      <c r="AG25" s="97"/>
      <c r="AH25" s="97"/>
    </row>
    <row r="26" spans="1:34" s="7" customFormat="1" ht="16.5" customHeight="1" x14ac:dyDescent="0.2">
      <c r="A26" s="109"/>
      <c r="B26" s="98">
        <v>2</v>
      </c>
      <c r="C26" s="98" t="s">
        <v>130</v>
      </c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</row>
    <row r="27" spans="1:34" s="7" customFormat="1" ht="16.5" customHeight="1" x14ac:dyDescent="0.2">
      <c r="A27" s="109"/>
      <c r="B27" s="99"/>
      <c r="C27" s="9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</row>
    <row r="28" spans="1:34" s="7" customFormat="1" ht="16.5" customHeight="1" x14ac:dyDescent="0.2">
      <c r="A28" s="109"/>
      <c r="B28" s="100">
        <v>0</v>
      </c>
      <c r="C28" s="100">
        <v>0</v>
      </c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97"/>
      <c r="AB28" s="97"/>
      <c r="AC28" s="97"/>
      <c r="AD28" s="97"/>
      <c r="AE28" s="97"/>
      <c r="AF28" s="97"/>
      <c r="AG28" s="97"/>
      <c r="AH28" s="97"/>
    </row>
    <row r="29" spans="1:34" s="7" customFormat="1" ht="16.5" customHeight="1" x14ac:dyDescent="0.2">
      <c r="A29" s="109"/>
      <c r="B29" s="101"/>
      <c r="C29" s="101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7"/>
      <c r="T29" s="97"/>
      <c r="U29" s="97"/>
      <c r="V29" s="97"/>
      <c r="W29" s="97"/>
      <c r="X29" s="97"/>
      <c r="Y29" s="97"/>
      <c r="Z29" s="97"/>
      <c r="AA29" s="97"/>
      <c r="AB29" s="97"/>
      <c r="AC29" s="97"/>
      <c r="AD29" s="97"/>
      <c r="AE29" s="97"/>
      <c r="AF29" s="97"/>
      <c r="AG29" s="97"/>
      <c r="AH29" s="97"/>
    </row>
    <row r="30" spans="1:34" s="7" customFormat="1" ht="16.5" customHeight="1" x14ac:dyDescent="0.2">
      <c r="A30" s="109"/>
      <c r="B30" s="98">
        <v>0</v>
      </c>
      <c r="C30" s="98">
        <v>0</v>
      </c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</row>
    <row r="31" spans="1:34" s="7" customFormat="1" ht="16.5" customHeight="1" x14ac:dyDescent="0.2">
      <c r="A31" s="109"/>
      <c r="B31" s="99"/>
      <c r="C31" s="9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</row>
    <row r="32" spans="1:34" s="7" customFormat="1" ht="16.5" customHeight="1" x14ac:dyDescent="0.2">
      <c r="A32" s="109"/>
      <c r="B32" s="100">
        <v>0</v>
      </c>
      <c r="C32" s="100">
        <v>0</v>
      </c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7"/>
      <c r="AA32" s="97"/>
      <c r="AB32" s="97"/>
      <c r="AC32" s="97"/>
      <c r="AD32" s="97"/>
      <c r="AE32" s="97"/>
      <c r="AF32" s="97"/>
      <c r="AG32" s="97"/>
      <c r="AH32" s="97"/>
    </row>
    <row r="33" spans="1:34" s="7" customFormat="1" ht="16.5" customHeight="1" x14ac:dyDescent="0.2">
      <c r="A33" s="109"/>
      <c r="B33" s="101"/>
      <c r="C33" s="101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97"/>
      <c r="U33" s="97"/>
      <c r="V33" s="97"/>
      <c r="W33" s="97"/>
      <c r="X33" s="97"/>
      <c r="Y33" s="97"/>
      <c r="Z33" s="97"/>
      <c r="AA33" s="97"/>
      <c r="AB33" s="97"/>
      <c r="AC33" s="97"/>
      <c r="AD33" s="97"/>
      <c r="AE33" s="97"/>
      <c r="AF33" s="97"/>
      <c r="AG33" s="97"/>
      <c r="AH33" s="97"/>
    </row>
    <row r="34" spans="1:34" s="7" customFormat="1" ht="16.5" customHeight="1" x14ac:dyDescent="0.2">
      <c r="A34" s="109"/>
      <c r="B34" s="98">
        <v>0</v>
      </c>
      <c r="C34" s="98">
        <v>0</v>
      </c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</row>
    <row r="35" spans="1:34" s="7" customFormat="1" ht="16.5" customHeight="1" x14ac:dyDescent="0.2">
      <c r="A35" s="109"/>
      <c r="B35" s="99"/>
      <c r="C35" s="9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</row>
    <row r="36" spans="1:34" s="7" customFormat="1" ht="16.5" customHeight="1" x14ac:dyDescent="0.2">
      <c r="A36" s="109"/>
      <c r="B36" s="100">
        <v>0</v>
      </c>
      <c r="C36" s="100">
        <v>0</v>
      </c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  <c r="AA36" s="97"/>
      <c r="AB36" s="97"/>
      <c r="AC36" s="97"/>
      <c r="AD36" s="97"/>
      <c r="AE36" s="97"/>
      <c r="AF36" s="97"/>
      <c r="AG36" s="97"/>
      <c r="AH36" s="97"/>
    </row>
    <row r="37" spans="1:34" s="7" customFormat="1" ht="16.5" customHeight="1" x14ac:dyDescent="0.2">
      <c r="A37" s="109"/>
      <c r="B37" s="101"/>
      <c r="C37" s="101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  <c r="AA37" s="97"/>
      <c r="AB37" s="97"/>
      <c r="AC37" s="97"/>
      <c r="AD37" s="97"/>
      <c r="AE37" s="97"/>
      <c r="AF37" s="97"/>
      <c r="AG37" s="97"/>
      <c r="AH37" s="97"/>
    </row>
    <row r="38" spans="1:34" s="7" customFormat="1" ht="16.5" customHeight="1" x14ac:dyDescent="0.2">
      <c r="A38" s="109"/>
      <c r="B38" s="98">
        <v>0</v>
      </c>
      <c r="C38" s="98">
        <v>0</v>
      </c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</row>
    <row r="39" spans="1:34" s="7" customFormat="1" ht="16.5" customHeight="1" x14ac:dyDescent="0.2">
      <c r="A39" s="109"/>
      <c r="B39" s="99"/>
      <c r="C39" s="9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</row>
    <row r="40" spans="1:34" s="7" customFormat="1" ht="16.5" customHeight="1" x14ac:dyDescent="0.2">
      <c r="A40" s="109"/>
      <c r="B40" s="100">
        <v>0</v>
      </c>
      <c r="C40" s="100">
        <v>0</v>
      </c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7"/>
      <c r="AB40" s="97"/>
      <c r="AC40" s="97"/>
      <c r="AD40" s="97"/>
      <c r="AE40" s="97"/>
      <c r="AF40" s="97"/>
      <c r="AG40" s="97"/>
      <c r="AH40" s="97"/>
    </row>
    <row r="41" spans="1:34" s="7" customFormat="1" ht="16.5" customHeight="1" x14ac:dyDescent="0.2">
      <c r="A41" s="109"/>
      <c r="B41" s="101"/>
      <c r="C41" s="101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97"/>
      <c r="AF41" s="97"/>
      <c r="AG41" s="97"/>
      <c r="AH41" s="97"/>
    </row>
    <row r="42" spans="1:34" s="7" customFormat="1" ht="16.5" customHeight="1" x14ac:dyDescent="0.2">
      <c r="A42" s="109"/>
      <c r="B42" s="98">
        <v>0</v>
      </c>
      <c r="C42" s="98">
        <v>0</v>
      </c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</row>
    <row r="43" spans="1:34" s="7" customFormat="1" ht="16.5" customHeight="1" x14ac:dyDescent="0.2">
      <c r="A43" s="109"/>
      <c r="B43" s="99"/>
      <c r="C43" s="9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</row>
    <row r="44" spans="1:34" s="7" customFormat="1" ht="16.5" customHeight="1" x14ac:dyDescent="0.2">
      <c r="A44" s="109"/>
      <c r="B44" s="100">
        <v>0</v>
      </c>
      <c r="C44" s="100">
        <v>0</v>
      </c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97"/>
      <c r="T44" s="97"/>
      <c r="U44" s="97"/>
      <c r="V44" s="97"/>
      <c r="W44" s="97"/>
      <c r="X44" s="97"/>
      <c r="Y44" s="97"/>
      <c r="Z44" s="97"/>
      <c r="AA44" s="97"/>
      <c r="AB44" s="97"/>
      <c r="AC44" s="97"/>
      <c r="AD44" s="97"/>
      <c r="AE44" s="97"/>
      <c r="AF44" s="97"/>
      <c r="AG44" s="97"/>
      <c r="AH44" s="97"/>
    </row>
    <row r="45" spans="1:34" s="7" customFormat="1" ht="16.5" customHeight="1" x14ac:dyDescent="0.2">
      <c r="A45" s="109"/>
      <c r="B45" s="101"/>
      <c r="C45" s="101"/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  <c r="Y45" s="97"/>
      <c r="Z45" s="97"/>
      <c r="AA45" s="97"/>
      <c r="AB45" s="97"/>
      <c r="AC45" s="97"/>
      <c r="AD45" s="97"/>
      <c r="AE45" s="97"/>
      <c r="AF45" s="97"/>
      <c r="AG45" s="97"/>
      <c r="AH45" s="97"/>
    </row>
    <row r="46" spans="1:34" s="7" customFormat="1" ht="16.5" customHeight="1" x14ac:dyDescent="0.2">
      <c r="A46" s="109"/>
      <c r="B46" s="98">
        <v>0</v>
      </c>
      <c r="C46" s="98">
        <v>0</v>
      </c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</row>
    <row r="47" spans="1:34" s="7" customFormat="1" ht="16.5" customHeight="1" x14ac:dyDescent="0.2">
      <c r="A47" s="109"/>
      <c r="B47" s="99"/>
      <c r="C47" s="9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</row>
    <row r="48" spans="1:34" s="7" customFormat="1" ht="16.5" customHeight="1" x14ac:dyDescent="0.2">
      <c r="A48" s="109"/>
      <c r="B48" s="100">
        <v>0</v>
      </c>
      <c r="C48" s="100">
        <v>0</v>
      </c>
      <c r="D48" s="97"/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  <c r="AA48" s="97"/>
      <c r="AB48" s="97"/>
      <c r="AC48" s="97"/>
      <c r="AD48" s="97"/>
      <c r="AE48" s="97"/>
      <c r="AF48" s="97"/>
      <c r="AG48" s="97"/>
      <c r="AH48" s="97"/>
    </row>
    <row r="49" spans="1:34" s="7" customFormat="1" ht="16.5" customHeight="1" x14ac:dyDescent="0.2">
      <c r="A49" s="109"/>
      <c r="B49" s="101"/>
      <c r="C49" s="101"/>
      <c r="D49" s="97"/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7"/>
      <c r="AC49" s="97"/>
      <c r="AD49" s="97"/>
      <c r="AE49" s="97"/>
      <c r="AF49" s="97"/>
      <c r="AG49" s="97"/>
      <c r="AH49" s="97"/>
    </row>
    <row r="50" spans="1:34" s="7" customFormat="1" ht="16.5" customHeight="1" x14ac:dyDescent="0.2">
      <c r="A50" s="109"/>
      <c r="B50" s="98">
        <v>0</v>
      </c>
      <c r="C50" s="98">
        <v>0</v>
      </c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</row>
    <row r="51" spans="1:34" s="7" customFormat="1" ht="16.5" customHeight="1" x14ac:dyDescent="0.2">
      <c r="A51" s="109"/>
      <c r="B51" s="99"/>
      <c r="C51" s="9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</row>
    <row r="52" spans="1:34" s="7" customFormat="1" ht="16.5" customHeight="1" x14ac:dyDescent="0.2">
      <c r="A52" s="109"/>
      <c r="B52" s="100">
        <v>0</v>
      </c>
      <c r="C52" s="100">
        <v>0</v>
      </c>
      <c r="D52" s="97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97"/>
      <c r="X52" s="97"/>
      <c r="Y52" s="97"/>
      <c r="Z52" s="97"/>
      <c r="AA52" s="97"/>
      <c r="AB52" s="97"/>
      <c r="AC52" s="97"/>
      <c r="AD52" s="97"/>
      <c r="AE52" s="97"/>
      <c r="AF52" s="97"/>
      <c r="AG52" s="97"/>
      <c r="AH52" s="97"/>
    </row>
    <row r="53" spans="1:34" s="7" customFormat="1" ht="16.5" customHeight="1" x14ac:dyDescent="0.2">
      <c r="A53" s="109"/>
      <c r="B53" s="101"/>
      <c r="C53" s="101"/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  <c r="AA53" s="97"/>
      <c r="AB53" s="97"/>
      <c r="AC53" s="97"/>
      <c r="AD53" s="97"/>
      <c r="AE53" s="97"/>
      <c r="AF53" s="97"/>
      <c r="AG53" s="97"/>
      <c r="AH53" s="97"/>
    </row>
    <row r="54" spans="1:34" s="7" customFormat="1" ht="16.5" customHeight="1" x14ac:dyDescent="0.2">
      <c r="A54" s="109"/>
      <c r="B54" s="98">
        <v>0</v>
      </c>
      <c r="C54" s="98">
        <v>0</v>
      </c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</row>
    <row r="55" spans="1:34" s="7" customFormat="1" ht="16.5" customHeight="1" x14ac:dyDescent="0.2">
      <c r="A55" s="109"/>
      <c r="B55" s="99"/>
      <c r="C55" s="9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</row>
    <row r="56" spans="1:34" s="7" customFormat="1" ht="16.5" customHeight="1" x14ac:dyDescent="0.2">
      <c r="A56" s="109"/>
      <c r="B56" s="100">
        <v>0</v>
      </c>
      <c r="C56" s="100">
        <v>0</v>
      </c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7"/>
      <c r="AC56" s="97"/>
      <c r="AD56" s="97"/>
      <c r="AE56" s="97"/>
      <c r="AF56" s="97"/>
      <c r="AG56" s="97"/>
      <c r="AH56" s="97"/>
    </row>
    <row r="57" spans="1:34" s="7" customFormat="1" ht="16.5" customHeight="1" x14ac:dyDescent="0.2">
      <c r="A57" s="109"/>
      <c r="B57" s="101"/>
      <c r="C57" s="101"/>
      <c r="D57" s="97"/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7"/>
      <c r="X57" s="97"/>
      <c r="Y57" s="97"/>
      <c r="Z57" s="97"/>
      <c r="AA57" s="97"/>
      <c r="AB57" s="97"/>
      <c r="AC57" s="97"/>
      <c r="AD57" s="97"/>
      <c r="AE57" s="97"/>
      <c r="AF57" s="97"/>
      <c r="AG57" s="97"/>
      <c r="AH57" s="97"/>
    </row>
    <row r="58" spans="1:34" s="7" customFormat="1" ht="16.5" customHeight="1" x14ac:dyDescent="0.2">
      <c r="A58" s="109"/>
      <c r="B58" s="98">
        <v>0</v>
      </c>
      <c r="C58" s="98">
        <v>0</v>
      </c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</row>
    <row r="59" spans="1:34" s="7" customFormat="1" ht="16.5" customHeight="1" x14ac:dyDescent="0.2">
      <c r="A59" s="109"/>
      <c r="B59" s="99"/>
      <c r="C59" s="9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</row>
    <row r="60" spans="1:34" s="7" customFormat="1" ht="16.5" customHeight="1" x14ac:dyDescent="0.2">
      <c r="A60" s="109"/>
      <c r="B60" s="100">
        <v>0</v>
      </c>
      <c r="C60" s="100">
        <v>0</v>
      </c>
      <c r="D60" s="97"/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  <c r="Y60" s="97"/>
      <c r="Z60" s="97"/>
      <c r="AA60" s="97"/>
      <c r="AB60" s="97"/>
      <c r="AC60" s="97"/>
      <c r="AD60" s="97"/>
      <c r="AE60" s="97"/>
      <c r="AF60" s="97"/>
      <c r="AG60" s="97"/>
      <c r="AH60" s="97"/>
    </row>
    <row r="61" spans="1:34" s="7" customFormat="1" ht="16.5" customHeight="1" x14ac:dyDescent="0.2">
      <c r="A61" s="109"/>
      <c r="B61" s="101"/>
      <c r="C61" s="101"/>
      <c r="D61" s="97"/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  <c r="Y61" s="97"/>
      <c r="Z61" s="97"/>
      <c r="AA61" s="97"/>
      <c r="AB61" s="97"/>
      <c r="AC61" s="97"/>
      <c r="AD61" s="97"/>
      <c r="AE61" s="97"/>
      <c r="AF61" s="97"/>
      <c r="AG61" s="97"/>
      <c r="AH61" s="97"/>
    </row>
    <row r="62" spans="1:34" s="7" customFormat="1" ht="16.5" customHeight="1" x14ac:dyDescent="0.2">
      <c r="A62" s="109"/>
      <c r="B62" s="98">
        <v>0</v>
      </c>
      <c r="C62" s="98">
        <v>0</v>
      </c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</row>
    <row r="63" spans="1:34" s="7" customFormat="1" ht="16.5" customHeight="1" x14ac:dyDescent="0.2">
      <c r="A63" s="109"/>
      <c r="B63" s="99"/>
      <c r="C63" s="9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</row>
    <row r="64" spans="1:34" s="7" customFormat="1" ht="16.5" customHeight="1" x14ac:dyDescent="0.2">
      <c r="A64" s="109"/>
      <c r="B64" s="100">
        <v>0</v>
      </c>
      <c r="C64" s="100">
        <v>0</v>
      </c>
      <c r="D64" s="97"/>
      <c r="E64" s="97"/>
      <c r="F64" s="97"/>
      <c r="G64" s="97"/>
      <c r="H64" s="97"/>
      <c r="I64" s="97"/>
      <c r="J64" s="97"/>
      <c r="K64" s="97"/>
      <c r="L64" s="97"/>
      <c r="M64" s="97"/>
      <c r="N64" s="97"/>
      <c r="O64" s="97"/>
      <c r="P64" s="97"/>
      <c r="Q64" s="97"/>
      <c r="R64" s="97"/>
      <c r="S64" s="97"/>
      <c r="T64" s="97"/>
      <c r="U64" s="97"/>
      <c r="V64" s="97"/>
      <c r="W64" s="97"/>
      <c r="X64" s="97"/>
      <c r="Y64" s="97"/>
      <c r="Z64" s="97"/>
      <c r="AA64" s="97"/>
      <c r="AB64" s="97"/>
      <c r="AC64" s="97"/>
      <c r="AD64" s="97"/>
      <c r="AE64" s="97"/>
      <c r="AF64" s="97"/>
      <c r="AG64" s="97"/>
      <c r="AH64" s="97"/>
    </row>
    <row r="65" spans="1:34" s="7" customFormat="1" ht="16.5" customHeight="1" x14ac:dyDescent="0.2">
      <c r="A65" s="109"/>
      <c r="B65" s="101"/>
      <c r="C65" s="101"/>
      <c r="D65" s="97"/>
      <c r="E65" s="97"/>
      <c r="F65" s="97"/>
      <c r="G65" s="97"/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7"/>
      <c r="Z65" s="97"/>
      <c r="AA65" s="97"/>
      <c r="AB65" s="97"/>
      <c r="AC65" s="97"/>
      <c r="AD65" s="97"/>
      <c r="AE65" s="97"/>
      <c r="AF65" s="97"/>
      <c r="AG65" s="97"/>
      <c r="AH65" s="97"/>
    </row>
    <row r="66" spans="1:34" s="7" customFormat="1" ht="16.5" customHeight="1" x14ac:dyDescent="0.2">
      <c r="A66" s="109"/>
      <c r="B66" s="98">
        <v>0</v>
      </c>
      <c r="C66" s="98">
        <v>0</v>
      </c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</row>
    <row r="67" spans="1:34" s="7" customFormat="1" ht="16.5" customHeight="1" x14ac:dyDescent="0.2">
      <c r="A67" s="109"/>
      <c r="B67" s="99"/>
      <c r="C67" s="9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</row>
    <row r="68" spans="1:34" s="7" customFormat="1" ht="16.5" customHeight="1" x14ac:dyDescent="0.2">
      <c r="A68" s="109"/>
      <c r="B68" s="100">
        <v>0</v>
      </c>
      <c r="C68" s="100">
        <v>0</v>
      </c>
      <c r="D68" s="97"/>
      <c r="E68" s="97"/>
      <c r="F68" s="97"/>
      <c r="G68" s="97"/>
      <c r="H68" s="97"/>
      <c r="I68" s="97"/>
      <c r="J68" s="97"/>
      <c r="K68" s="97"/>
      <c r="L68" s="97"/>
      <c r="M68" s="97"/>
      <c r="N68" s="97"/>
      <c r="O68" s="97"/>
      <c r="P68" s="97"/>
      <c r="Q68" s="97"/>
      <c r="R68" s="97"/>
      <c r="S68" s="97"/>
      <c r="T68" s="97"/>
      <c r="U68" s="97"/>
      <c r="V68" s="97"/>
      <c r="W68" s="97"/>
      <c r="X68" s="97"/>
      <c r="Y68" s="97"/>
      <c r="Z68" s="97"/>
      <c r="AA68" s="97"/>
      <c r="AB68" s="97"/>
      <c r="AC68" s="97"/>
      <c r="AD68" s="97"/>
      <c r="AE68" s="97"/>
      <c r="AF68" s="97"/>
      <c r="AG68" s="97"/>
      <c r="AH68" s="97"/>
    </row>
    <row r="69" spans="1:34" s="7" customFormat="1" ht="16.5" customHeight="1" x14ac:dyDescent="0.2">
      <c r="A69" s="109"/>
      <c r="B69" s="101"/>
      <c r="C69" s="101"/>
      <c r="D69" s="97"/>
      <c r="E69" s="97"/>
      <c r="F69" s="97"/>
      <c r="G69" s="97"/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97"/>
      <c r="Y69" s="97"/>
      <c r="Z69" s="97"/>
      <c r="AA69" s="97"/>
      <c r="AB69" s="97"/>
      <c r="AC69" s="97"/>
      <c r="AD69" s="97"/>
      <c r="AE69" s="97"/>
      <c r="AF69" s="97"/>
      <c r="AG69" s="97"/>
      <c r="AH69" s="97"/>
    </row>
    <row r="70" spans="1:34" s="7" customFormat="1" ht="16.5" customHeight="1" x14ac:dyDescent="0.2">
      <c r="A70" s="109"/>
      <c r="B70" s="98">
        <v>0</v>
      </c>
      <c r="C70" s="98">
        <v>0</v>
      </c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</row>
    <row r="71" spans="1:34" s="7" customFormat="1" ht="16.5" customHeight="1" x14ac:dyDescent="0.2">
      <c r="A71" s="109"/>
      <c r="B71" s="99"/>
      <c r="C71" s="9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</row>
    <row r="72" spans="1:34" s="7" customFormat="1" ht="16.5" customHeight="1" x14ac:dyDescent="0.2">
      <c r="A72" s="109"/>
      <c r="B72" s="100">
        <v>0</v>
      </c>
      <c r="C72" s="100">
        <v>0</v>
      </c>
      <c r="D72" s="97"/>
      <c r="E72" s="97"/>
      <c r="F72" s="97"/>
      <c r="G72" s="97"/>
      <c r="H72" s="97"/>
      <c r="I72" s="97"/>
      <c r="J72" s="97"/>
      <c r="K72" s="97"/>
      <c r="L72" s="97"/>
      <c r="M72" s="97"/>
      <c r="N72" s="97"/>
      <c r="O72" s="97"/>
      <c r="P72" s="97"/>
      <c r="Q72" s="97"/>
      <c r="R72" s="97"/>
      <c r="S72" s="97"/>
      <c r="T72" s="97"/>
      <c r="U72" s="97"/>
      <c r="V72" s="97"/>
      <c r="W72" s="97"/>
      <c r="X72" s="97"/>
      <c r="Y72" s="97"/>
      <c r="Z72" s="97"/>
      <c r="AA72" s="97"/>
      <c r="AB72" s="97"/>
      <c r="AC72" s="97"/>
      <c r="AD72" s="97"/>
      <c r="AE72" s="97"/>
      <c r="AF72" s="97"/>
      <c r="AG72" s="97"/>
      <c r="AH72" s="97"/>
    </row>
    <row r="73" spans="1:34" s="7" customFormat="1" ht="16.5" customHeight="1" x14ac:dyDescent="0.2">
      <c r="A73" s="109"/>
      <c r="B73" s="101"/>
      <c r="C73" s="101"/>
      <c r="D73" s="97"/>
      <c r="E73" s="97"/>
      <c r="F73" s="97"/>
      <c r="G73" s="97"/>
      <c r="H73" s="97"/>
      <c r="I73" s="97"/>
      <c r="J73" s="97"/>
      <c r="K73" s="97"/>
      <c r="L73" s="97"/>
      <c r="M73" s="97"/>
      <c r="N73" s="97"/>
      <c r="O73" s="97"/>
      <c r="P73" s="97"/>
      <c r="Q73" s="97"/>
      <c r="R73" s="97"/>
      <c r="S73" s="97"/>
      <c r="T73" s="97"/>
      <c r="U73" s="97"/>
      <c r="V73" s="97"/>
      <c r="W73" s="97"/>
      <c r="X73" s="97"/>
      <c r="Y73" s="97"/>
      <c r="Z73" s="97"/>
      <c r="AA73" s="97"/>
      <c r="AB73" s="97"/>
      <c r="AC73" s="97"/>
      <c r="AD73" s="97"/>
      <c r="AE73" s="97"/>
      <c r="AF73" s="97"/>
      <c r="AG73" s="97"/>
      <c r="AH73" s="97"/>
    </row>
    <row r="74" spans="1:34" s="7" customFormat="1" ht="16.5" customHeight="1" x14ac:dyDescent="0.2">
      <c r="A74" s="109"/>
      <c r="B74" s="98">
        <v>0</v>
      </c>
      <c r="C74" s="98">
        <v>0</v>
      </c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</row>
    <row r="75" spans="1:34" s="7" customFormat="1" ht="16.5" customHeight="1" x14ac:dyDescent="0.2">
      <c r="A75" s="109"/>
      <c r="B75" s="99"/>
      <c r="C75" s="99"/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</row>
    <row r="76" spans="1:34" s="7" customFormat="1" ht="16.5" customHeight="1" x14ac:dyDescent="0.2">
      <c r="A76" s="109"/>
      <c r="B76" s="100">
        <v>0</v>
      </c>
      <c r="C76" s="100">
        <v>0</v>
      </c>
      <c r="D76" s="97"/>
      <c r="E76" s="97"/>
      <c r="F76" s="97"/>
      <c r="G76" s="97"/>
      <c r="H76" s="97"/>
      <c r="I76" s="97"/>
      <c r="J76" s="97"/>
      <c r="K76" s="97"/>
      <c r="L76" s="97"/>
      <c r="M76" s="97"/>
      <c r="N76" s="97"/>
      <c r="O76" s="97"/>
      <c r="P76" s="97"/>
      <c r="Q76" s="97"/>
      <c r="R76" s="97"/>
      <c r="S76" s="97"/>
      <c r="T76" s="97"/>
      <c r="U76" s="97"/>
      <c r="V76" s="97"/>
      <c r="W76" s="97"/>
      <c r="X76" s="97"/>
      <c r="Y76" s="97"/>
      <c r="Z76" s="97"/>
      <c r="AA76" s="97"/>
      <c r="AB76" s="97"/>
      <c r="AC76" s="97"/>
      <c r="AD76" s="97"/>
      <c r="AE76" s="97"/>
      <c r="AF76" s="97"/>
      <c r="AG76" s="97"/>
      <c r="AH76" s="97"/>
    </row>
    <row r="77" spans="1:34" s="7" customFormat="1" ht="16.5" customHeight="1" x14ac:dyDescent="0.2">
      <c r="A77" s="109"/>
      <c r="B77" s="101"/>
      <c r="C77" s="101"/>
      <c r="D77" s="97"/>
      <c r="E77" s="97"/>
      <c r="F77" s="97"/>
      <c r="G77" s="97"/>
      <c r="H77" s="97"/>
      <c r="I77" s="97"/>
      <c r="J77" s="97"/>
      <c r="K77" s="97"/>
      <c r="L77" s="97"/>
      <c r="M77" s="97"/>
      <c r="N77" s="97"/>
      <c r="O77" s="97"/>
      <c r="P77" s="97"/>
      <c r="Q77" s="97"/>
      <c r="R77" s="97"/>
      <c r="S77" s="97"/>
      <c r="T77" s="97"/>
      <c r="U77" s="97"/>
      <c r="V77" s="97"/>
      <c r="W77" s="97"/>
      <c r="X77" s="97"/>
      <c r="Y77" s="97"/>
      <c r="Z77" s="97"/>
      <c r="AA77" s="97"/>
      <c r="AB77" s="97"/>
      <c r="AC77" s="97"/>
      <c r="AD77" s="97"/>
      <c r="AE77" s="97"/>
      <c r="AF77" s="97"/>
      <c r="AG77" s="97"/>
      <c r="AH77" s="97"/>
    </row>
    <row r="78" spans="1:34" s="7" customFormat="1" ht="16.5" customHeight="1" x14ac:dyDescent="0.2">
      <c r="A78" s="109"/>
      <c r="B78" s="98">
        <v>0</v>
      </c>
      <c r="C78" s="98">
        <v>0</v>
      </c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</row>
    <row r="79" spans="1:34" s="7" customFormat="1" ht="16.5" customHeight="1" x14ac:dyDescent="0.2">
      <c r="A79" s="109"/>
      <c r="B79" s="99"/>
      <c r="C79" s="99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</row>
    <row r="80" spans="1:34" s="7" customFormat="1" ht="16.5" customHeight="1" x14ac:dyDescent="0.2">
      <c r="A80" s="109"/>
      <c r="B80" s="100">
        <v>0</v>
      </c>
      <c r="C80" s="100">
        <v>0</v>
      </c>
      <c r="D80" s="97"/>
      <c r="E80" s="97"/>
      <c r="F80" s="97"/>
      <c r="G80" s="97"/>
      <c r="H80" s="97"/>
      <c r="I80" s="97"/>
      <c r="J80" s="97"/>
      <c r="K80" s="97"/>
      <c r="L80" s="97"/>
      <c r="M80" s="97"/>
      <c r="N80" s="97"/>
      <c r="O80" s="97"/>
      <c r="P80" s="97"/>
      <c r="Q80" s="97"/>
      <c r="R80" s="97"/>
      <c r="S80" s="97"/>
      <c r="T80" s="97"/>
      <c r="U80" s="97"/>
      <c r="V80" s="97"/>
      <c r="W80" s="97"/>
      <c r="X80" s="97"/>
      <c r="Y80" s="97"/>
      <c r="Z80" s="97"/>
      <c r="AA80" s="97"/>
      <c r="AB80" s="97"/>
      <c r="AC80" s="97"/>
      <c r="AD80" s="97"/>
      <c r="AE80" s="97"/>
      <c r="AF80" s="97"/>
      <c r="AG80" s="97"/>
      <c r="AH80" s="97"/>
    </row>
    <row r="81" spans="1:34" s="7" customFormat="1" ht="16.5" customHeight="1" x14ac:dyDescent="0.2">
      <c r="A81" s="109"/>
      <c r="B81" s="101"/>
      <c r="C81" s="101"/>
      <c r="D81" s="97"/>
      <c r="E81" s="97"/>
      <c r="F81" s="97"/>
      <c r="G81" s="97"/>
      <c r="H81" s="97"/>
      <c r="I81" s="97"/>
      <c r="J81" s="97"/>
      <c r="K81" s="97"/>
      <c r="L81" s="97"/>
      <c r="M81" s="97"/>
      <c r="N81" s="97"/>
      <c r="O81" s="97"/>
      <c r="P81" s="97"/>
      <c r="Q81" s="97"/>
      <c r="R81" s="97"/>
      <c r="S81" s="97"/>
      <c r="T81" s="97"/>
      <c r="U81" s="97"/>
      <c r="V81" s="97"/>
      <c r="W81" s="97"/>
      <c r="X81" s="97"/>
      <c r="Y81" s="97"/>
      <c r="Z81" s="97"/>
      <c r="AA81" s="97"/>
      <c r="AB81" s="97"/>
      <c r="AC81" s="97"/>
      <c r="AD81" s="97"/>
      <c r="AE81" s="97"/>
      <c r="AF81" s="97"/>
      <c r="AG81" s="97"/>
      <c r="AH81" s="97"/>
    </row>
    <row r="82" spans="1:34" s="7" customFormat="1" ht="16.5" customHeight="1" x14ac:dyDescent="0.2">
      <c r="A82" s="109"/>
      <c r="B82" s="98">
        <v>0</v>
      </c>
      <c r="C82" s="98">
        <v>0</v>
      </c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</row>
    <row r="83" spans="1:34" s="7" customFormat="1" ht="16.5" customHeight="1" x14ac:dyDescent="0.2">
      <c r="A83" s="109"/>
      <c r="B83" s="99"/>
      <c r="C83" s="99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</row>
    <row r="84" spans="1:34" s="7" customFormat="1" ht="16.5" customHeight="1" x14ac:dyDescent="0.2">
      <c r="A84" s="109"/>
      <c r="B84" s="100">
        <v>0</v>
      </c>
      <c r="C84" s="100">
        <v>0</v>
      </c>
      <c r="D84" s="97"/>
      <c r="E84" s="97"/>
      <c r="F84" s="97"/>
      <c r="G84" s="97"/>
      <c r="H84" s="97"/>
      <c r="I84" s="97"/>
      <c r="J84" s="97"/>
      <c r="K84" s="97"/>
      <c r="L84" s="97"/>
      <c r="M84" s="97"/>
      <c r="N84" s="97"/>
      <c r="O84" s="97"/>
      <c r="P84" s="97"/>
      <c r="Q84" s="97"/>
      <c r="R84" s="97"/>
      <c r="S84" s="97"/>
      <c r="T84" s="97"/>
      <c r="U84" s="97"/>
      <c r="V84" s="97"/>
      <c r="W84" s="97"/>
      <c r="X84" s="97"/>
      <c r="Y84" s="97"/>
      <c r="Z84" s="97"/>
      <c r="AA84" s="97"/>
      <c r="AB84" s="97"/>
      <c r="AC84" s="97"/>
      <c r="AD84" s="97"/>
      <c r="AE84" s="97"/>
      <c r="AF84" s="97"/>
      <c r="AG84" s="97"/>
      <c r="AH84" s="97"/>
    </row>
    <row r="85" spans="1:34" ht="16.5" customHeight="1" x14ac:dyDescent="0.2">
      <c r="A85" s="109"/>
      <c r="B85" s="101"/>
      <c r="C85" s="101"/>
      <c r="D85" s="97"/>
      <c r="E85" s="97"/>
      <c r="F85" s="97"/>
      <c r="G85" s="97"/>
      <c r="H85" s="97"/>
      <c r="I85" s="97"/>
      <c r="J85" s="97"/>
      <c r="K85" s="97"/>
      <c r="L85" s="97"/>
      <c r="M85" s="97"/>
      <c r="N85" s="97"/>
      <c r="O85" s="97"/>
      <c r="P85" s="97"/>
      <c r="Q85" s="97"/>
      <c r="R85" s="97"/>
      <c r="S85" s="97"/>
      <c r="T85" s="97"/>
      <c r="U85" s="97"/>
      <c r="V85" s="97"/>
      <c r="W85" s="97"/>
      <c r="X85" s="97"/>
      <c r="Y85" s="97"/>
      <c r="Z85" s="97"/>
      <c r="AA85" s="97"/>
      <c r="AB85" s="97"/>
      <c r="AC85" s="97"/>
      <c r="AD85" s="97"/>
      <c r="AE85" s="97"/>
      <c r="AF85" s="97"/>
      <c r="AG85" s="97"/>
      <c r="AH85" s="97"/>
    </row>
    <row r="86" spans="1:34" ht="16.5" customHeight="1" x14ac:dyDescent="0.2">
      <c r="A86" s="109"/>
      <c r="B86" s="98">
        <v>0</v>
      </c>
      <c r="C86" s="98">
        <v>0</v>
      </c>
      <c r="D86" s="49"/>
      <c r="E86" s="49"/>
      <c r="F86" s="49"/>
      <c r="G86" s="49"/>
      <c r="H86" s="49"/>
      <c r="I86" s="49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49"/>
    </row>
    <row r="87" spans="1:34" ht="16.5" customHeight="1" x14ac:dyDescent="0.2">
      <c r="A87" s="109"/>
      <c r="B87" s="99"/>
      <c r="C87" s="99"/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</row>
    <row r="88" spans="1:34" ht="16.5" customHeight="1" x14ac:dyDescent="0.2">
      <c r="A88" s="109"/>
      <c r="B88" s="100">
        <v>0</v>
      </c>
      <c r="C88" s="100">
        <v>0</v>
      </c>
      <c r="D88" s="97"/>
      <c r="E88" s="97"/>
      <c r="F88" s="97"/>
      <c r="G88" s="97"/>
      <c r="H88" s="97"/>
      <c r="I88" s="97"/>
      <c r="J88" s="97"/>
      <c r="K88" s="97"/>
      <c r="L88" s="97"/>
      <c r="M88" s="97"/>
      <c r="N88" s="97"/>
      <c r="O88" s="97"/>
      <c r="P88" s="97"/>
      <c r="Q88" s="97"/>
      <c r="R88" s="97"/>
      <c r="S88" s="97"/>
      <c r="T88" s="97"/>
      <c r="U88" s="97"/>
      <c r="V88" s="97"/>
      <c r="W88" s="97"/>
      <c r="X88" s="97"/>
      <c r="Y88" s="97"/>
      <c r="Z88" s="97"/>
      <c r="AA88" s="97"/>
      <c r="AB88" s="97"/>
      <c r="AC88" s="97"/>
      <c r="AD88" s="97"/>
      <c r="AE88" s="97"/>
      <c r="AF88" s="97"/>
      <c r="AG88" s="97"/>
      <c r="AH88" s="97"/>
    </row>
    <row r="89" spans="1:34" ht="16.5" customHeight="1" x14ac:dyDescent="0.2">
      <c r="A89" s="109"/>
      <c r="B89" s="101"/>
      <c r="C89" s="101"/>
      <c r="D89" s="97"/>
      <c r="E89" s="97"/>
      <c r="F89" s="97"/>
      <c r="G89" s="97"/>
      <c r="H89" s="97"/>
      <c r="I89" s="97"/>
      <c r="J89" s="97"/>
      <c r="K89" s="97"/>
      <c r="L89" s="97"/>
      <c r="M89" s="97"/>
      <c r="N89" s="97"/>
      <c r="O89" s="97"/>
      <c r="P89" s="97"/>
      <c r="Q89" s="97"/>
      <c r="R89" s="97"/>
      <c r="S89" s="97"/>
      <c r="T89" s="97"/>
      <c r="U89" s="97"/>
      <c r="V89" s="97"/>
      <c r="W89" s="97"/>
      <c r="X89" s="97"/>
      <c r="Y89" s="97"/>
      <c r="Z89" s="97"/>
      <c r="AA89" s="97"/>
      <c r="AB89" s="97"/>
      <c r="AC89" s="97"/>
      <c r="AD89" s="97"/>
      <c r="AE89" s="97"/>
      <c r="AF89" s="97"/>
      <c r="AG89" s="97"/>
      <c r="AH89" s="97"/>
    </row>
    <row r="90" spans="1:34" ht="16.5" customHeight="1" x14ac:dyDescent="0.2">
      <c r="A90" s="109"/>
      <c r="B90" s="98">
        <v>0</v>
      </c>
      <c r="C90" s="98">
        <v>0</v>
      </c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49"/>
    </row>
    <row r="91" spans="1:34" ht="16.5" customHeight="1" x14ac:dyDescent="0.2">
      <c r="A91" s="109"/>
      <c r="B91" s="99"/>
      <c r="C91" s="99"/>
      <c r="D91" s="49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</row>
    <row r="92" spans="1:34" ht="16.5" customHeight="1" x14ac:dyDescent="0.2">
      <c r="A92" s="109"/>
      <c r="B92" s="100">
        <v>0</v>
      </c>
      <c r="C92" s="100">
        <v>0</v>
      </c>
      <c r="D92" s="97"/>
      <c r="E92" s="97"/>
      <c r="F92" s="97"/>
      <c r="G92" s="97"/>
      <c r="H92" s="97"/>
      <c r="I92" s="97"/>
      <c r="J92" s="97"/>
      <c r="K92" s="97"/>
      <c r="L92" s="97"/>
      <c r="M92" s="97"/>
      <c r="N92" s="97"/>
      <c r="O92" s="97"/>
      <c r="P92" s="97"/>
      <c r="Q92" s="97"/>
      <c r="R92" s="97"/>
      <c r="S92" s="97"/>
      <c r="T92" s="97"/>
      <c r="U92" s="97"/>
      <c r="V92" s="97"/>
      <c r="W92" s="97"/>
      <c r="X92" s="97"/>
      <c r="Y92" s="97"/>
      <c r="Z92" s="97"/>
      <c r="AA92" s="97"/>
      <c r="AB92" s="97"/>
      <c r="AC92" s="97"/>
      <c r="AD92" s="97"/>
      <c r="AE92" s="97"/>
      <c r="AF92" s="97"/>
      <c r="AG92" s="97"/>
      <c r="AH92" s="97"/>
    </row>
    <row r="93" spans="1:34" ht="16.5" customHeight="1" x14ac:dyDescent="0.2">
      <c r="A93" s="110"/>
      <c r="B93" s="101"/>
      <c r="C93" s="101"/>
      <c r="D93" s="97"/>
      <c r="E93" s="97"/>
      <c r="F93" s="97"/>
      <c r="G93" s="97"/>
      <c r="H93" s="97"/>
      <c r="I93" s="97"/>
      <c r="J93" s="97"/>
      <c r="K93" s="97"/>
      <c r="L93" s="97"/>
      <c r="M93" s="97"/>
      <c r="N93" s="97"/>
      <c r="O93" s="97"/>
      <c r="P93" s="97"/>
      <c r="Q93" s="97"/>
      <c r="R93" s="97"/>
      <c r="S93" s="97"/>
      <c r="T93" s="97"/>
      <c r="U93" s="97"/>
      <c r="V93" s="97"/>
      <c r="W93" s="97"/>
      <c r="X93" s="97"/>
      <c r="Y93" s="97"/>
      <c r="Z93" s="97"/>
      <c r="AA93" s="97"/>
      <c r="AB93" s="97"/>
      <c r="AC93" s="97"/>
      <c r="AD93" s="97"/>
      <c r="AE93" s="97"/>
      <c r="AF93" s="97"/>
      <c r="AG93" s="97"/>
      <c r="AH93" s="97"/>
    </row>
    <row r="94" spans="1:34" ht="16.5" customHeight="1" x14ac:dyDescent="0.2">
      <c r="A94" s="15" t="s">
        <v>58</v>
      </c>
      <c r="B94" s="15" t="s">
        <v>59</v>
      </c>
      <c r="C94" s="102" t="s">
        <v>60</v>
      </c>
      <c r="D94" s="103"/>
      <c r="E94" s="103"/>
      <c r="F94" s="103"/>
      <c r="G94" s="103"/>
      <c r="H94" s="103"/>
      <c r="I94" s="103"/>
      <c r="J94" s="103"/>
      <c r="K94" s="103"/>
      <c r="L94" s="103"/>
      <c r="M94" s="103"/>
      <c r="N94" s="103"/>
      <c r="O94" s="103"/>
      <c r="P94" s="103"/>
      <c r="Q94" s="103"/>
      <c r="R94" s="103"/>
      <c r="S94" s="103"/>
      <c r="T94" s="103"/>
      <c r="U94" s="103"/>
      <c r="V94" s="103"/>
      <c r="W94" s="103"/>
      <c r="X94" s="103"/>
      <c r="Y94" s="103"/>
      <c r="Z94" s="103"/>
      <c r="AA94" s="103"/>
      <c r="AB94" s="103"/>
      <c r="AC94" s="103"/>
      <c r="AD94" s="103"/>
      <c r="AE94" s="103"/>
      <c r="AF94" s="103"/>
      <c r="AG94" s="47">
        <f>COUNTIF(AG12:AG93,0)</f>
        <v>0</v>
      </c>
      <c r="AH94" s="27"/>
    </row>
    <row r="95" spans="1:34" ht="16.5" customHeight="1" x14ac:dyDescent="0.2">
      <c r="A95" s="16" t="str">
        <f>Parametres!A11</f>
        <v>COU</v>
      </c>
      <c r="B95" s="17">
        <v>8</v>
      </c>
      <c r="C95" s="17"/>
      <c r="D95" s="18">
        <f t="shared" ref="D95:S99" si="0">COUNTIF(D$12:D$93,$A95)</f>
        <v>0</v>
      </c>
      <c r="E95" s="18">
        <f t="shared" si="0"/>
        <v>0</v>
      </c>
      <c r="F95" s="18">
        <f t="shared" si="0"/>
        <v>0</v>
      </c>
      <c r="G95" s="18">
        <f t="shared" si="0"/>
        <v>0</v>
      </c>
      <c r="H95" s="18">
        <f t="shared" si="0"/>
        <v>0</v>
      </c>
      <c r="I95" s="18">
        <f t="shared" si="0"/>
        <v>0</v>
      </c>
      <c r="J95" s="18">
        <f t="shared" si="0"/>
        <v>0</v>
      </c>
      <c r="K95" s="18">
        <f t="shared" si="0"/>
        <v>0</v>
      </c>
      <c r="L95" s="18">
        <f t="shared" si="0"/>
        <v>0</v>
      </c>
      <c r="M95" s="18">
        <f t="shared" si="0"/>
        <v>0</v>
      </c>
      <c r="N95" s="18">
        <f t="shared" si="0"/>
        <v>0</v>
      </c>
      <c r="O95" s="18">
        <f t="shared" si="0"/>
        <v>0</v>
      </c>
      <c r="P95" s="18">
        <f t="shared" si="0"/>
        <v>0</v>
      </c>
      <c r="Q95" s="18">
        <f t="shared" si="0"/>
        <v>0</v>
      </c>
      <c r="R95" s="18">
        <f t="shared" si="0"/>
        <v>0</v>
      </c>
      <c r="S95" s="18">
        <f t="shared" si="0"/>
        <v>0</v>
      </c>
      <c r="T95" s="18">
        <f t="shared" ref="T95:AG99" si="1">COUNTIF(T$12:T$93,$A95)</f>
        <v>0</v>
      </c>
      <c r="U95" s="18">
        <f t="shared" si="1"/>
        <v>0</v>
      </c>
      <c r="V95" s="18">
        <f t="shared" si="1"/>
        <v>0</v>
      </c>
      <c r="W95" s="18">
        <f t="shared" si="1"/>
        <v>0</v>
      </c>
      <c r="X95" s="18">
        <f t="shared" si="1"/>
        <v>0</v>
      </c>
      <c r="Y95" s="18">
        <f t="shared" si="1"/>
        <v>0</v>
      </c>
      <c r="Z95" s="18">
        <f t="shared" si="1"/>
        <v>0</v>
      </c>
      <c r="AA95" s="18">
        <f t="shared" si="1"/>
        <v>0</v>
      </c>
      <c r="AB95" s="18">
        <f t="shared" si="1"/>
        <v>0</v>
      </c>
      <c r="AC95" s="18">
        <f t="shared" si="1"/>
        <v>0</v>
      </c>
      <c r="AD95" s="18">
        <f t="shared" si="1"/>
        <v>0</v>
      </c>
      <c r="AE95" s="18">
        <f t="shared" si="1"/>
        <v>0</v>
      </c>
      <c r="AF95" s="18">
        <f t="shared" si="1"/>
        <v>0</v>
      </c>
      <c r="AG95" s="18">
        <f t="shared" si="1"/>
        <v>0</v>
      </c>
      <c r="AH95" s="27"/>
    </row>
    <row r="96" spans="1:34" ht="16.5" customHeight="1" x14ac:dyDescent="0.2">
      <c r="A96" s="16" t="str">
        <f>Parametres!A7</f>
        <v>BAL</v>
      </c>
      <c r="B96" s="17">
        <v>6</v>
      </c>
      <c r="C96" s="17"/>
      <c r="D96" s="18">
        <f t="shared" si="0"/>
        <v>0</v>
      </c>
      <c r="E96" s="18">
        <f t="shared" si="0"/>
        <v>0</v>
      </c>
      <c r="F96" s="18">
        <f t="shared" si="0"/>
        <v>0</v>
      </c>
      <c r="G96" s="18">
        <f t="shared" si="0"/>
        <v>0</v>
      </c>
      <c r="H96" s="18">
        <f t="shared" si="0"/>
        <v>0</v>
      </c>
      <c r="I96" s="18">
        <f t="shared" si="0"/>
        <v>0</v>
      </c>
      <c r="J96" s="18">
        <f t="shared" si="0"/>
        <v>0</v>
      </c>
      <c r="K96" s="18">
        <f t="shared" si="0"/>
        <v>0</v>
      </c>
      <c r="L96" s="18">
        <f t="shared" si="0"/>
        <v>0</v>
      </c>
      <c r="M96" s="18">
        <f t="shared" si="0"/>
        <v>0</v>
      </c>
      <c r="N96" s="18">
        <f t="shared" si="0"/>
        <v>0</v>
      </c>
      <c r="O96" s="18">
        <f t="shared" si="0"/>
        <v>0</v>
      </c>
      <c r="P96" s="18">
        <f t="shared" si="0"/>
        <v>0</v>
      </c>
      <c r="Q96" s="18">
        <f t="shared" si="0"/>
        <v>0</v>
      </c>
      <c r="R96" s="18">
        <f t="shared" si="0"/>
        <v>0</v>
      </c>
      <c r="S96" s="18">
        <f t="shared" si="0"/>
        <v>0</v>
      </c>
      <c r="T96" s="18">
        <f t="shared" si="1"/>
        <v>0</v>
      </c>
      <c r="U96" s="18">
        <f t="shared" si="1"/>
        <v>0</v>
      </c>
      <c r="V96" s="18">
        <f t="shared" si="1"/>
        <v>0</v>
      </c>
      <c r="W96" s="18">
        <f t="shared" si="1"/>
        <v>0</v>
      </c>
      <c r="X96" s="18">
        <f t="shared" si="1"/>
        <v>0</v>
      </c>
      <c r="Y96" s="18">
        <f t="shared" si="1"/>
        <v>0</v>
      </c>
      <c r="Z96" s="18">
        <f t="shared" si="1"/>
        <v>0</v>
      </c>
      <c r="AA96" s="18">
        <f t="shared" si="1"/>
        <v>0</v>
      </c>
      <c r="AB96" s="18">
        <f t="shared" si="1"/>
        <v>0</v>
      </c>
      <c r="AC96" s="18">
        <f t="shared" si="1"/>
        <v>0</v>
      </c>
      <c r="AD96" s="18">
        <f t="shared" si="1"/>
        <v>0</v>
      </c>
      <c r="AE96" s="18">
        <f t="shared" si="1"/>
        <v>0</v>
      </c>
      <c r="AF96" s="18">
        <f t="shared" si="1"/>
        <v>0</v>
      </c>
      <c r="AG96" s="18">
        <f t="shared" si="1"/>
        <v>0</v>
      </c>
    </row>
    <row r="97" spans="1:34" ht="16.5" customHeight="1" x14ac:dyDescent="0.2">
      <c r="A97" s="16" t="str">
        <f>Parametres!A10</f>
        <v>CHEQ</v>
      </c>
      <c r="B97" s="17">
        <v>2</v>
      </c>
      <c r="C97" s="17"/>
      <c r="D97" s="18">
        <f t="shared" si="0"/>
        <v>0</v>
      </c>
      <c r="E97" s="18">
        <f t="shared" si="0"/>
        <v>0</v>
      </c>
      <c r="F97" s="18">
        <f t="shared" si="0"/>
        <v>0</v>
      </c>
      <c r="G97" s="18">
        <f t="shared" si="0"/>
        <v>0</v>
      </c>
      <c r="H97" s="18">
        <f t="shared" si="0"/>
        <v>0</v>
      </c>
      <c r="I97" s="18">
        <f t="shared" si="0"/>
        <v>0</v>
      </c>
      <c r="J97" s="18">
        <f t="shared" si="0"/>
        <v>0</v>
      </c>
      <c r="K97" s="18">
        <f t="shared" si="0"/>
        <v>0</v>
      </c>
      <c r="L97" s="18">
        <f t="shared" si="0"/>
        <v>0</v>
      </c>
      <c r="M97" s="18">
        <f t="shared" si="0"/>
        <v>0</v>
      </c>
      <c r="N97" s="18">
        <f t="shared" si="0"/>
        <v>0</v>
      </c>
      <c r="O97" s="18">
        <f t="shared" si="0"/>
        <v>0</v>
      </c>
      <c r="P97" s="18">
        <f t="shared" si="0"/>
        <v>0</v>
      </c>
      <c r="Q97" s="18">
        <f t="shared" si="0"/>
        <v>0</v>
      </c>
      <c r="R97" s="18">
        <f t="shared" si="0"/>
        <v>0</v>
      </c>
      <c r="S97" s="18">
        <f t="shared" si="0"/>
        <v>0</v>
      </c>
      <c r="T97" s="18">
        <f t="shared" si="1"/>
        <v>0</v>
      </c>
      <c r="U97" s="18">
        <f t="shared" si="1"/>
        <v>0</v>
      </c>
      <c r="V97" s="18">
        <f t="shared" si="1"/>
        <v>0</v>
      </c>
      <c r="W97" s="18">
        <f t="shared" si="1"/>
        <v>0</v>
      </c>
      <c r="X97" s="18">
        <f t="shared" si="1"/>
        <v>0</v>
      </c>
      <c r="Y97" s="18">
        <f t="shared" si="1"/>
        <v>0</v>
      </c>
      <c r="Z97" s="18">
        <f t="shared" si="1"/>
        <v>0</v>
      </c>
      <c r="AA97" s="18">
        <f t="shared" si="1"/>
        <v>0</v>
      </c>
      <c r="AB97" s="18">
        <f t="shared" si="1"/>
        <v>0</v>
      </c>
      <c r="AC97" s="18">
        <f t="shared" si="1"/>
        <v>0</v>
      </c>
      <c r="AD97" s="18">
        <f t="shared" si="1"/>
        <v>0</v>
      </c>
      <c r="AE97" s="18">
        <f t="shared" si="1"/>
        <v>0</v>
      </c>
      <c r="AF97" s="18">
        <f t="shared" si="1"/>
        <v>0</v>
      </c>
      <c r="AG97" s="18">
        <f t="shared" si="1"/>
        <v>0</v>
      </c>
    </row>
    <row r="98" spans="1:34" ht="16.5" customHeight="1" x14ac:dyDescent="0.2">
      <c r="A98" s="16" t="str">
        <f>Parametres!A21</f>
        <v>HER</v>
      </c>
      <c r="B98" s="17">
        <v>2</v>
      </c>
      <c r="C98" s="17"/>
      <c r="D98" s="18">
        <f t="shared" si="0"/>
        <v>0</v>
      </c>
      <c r="E98" s="18">
        <f t="shared" si="0"/>
        <v>0</v>
      </c>
      <c r="F98" s="18">
        <f t="shared" si="0"/>
        <v>0</v>
      </c>
      <c r="G98" s="18">
        <f t="shared" si="0"/>
        <v>0</v>
      </c>
      <c r="H98" s="18">
        <f t="shared" si="0"/>
        <v>0</v>
      </c>
      <c r="I98" s="18">
        <f t="shared" si="0"/>
        <v>0</v>
      </c>
      <c r="J98" s="18">
        <f t="shared" si="0"/>
        <v>0</v>
      </c>
      <c r="K98" s="18">
        <f t="shared" si="0"/>
        <v>0</v>
      </c>
      <c r="L98" s="18">
        <f t="shared" si="0"/>
        <v>0</v>
      </c>
      <c r="M98" s="18">
        <f t="shared" si="0"/>
        <v>0</v>
      </c>
      <c r="N98" s="18">
        <f t="shared" si="0"/>
        <v>0</v>
      </c>
      <c r="O98" s="18">
        <f t="shared" si="0"/>
        <v>0</v>
      </c>
      <c r="P98" s="18">
        <f t="shared" si="0"/>
        <v>0</v>
      </c>
      <c r="Q98" s="18">
        <f t="shared" si="0"/>
        <v>0</v>
      </c>
      <c r="R98" s="18">
        <f t="shared" si="0"/>
        <v>0</v>
      </c>
      <c r="S98" s="18">
        <f t="shared" si="0"/>
        <v>0</v>
      </c>
      <c r="T98" s="18">
        <f t="shared" si="1"/>
        <v>0</v>
      </c>
      <c r="U98" s="18">
        <f t="shared" si="1"/>
        <v>0</v>
      </c>
      <c r="V98" s="18">
        <f t="shared" si="1"/>
        <v>0</v>
      </c>
      <c r="W98" s="18">
        <f t="shared" si="1"/>
        <v>0</v>
      </c>
      <c r="X98" s="18">
        <f t="shared" si="1"/>
        <v>0</v>
      </c>
      <c r="Y98" s="18">
        <f t="shared" si="1"/>
        <v>0</v>
      </c>
      <c r="Z98" s="18">
        <f t="shared" si="1"/>
        <v>0</v>
      </c>
      <c r="AA98" s="18">
        <f t="shared" si="1"/>
        <v>0</v>
      </c>
      <c r="AB98" s="18">
        <f t="shared" si="1"/>
        <v>0</v>
      </c>
      <c r="AC98" s="18">
        <f t="shared" si="1"/>
        <v>0</v>
      </c>
      <c r="AD98" s="18">
        <f t="shared" si="1"/>
        <v>0</v>
      </c>
      <c r="AE98" s="18">
        <f t="shared" si="1"/>
        <v>0</v>
      </c>
      <c r="AF98" s="18">
        <f t="shared" si="1"/>
        <v>0</v>
      </c>
      <c r="AG98" s="18">
        <f t="shared" si="1"/>
        <v>0</v>
      </c>
    </row>
    <row r="99" spans="1:34" ht="16.5" customHeight="1" x14ac:dyDescent="0.2">
      <c r="A99" s="16" t="str">
        <f>Parametres!A8</f>
        <v>BDF</v>
      </c>
      <c r="B99" s="17">
        <v>6</v>
      </c>
      <c r="C99" s="17"/>
      <c r="D99" s="94">
        <f t="shared" si="0"/>
        <v>0</v>
      </c>
      <c r="E99" s="94">
        <f t="shared" si="0"/>
        <v>0</v>
      </c>
      <c r="F99" s="94">
        <f t="shared" si="0"/>
        <v>0</v>
      </c>
      <c r="G99" s="94">
        <f t="shared" si="0"/>
        <v>0</v>
      </c>
      <c r="H99" s="94">
        <f t="shared" si="0"/>
        <v>0</v>
      </c>
      <c r="I99" s="94">
        <f t="shared" si="0"/>
        <v>0</v>
      </c>
      <c r="J99" s="94">
        <f t="shared" si="0"/>
        <v>0</v>
      </c>
      <c r="K99" s="94">
        <f t="shared" si="0"/>
        <v>0</v>
      </c>
      <c r="L99" s="94">
        <f t="shared" si="0"/>
        <v>0</v>
      </c>
      <c r="M99" s="94">
        <f t="shared" si="0"/>
        <v>0</v>
      </c>
      <c r="N99" s="94">
        <f t="shared" si="0"/>
        <v>0</v>
      </c>
      <c r="O99" s="94">
        <f t="shared" si="0"/>
        <v>0</v>
      </c>
      <c r="P99" s="94">
        <f t="shared" si="0"/>
        <v>0</v>
      </c>
      <c r="Q99" s="94">
        <f t="shared" si="0"/>
        <v>0</v>
      </c>
      <c r="R99" s="94">
        <f t="shared" si="0"/>
        <v>0</v>
      </c>
      <c r="S99" s="94">
        <f t="shared" si="0"/>
        <v>0</v>
      </c>
      <c r="T99" s="94">
        <f t="shared" si="1"/>
        <v>0</v>
      </c>
      <c r="U99" s="94">
        <f t="shared" si="1"/>
        <v>0</v>
      </c>
      <c r="V99" s="94">
        <f t="shared" si="1"/>
        <v>0</v>
      </c>
      <c r="W99" s="94">
        <f t="shared" si="1"/>
        <v>0</v>
      </c>
      <c r="X99" s="94">
        <f t="shared" si="1"/>
        <v>0</v>
      </c>
      <c r="Y99" s="94">
        <f t="shared" si="1"/>
        <v>0</v>
      </c>
      <c r="Z99" s="94">
        <f t="shared" si="1"/>
        <v>0</v>
      </c>
      <c r="AA99" s="94">
        <f t="shared" si="1"/>
        <v>0</v>
      </c>
      <c r="AB99" s="94">
        <f t="shared" si="1"/>
        <v>0</v>
      </c>
      <c r="AC99" s="94">
        <f t="shared" si="1"/>
        <v>0</v>
      </c>
      <c r="AD99" s="94">
        <f t="shared" si="1"/>
        <v>0</v>
      </c>
      <c r="AE99" s="94">
        <f t="shared" si="1"/>
        <v>0</v>
      </c>
      <c r="AF99" s="94">
        <f t="shared" si="1"/>
        <v>0</v>
      </c>
      <c r="AG99" s="94">
        <f t="shared" si="1"/>
        <v>0</v>
      </c>
    </row>
    <row r="100" spans="1:34" ht="16.5" customHeight="1" x14ac:dyDescent="0.2">
      <c r="A100" s="27" t="s">
        <v>63</v>
      </c>
      <c r="B100" s="27" t="s">
        <v>64</v>
      </c>
      <c r="C100" s="28">
        <v>0</v>
      </c>
      <c r="D100" s="28">
        <f>D99*225/Feuil3!$G$1</f>
        <v>0</v>
      </c>
      <c r="E100" s="28">
        <f>E99*225/Feuil3!$G$1</f>
        <v>0</v>
      </c>
      <c r="F100" s="28">
        <f>F99*225/Feuil3!$G$1</f>
        <v>0</v>
      </c>
      <c r="G100" s="28">
        <f>G99*225/Feuil3!$G$1</f>
        <v>0</v>
      </c>
      <c r="H100" s="28">
        <f>H99*225/Feuil3!$G$1</f>
        <v>0</v>
      </c>
      <c r="I100" s="28">
        <f>I99*225/Feuil3!$G$1</f>
        <v>0</v>
      </c>
      <c r="J100" s="28">
        <f>J99*225/Feuil3!$G$1</f>
        <v>0</v>
      </c>
      <c r="K100" s="28">
        <f>K99*225/Feuil3!$G$1</f>
        <v>0</v>
      </c>
      <c r="L100" s="28">
        <f>L99*225/Feuil3!$G$1</f>
        <v>0</v>
      </c>
      <c r="M100" s="28">
        <f>M99*225/Feuil3!$G$1</f>
        <v>0</v>
      </c>
      <c r="N100" s="28">
        <f>N99*225/Feuil3!$G$1</f>
        <v>0</v>
      </c>
      <c r="O100" s="28">
        <f>O99*225/Feuil3!$G$1</f>
        <v>0</v>
      </c>
      <c r="P100" s="28">
        <f>P99*225/Feuil3!$G$1</f>
        <v>0</v>
      </c>
      <c r="Q100" s="28">
        <f>Q99*225/Feuil3!$G$1</f>
        <v>0</v>
      </c>
      <c r="R100" s="28">
        <f>R99*225/Feuil3!$G$1</f>
        <v>0</v>
      </c>
      <c r="S100" s="28">
        <f>S99*225/Feuil3!$G$1</f>
        <v>0</v>
      </c>
      <c r="T100" s="28">
        <f>T99*225/Feuil3!$G$1</f>
        <v>0</v>
      </c>
      <c r="U100" s="28">
        <f>U99*225/Feuil3!$G$1</f>
        <v>0</v>
      </c>
      <c r="V100" s="28">
        <f>V99*225/Feuil3!$G$1</f>
        <v>0</v>
      </c>
      <c r="W100" s="28">
        <f>W99*225/Feuil3!$G$1</f>
        <v>0</v>
      </c>
      <c r="X100" s="28">
        <f>X99*225/Feuil3!$G$1</f>
        <v>0</v>
      </c>
      <c r="Y100" s="28">
        <f>Y99*225/Feuil3!$G$1</f>
        <v>0</v>
      </c>
      <c r="Z100" s="28">
        <f>Z99*225/Feuil3!$G$1</f>
        <v>0</v>
      </c>
      <c r="AA100" s="28">
        <f>AA99*225/Feuil3!$G$1</f>
        <v>0</v>
      </c>
      <c r="AB100" s="28">
        <f>AB99*225/Feuil3!$G$1</f>
        <v>0</v>
      </c>
      <c r="AC100" s="28">
        <f>AC99*225/Feuil3!$G$1</f>
        <v>0</v>
      </c>
      <c r="AD100" s="28">
        <f>AD99*225/Feuil3!$G$1</f>
        <v>0</v>
      </c>
      <c r="AE100" s="28">
        <f>AE99*225/Feuil3!$G$1</f>
        <v>0</v>
      </c>
      <c r="AF100" s="28">
        <f>AF99*225/Feuil3!$G$1</f>
        <v>0</v>
      </c>
      <c r="AG100" s="28">
        <f>AG99*225/Feuil3!$G$1</f>
        <v>0</v>
      </c>
      <c r="AH100" s="28">
        <f>AH99*225/Feuil3!$G$1</f>
        <v>0</v>
      </c>
    </row>
    <row r="101" spans="1:34" ht="16.5" customHeight="1" x14ac:dyDescent="0.2">
      <c r="B101" s="27" t="s">
        <v>65</v>
      </c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</row>
    <row r="102" spans="1:34" ht="16.5" customHeight="1" x14ac:dyDescent="0.2">
      <c r="A102" s="16" t="str">
        <f>Parametres!A23</f>
        <v>L1235-4</v>
      </c>
      <c r="B102" s="27"/>
      <c r="C102" s="47">
        <f>COUNTIF(C16:C92,$A$102)</f>
        <v>0</v>
      </c>
      <c r="D102" s="47">
        <f>COUNTIF(D25:D93,$A$102)</f>
        <v>0</v>
      </c>
      <c r="E102" s="47">
        <f t="shared" ref="E102:AH102" si="2">COUNTIF(E25:E93,$A$102)</f>
        <v>0</v>
      </c>
      <c r="F102" s="47">
        <f t="shared" si="2"/>
        <v>0</v>
      </c>
      <c r="G102" s="47">
        <f t="shared" si="2"/>
        <v>0</v>
      </c>
      <c r="H102" s="47">
        <f t="shared" si="2"/>
        <v>0</v>
      </c>
      <c r="I102" s="47">
        <f t="shared" si="2"/>
        <v>0</v>
      </c>
      <c r="J102" s="47">
        <f t="shared" si="2"/>
        <v>0</v>
      </c>
      <c r="K102" s="47">
        <f t="shared" si="2"/>
        <v>0</v>
      </c>
      <c r="L102" s="47">
        <f t="shared" si="2"/>
        <v>0</v>
      </c>
      <c r="M102" s="47">
        <f t="shared" si="2"/>
        <v>0</v>
      </c>
      <c r="N102" s="47">
        <f t="shared" si="2"/>
        <v>0</v>
      </c>
      <c r="O102" s="47">
        <f t="shared" si="2"/>
        <v>0</v>
      </c>
      <c r="P102" s="47">
        <f t="shared" si="2"/>
        <v>0</v>
      </c>
      <c r="Q102" s="47">
        <f t="shared" si="2"/>
        <v>0</v>
      </c>
      <c r="R102" s="47">
        <f t="shared" si="2"/>
        <v>0</v>
      </c>
      <c r="S102" s="47">
        <f t="shared" si="2"/>
        <v>0</v>
      </c>
      <c r="T102" s="47">
        <f t="shared" si="2"/>
        <v>0</v>
      </c>
      <c r="U102" s="47">
        <f t="shared" si="2"/>
        <v>0</v>
      </c>
      <c r="V102" s="47">
        <f t="shared" si="2"/>
        <v>0</v>
      </c>
      <c r="W102" s="47">
        <f t="shared" si="2"/>
        <v>0</v>
      </c>
      <c r="X102" s="47">
        <f t="shared" si="2"/>
        <v>0</v>
      </c>
      <c r="Y102" s="47">
        <f t="shared" si="2"/>
        <v>0</v>
      </c>
      <c r="Z102" s="47">
        <f t="shared" si="2"/>
        <v>0</v>
      </c>
      <c r="AA102" s="47">
        <f t="shared" si="2"/>
        <v>0</v>
      </c>
      <c r="AB102" s="47">
        <f t="shared" si="2"/>
        <v>0</v>
      </c>
      <c r="AC102" s="47">
        <f t="shared" si="2"/>
        <v>0</v>
      </c>
      <c r="AD102" s="47">
        <f t="shared" si="2"/>
        <v>0</v>
      </c>
      <c r="AE102" s="47">
        <f t="shared" si="2"/>
        <v>0</v>
      </c>
      <c r="AF102" s="47">
        <f t="shared" si="2"/>
        <v>0</v>
      </c>
      <c r="AG102" s="47">
        <f t="shared" si="2"/>
        <v>0</v>
      </c>
      <c r="AH102" s="47">
        <f t="shared" si="2"/>
        <v>0</v>
      </c>
    </row>
    <row r="103" spans="1:34" ht="16.5" customHeight="1" x14ac:dyDescent="0.2">
      <c r="A103" s="27" t="s">
        <v>63</v>
      </c>
      <c r="B103" s="27" t="s">
        <v>64</v>
      </c>
      <c r="C103" s="28">
        <v>0</v>
      </c>
      <c r="D103" s="28">
        <f>D99*225/Feuil3!$E$1</f>
        <v>0</v>
      </c>
      <c r="E103" s="28">
        <f>E99*225/Feuil3!$E$1</f>
        <v>0</v>
      </c>
      <c r="F103" s="28">
        <f>F99*225/Feuil3!$E$1</f>
        <v>0</v>
      </c>
      <c r="G103" s="28">
        <f>G99*225/Feuil3!$E$1</f>
        <v>0</v>
      </c>
      <c r="H103" s="28">
        <f>H99*225/Feuil3!$E$1</f>
        <v>0</v>
      </c>
      <c r="I103" s="28">
        <f>I99*225/Feuil3!$E$1</f>
        <v>0</v>
      </c>
      <c r="J103" s="28">
        <f>J99*225/Feuil3!$E$1</f>
        <v>0</v>
      </c>
      <c r="K103" s="28">
        <f>K99*225/Feuil3!$E$1</f>
        <v>0</v>
      </c>
      <c r="L103" s="28">
        <f>L99*225/Feuil3!$E$1</f>
        <v>0</v>
      </c>
      <c r="M103" s="28">
        <f>M99*225/Feuil3!$E$1</f>
        <v>0</v>
      </c>
      <c r="N103" s="28">
        <f>N99*225/Feuil3!$E$1</f>
        <v>0</v>
      </c>
      <c r="O103" s="28">
        <f>O99*225/Feuil3!$E$1</f>
        <v>0</v>
      </c>
      <c r="P103" s="28">
        <f>P99*225/Feuil3!$E$1</f>
        <v>0</v>
      </c>
      <c r="Q103" s="28">
        <f>Q99*225/Feuil3!$E$1</f>
        <v>0</v>
      </c>
      <c r="R103" s="28">
        <f>R99*225/Feuil3!$E$1</f>
        <v>0</v>
      </c>
      <c r="S103" s="28">
        <f>S99*225/Feuil3!$E$1</f>
        <v>0</v>
      </c>
      <c r="T103" s="28">
        <f>T99*225/Feuil3!$E$1</f>
        <v>0</v>
      </c>
      <c r="U103" s="28">
        <f>U99*225/Feuil3!$E$1</f>
        <v>0</v>
      </c>
      <c r="V103" s="28">
        <f>V99*225/Feuil3!$E$1</f>
        <v>0</v>
      </c>
      <c r="W103" s="28">
        <f>W99*225/Feuil3!$E$1</f>
        <v>0</v>
      </c>
      <c r="X103" s="28">
        <f>X99*225/Feuil3!$E$1</f>
        <v>0</v>
      </c>
      <c r="Y103" s="28">
        <f>Y99*225/Feuil3!$E$1</f>
        <v>0</v>
      </c>
      <c r="Z103" s="28">
        <f>Z99*225/Feuil3!$E$1</f>
        <v>0</v>
      </c>
      <c r="AA103" s="28">
        <f>AA99*225/Feuil3!$E$1</f>
        <v>0</v>
      </c>
      <c r="AB103" s="28">
        <f>AB99*225/Feuil3!$E$1</f>
        <v>0</v>
      </c>
      <c r="AC103" s="28">
        <f>AC99*225/Feuil3!$E$1</f>
        <v>0</v>
      </c>
      <c r="AD103" s="28">
        <f>AD99*225/Feuil3!$E$1</f>
        <v>0</v>
      </c>
      <c r="AE103" s="28">
        <f>AE99*225/Feuil3!$E$1</f>
        <v>0</v>
      </c>
      <c r="AF103" s="28">
        <f>AF99*225/Feuil3!$E$1</f>
        <v>0</v>
      </c>
      <c r="AG103" s="28">
        <f>AG99*225/Feuil3!$E$1</f>
        <v>0</v>
      </c>
      <c r="AH103" s="28">
        <f>AH99*225/Feuil3!$E$1</f>
        <v>0</v>
      </c>
    </row>
    <row r="104" spans="1:34" ht="16.5" customHeight="1" x14ac:dyDescent="0.2">
      <c r="A104" s="27"/>
      <c r="B104" s="27" t="s">
        <v>65</v>
      </c>
      <c r="C104" s="2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</row>
    <row r="105" spans="1:34" ht="16.5" customHeight="1" x14ac:dyDescent="0.2">
      <c r="A105" s="27" t="s">
        <v>42</v>
      </c>
      <c r="B105" s="27"/>
      <c r="C105" s="2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</row>
    <row r="106" spans="1:34" ht="16.5" customHeight="1" x14ac:dyDescent="0.2"/>
    <row r="107" spans="1:34" ht="16.5" customHeight="1" x14ac:dyDescent="0.2"/>
    <row r="108" spans="1:34" ht="16.5" customHeight="1" x14ac:dyDescent="0.2"/>
    <row r="109" spans="1:34" ht="16.5" customHeight="1" x14ac:dyDescent="0.2"/>
    <row r="110" spans="1:34" ht="16.5" customHeight="1" x14ac:dyDescent="0.2"/>
    <row r="111" spans="1:34" ht="16.5" customHeight="1" x14ac:dyDescent="0.2"/>
    <row r="112" spans="1:34" ht="16.5" customHeight="1" x14ac:dyDescent="0.2"/>
    <row r="113" spans="3:34" ht="16.5" customHeight="1" x14ac:dyDescent="0.2"/>
    <row r="114" spans="3:34" ht="16.5" customHeight="1" x14ac:dyDescent="0.2"/>
    <row r="115" spans="3:34" ht="16.5" customHeight="1" x14ac:dyDescent="0.2"/>
    <row r="116" spans="3:34" ht="16.5" customHeight="1" x14ac:dyDescent="0.2"/>
    <row r="117" spans="3:34" ht="16.5" customHeight="1" x14ac:dyDescent="0.2"/>
    <row r="118" spans="3:34" ht="16.5" customHeight="1" x14ac:dyDescent="0.2"/>
    <row r="119" spans="3:34" ht="16.5" customHeight="1" x14ac:dyDescent="0.2">
      <c r="C119" s="95" t="s">
        <v>119</v>
      </c>
      <c r="D119" s="95">
        <f>COUNTIF(D12:D93,"TP")/2</f>
        <v>0</v>
      </c>
      <c r="E119" s="95">
        <f t="shared" ref="E119:AH119" si="3">COUNTIF(E12:E93,"TP")/2</f>
        <v>2</v>
      </c>
      <c r="F119" s="95">
        <f t="shared" si="3"/>
        <v>0</v>
      </c>
      <c r="G119" s="95">
        <f t="shared" si="3"/>
        <v>0</v>
      </c>
      <c r="H119" s="95">
        <f t="shared" si="3"/>
        <v>0</v>
      </c>
      <c r="I119" s="95">
        <f t="shared" si="3"/>
        <v>0</v>
      </c>
      <c r="J119" s="95">
        <f t="shared" si="3"/>
        <v>0</v>
      </c>
      <c r="K119" s="95">
        <f t="shared" si="3"/>
        <v>0</v>
      </c>
      <c r="L119" s="95">
        <f t="shared" si="3"/>
        <v>2</v>
      </c>
      <c r="M119" s="95">
        <f t="shared" si="3"/>
        <v>0</v>
      </c>
      <c r="N119" s="95">
        <f t="shared" si="3"/>
        <v>0</v>
      </c>
      <c r="O119" s="95">
        <f t="shared" si="3"/>
        <v>0</v>
      </c>
      <c r="P119" s="95">
        <f t="shared" si="3"/>
        <v>0</v>
      </c>
      <c r="Q119" s="95">
        <f t="shared" si="3"/>
        <v>0</v>
      </c>
      <c r="R119" s="95">
        <f t="shared" si="3"/>
        <v>0</v>
      </c>
      <c r="S119" s="95">
        <f t="shared" si="3"/>
        <v>2</v>
      </c>
      <c r="T119" s="95">
        <f t="shared" si="3"/>
        <v>0</v>
      </c>
      <c r="U119" s="95">
        <f t="shared" si="3"/>
        <v>0</v>
      </c>
      <c r="V119" s="95">
        <f t="shared" si="3"/>
        <v>0</v>
      </c>
      <c r="W119" s="95">
        <f t="shared" si="3"/>
        <v>0</v>
      </c>
      <c r="X119" s="95">
        <f t="shared" si="3"/>
        <v>0</v>
      </c>
      <c r="Y119" s="95">
        <f t="shared" si="3"/>
        <v>0</v>
      </c>
      <c r="Z119" s="95">
        <f t="shared" si="3"/>
        <v>2</v>
      </c>
      <c r="AA119" s="95">
        <f t="shared" si="3"/>
        <v>0</v>
      </c>
      <c r="AB119" s="95">
        <f t="shared" si="3"/>
        <v>0</v>
      </c>
      <c r="AC119" s="95">
        <f t="shared" si="3"/>
        <v>0</v>
      </c>
      <c r="AD119" s="95">
        <f t="shared" si="3"/>
        <v>0</v>
      </c>
      <c r="AE119" s="95">
        <f t="shared" si="3"/>
        <v>0</v>
      </c>
      <c r="AF119" s="95">
        <f t="shared" si="3"/>
        <v>0</v>
      </c>
      <c r="AG119" s="95">
        <f t="shared" si="3"/>
        <v>2</v>
      </c>
      <c r="AH119" s="95">
        <f t="shared" si="3"/>
        <v>0</v>
      </c>
    </row>
    <row r="120" spans="3:34" ht="16.5" customHeight="1" x14ac:dyDescent="0.2">
      <c r="C120" s="95" t="s">
        <v>120</v>
      </c>
      <c r="D120" s="95">
        <f>COUNTIF(D12:D93,"1DISPO")/2</f>
        <v>0</v>
      </c>
      <c r="E120" s="95">
        <f t="shared" ref="E120:AH120" si="4">COUNTIF(E12:E93,"1DISPO")/2</f>
        <v>0</v>
      </c>
      <c r="F120" s="95">
        <f t="shared" si="4"/>
        <v>0</v>
      </c>
      <c r="G120" s="95">
        <f t="shared" si="4"/>
        <v>0</v>
      </c>
      <c r="H120" s="95">
        <f t="shared" si="4"/>
        <v>0</v>
      </c>
      <c r="I120" s="95">
        <f t="shared" si="4"/>
        <v>0</v>
      </c>
      <c r="J120" s="95">
        <f t="shared" si="4"/>
        <v>0</v>
      </c>
      <c r="K120" s="95">
        <f t="shared" si="4"/>
        <v>0</v>
      </c>
      <c r="L120" s="95">
        <f t="shared" si="4"/>
        <v>0</v>
      </c>
      <c r="M120" s="95">
        <f t="shared" si="4"/>
        <v>0</v>
      </c>
      <c r="N120" s="95">
        <f t="shared" si="4"/>
        <v>0</v>
      </c>
      <c r="O120" s="95">
        <f t="shared" si="4"/>
        <v>0</v>
      </c>
      <c r="P120" s="95">
        <f t="shared" si="4"/>
        <v>0</v>
      </c>
      <c r="Q120" s="95">
        <f t="shared" si="4"/>
        <v>0</v>
      </c>
      <c r="R120" s="95">
        <f t="shared" si="4"/>
        <v>0</v>
      </c>
      <c r="S120" s="95">
        <f t="shared" si="4"/>
        <v>0</v>
      </c>
      <c r="T120" s="95">
        <f t="shared" si="4"/>
        <v>0</v>
      </c>
      <c r="U120" s="95">
        <f t="shared" si="4"/>
        <v>0</v>
      </c>
      <c r="V120" s="95">
        <f t="shared" si="4"/>
        <v>0</v>
      </c>
      <c r="W120" s="95">
        <f t="shared" si="4"/>
        <v>0</v>
      </c>
      <c r="X120" s="95">
        <f t="shared" si="4"/>
        <v>0</v>
      </c>
      <c r="Y120" s="95">
        <f t="shared" si="4"/>
        <v>0</v>
      </c>
      <c r="Z120" s="95">
        <f t="shared" si="4"/>
        <v>0</v>
      </c>
      <c r="AA120" s="95">
        <f t="shared" si="4"/>
        <v>0</v>
      </c>
      <c r="AB120" s="95">
        <f t="shared" si="4"/>
        <v>0</v>
      </c>
      <c r="AC120" s="95">
        <f t="shared" si="4"/>
        <v>0</v>
      </c>
      <c r="AD120" s="95">
        <f t="shared" si="4"/>
        <v>0</v>
      </c>
      <c r="AE120" s="95">
        <f t="shared" si="4"/>
        <v>0</v>
      </c>
      <c r="AF120" s="95">
        <f t="shared" si="4"/>
        <v>0</v>
      </c>
      <c r="AG120" s="95">
        <f t="shared" si="4"/>
        <v>0</v>
      </c>
      <c r="AH120" s="95">
        <f t="shared" si="4"/>
        <v>0</v>
      </c>
    </row>
    <row r="121" spans="3:34" ht="16.5" customHeight="1" x14ac:dyDescent="0.2"/>
    <row r="122" spans="3:34" ht="16.5" customHeight="1" x14ac:dyDescent="0.2"/>
    <row r="123" spans="3:34" ht="16.5" customHeight="1" x14ac:dyDescent="0.2"/>
    <row r="124" spans="3:34" ht="16.5" customHeight="1" x14ac:dyDescent="0.2"/>
    <row r="125" spans="3:34" ht="16.5" customHeight="1" x14ac:dyDescent="0.2"/>
    <row r="126" spans="3:34" ht="16.5" customHeight="1" x14ac:dyDescent="0.2"/>
    <row r="127" spans="3:34" ht="16.5" customHeight="1" x14ac:dyDescent="0.2"/>
    <row r="128" spans="3:34" ht="16.5" customHeight="1" x14ac:dyDescent="0.2"/>
    <row r="129" ht="16.5" customHeight="1" x14ac:dyDescent="0.2"/>
    <row r="130" ht="16.5" customHeight="1" x14ac:dyDescent="0.2"/>
    <row r="131" ht="16.5" customHeight="1" x14ac:dyDescent="0.2"/>
    <row r="132" ht="16.5" customHeight="1" x14ac:dyDescent="0.2"/>
    <row r="133" ht="16.5" customHeight="1" x14ac:dyDescent="0.2"/>
    <row r="134" ht="16.5" customHeight="1" x14ac:dyDescent="0.2"/>
    <row r="135" ht="16.5" customHeight="1" x14ac:dyDescent="0.2"/>
    <row r="136" ht="16.5" customHeight="1" x14ac:dyDescent="0.2"/>
    <row r="137" ht="16.5" customHeight="1" x14ac:dyDescent="0.2"/>
    <row r="138" ht="16.5" customHeight="1" x14ac:dyDescent="0.2"/>
    <row r="139" ht="16.5" customHeight="1" x14ac:dyDescent="0.2"/>
    <row r="140" ht="16.5" customHeight="1" x14ac:dyDescent="0.2"/>
    <row r="141" ht="16.5" customHeight="1" x14ac:dyDescent="0.2"/>
    <row r="142" ht="16.5" customHeight="1" x14ac:dyDescent="0.2"/>
    <row r="143" ht="16.5" customHeight="1" x14ac:dyDescent="0.2"/>
    <row r="144" ht="16.5" customHeight="1" x14ac:dyDescent="0.2"/>
    <row r="145" ht="16.5" customHeight="1" x14ac:dyDescent="0.2"/>
    <row r="146" ht="16.5" customHeight="1" x14ac:dyDescent="0.2"/>
    <row r="147" ht="16.5" customHeight="1" x14ac:dyDescent="0.2"/>
    <row r="148" ht="16.5" customHeight="1" x14ac:dyDescent="0.2"/>
  </sheetData>
  <mergeCells count="88">
    <mergeCell ref="B22:B23"/>
    <mergeCell ref="C22:C23"/>
    <mergeCell ref="H2:T3"/>
    <mergeCell ref="A10:A11"/>
    <mergeCell ref="B10:B11"/>
    <mergeCell ref="C10:C11"/>
    <mergeCell ref="A12:A93"/>
    <mergeCell ref="B12:B13"/>
    <mergeCell ref="C12:C13"/>
    <mergeCell ref="B14:B15"/>
    <mergeCell ref="C14:C15"/>
    <mergeCell ref="B16:B17"/>
    <mergeCell ref="C16:C17"/>
    <mergeCell ref="B18:B19"/>
    <mergeCell ref="C18:C19"/>
    <mergeCell ref="B20:B21"/>
    <mergeCell ref="C20:C21"/>
    <mergeCell ref="B24:B25"/>
    <mergeCell ref="C24:C25"/>
    <mergeCell ref="B26:B27"/>
    <mergeCell ref="C26:C27"/>
    <mergeCell ref="B28:B29"/>
    <mergeCell ref="C28:C29"/>
    <mergeCell ref="B30:B31"/>
    <mergeCell ref="C30:C31"/>
    <mergeCell ref="B32:B33"/>
    <mergeCell ref="C32:C33"/>
    <mergeCell ref="B34:B35"/>
    <mergeCell ref="C34:C35"/>
    <mergeCell ref="B36:B37"/>
    <mergeCell ref="C36:C37"/>
    <mergeCell ref="B38:B39"/>
    <mergeCell ref="C38:C39"/>
    <mergeCell ref="B40:B41"/>
    <mergeCell ref="C40:C41"/>
    <mergeCell ref="B42:B43"/>
    <mergeCell ref="C42:C43"/>
    <mergeCell ref="B44:B45"/>
    <mergeCell ref="C44:C45"/>
    <mergeCell ref="B46:B47"/>
    <mergeCell ref="C46:C47"/>
    <mergeCell ref="B48:B49"/>
    <mergeCell ref="C48:C49"/>
    <mergeCell ref="B50:B51"/>
    <mergeCell ref="C50:C51"/>
    <mergeCell ref="B52:B53"/>
    <mergeCell ref="C52:C53"/>
    <mergeCell ref="B54:B55"/>
    <mergeCell ref="C54:C55"/>
    <mergeCell ref="B56:B57"/>
    <mergeCell ref="C56:C57"/>
    <mergeCell ref="B58:B59"/>
    <mergeCell ref="C58:C59"/>
    <mergeCell ref="B60:B61"/>
    <mergeCell ref="C60:C61"/>
    <mergeCell ref="B62:B63"/>
    <mergeCell ref="C62:C63"/>
    <mergeCell ref="B64:B65"/>
    <mergeCell ref="C64:C65"/>
    <mergeCell ref="B66:B67"/>
    <mergeCell ref="C66:C67"/>
    <mergeCell ref="B68:B69"/>
    <mergeCell ref="C68:C69"/>
    <mergeCell ref="B70:B71"/>
    <mergeCell ref="C70:C71"/>
    <mergeCell ref="B72:B73"/>
    <mergeCell ref="C72:C73"/>
    <mergeCell ref="B74:B75"/>
    <mergeCell ref="C74:C75"/>
    <mergeCell ref="B76:B77"/>
    <mergeCell ref="C76:C77"/>
    <mergeCell ref="B78:B79"/>
    <mergeCell ref="C78:C79"/>
    <mergeCell ref="B80:B81"/>
    <mergeCell ref="C80:C81"/>
    <mergeCell ref="B82:B83"/>
    <mergeCell ref="C82:C83"/>
    <mergeCell ref="B84:B85"/>
    <mergeCell ref="C84:C85"/>
    <mergeCell ref="B86:B87"/>
    <mergeCell ref="C86:C87"/>
    <mergeCell ref="B88:B89"/>
    <mergeCell ref="C88:C89"/>
    <mergeCell ref="B90:B91"/>
    <mergeCell ref="C90:C91"/>
    <mergeCell ref="B92:B93"/>
    <mergeCell ref="C92:C93"/>
    <mergeCell ref="C94:AF94"/>
  </mergeCells>
  <conditionalFormatting sqref="D10:AH15 D92:AH93">
    <cfRule type="expression" dxfId="25" priority="13">
      <formula>OR(WEEKDAY(D$10,2)&gt;5,COUNTIF(Fériés,D$10)&gt;0)</formula>
    </cfRule>
  </conditionalFormatting>
  <conditionalFormatting sqref="D12:AH15 D92:AH93">
    <cfRule type="containsText" dxfId="24" priority="10" operator="containsText" text="TP">
      <formula>NOT(ISERROR(SEARCH("TP",D12)))</formula>
    </cfRule>
    <cfRule type="containsText" dxfId="23" priority="11" operator="containsText" text="cp">
      <formula>NOT(ISERROR(SEARCH("cp",D12)))</formula>
    </cfRule>
    <cfRule type="containsText" dxfId="22" priority="12" operator="containsText" text="1dispo">
      <formula>NOT(ISERROR(SEARCH("1dispo",D12)))</formula>
    </cfRule>
  </conditionalFormatting>
  <conditionalFormatting sqref="AG94">
    <cfRule type="cellIs" dxfId="21" priority="8" operator="greaterThanOrEqual">
      <formula>15</formula>
    </cfRule>
    <cfRule type="cellIs" dxfId="20" priority="9" operator="lessThan">
      <formula>15</formula>
    </cfRule>
  </conditionalFormatting>
  <conditionalFormatting sqref="D95:AG99">
    <cfRule type="cellIs" dxfId="19" priority="5" operator="equal">
      <formula>$B95</formula>
    </cfRule>
    <cfRule type="cellIs" dxfId="18" priority="6" operator="lessThan">
      <formula>$B95</formula>
    </cfRule>
    <cfRule type="cellIs" dxfId="17" priority="7" operator="greaterThan">
      <formula>$B95</formula>
    </cfRule>
  </conditionalFormatting>
  <conditionalFormatting sqref="D16:AH91">
    <cfRule type="expression" dxfId="16" priority="4">
      <formula>OR(WEEKDAY(D$10,2)&gt;5,COUNTIF(Fériés,D$10)&gt;0)</formula>
    </cfRule>
  </conditionalFormatting>
  <conditionalFormatting sqref="D16:AH91">
    <cfRule type="containsText" dxfId="15" priority="1" operator="containsText" text="TP">
      <formula>NOT(ISERROR(SEARCH("TP",D16)))</formula>
    </cfRule>
    <cfRule type="containsText" dxfId="14" priority="2" operator="containsText" text="cp">
      <formula>NOT(ISERROR(SEARCH("cp",D16)))</formula>
    </cfRule>
    <cfRule type="containsText" dxfId="13" priority="3" operator="containsText" text="1dispo">
      <formula>NOT(ISERROR(SEARCH("1dispo",D16)))</formula>
    </cfRule>
  </conditionalFormatting>
  <dataValidations count="2">
    <dataValidation type="list" errorStyle="information" allowBlank="1" showInputMessage="1" showErrorMessage="1" sqref="B14:C14 B18:C93">
      <formula1>Nom</formula1>
    </dataValidation>
    <dataValidation type="list" allowBlank="1" showInputMessage="1" showErrorMessage="1" sqref="H2">
      <formula1>Mois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ouvrir">
                <anchor moveWithCells="1" sizeWithCells="1">
                  <from>
                    <xdr:col>3</xdr:col>
                    <xdr:colOff>142875</xdr:colOff>
                    <xdr:row>1</xdr:row>
                    <xdr:rowOff>9525</xdr:rowOff>
                  </from>
                  <to>
                    <xdr:col>5</xdr:col>
                    <xdr:colOff>704850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prompt="Choisir activité">
          <x14:formula1>
            <xm:f>Parametres!$A$1:$A$33</xm:f>
          </x14:formula1>
          <xm:sqref>D12:AH93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C1:L37"/>
  <sheetViews>
    <sheetView showGridLines="0" workbookViewId="0">
      <selection activeCell="I7" sqref="I7"/>
    </sheetView>
  </sheetViews>
  <sheetFormatPr baseColWidth="10" defaultRowHeight="14.25" x14ac:dyDescent="0.2"/>
  <sheetData>
    <row r="1" spans="3:12" ht="15" thickBot="1" x14ac:dyDescent="0.25"/>
    <row r="2" spans="3:12" ht="14.25" customHeight="1" x14ac:dyDescent="0.2">
      <c r="C2" s="59"/>
      <c r="D2" s="60"/>
      <c r="E2" s="61"/>
      <c r="F2" s="60"/>
      <c r="G2" s="60"/>
      <c r="H2" s="60"/>
      <c r="I2" s="60"/>
      <c r="J2" s="60"/>
      <c r="K2" s="60"/>
      <c r="L2" s="62"/>
    </row>
    <row r="3" spans="3:12" ht="14.25" customHeight="1" x14ac:dyDescent="0.2">
      <c r="C3" s="63"/>
      <c r="D3" s="58"/>
      <c r="E3" s="57"/>
      <c r="F3" s="58"/>
      <c r="G3" s="58"/>
      <c r="H3" s="58"/>
      <c r="I3" s="58"/>
      <c r="J3" s="58"/>
      <c r="K3" s="58"/>
      <c r="L3" s="64"/>
    </row>
    <row r="4" spans="3:12" ht="14.25" customHeight="1" x14ac:dyDescent="0.2">
      <c r="C4" s="63"/>
      <c r="D4" s="58"/>
      <c r="E4" s="57"/>
      <c r="F4" s="58"/>
      <c r="G4" s="58"/>
      <c r="H4" s="58"/>
      <c r="I4" s="58"/>
      <c r="J4" s="58"/>
      <c r="K4" s="58"/>
      <c r="L4" s="64"/>
    </row>
    <row r="5" spans="3:12" ht="14.25" customHeight="1" x14ac:dyDescent="0.2">
      <c r="C5" s="63"/>
      <c r="D5" s="58"/>
      <c r="E5" s="57"/>
      <c r="F5" s="58"/>
      <c r="G5" s="58"/>
      <c r="H5" s="58"/>
      <c r="I5" s="58"/>
      <c r="J5" s="58"/>
      <c r="K5" s="58"/>
      <c r="L5" s="64"/>
    </row>
    <row r="6" spans="3:12" ht="14.25" customHeight="1" x14ac:dyDescent="0.2">
      <c r="C6" s="63"/>
      <c r="D6" s="58"/>
      <c r="E6" s="57"/>
      <c r="F6" s="58"/>
      <c r="G6" s="58"/>
      <c r="H6" s="58"/>
      <c r="I6" s="58"/>
      <c r="J6" s="58"/>
      <c r="K6" s="58"/>
      <c r="L6" s="64"/>
    </row>
    <row r="7" spans="3:12" x14ac:dyDescent="0.2">
      <c r="C7" s="63"/>
      <c r="D7" s="58"/>
      <c r="E7" s="58"/>
      <c r="F7" s="58"/>
      <c r="G7" s="58"/>
      <c r="H7" s="58"/>
      <c r="I7" s="58"/>
      <c r="J7" s="58"/>
      <c r="K7" s="58"/>
      <c r="L7" s="65"/>
    </row>
    <row r="8" spans="3:12" x14ac:dyDescent="0.2">
      <c r="C8" s="63"/>
      <c r="D8" s="58"/>
      <c r="E8" s="58"/>
      <c r="F8" s="58"/>
      <c r="G8" s="58"/>
      <c r="H8" s="58"/>
      <c r="I8" s="58"/>
      <c r="J8" s="58"/>
      <c r="K8" s="58"/>
      <c r="L8" s="65"/>
    </row>
    <row r="9" spans="3:12" x14ac:dyDescent="0.2">
      <c r="C9" s="63"/>
      <c r="D9" s="58"/>
      <c r="E9" s="58"/>
      <c r="F9" s="58"/>
      <c r="G9" s="58"/>
      <c r="H9" s="58"/>
      <c r="I9" s="58"/>
      <c r="J9" s="58"/>
      <c r="K9" s="58"/>
      <c r="L9" s="65"/>
    </row>
    <row r="10" spans="3:12" x14ac:dyDescent="0.2">
      <c r="C10" s="63"/>
      <c r="D10" s="58"/>
      <c r="E10" s="58"/>
      <c r="F10" s="58"/>
      <c r="G10" s="58"/>
      <c r="H10" s="58"/>
      <c r="I10" s="58"/>
      <c r="J10" s="58"/>
      <c r="K10" s="58"/>
      <c r="L10" s="65"/>
    </row>
    <row r="11" spans="3:12" x14ac:dyDescent="0.2">
      <c r="C11" s="63"/>
      <c r="D11" s="58"/>
      <c r="E11" s="58"/>
      <c r="F11" s="58"/>
      <c r="G11" s="58"/>
      <c r="H11" s="58"/>
      <c r="I11" s="58"/>
      <c r="J11" s="58"/>
      <c r="K11" s="58"/>
      <c r="L11" s="65"/>
    </row>
    <row r="12" spans="3:12" x14ac:dyDescent="0.2">
      <c r="C12" s="63"/>
      <c r="D12" s="58"/>
      <c r="E12" s="58"/>
      <c r="F12" s="58"/>
      <c r="G12" s="58"/>
      <c r="H12" s="58"/>
      <c r="I12" s="58"/>
      <c r="J12" s="58"/>
      <c r="K12" s="58"/>
      <c r="L12" s="65"/>
    </row>
    <row r="13" spans="3:12" x14ac:dyDescent="0.2">
      <c r="C13" s="63"/>
      <c r="D13" s="58"/>
      <c r="E13" s="58"/>
      <c r="F13" s="58"/>
      <c r="G13" s="58"/>
      <c r="H13" s="58"/>
      <c r="I13" s="58"/>
      <c r="J13" s="58"/>
      <c r="K13" s="58"/>
      <c r="L13" s="65"/>
    </row>
    <row r="14" spans="3:12" x14ac:dyDescent="0.2">
      <c r="C14" s="63"/>
      <c r="D14" s="58"/>
      <c r="E14" s="58"/>
      <c r="F14" s="58"/>
      <c r="G14" s="58"/>
      <c r="H14" s="58"/>
      <c r="I14" s="58"/>
      <c r="J14" s="58"/>
      <c r="K14" s="58"/>
      <c r="L14" s="65"/>
    </row>
    <row r="15" spans="3:12" x14ac:dyDescent="0.2">
      <c r="C15" s="63"/>
      <c r="D15" s="58"/>
      <c r="E15" s="58"/>
      <c r="F15" s="58"/>
      <c r="G15" s="58"/>
      <c r="H15" s="58"/>
      <c r="I15" s="58"/>
      <c r="J15" s="58"/>
      <c r="K15" s="58"/>
      <c r="L15" s="65"/>
    </row>
    <row r="16" spans="3:12" x14ac:dyDescent="0.2">
      <c r="C16" s="63"/>
      <c r="D16" s="58"/>
      <c r="E16" s="58"/>
      <c r="F16" s="58"/>
      <c r="G16" s="58"/>
      <c r="H16" s="58"/>
      <c r="I16" s="58"/>
      <c r="J16" s="58"/>
      <c r="K16" s="58"/>
      <c r="L16" s="65"/>
    </row>
    <row r="17" spans="3:12" x14ac:dyDescent="0.2">
      <c r="C17" s="63"/>
      <c r="D17" s="58"/>
      <c r="E17" s="58"/>
      <c r="F17" s="58"/>
      <c r="G17" s="58"/>
      <c r="H17" s="58"/>
      <c r="I17" s="58"/>
      <c r="J17" s="58"/>
      <c r="K17" s="58"/>
      <c r="L17" s="65"/>
    </row>
    <row r="18" spans="3:12" x14ac:dyDescent="0.2">
      <c r="C18" s="63"/>
      <c r="D18" s="58"/>
      <c r="E18" s="58"/>
      <c r="F18" s="58"/>
      <c r="G18" s="58"/>
      <c r="H18" s="58"/>
      <c r="I18" s="58"/>
      <c r="J18" s="58"/>
      <c r="K18" s="58"/>
      <c r="L18" s="65"/>
    </row>
    <row r="19" spans="3:12" x14ac:dyDescent="0.2">
      <c r="C19" s="63"/>
      <c r="D19" s="58"/>
      <c r="E19" s="111" t="s">
        <v>82</v>
      </c>
      <c r="F19" s="112"/>
      <c r="G19" s="112"/>
      <c r="H19" s="112"/>
      <c r="I19" s="112"/>
      <c r="J19" s="113"/>
      <c r="K19" s="58"/>
      <c r="L19" s="65"/>
    </row>
    <row r="20" spans="3:12" x14ac:dyDescent="0.2">
      <c r="C20" s="63"/>
      <c r="D20" s="58"/>
      <c r="E20" s="114"/>
      <c r="F20" s="115"/>
      <c r="G20" s="115"/>
      <c r="H20" s="115"/>
      <c r="I20" s="115"/>
      <c r="J20" s="116"/>
      <c r="K20" s="58"/>
      <c r="L20" s="65"/>
    </row>
    <row r="21" spans="3:12" x14ac:dyDescent="0.2">
      <c r="C21" s="63"/>
      <c r="D21" s="58"/>
      <c r="E21" s="114"/>
      <c r="F21" s="115"/>
      <c r="G21" s="115"/>
      <c r="H21" s="115"/>
      <c r="I21" s="115"/>
      <c r="J21" s="116"/>
      <c r="K21" s="58"/>
      <c r="L21" s="65"/>
    </row>
    <row r="22" spans="3:12" x14ac:dyDescent="0.2">
      <c r="C22" s="63"/>
      <c r="D22" s="58"/>
      <c r="E22" s="114"/>
      <c r="F22" s="115"/>
      <c r="G22" s="115"/>
      <c r="H22" s="115"/>
      <c r="I22" s="115"/>
      <c r="J22" s="116"/>
      <c r="K22" s="58"/>
      <c r="L22" s="65"/>
    </row>
    <row r="23" spans="3:12" x14ac:dyDescent="0.2">
      <c r="C23" s="63"/>
      <c r="D23" s="58"/>
      <c r="E23" s="117"/>
      <c r="F23" s="118"/>
      <c r="G23" s="118"/>
      <c r="H23" s="118"/>
      <c r="I23" s="118"/>
      <c r="J23" s="119"/>
      <c r="K23" s="58"/>
      <c r="L23" s="65"/>
    </row>
    <row r="24" spans="3:12" x14ac:dyDescent="0.2">
      <c r="C24" s="63"/>
      <c r="D24" s="58"/>
      <c r="E24" s="58"/>
      <c r="F24" s="58"/>
      <c r="G24" s="58"/>
      <c r="H24" s="58"/>
      <c r="I24" s="58"/>
      <c r="J24" s="58"/>
      <c r="K24" s="58"/>
      <c r="L24" s="65"/>
    </row>
    <row r="25" spans="3:12" x14ac:dyDescent="0.2">
      <c r="C25" s="63"/>
      <c r="D25" s="58"/>
      <c r="E25" s="58"/>
      <c r="F25" s="58"/>
      <c r="G25" s="58"/>
      <c r="H25" s="58"/>
      <c r="I25" s="58"/>
      <c r="J25" s="58"/>
      <c r="K25" s="58"/>
      <c r="L25" s="65"/>
    </row>
    <row r="26" spans="3:12" x14ac:dyDescent="0.2">
      <c r="C26" s="63"/>
      <c r="D26" s="58"/>
      <c r="E26" s="58"/>
      <c r="F26" s="58"/>
      <c r="G26" s="58"/>
      <c r="H26" s="58"/>
      <c r="I26" s="58"/>
      <c r="J26" s="58"/>
      <c r="K26" s="58"/>
      <c r="L26" s="65"/>
    </row>
    <row r="27" spans="3:12" x14ac:dyDescent="0.2">
      <c r="C27" s="63"/>
      <c r="D27" s="58"/>
      <c r="E27" s="58"/>
      <c r="F27" s="58"/>
      <c r="G27" s="58"/>
      <c r="H27" s="58"/>
      <c r="I27" s="58"/>
      <c r="J27" s="58"/>
      <c r="K27" s="58"/>
      <c r="L27" s="65"/>
    </row>
    <row r="28" spans="3:12" x14ac:dyDescent="0.2">
      <c r="C28" s="63"/>
      <c r="D28" s="58"/>
      <c r="E28" s="58"/>
      <c r="F28" s="120"/>
      <c r="G28" s="120"/>
      <c r="H28" s="120"/>
      <c r="I28" s="120"/>
      <c r="J28" s="120"/>
      <c r="K28" s="58"/>
      <c r="L28" s="65"/>
    </row>
    <row r="29" spans="3:12" x14ac:dyDescent="0.2">
      <c r="C29" s="63"/>
      <c r="D29" s="58"/>
      <c r="E29" s="58"/>
      <c r="F29" s="58"/>
      <c r="G29" s="58"/>
      <c r="H29" s="58"/>
      <c r="I29" s="58"/>
      <c r="J29" s="58"/>
      <c r="K29" s="58"/>
      <c r="L29" s="65"/>
    </row>
    <row r="30" spans="3:12" x14ac:dyDescent="0.2">
      <c r="C30" s="63"/>
      <c r="D30" s="58"/>
      <c r="E30" s="58"/>
      <c r="F30" s="58"/>
      <c r="G30" s="58"/>
      <c r="H30" s="58"/>
      <c r="I30" s="58"/>
      <c r="J30" s="58"/>
      <c r="K30" s="58"/>
      <c r="L30" s="65"/>
    </row>
    <row r="31" spans="3:12" x14ac:dyDescent="0.2">
      <c r="C31" s="63"/>
      <c r="D31" s="58"/>
      <c r="E31" s="58"/>
      <c r="F31" s="58"/>
      <c r="G31" s="58"/>
      <c r="H31" s="58"/>
      <c r="I31" s="58"/>
      <c r="J31" s="58"/>
      <c r="K31" s="58"/>
      <c r="L31" s="65"/>
    </row>
    <row r="32" spans="3:12" x14ac:dyDescent="0.2">
      <c r="C32" s="63"/>
      <c r="D32" s="58"/>
      <c r="E32" s="58"/>
      <c r="F32" s="58"/>
      <c r="G32" s="58"/>
      <c r="H32" s="58"/>
      <c r="I32" s="58"/>
      <c r="J32" s="58"/>
      <c r="K32" s="58"/>
      <c r="L32" s="65"/>
    </row>
    <row r="33" spans="3:12" x14ac:dyDescent="0.2">
      <c r="C33" s="63"/>
      <c r="D33" s="58"/>
      <c r="E33" s="58"/>
      <c r="F33" s="58"/>
      <c r="G33" s="58"/>
      <c r="H33" s="58"/>
      <c r="I33" s="58"/>
      <c r="J33" s="58"/>
      <c r="K33" s="58"/>
      <c r="L33" s="65"/>
    </row>
    <row r="34" spans="3:12" x14ac:dyDescent="0.2">
      <c r="C34" s="63"/>
      <c r="D34" s="58"/>
      <c r="E34" s="58"/>
      <c r="F34" s="58"/>
      <c r="G34" s="58"/>
      <c r="H34" s="58"/>
      <c r="I34" s="58"/>
      <c r="J34" s="58"/>
      <c r="K34" s="58"/>
      <c r="L34" s="65"/>
    </row>
    <row r="35" spans="3:12" x14ac:dyDescent="0.2">
      <c r="C35" s="63"/>
      <c r="D35" s="58"/>
      <c r="E35" s="58"/>
      <c r="F35" s="58"/>
      <c r="G35" s="58"/>
      <c r="H35" s="58"/>
      <c r="I35" s="58"/>
      <c r="J35" s="58"/>
      <c r="K35" s="58"/>
      <c r="L35" s="65"/>
    </row>
    <row r="36" spans="3:12" x14ac:dyDescent="0.2">
      <c r="C36" s="63"/>
      <c r="D36" s="58"/>
      <c r="E36" s="58"/>
      <c r="F36" s="58"/>
      <c r="G36" s="58"/>
      <c r="H36" s="58"/>
      <c r="I36" s="58"/>
      <c r="J36" s="58"/>
      <c r="K36" s="58"/>
      <c r="L36" s="65"/>
    </row>
    <row r="37" spans="3:12" ht="15" thickBot="1" x14ac:dyDescent="0.25">
      <c r="C37" s="66"/>
      <c r="D37" s="67"/>
      <c r="E37" s="67"/>
      <c r="F37" s="67"/>
      <c r="G37" s="67"/>
      <c r="H37" s="67"/>
      <c r="I37" s="67"/>
      <c r="J37" s="67"/>
      <c r="K37" s="67"/>
      <c r="L37" s="68"/>
    </row>
  </sheetData>
  <mergeCells count="2">
    <mergeCell ref="E19:J23"/>
    <mergeCell ref="F28:J2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ouvrir">
                <anchor moveWithCells="1">
                  <from>
                    <xdr:col>5</xdr:col>
                    <xdr:colOff>742950</xdr:colOff>
                    <xdr:row>4</xdr:row>
                    <xdr:rowOff>114300</xdr:rowOff>
                  </from>
                  <to>
                    <xdr:col>7</xdr:col>
                    <xdr:colOff>523875</xdr:colOff>
                    <xdr:row>7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33CC"/>
  </sheetPr>
  <dimension ref="A2:AH148"/>
  <sheetViews>
    <sheetView showGridLines="0" showZeros="0" zoomScale="85" zoomScaleNormal="85" workbookViewId="0">
      <pane xSplit="3" ySplit="11" topLeftCell="D12" activePane="bottomRight" state="frozen"/>
      <selection pane="topRight" activeCell="E1" sqref="E1"/>
      <selection pane="bottomLeft" activeCell="A12" sqref="A12"/>
      <selection pane="bottomRight" activeCell="D11" sqref="D11"/>
    </sheetView>
  </sheetViews>
  <sheetFormatPr baseColWidth="10" defaultRowHeight="14.25" x14ac:dyDescent="0.2"/>
  <cols>
    <col min="1" max="1" width="15.5" bestFit="1" customWidth="1"/>
    <col min="2" max="2" width="10.125" bestFit="1" customWidth="1"/>
    <col min="3" max="3" width="24.25" customWidth="1"/>
    <col min="4" max="4" width="12.375" bestFit="1" customWidth="1"/>
    <col min="5" max="34" width="11" customWidth="1"/>
  </cols>
  <sheetData>
    <row r="2" spans="1:34" x14ac:dyDescent="0.2">
      <c r="H2" s="104" t="s">
        <v>17</v>
      </c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</row>
    <row r="3" spans="1:34" x14ac:dyDescent="0.2">
      <c r="A3" s="1"/>
      <c r="B3" s="1"/>
      <c r="C3" s="1"/>
      <c r="D3" s="1"/>
      <c r="E3" s="1"/>
      <c r="F3" s="1"/>
      <c r="G3" s="1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</row>
    <row r="4" spans="1:34" ht="15" customHeight="1" x14ac:dyDescent="0.2">
      <c r="A4" s="2"/>
      <c r="B4" s="2"/>
      <c r="C4" s="2"/>
      <c r="D4" s="2"/>
      <c r="E4" s="2"/>
    </row>
    <row r="5" spans="1:34" x14ac:dyDescent="0.2">
      <c r="A5" s="2"/>
      <c r="B5" s="2"/>
      <c r="C5" s="2"/>
      <c r="D5" s="2"/>
      <c r="E5" s="2"/>
    </row>
    <row r="6" spans="1:34" ht="15" customHeight="1" x14ac:dyDescent="0.2"/>
    <row r="7" spans="1:34" ht="14.25" customHeight="1" x14ac:dyDescent="0.2"/>
    <row r="8" spans="1:34" ht="15" customHeight="1" x14ac:dyDescent="0.2"/>
    <row r="9" spans="1:34" ht="15" customHeight="1" x14ac:dyDescent="0.2"/>
    <row r="10" spans="1:34" ht="16.5" customHeight="1" x14ac:dyDescent="0.2">
      <c r="A10" s="106" t="s">
        <v>28</v>
      </c>
      <c r="B10" s="106" t="s">
        <v>61</v>
      </c>
      <c r="C10" s="106" t="s">
        <v>62</v>
      </c>
      <c r="D10" s="10">
        <f>DATE(an,MONTH("1/"&amp;$H$2),1)</f>
        <v>42430</v>
      </c>
      <c r="E10" s="10">
        <f>D10+1</f>
        <v>42431</v>
      </c>
      <c r="F10" s="10">
        <f t="shared" ref="F10:U11" si="0">E10+1</f>
        <v>42432</v>
      </c>
      <c r="G10" s="10">
        <f t="shared" si="0"/>
        <v>42433</v>
      </c>
      <c r="H10" s="10">
        <f t="shared" si="0"/>
        <v>42434</v>
      </c>
      <c r="I10" s="10">
        <f t="shared" si="0"/>
        <v>42435</v>
      </c>
      <c r="J10" s="10">
        <f t="shared" si="0"/>
        <v>42436</v>
      </c>
      <c r="K10" s="10">
        <f t="shared" si="0"/>
        <v>42437</v>
      </c>
      <c r="L10" s="10">
        <f t="shared" si="0"/>
        <v>42438</v>
      </c>
      <c r="M10" s="10">
        <f t="shared" si="0"/>
        <v>42439</v>
      </c>
      <c r="N10" s="10">
        <f t="shared" si="0"/>
        <v>42440</v>
      </c>
      <c r="O10" s="10">
        <f t="shared" si="0"/>
        <v>42441</v>
      </c>
      <c r="P10" s="10">
        <f t="shared" si="0"/>
        <v>42442</v>
      </c>
      <c r="Q10" s="10">
        <f t="shared" si="0"/>
        <v>42443</v>
      </c>
      <c r="R10" s="10">
        <f t="shared" si="0"/>
        <v>42444</v>
      </c>
      <c r="S10" s="10">
        <f t="shared" si="0"/>
        <v>42445</v>
      </c>
      <c r="T10" s="10">
        <f t="shared" si="0"/>
        <v>42446</v>
      </c>
      <c r="U10" s="10">
        <f t="shared" si="0"/>
        <v>42447</v>
      </c>
      <c r="V10" s="10">
        <f t="shared" ref="V10:AE11" si="1">U10+1</f>
        <v>42448</v>
      </c>
      <c r="W10" s="10">
        <f t="shared" si="1"/>
        <v>42449</v>
      </c>
      <c r="X10" s="10">
        <f t="shared" si="1"/>
        <v>42450</v>
      </c>
      <c r="Y10" s="10">
        <f t="shared" si="1"/>
        <v>42451</v>
      </c>
      <c r="Z10" s="10">
        <f>Y10+1</f>
        <v>42452</v>
      </c>
      <c r="AA10" s="10">
        <f t="shared" si="1"/>
        <v>42453</v>
      </c>
      <c r="AB10" s="10">
        <f t="shared" si="1"/>
        <v>42454</v>
      </c>
      <c r="AC10" s="10">
        <f>AB10+1</f>
        <v>42455</v>
      </c>
      <c r="AD10" s="10">
        <f t="shared" si="1"/>
        <v>42456</v>
      </c>
      <c r="AE10" s="10">
        <f t="shared" si="1"/>
        <v>42457</v>
      </c>
      <c r="AF10" s="10">
        <f>IF(MONTH($AE$10+1)=MONTH($AE$10),$AE$10+1,"")</f>
        <v>42458</v>
      </c>
      <c r="AG10" s="10">
        <f>IF(MONTH($AE$10+2)=MONTH($AE$10),$AE$10+2,"")</f>
        <v>42459</v>
      </c>
      <c r="AH10" s="10">
        <f>IF(MONTH($AE$10+3)=MONTH($AE$10),$AE$10+3,"")</f>
        <v>42460</v>
      </c>
    </row>
    <row r="11" spans="1:34" ht="16.5" customHeight="1" x14ac:dyDescent="0.2">
      <c r="A11" s="107"/>
      <c r="B11" s="107"/>
      <c r="C11" s="107"/>
      <c r="D11" s="11">
        <f>DATE(an,MONTH("1/"&amp;$H$2),1)</f>
        <v>42430</v>
      </c>
      <c r="E11" s="11">
        <f>D11+1</f>
        <v>42431</v>
      </c>
      <c r="F11" s="11">
        <f t="shared" si="0"/>
        <v>42432</v>
      </c>
      <c r="G11" s="11">
        <f t="shared" si="0"/>
        <v>42433</v>
      </c>
      <c r="H11" s="11">
        <f t="shared" si="0"/>
        <v>42434</v>
      </c>
      <c r="I11" s="11">
        <f t="shared" si="0"/>
        <v>42435</v>
      </c>
      <c r="J11" s="11">
        <f t="shared" si="0"/>
        <v>42436</v>
      </c>
      <c r="K11" s="11">
        <f t="shared" si="0"/>
        <v>42437</v>
      </c>
      <c r="L11" s="11">
        <f t="shared" si="0"/>
        <v>42438</v>
      </c>
      <c r="M11" s="11">
        <f t="shared" si="0"/>
        <v>42439</v>
      </c>
      <c r="N11" s="11">
        <f t="shared" si="0"/>
        <v>42440</v>
      </c>
      <c r="O11" s="11">
        <f t="shared" si="0"/>
        <v>42441</v>
      </c>
      <c r="P11" s="11">
        <f t="shared" si="0"/>
        <v>42442</v>
      </c>
      <c r="Q11" s="11">
        <f t="shared" si="0"/>
        <v>42443</v>
      </c>
      <c r="R11" s="11">
        <f t="shared" si="0"/>
        <v>42444</v>
      </c>
      <c r="S11" s="11">
        <f t="shared" si="0"/>
        <v>42445</v>
      </c>
      <c r="T11" s="11">
        <f t="shared" si="0"/>
        <v>42446</v>
      </c>
      <c r="U11" s="11">
        <f t="shared" si="0"/>
        <v>42447</v>
      </c>
      <c r="V11" s="11">
        <f t="shared" si="1"/>
        <v>42448</v>
      </c>
      <c r="W11" s="11">
        <f t="shared" si="1"/>
        <v>42449</v>
      </c>
      <c r="X11" s="11">
        <f t="shared" si="1"/>
        <v>42450</v>
      </c>
      <c r="Y11" s="11">
        <f t="shared" si="1"/>
        <v>42451</v>
      </c>
      <c r="Z11" s="11">
        <f>Y11+1</f>
        <v>42452</v>
      </c>
      <c r="AA11" s="11">
        <f t="shared" si="1"/>
        <v>42453</v>
      </c>
      <c r="AB11" s="11">
        <f t="shared" si="1"/>
        <v>42454</v>
      </c>
      <c r="AC11" s="11">
        <f>AB11+1</f>
        <v>42455</v>
      </c>
      <c r="AD11" s="11">
        <f t="shared" si="1"/>
        <v>42456</v>
      </c>
      <c r="AE11" s="11">
        <f t="shared" si="1"/>
        <v>42457</v>
      </c>
      <c r="AF11" s="11">
        <f>IF(MONTH($AE$10+1)=MONTH($AE$10),$AE$10+1,"")</f>
        <v>42458</v>
      </c>
      <c r="AG11" s="11">
        <f>IF(MONTH($AE$10+2)=MONTH($AE$10),$AE$10+2,"")</f>
        <v>42459</v>
      </c>
      <c r="AH11" s="11">
        <f>IF(MONTH($AE$10+3)=MONTH($AE$10),$AE$10+3,"")</f>
        <v>42460</v>
      </c>
    </row>
    <row r="12" spans="1:34" s="7" customFormat="1" ht="16.5" customHeight="1" x14ac:dyDescent="0.2">
      <c r="A12" s="108" t="s">
        <v>66</v>
      </c>
      <c r="B12" s="100">
        <f>TP!A2</f>
        <v>1</v>
      </c>
      <c r="C12" s="100" t="str">
        <f>TP!B2</f>
        <v>toto</v>
      </c>
      <c r="D12" s="97"/>
      <c r="E12" s="97"/>
      <c r="F12" s="97"/>
      <c r="G12" s="97"/>
      <c r="H12" s="97"/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7"/>
      <c r="Z12" s="97"/>
      <c r="AA12" s="97"/>
      <c r="AB12" s="97"/>
      <c r="AC12" s="97"/>
      <c r="AD12" s="97"/>
      <c r="AE12" s="97"/>
      <c r="AF12" s="97"/>
      <c r="AG12" s="97"/>
      <c r="AH12" s="97"/>
    </row>
    <row r="13" spans="1:34" s="7" customFormat="1" ht="16.5" customHeight="1" x14ac:dyDescent="0.2">
      <c r="A13" s="109"/>
      <c r="B13" s="101"/>
      <c r="C13" s="101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97"/>
      <c r="AH13" s="97"/>
    </row>
    <row r="14" spans="1:34" s="7" customFormat="1" ht="16.5" customHeight="1" x14ac:dyDescent="0.2">
      <c r="A14" s="109"/>
      <c r="B14" s="98">
        <f>TP!A3</f>
        <v>2</v>
      </c>
      <c r="C14" s="98" t="str">
        <f>TP!B3</f>
        <v>tata</v>
      </c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</row>
    <row r="15" spans="1:34" s="7" customFormat="1" ht="16.5" customHeight="1" x14ac:dyDescent="0.2">
      <c r="A15" s="109"/>
      <c r="B15" s="99"/>
      <c r="C15" s="9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</row>
    <row r="16" spans="1:34" s="7" customFormat="1" ht="16.5" customHeight="1" x14ac:dyDescent="0.2">
      <c r="A16" s="109"/>
      <c r="B16" s="100">
        <f>TP!A4</f>
        <v>1</v>
      </c>
      <c r="C16" s="100" t="str">
        <f>TP!B4</f>
        <v>titi</v>
      </c>
      <c r="D16" s="97"/>
      <c r="E16" s="97"/>
      <c r="F16" s="97"/>
      <c r="G16" s="97"/>
      <c r="H16" s="97"/>
      <c r="I16" s="97"/>
      <c r="J16" s="97"/>
      <c r="K16" s="97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7"/>
      <c r="AA16" s="97"/>
      <c r="AB16" s="97"/>
      <c r="AC16" s="97"/>
      <c r="AD16" s="97"/>
      <c r="AE16" s="97"/>
      <c r="AF16" s="97"/>
      <c r="AG16" s="97"/>
      <c r="AH16" s="97"/>
    </row>
    <row r="17" spans="1:34" s="7" customFormat="1" ht="16.5" customHeight="1" x14ac:dyDescent="0.2">
      <c r="A17" s="109"/>
      <c r="B17" s="101"/>
      <c r="C17" s="101"/>
      <c r="D17" s="97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7"/>
      <c r="AB17" s="97"/>
      <c r="AC17" s="97"/>
      <c r="AD17" s="97"/>
      <c r="AE17" s="97"/>
      <c r="AF17" s="97"/>
      <c r="AG17" s="97"/>
      <c r="AH17" s="97"/>
    </row>
    <row r="18" spans="1:34" s="7" customFormat="1" ht="16.5" customHeight="1" x14ac:dyDescent="0.2">
      <c r="A18" s="109"/>
      <c r="B18" s="98">
        <f>TP!A5</f>
        <v>2</v>
      </c>
      <c r="C18" s="98" t="str">
        <f>TP!B5</f>
        <v>truc</v>
      </c>
      <c r="D18" s="49"/>
      <c r="E18" s="49" t="s">
        <v>57</v>
      </c>
      <c r="F18" s="49"/>
      <c r="G18" s="49"/>
      <c r="H18" s="49"/>
      <c r="I18" s="49"/>
      <c r="J18" s="49"/>
      <c r="K18" s="49"/>
      <c r="L18" s="49" t="s">
        <v>57</v>
      </c>
      <c r="M18" s="49"/>
      <c r="N18" s="49"/>
      <c r="O18" s="49"/>
      <c r="P18" s="49"/>
      <c r="Q18" s="49"/>
      <c r="R18" s="49"/>
      <c r="S18" s="49" t="s">
        <v>57</v>
      </c>
      <c r="T18" s="49"/>
      <c r="U18" s="49"/>
      <c r="V18" s="49"/>
      <c r="W18" s="49"/>
      <c r="X18" s="49"/>
      <c r="Y18" s="49"/>
      <c r="Z18" s="49" t="s">
        <v>57</v>
      </c>
      <c r="AA18" s="49"/>
      <c r="AB18" s="49"/>
      <c r="AC18" s="49"/>
      <c r="AD18" s="49"/>
      <c r="AE18" s="49"/>
      <c r="AF18" s="49"/>
      <c r="AG18" s="49" t="s">
        <v>57</v>
      </c>
      <c r="AH18" s="49"/>
    </row>
    <row r="19" spans="1:34" s="7" customFormat="1" ht="16.5" customHeight="1" x14ac:dyDescent="0.2">
      <c r="A19" s="109"/>
      <c r="B19" s="99"/>
      <c r="C19" s="99"/>
      <c r="D19" s="49"/>
      <c r="E19" s="49" t="s">
        <v>57</v>
      </c>
      <c r="F19" s="49"/>
      <c r="G19" s="49"/>
      <c r="H19" s="49"/>
      <c r="I19" s="49"/>
      <c r="J19" s="49"/>
      <c r="K19" s="49"/>
      <c r="L19" s="49" t="s">
        <v>57</v>
      </c>
      <c r="M19" s="49"/>
      <c r="N19" s="49"/>
      <c r="O19" s="49"/>
      <c r="P19" s="49"/>
      <c r="Q19" s="49"/>
      <c r="R19" s="49"/>
      <c r="S19" s="49" t="s">
        <v>57</v>
      </c>
      <c r="T19" s="49"/>
      <c r="U19" s="49"/>
      <c r="V19" s="49"/>
      <c r="W19" s="49"/>
      <c r="X19" s="49"/>
      <c r="Y19" s="49"/>
      <c r="Z19" s="49" t="s">
        <v>57</v>
      </c>
      <c r="AA19" s="49"/>
      <c r="AB19" s="49"/>
      <c r="AC19" s="49"/>
      <c r="AD19" s="49"/>
      <c r="AE19" s="49"/>
      <c r="AF19" s="49"/>
      <c r="AG19" s="49" t="s">
        <v>57</v>
      </c>
      <c r="AH19" s="49"/>
    </row>
    <row r="20" spans="1:34" s="7" customFormat="1" ht="16.5" customHeight="1" x14ac:dyDescent="0.2">
      <c r="A20" s="109"/>
      <c r="B20" s="100">
        <f>TP!A6</f>
        <v>1</v>
      </c>
      <c r="C20" s="100" t="str">
        <f>TP!B6</f>
        <v>machin</v>
      </c>
      <c r="D20" s="97"/>
      <c r="E20" s="97" t="s">
        <v>57</v>
      </c>
      <c r="F20" s="97"/>
      <c r="G20" s="97"/>
      <c r="H20" s="97"/>
      <c r="I20" s="97"/>
      <c r="J20" s="97"/>
      <c r="K20" s="97"/>
      <c r="L20" s="97" t="s">
        <v>57</v>
      </c>
      <c r="M20" s="97"/>
      <c r="N20" s="97"/>
      <c r="O20" s="97"/>
      <c r="P20" s="97"/>
      <c r="Q20" s="97"/>
      <c r="R20" s="97"/>
      <c r="S20" s="97" t="s">
        <v>57</v>
      </c>
      <c r="T20" s="97"/>
      <c r="U20" s="97"/>
      <c r="V20" s="97"/>
      <c r="W20" s="97"/>
      <c r="X20" s="97"/>
      <c r="Y20" s="97"/>
      <c r="Z20" s="97" t="s">
        <v>57</v>
      </c>
      <c r="AA20" s="97"/>
      <c r="AB20" s="97"/>
      <c r="AC20" s="97"/>
      <c r="AD20" s="97"/>
      <c r="AE20" s="97"/>
      <c r="AF20" s="97"/>
      <c r="AG20" s="97" t="s">
        <v>57</v>
      </c>
      <c r="AH20" s="97"/>
    </row>
    <row r="21" spans="1:34" s="7" customFormat="1" ht="16.5" customHeight="1" x14ac:dyDescent="0.2">
      <c r="A21" s="109"/>
      <c r="B21" s="101"/>
      <c r="C21" s="101"/>
      <c r="D21" s="97"/>
      <c r="E21" s="97" t="s">
        <v>57</v>
      </c>
      <c r="F21" s="97"/>
      <c r="G21" s="97"/>
      <c r="H21" s="97"/>
      <c r="I21" s="97"/>
      <c r="J21" s="97"/>
      <c r="K21" s="97"/>
      <c r="L21" s="97" t="s">
        <v>57</v>
      </c>
      <c r="M21" s="97"/>
      <c r="N21" s="97"/>
      <c r="O21" s="97"/>
      <c r="P21" s="97"/>
      <c r="Q21" s="97"/>
      <c r="R21" s="97"/>
      <c r="S21" s="97" t="s">
        <v>57</v>
      </c>
      <c r="T21" s="97"/>
      <c r="U21" s="97"/>
      <c r="V21" s="97"/>
      <c r="W21" s="97"/>
      <c r="X21" s="97"/>
      <c r="Y21" s="97"/>
      <c r="Z21" s="97" t="s">
        <v>57</v>
      </c>
      <c r="AA21" s="97"/>
      <c r="AB21" s="97"/>
      <c r="AC21" s="97"/>
      <c r="AD21" s="97"/>
      <c r="AE21" s="97"/>
      <c r="AF21" s="97"/>
      <c r="AG21" s="97" t="s">
        <v>57</v>
      </c>
      <c r="AH21" s="97"/>
    </row>
    <row r="22" spans="1:34" s="7" customFormat="1" ht="16.5" customHeight="1" x14ac:dyDescent="0.2">
      <c r="A22" s="109"/>
      <c r="B22" s="98">
        <f>TP!A7</f>
        <v>1</v>
      </c>
      <c r="C22" s="98" t="str">
        <f>TP!B7</f>
        <v>bidule</v>
      </c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</row>
    <row r="23" spans="1:34" s="7" customFormat="1" ht="16.5" customHeight="1" x14ac:dyDescent="0.2">
      <c r="A23" s="109"/>
      <c r="B23" s="99"/>
      <c r="C23" s="9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</row>
    <row r="24" spans="1:34" s="7" customFormat="1" ht="16.5" customHeight="1" x14ac:dyDescent="0.2">
      <c r="A24" s="109"/>
      <c r="B24" s="100">
        <f>TP!A8</f>
        <v>1</v>
      </c>
      <c r="C24" s="100" t="str">
        <f>TP!B8</f>
        <v>robert</v>
      </c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  <c r="Y24" s="97"/>
      <c r="Z24" s="97"/>
      <c r="AA24" s="97"/>
      <c r="AB24" s="97"/>
      <c r="AC24" s="97"/>
      <c r="AD24" s="97"/>
      <c r="AE24" s="97"/>
      <c r="AF24" s="97"/>
      <c r="AG24" s="97"/>
      <c r="AH24" s="97"/>
    </row>
    <row r="25" spans="1:34" s="7" customFormat="1" ht="16.5" customHeight="1" x14ac:dyDescent="0.2">
      <c r="A25" s="109"/>
      <c r="B25" s="101"/>
      <c r="C25" s="101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7"/>
      <c r="AB25" s="97"/>
      <c r="AC25" s="97"/>
      <c r="AD25" s="97"/>
      <c r="AE25" s="97"/>
      <c r="AF25" s="97"/>
      <c r="AG25" s="97"/>
      <c r="AH25" s="97"/>
    </row>
    <row r="26" spans="1:34" s="7" customFormat="1" ht="16.5" customHeight="1" x14ac:dyDescent="0.2">
      <c r="A26" s="109"/>
      <c r="B26" s="98">
        <f>TP!A9</f>
        <v>2</v>
      </c>
      <c r="C26" s="98" t="str">
        <f>TP!B9</f>
        <v>roger</v>
      </c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</row>
    <row r="27" spans="1:34" s="7" customFormat="1" ht="16.5" customHeight="1" x14ac:dyDescent="0.2">
      <c r="A27" s="109"/>
      <c r="B27" s="99"/>
      <c r="C27" s="9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</row>
    <row r="28" spans="1:34" s="7" customFormat="1" ht="16.5" customHeight="1" x14ac:dyDescent="0.2">
      <c r="A28" s="109"/>
      <c r="B28" s="100">
        <f>TP!A10</f>
        <v>0</v>
      </c>
      <c r="C28" s="100">
        <f>TP!B10</f>
        <v>0</v>
      </c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97"/>
      <c r="AB28" s="97"/>
      <c r="AC28" s="97"/>
      <c r="AD28" s="97"/>
      <c r="AE28" s="97"/>
      <c r="AF28" s="97"/>
      <c r="AG28" s="97"/>
      <c r="AH28" s="97"/>
    </row>
    <row r="29" spans="1:34" s="7" customFormat="1" ht="16.5" customHeight="1" x14ac:dyDescent="0.2">
      <c r="A29" s="109"/>
      <c r="B29" s="101"/>
      <c r="C29" s="101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7"/>
      <c r="T29" s="97"/>
      <c r="U29" s="97"/>
      <c r="V29" s="97"/>
      <c r="W29" s="97"/>
      <c r="X29" s="97"/>
      <c r="Y29" s="97"/>
      <c r="Z29" s="97"/>
      <c r="AA29" s="97"/>
      <c r="AB29" s="97"/>
      <c r="AC29" s="97"/>
      <c r="AD29" s="97"/>
      <c r="AE29" s="97"/>
      <c r="AF29" s="97"/>
      <c r="AG29" s="97"/>
      <c r="AH29" s="97"/>
    </row>
    <row r="30" spans="1:34" s="7" customFormat="1" ht="16.5" customHeight="1" x14ac:dyDescent="0.2">
      <c r="A30" s="109"/>
      <c r="B30" s="98">
        <f>TP!A11</f>
        <v>0</v>
      </c>
      <c r="C30" s="98">
        <f>TP!B11</f>
        <v>0</v>
      </c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</row>
    <row r="31" spans="1:34" s="7" customFormat="1" ht="16.5" customHeight="1" x14ac:dyDescent="0.2">
      <c r="A31" s="109"/>
      <c r="B31" s="99"/>
      <c r="C31" s="9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</row>
    <row r="32" spans="1:34" s="7" customFormat="1" ht="16.5" customHeight="1" x14ac:dyDescent="0.2">
      <c r="A32" s="109"/>
      <c r="B32" s="100">
        <f>TP!A12</f>
        <v>0</v>
      </c>
      <c r="C32" s="100">
        <f>TP!B12</f>
        <v>0</v>
      </c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7"/>
      <c r="AA32" s="97"/>
      <c r="AB32" s="97"/>
      <c r="AC32" s="97"/>
      <c r="AD32" s="97"/>
      <c r="AE32" s="97"/>
      <c r="AF32" s="97"/>
      <c r="AG32" s="97"/>
      <c r="AH32" s="97"/>
    </row>
    <row r="33" spans="1:34" s="7" customFormat="1" ht="16.5" customHeight="1" x14ac:dyDescent="0.2">
      <c r="A33" s="109"/>
      <c r="B33" s="101"/>
      <c r="C33" s="101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97"/>
      <c r="U33" s="97"/>
      <c r="V33" s="97"/>
      <c r="W33" s="97"/>
      <c r="X33" s="97"/>
      <c r="Y33" s="97"/>
      <c r="Z33" s="97"/>
      <c r="AA33" s="97"/>
      <c r="AB33" s="97"/>
      <c r="AC33" s="97"/>
      <c r="AD33" s="97"/>
      <c r="AE33" s="97"/>
      <c r="AF33" s="97"/>
      <c r="AG33" s="97"/>
      <c r="AH33" s="97"/>
    </row>
    <row r="34" spans="1:34" s="7" customFormat="1" ht="16.5" customHeight="1" x14ac:dyDescent="0.2">
      <c r="A34" s="109"/>
      <c r="B34" s="98">
        <f>TP!A13</f>
        <v>0</v>
      </c>
      <c r="C34" s="98">
        <f>TP!B13</f>
        <v>0</v>
      </c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</row>
    <row r="35" spans="1:34" s="7" customFormat="1" ht="16.5" customHeight="1" x14ac:dyDescent="0.2">
      <c r="A35" s="109"/>
      <c r="B35" s="99"/>
      <c r="C35" s="9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</row>
    <row r="36" spans="1:34" s="7" customFormat="1" ht="16.5" customHeight="1" x14ac:dyDescent="0.2">
      <c r="A36" s="109"/>
      <c r="B36" s="100">
        <f>TP!A14</f>
        <v>0</v>
      </c>
      <c r="C36" s="100">
        <f>TP!B14</f>
        <v>0</v>
      </c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  <c r="AA36" s="97"/>
      <c r="AB36" s="97"/>
      <c r="AC36" s="97"/>
      <c r="AD36" s="97"/>
      <c r="AE36" s="97"/>
      <c r="AF36" s="97"/>
      <c r="AG36" s="97"/>
      <c r="AH36" s="97"/>
    </row>
    <row r="37" spans="1:34" s="7" customFormat="1" ht="16.5" customHeight="1" x14ac:dyDescent="0.2">
      <c r="A37" s="109"/>
      <c r="B37" s="101"/>
      <c r="C37" s="101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  <c r="AA37" s="97"/>
      <c r="AB37" s="97"/>
      <c r="AC37" s="97"/>
      <c r="AD37" s="97"/>
      <c r="AE37" s="97"/>
      <c r="AF37" s="97"/>
      <c r="AG37" s="97"/>
      <c r="AH37" s="97"/>
    </row>
    <row r="38" spans="1:34" s="7" customFormat="1" ht="16.5" customHeight="1" x14ac:dyDescent="0.2">
      <c r="A38" s="109"/>
      <c r="B38" s="98">
        <f>TP!A15</f>
        <v>0</v>
      </c>
      <c r="C38" s="98">
        <f>TP!B15</f>
        <v>0</v>
      </c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</row>
    <row r="39" spans="1:34" s="7" customFormat="1" ht="16.5" customHeight="1" x14ac:dyDescent="0.2">
      <c r="A39" s="109"/>
      <c r="B39" s="99"/>
      <c r="C39" s="9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</row>
    <row r="40" spans="1:34" s="7" customFormat="1" ht="16.5" customHeight="1" x14ac:dyDescent="0.2">
      <c r="A40" s="109"/>
      <c r="B40" s="100">
        <f>TP!A16</f>
        <v>0</v>
      </c>
      <c r="C40" s="100">
        <f>TP!B16</f>
        <v>0</v>
      </c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7"/>
      <c r="AB40" s="97"/>
      <c r="AC40" s="97"/>
      <c r="AD40" s="97"/>
      <c r="AE40" s="97"/>
      <c r="AF40" s="97"/>
      <c r="AG40" s="97"/>
      <c r="AH40" s="97"/>
    </row>
    <row r="41" spans="1:34" s="7" customFormat="1" ht="16.5" customHeight="1" x14ac:dyDescent="0.2">
      <c r="A41" s="109"/>
      <c r="B41" s="101"/>
      <c r="C41" s="101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97"/>
      <c r="AF41" s="97"/>
      <c r="AG41" s="97"/>
      <c r="AH41" s="97"/>
    </row>
    <row r="42" spans="1:34" s="7" customFormat="1" ht="16.5" customHeight="1" x14ac:dyDescent="0.2">
      <c r="A42" s="109"/>
      <c r="B42" s="98">
        <f>TP!A17</f>
        <v>0</v>
      </c>
      <c r="C42" s="98">
        <f>TP!B17</f>
        <v>0</v>
      </c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</row>
    <row r="43" spans="1:34" s="7" customFormat="1" ht="16.5" customHeight="1" x14ac:dyDescent="0.2">
      <c r="A43" s="109"/>
      <c r="B43" s="99"/>
      <c r="C43" s="9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</row>
    <row r="44" spans="1:34" s="7" customFormat="1" ht="16.5" customHeight="1" x14ac:dyDescent="0.2">
      <c r="A44" s="109"/>
      <c r="B44" s="100">
        <f>TP!A18</f>
        <v>0</v>
      </c>
      <c r="C44" s="100">
        <f>TP!B18</f>
        <v>0</v>
      </c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97"/>
      <c r="T44" s="97"/>
      <c r="U44" s="97"/>
      <c r="V44" s="97"/>
      <c r="W44" s="97"/>
      <c r="X44" s="97"/>
      <c r="Y44" s="97"/>
      <c r="Z44" s="97"/>
      <c r="AA44" s="97"/>
      <c r="AB44" s="97"/>
      <c r="AC44" s="97"/>
      <c r="AD44" s="97"/>
      <c r="AE44" s="97"/>
      <c r="AF44" s="97"/>
      <c r="AG44" s="97"/>
      <c r="AH44" s="97"/>
    </row>
    <row r="45" spans="1:34" s="7" customFormat="1" ht="16.5" customHeight="1" x14ac:dyDescent="0.2">
      <c r="A45" s="109"/>
      <c r="B45" s="101"/>
      <c r="C45" s="101"/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  <c r="Y45" s="97"/>
      <c r="Z45" s="97"/>
      <c r="AA45" s="97"/>
      <c r="AB45" s="97"/>
      <c r="AC45" s="97"/>
      <c r="AD45" s="97"/>
      <c r="AE45" s="97"/>
      <c r="AF45" s="97"/>
      <c r="AG45" s="97"/>
      <c r="AH45" s="97"/>
    </row>
    <row r="46" spans="1:34" s="7" customFormat="1" ht="16.5" customHeight="1" x14ac:dyDescent="0.2">
      <c r="A46" s="109"/>
      <c r="B46" s="98">
        <f>TP!A19</f>
        <v>0</v>
      </c>
      <c r="C46" s="98">
        <f>TP!B19</f>
        <v>0</v>
      </c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</row>
    <row r="47" spans="1:34" s="7" customFormat="1" ht="16.5" customHeight="1" x14ac:dyDescent="0.2">
      <c r="A47" s="109"/>
      <c r="B47" s="99"/>
      <c r="C47" s="9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</row>
    <row r="48" spans="1:34" s="7" customFormat="1" ht="16.5" customHeight="1" x14ac:dyDescent="0.2">
      <c r="A48" s="109"/>
      <c r="B48" s="100">
        <f>TP!A20</f>
        <v>0</v>
      </c>
      <c r="C48" s="100">
        <f>TP!B20</f>
        <v>0</v>
      </c>
      <c r="D48" s="97"/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  <c r="AA48" s="97"/>
      <c r="AB48" s="97"/>
      <c r="AC48" s="97"/>
      <c r="AD48" s="97"/>
      <c r="AE48" s="97"/>
      <c r="AF48" s="97"/>
      <c r="AG48" s="97"/>
      <c r="AH48" s="97"/>
    </row>
    <row r="49" spans="1:34" s="7" customFormat="1" ht="16.5" customHeight="1" x14ac:dyDescent="0.2">
      <c r="A49" s="109"/>
      <c r="B49" s="101"/>
      <c r="C49" s="101"/>
      <c r="D49" s="97"/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7"/>
      <c r="AC49" s="97"/>
      <c r="AD49" s="97"/>
      <c r="AE49" s="97"/>
      <c r="AF49" s="97"/>
      <c r="AG49" s="97"/>
      <c r="AH49" s="97"/>
    </row>
    <row r="50" spans="1:34" s="7" customFormat="1" ht="16.5" customHeight="1" x14ac:dyDescent="0.2">
      <c r="A50" s="109"/>
      <c r="B50" s="98">
        <f>TP!A21</f>
        <v>0</v>
      </c>
      <c r="C50" s="98">
        <f>TP!B21</f>
        <v>0</v>
      </c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</row>
    <row r="51" spans="1:34" s="7" customFormat="1" ht="16.5" customHeight="1" x14ac:dyDescent="0.2">
      <c r="A51" s="109"/>
      <c r="B51" s="99"/>
      <c r="C51" s="9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</row>
    <row r="52" spans="1:34" s="7" customFormat="1" ht="16.5" customHeight="1" x14ac:dyDescent="0.2">
      <c r="A52" s="109"/>
      <c r="B52" s="100">
        <f>TP!A22</f>
        <v>0</v>
      </c>
      <c r="C52" s="100">
        <f>TP!B22</f>
        <v>0</v>
      </c>
      <c r="D52" s="97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97"/>
      <c r="X52" s="97"/>
      <c r="Y52" s="97"/>
      <c r="Z52" s="97"/>
      <c r="AA52" s="97"/>
      <c r="AB52" s="97"/>
      <c r="AC52" s="97"/>
      <c r="AD52" s="97"/>
      <c r="AE52" s="97"/>
      <c r="AF52" s="97"/>
      <c r="AG52" s="97"/>
      <c r="AH52" s="97"/>
    </row>
    <row r="53" spans="1:34" s="7" customFormat="1" ht="16.5" customHeight="1" x14ac:dyDescent="0.2">
      <c r="A53" s="109"/>
      <c r="B53" s="101"/>
      <c r="C53" s="101"/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  <c r="AA53" s="97"/>
      <c r="AB53" s="97"/>
      <c r="AC53" s="97"/>
      <c r="AD53" s="97"/>
      <c r="AE53" s="97"/>
      <c r="AF53" s="97"/>
      <c r="AG53" s="97"/>
      <c r="AH53" s="97"/>
    </row>
    <row r="54" spans="1:34" s="7" customFormat="1" ht="16.5" customHeight="1" x14ac:dyDescent="0.2">
      <c r="A54" s="109"/>
      <c r="B54" s="98">
        <f>TP!A23</f>
        <v>0</v>
      </c>
      <c r="C54" s="98">
        <f>TP!B23</f>
        <v>0</v>
      </c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</row>
    <row r="55" spans="1:34" s="7" customFormat="1" ht="16.5" customHeight="1" x14ac:dyDescent="0.2">
      <c r="A55" s="109"/>
      <c r="B55" s="99"/>
      <c r="C55" s="9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</row>
    <row r="56" spans="1:34" s="7" customFormat="1" ht="16.5" customHeight="1" x14ac:dyDescent="0.2">
      <c r="A56" s="109"/>
      <c r="B56" s="100">
        <f>TP!A24</f>
        <v>0</v>
      </c>
      <c r="C56" s="100">
        <f>TP!B24</f>
        <v>0</v>
      </c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7"/>
      <c r="AC56" s="97"/>
      <c r="AD56" s="97"/>
      <c r="AE56" s="97"/>
      <c r="AF56" s="97"/>
      <c r="AG56" s="97"/>
      <c r="AH56" s="97"/>
    </row>
    <row r="57" spans="1:34" s="7" customFormat="1" ht="16.5" customHeight="1" x14ac:dyDescent="0.2">
      <c r="A57" s="109"/>
      <c r="B57" s="101"/>
      <c r="C57" s="101"/>
      <c r="D57" s="97"/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7"/>
      <c r="X57" s="97"/>
      <c r="Y57" s="97"/>
      <c r="Z57" s="97"/>
      <c r="AA57" s="97"/>
      <c r="AB57" s="97"/>
      <c r="AC57" s="97"/>
      <c r="AD57" s="97"/>
      <c r="AE57" s="97"/>
      <c r="AF57" s="97"/>
      <c r="AG57" s="97"/>
      <c r="AH57" s="97"/>
    </row>
    <row r="58" spans="1:34" s="7" customFormat="1" ht="16.5" customHeight="1" x14ac:dyDescent="0.2">
      <c r="A58" s="109"/>
      <c r="B58" s="98">
        <f>TP!A25</f>
        <v>0</v>
      </c>
      <c r="C58" s="98">
        <f>TP!B25</f>
        <v>0</v>
      </c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</row>
    <row r="59" spans="1:34" s="7" customFormat="1" ht="16.5" customHeight="1" x14ac:dyDescent="0.2">
      <c r="A59" s="109"/>
      <c r="B59" s="99"/>
      <c r="C59" s="9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</row>
    <row r="60" spans="1:34" s="7" customFormat="1" ht="16.5" customHeight="1" x14ac:dyDescent="0.2">
      <c r="A60" s="109"/>
      <c r="B60" s="100">
        <f>TP!A26</f>
        <v>0</v>
      </c>
      <c r="C60" s="100">
        <f>TP!B26</f>
        <v>0</v>
      </c>
      <c r="D60" s="97"/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  <c r="Y60" s="97"/>
      <c r="Z60" s="97"/>
      <c r="AA60" s="97"/>
      <c r="AB60" s="97"/>
      <c r="AC60" s="97"/>
      <c r="AD60" s="97"/>
      <c r="AE60" s="97"/>
      <c r="AF60" s="97"/>
      <c r="AG60" s="97"/>
      <c r="AH60" s="97"/>
    </row>
    <row r="61" spans="1:34" s="7" customFormat="1" ht="16.5" customHeight="1" x14ac:dyDescent="0.2">
      <c r="A61" s="109"/>
      <c r="B61" s="101"/>
      <c r="C61" s="101"/>
      <c r="D61" s="97"/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  <c r="Y61" s="97"/>
      <c r="Z61" s="97"/>
      <c r="AA61" s="97"/>
      <c r="AB61" s="97"/>
      <c r="AC61" s="97"/>
      <c r="AD61" s="97"/>
      <c r="AE61" s="97"/>
      <c r="AF61" s="97"/>
      <c r="AG61" s="97"/>
      <c r="AH61" s="97"/>
    </row>
    <row r="62" spans="1:34" s="7" customFormat="1" ht="16.5" customHeight="1" x14ac:dyDescent="0.2">
      <c r="A62" s="109"/>
      <c r="B62" s="98">
        <f>TP!A27</f>
        <v>0</v>
      </c>
      <c r="C62" s="98">
        <f>TP!B27</f>
        <v>0</v>
      </c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</row>
    <row r="63" spans="1:34" s="7" customFormat="1" ht="16.5" customHeight="1" x14ac:dyDescent="0.2">
      <c r="A63" s="109"/>
      <c r="B63" s="99"/>
      <c r="C63" s="9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</row>
    <row r="64" spans="1:34" s="7" customFormat="1" ht="16.5" customHeight="1" x14ac:dyDescent="0.2">
      <c r="A64" s="109"/>
      <c r="B64" s="100">
        <f>TP!A28</f>
        <v>0</v>
      </c>
      <c r="C64" s="100">
        <f>TP!B28</f>
        <v>0</v>
      </c>
      <c r="D64" s="97"/>
      <c r="E64" s="97"/>
      <c r="F64" s="97"/>
      <c r="G64" s="97"/>
      <c r="H64" s="97"/>
      <c r="I64" s="97"/>
      <c r="J64" s="97"/>
      <c r="K64" s="97"/>
      <c r="L64" s="97"/>
      <c r="M64" s="97"/>
      <c r="N64" s="97"/>
      <c r="O64" s="97"/>
      <c r="P64" s="97"/>
      <c r="Q64" s="97"/>
      <c r="R64" s="97"/>
      <c r="S64" s="97"/>
      <c r="T64" s="97"/>
      <c r="U64" s="97"/>
      <c r="V64" s="97"/>
      <c r="W64" s="97"/>
      <c r="X64" s="97"/>
      <c r="Y64" s="97"/>
      <c r="Z64" s="97"/>
      <c r="AA64" s="97"/>
      <c r="AB64" s="97"/>
      <c r="AC64" s="97"/>
      <c r="AD64" s="97"/>
      <c r="AE64" s="97"/>
      <c r="AF64" s="97"/>
      <c r="AG64" s="97"/>
      <c r="AH64" s="97"/>
    </row>
    <row r="65" spans="1:34" s="7" customFormat="1" ht="16.5" customHeight="1" x14ac:dyDescent="0.2">
      <c r="A65" s="109"/>
      <c r="B65" s="101"/>
      <c r="C65" s="101"/>
      <c r="D65" s="97"/>
      <c r="E65" s="97"/>
      <c r="F65" s="97"/>
      <c r="G65" s="97"/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7"/>
      <c r="Z65" s="97"/>
      <c r="AA65" s="97"/>
      <c r="AB65" s="97"/>
      <c r="AC65" s="97"/>
      <c r="AD65" s="97"/>
      <c r="AE65" s="97"/>
      <c r="AF65" s="97"/>
      <c r="AG65" s="97"/>
      <c r="AH65" s="97"/>
    </row>
    <row r="66" spans="1:34" s="7" customFormat="1" ht="16.5" customHeight="1" x14ac:dyDescent="0.2">
      <c r="A66" s="109"/>
      <c r="B66" s="98">
        <f>TP!A29</f>
        <v>0</v>
      </c>
      <c r="C66" s="98">
        <f>TP!B29</f>
        <v>0</v>
      </c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</row>
    <row r="67" spans="1:34" s="7" customFormat="1" ht="16.5" customHeight="1" x14ac:dyDescent="0.2">
      <c r="A67" s="109"/>
      <c r="B67" s="99"/>
      <c r="C67" s="9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</row>
    <row r="68" spans="1:34" s="7" customFormat="1" ht="16.5" customHeight="1" x14ac:dyDescent="0.2">
      <c r="A68" s="109"/>
      <c r="B68" s="100">
        <f>TP!A30</f>
        <v>0</v>
      </c>
      <c r="C68" s="100">
        <f>TP!B30</f>
        <v>0</v>
      </c>
      <c r="D68" s="97"/>
      <c r="E68" s="97"/>
      <c r="F68" s="97"/>
      <c r="G68" s="97"/>
      <c r="H68" s="97"/>
      <c r="I68" s="97"/>
      <c r="J68" s="97"/>
      <c r="K68" s="97"/>
      <c r="L68" s="97"/>
      <c r="M68" s="97"/>
      <c r="N68" s="97"/>
      <c r="O68" s="97"/>
      <c r="P68" s="97"/>
      <c r="Q68" s="97"/>
      <c r="R68" s="97"/>
      <c r="S68" s="97"/>
      <c r="T68" s="97"/>
      <c r="U68" s="97"/>
      <c r="V68" s="97"/>
      <c r="W68" s="97"/>
      <c r="X68" s="97"/>
      <c r="Y68" s="97"/>
      <c r="Z68" s="97"/>
      <c r="AA68" s="97"/>
      <c r="AB68" s="97"/>
      <c r="AC68" s="97"/>
      <c r="AD68" s="97"/>
      <c r="AE68" s="97"/>
      <c r="AF68" s="97"/>
      <c r="AG68" s="97"/>
      <c r="AH68" s="97"/>
    </row>
    <row r="69" spans="1:34" s="7" customFormat="1" ht="16.5" customHeight="1" x14ac:dyDescent="0.2">
      <c r="A69" s="109"/>
      <c r="B69" s="101"/>
      <c r="C69" s="101"/>
      <c r="D69" s="97"/>
      <c r="E69" s="97"/>
      <c r="F69" s="97"/>
      <c r="G69" s="97"/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97"/>
      <c r="Y69" s="97"/>
      <c r="Z69" s="97"/>
      <c r="AA69" s="97"/>
      <c r="AB69" s="97"/>
      <c r="AC69" s="97"/>
      <c r="AD69" s="97"/>
      <c r="AE69" s="97"/>
      <c r="AF69" s="97"/>
      <c r="AG69" s="97"/>
      <c r="AH69" s="97"/>
    </row>
    <row r="70" spans="1:34" s="7" customFormat="1" ht="16.5" customHeight="1" x14ac:dyDescent="0.2">
      <c r="A70" s="109"/>
      <c r="B70" s="98">
        <f>TP!A31</f>
        <v>0</v>
      </c>
      <c r="C70" s="98">
        <f>TP!B31</f>
        <v>0</v>
      </c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</row>
    <row r="71" spans="1:34" s="7" customFormat="1" ht="16.5" customHeight="1" x14ac:dyDescent="0.2">
      <c r="A71" s="109"/>
      <c r="B71" s="99"/>
      <c r="C71" s="9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</row>
    <row r="72" spans="1:34" s="7" customFormat="1" ht="16.5" customHeight="1" x14ac:dyDescent="0.2">
      <c r="A72" s="109"/>
      <c r="B72" s="100">
        <f>TP!A32</f>
        <v>0</v>
      </c>
      <c r="C72" s="100">
        <f>TP!B32</f>
        <v>0</v>
      </c>
      <c r="D72" s="97"/>
      <c r="E72" s="97"/>
      <c r="F72" s="97"/>
      <c r="G72" s="97"/>
      <c r="H72" s="97"/>
      <c r="I72" s="97"/>
      <c r="J72" s="97"/>
      <c r="K72" s="97"/>
      <c r="L72" s="97"/>
      <c r="M72" s="97"/>
      <c r="N72" s="97"/>
      <c r="O72" s="97"/>
      <c r="P72" s="97"/>
      <c r="Q72" s="97"/>
      <c r="R72" s="97"/>
      <c r="S72" s="97"/>
      <c r="T72" s="97"/>
      <c r="U72" s="97"/>
      <c r="V72" s="97"/>
      <c r="W72" s="97"/>
      <c r="X72" s="97"/>
      <c r="Y72" s="97"/>
      <c r="Z72" s="97"/>
      <c r="AA72" s="97"/>
      <c r="AB72" s="97"/>
      <c r="AC72" s="97"/>
      <c r="AD72" s="97"/>
      <c r="AE72" s="97"/>
      <c r="AF72" s="97"/>
      <c r="AG72" s="97"/>
      <c r="AH72" s="97"/>
    </row>
    <row r="73" spans="1:34" s="7" customFormat="1" ht="16.5" customHeight="1" x14ac:dyDescent="0.2">
      <c r="A73" s="109"/>
      <c r="B73" s="101"/>
      <c r="C73" s="101"/>
      <c r="D73" s="97"/>
      <c r="E73" s="97"/>
      <c r="F73" s="97"/>
      <c r="G73" s="97"/>
      <c r="H73" s="97"/>
      <c r="I73" s="97"/>
      <c r="J73" s="97"/>
      <c r="K73" s="97"/>
      <c r="L73" s="97"/>
      <c r="M73" s="97"/>
      <c r="N73" s="97"/>
      <c r="O73" s="97"/>
      <c r="P73" s="97"/>
      <c r="Q73" s="97"/>
      <c r="R73" s="97"/>
      <c r="S73" s="97"/>
      <c r="T73" s="97"/>
      <c r="U73" s="97"/>
      <c r="V73" s="97"/>
      <c r="W73" s="97"/>
      <c r="X73" s="97"/>
      <c r="Y73" s="97"/>
      <c r="Z73" s="97"/>
      <c r="AA73" s="97"/>
      <c r="AB73" s="97"/>
      <c r="AC73" s="97"/>
      <c r="AD73" s="97"/>
      <c r="AE73" s="97"/>
      <c r="AF73" s="97"/>
      <c r="AG73" s="97"/>
      <c r="AH73" s="97"/>
    </row>
    <row r="74" spans="1:34" s="7" customFormat="1" ht="16.5" customHeight="1" x14ac:dyDescent="0.2">
      <c r="A74" s="109"/>
      <c r="B74" s="98">
        <f>TP!A33</f>
        <v>0</v>
      </c>
      <c r="C74" s="98">
        <f>TP!B33</f>
        <v>0</v>
      </c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</row>
    <row r="75" spans="1:34" s="7" customFormat="1" ht="16.5" customHeight="1" x14ac:dyDescent="0.2">
      <c r="A75" s="109"/>
      <c r="B75" s="99"/>
      <c r="C75" s="99"/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</row>
    <row r="76" spans="1:34" s="7" customFormat="1" ht="16.5" customHeight="1" x14ac:dyDescent="0.2">
      <c r="A76" s="109"/>
      <c r="B76" s="100">
        <f>TP!A34</f>
        <v>0</v>
      </c>
      <c r="C76" s="100">
        <f>TP!B34</f>
        <v>0</v>
      </c>
      <c r="D76" s="97"/>
      <c r="E76" s="97"/>
      <c r="F76" s="97"/>
      <c r="G76" s="97"/>
      <c r="H76" s="97"/>
      <c r="I76" s="97"/>
      <c r="J76" s="97"/>
      <c r="K76" s="97"/>
      <c r="L76" s="97"/>
      <c r="M76" s="97"/>
      <c r="N76" s="97"/>
      <c r="O76" s="97"/>
      <c r="P76" s="97"/>
      <c r="Q76" s="97"/>
      <c r="R76" s="97"/>
      <c r="S76" s="97"/>
      <c r="T76" s="97"/>
      <c r="U76" s="97"/>
      <c r="V76" s="97"/>
      <c r="W76" s="97"/>
      <c r="X76" s="97"/>
      <c r="Y76" s="97"/>
      <c r="Z76" s="97"/>
      <c r="AA76" s="97"/>
      <c r="AB76" s="97"/>
      <c r="AC76" s="97"/>
      <c r="AD76" s="97"/>
      <c r="AE76" s="97"/>
      <c r="AF76" s="97"/>
      <c r="AG76" s="97"/>
      <c r="AH76" s="97"/>
    </row>
    <row r="77" spans="1:34" s="7" customFormat="1" ht="16.5" customHeight="1" x14ac:dyDescent="0.2">
      <c r="A77" s="109"/>
      <c r="B77" s="101"/>
      <c r="C77" s="101"/>
      <c r="D77" s="97"/>
      <c r="E77" s="97"/>
      <c r="F77" s="97"/>
      <c r="G77" s="97"/>
      <c r="H77" s="97"/>
      <c r="I77" s="97"/>
      <c r="J77" s="97"/>
      <c r="K77" s="97"/>
      <c r="L77" s="97"/>
      <c r="M77" s="97"/>
      <c r="N77" s="97"/>
      <c r="O77" s="97"/>
      <c r="P77" s="97"/>
      <c r="Q77" s="97"/>
      <c r="R77" s="97"/>
      <c r="S77" s="97"/>
      <c r="T77" s="97"/>
      <c r="U77" s="97"/>
      <c r="V77" s="97"/>
      <c r="W77" s="97"/>
      <c r="X77" s="97"/>
      <c r="Y77" s="97"/>
      <c r="Z77" s="97"/>
      <c r="AA77" s="97"/>
      <c r="AB77" s="97"/>
      <c r="AC77" s="97"/>
      <c r="AD77" s="97"/>
      <c r="AE77" s="97"/>
      <c r="AF77" s="97"/>
      <c r="AG77" s="97"/>
      <c r="AH77" s="97"/>
    </row>
    <row r="78" spans="1:34" s="7" customFormat="1" ht="16.5" customHeight="1" x14ac:dyDescent="0.2">
      <c r="A78" s="109"/>
      <c r="B78" s="98">
        <f>TP!A35</f>
        <v>0</v>
      </c>
      <c r="C78" s="98">
        <f>TP!B35</f>
        <v>0</v>
      </c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</row>
    <row r="79" spans="1:34" s="7" customFormat="1" ht="16.5" customHeight="1" x14ac:dyDescent="0.2">
      <c r="A79" s="109"/>
      <c r="B79" s="99"/>
      <c r="C79" s="99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</row>
    <row r="80" spans="1:34" s="7" customFormat="1" ht="16.5" customHeight="1" x14ac:dyDescent="0.2">
      <c r="A80" s="109"/>
      <c r="B80" s="100">
        <f>TP!A36</f>
        <v>0</v>
      </c>
      <c r="C80" s="100">
        <f>TP!B36</f>
        <v>0</v>
      </c>
      <c r="D80" s="97"/>
      <c r="E80" s="97"/>
      <c r="F80" s="97"/>
      <c r="G80" s="97"/>
      <c r="H80" s="97"/>
      <c r="I80" s="97"/>
      <c r="J80" s="97"/>
      <c r="K80" s="97"/>
      <c r="L80" s="97"/>
      <c r="M80" s="97"/>
      <c r="N80" s="97"/>
      <c r="O80" s="97"/>
      <c r="P80" s="97"/>
      <c r="Q80" s="97"/>
      <c r="R80" s="97"/>
      <c r="S80" s="97"/>
      <c r="T80" s="97"/>
      <c r="U80" s="97"/>
      <c r="V80" s="97"/>
      <c r="W80" s="97"/>
      <c r="X80" s="97"/>
      <c r="Y80" s="97"/>
      <c r="Z80" s="97"/>
      <c r="AA80" s="97"/>
      <c r="AB80" s="97"/>
      <c r="AC80" s="97"/>
      <c r="AD80" s="97"/>
      <c r="AE80" s="97"/>
      <c r="AF80" s="97"/>
      <c r="AG80" s="97"/>
      <c r="AH80" s="97"/>
    </row>
    <row r="81" spans="1:34" s="7" customFormat="1" ht="16.5" customHeight="1" x14ac:dyDescent="0.2">
      <c r="A81" s="109"/>
      <c r="B81" s="101"/>
      <c r="C81" s="101"/>
      <c r="D81" s="97"/>
      <c r="E81" s="97"/>
      <c r="F81" s="97"/>
      <c r="G81" s="97"/>
      <c r="H81" s="97"/>
      <c r="I81" s="97"/>
      <c r="J81" s="97"/>
      <c r="K81" s="97"/>
      <c r="L81" s="97"/>
      <c r="M81" s="97"/>
      <c r="N81" s="97"/>
      <c r="O81" s="97"/>
      <c r="P81" s="97"/>
      <c r="Q81" s="97"/>
      <c r="R81" s="97"/>
      <c r="S81" s="97"/>
      <c r="T81" s="97"/>
      <c r="U81" s="97"/>
      <c r="V81" s="97"/>
      <c r="W81" s="97"/>
      <c r="X81" s="97"/>
      <c r="Y81" s="97"/>
      <c r="Z81" s="97"/>
      <c r="AA81" s="97"/>
      <c r="AB81" s="97"/>
      <c r="AC81" s="97"/>
      <c r="AD81" s="97"/>
      <c r="AE81" s="97"/>
      <c r="AF81" s="97"/>
      <c r="AG81" s="97"/>
      <c r="AH81" s="97"/>
    </row>
    <row r="82" spans="1:34" s="7" customFormat="1" ht="16.5" customHeight="1" x14ac:dyDescent="0.2">
      <c r="A82" s="109"/>
      <c r="B82" s="98">
        <f>TP!A37</f>
        <v>0</v>
      </c>
      <c r="C82" s="98">
        <f>TP!B37</f>
        <v>0</v>
      </c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</row>
    <row r="83" spans="1:34" s="7" customFormat="1" ht="16.5" customHeight="1" x14ac:dyDescent="0.2">
      <c r="A83" s="109"/>
      <c r="B83" s="99"/>
      <c r="C83" s="99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</row>
    <row r="84" spans="1:34" s="7" customFormat="1" ht="16.5" customHeight="1" x14ac:dyDescent="0.2">
      <c r="A84" s="109"/>
      <c r="B84" s="100">
        <f>TP!A38</f>
        <v>0</v>
      </c>
      <c r="C84" s="100">
        <f>TP!B38</f>
        <v>0</v>
      </c>
      <c r="D84" s="97"/>
      <c r="E84" s="97"/>
      <c r="F84" s="97"/>
      <c r="G84" s="97"/>
      <c r="H84" s="97"/>
      <c r="I84" s="97"/>
      <c r="J84" s="97"/>
      <c r="K84" s="97"/>
      <c r="L84" s="97"/>
      <c r="M84" s="97"/>
      <c r="N84" s="97"/>
      <c r="O84" s="97"/>
      <c r="P84" s="97"/>
      <c r="Q84" s="97"/>
      <c r="R84" s="97"/>
      <c r="S84" s="97"/>
      <c r="T84" s="97"/>
      <c r="U84" s="97"/>
      <c r="V84" s="97"/>
      <c r="W84" s="97"/>
      <c r="X84" s="97"/>
      <c r="Y84" s="97"/>
      <c r="Z84" s="97"/>
      <c r="AA84" s="97"/>
      <c r="AB84" s="97"/>
      <c r="AC84" s="97"/>
      <c r="AD84" s="97"/>
      <c r="AE84" s="97"/>
      <c r="AF84" s="97"/>
      <c r="AG84" s="97"/>
      <c r="AH84" s="97"/>
    </row>
    <row r="85" spans="1:34" ht="16.5" customHeight="1" x14ac:dyDescent="0.2">
      <c r="A85" s="109"/>
      <c r="B85" s="101"/>
      <c r="C85" s="101"/>
      <c r="D85" s="97"/>
      <c r="E85" s="97"/>
      <c r="F85" s="97"/>
      <c r="G85" s="97"/>
      <c r="H85" s="97"/>
      <c r="I85" s="97"/>
      <c r="J85" s="97"/>
      <c r="K85" s="97"/>
      <c r="L85" s="97"/>
      <c r="M85" s="97"/>
      <c r="N85" s="97"/>
      <c r="O85" s="97"/>
      <c r="P85" s="97"/>
      <c r="Q85" s="97"/>
      <c r="R85" s="97"/>
      <c r="S85" s="97"/>
      <c r="T85" s="97"/>
      <c r="U85" s="97"/>
      <c r="V85" s="97"/>
      <c r="W85" s="97"/>
      <c r="X85" s="97"/>
      <c r="Y85" s="97"/>
      <c r="Z85" s="97"/>
      <c r="AA85" s="97"/>
      <c r="AB85" s="97"/>
      <c r="AC85" s="97"/>
      <c r="AD85" s="97"/>
      <c r="AE85" s="97"/>
      <c r="AF85" s="97"/>
      <c r="AG85" s="97"/>
      <c r="AH85" s="97"/>
    </row>
    <row r="86" spans="1:34" ht="16.5" customHeight="1" x14ac:dyDescent="0.2">
      <c r="A86" s="109"/>
      <c r="B86" s="98">
        <f>TP!A39</f>
        <v>0</v>
      </c>
      <c r="C86" s="98">
        <f>TP!B39</f>
        <v>0</v>
      </c>
      <c r="D86" s="49"/>
      <c r="E86" s="49"/>
      <c r="F86" s="49"/>
      <c r="G86" s="49"/>
      <c r="H86" s="49"/>
      <c r="I86" s="49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49"/>
    </row>
    <row r="87" spans="1:34" ht="16.5" customHeight="1" x14ac:dyDescent="0.2">
      <c r="A87" s="109"/>
      <c r="B87" s="99"/>
      <c r="C87" s="99"/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</row>
    <row r="88" spans="1:34" ht="16.5" customHeight="1" x14ac:dyDescent="0.2">
      <c r="A88" s="109"/>
      <c r="B88" s="100">
        <f>TP!A40</f>
        <v>0</v>
      </c>
      <c r="C88" s="100">
        <f>TP!B40</f>
        <v>0</v>
      </c>
      <c r="D88" s="97"/>
      <c r="E88" s="97"/>
      <c r="F88" s="97"/>
      <c r="G88" s="97"/>
      <c r="H88" s="97"/>
      <c r="I88" s="97"/>
      <c r="J88" s="97"/>
      <c r="K88" s="97"/>
      <c r="L88" s="97"/>
      <c r="M88" s="97"/>
      <c r="N88" s="97"/>
      <c r="O88" s="97"/>
      <c r="P88" s="97"/>
      <c r="Q88" s="97"/>
      <c r="R88" s="97"/>
      <c r="S88" s="97"/>
      <c r="T88" s="97"/>
      <c r="U88" s="97"/>
      <c r="V88" s="97"/>
      <c r="W88" s="97"/>
      <c r="X88" s="97"/>
      <c r="Y88" s="97"/>
      <c r="Z88" s="97"/>
      <c r="AA88" s="97"/>
      <c r="AB88" s="97"/>
      <c r="AC88" s="97"/>
      <c r="AD88" s="97"/>
      <c r="AE88" s="97"/>
      <c r="AF88" s="97"/>
      <c r="AG88" s="97"/>
      <c r="AH88" s="97"/>
    </row>
    <row r="89" spans="1:34" ht="16.5" customHeight="1" x14ac:dyDescent="0.2">
      <c r="A89" s="109"/>
      <c r="B89" s="101"/>
      <c r="C89" s="101"/>
      <c r="D89" s="97"/>
      <c r="E89" s="97"/>
      <c r="F89" s="97"/>
      <c r="G89" s="97"/>
      <c r="H89" s="97"/>
      <c r="I89" s="97"/>
      <c r="J89" s="97"/>
      <c r="K89" s="97"/>
      <c r="L89" s="97"/>
      <c r="M89" s="97"/>
      <c r="N89" s="97"/>
      <c r="O89" s="97"/>
      <c r="P89" s="97"/>
      <c r="Q89" s="97"/>
      <c r="R89" s="97"/>
      <c r="S89" s="97"/>
      <c r="T89" s="97"/>
      <c r="U89" s="97"/>
      <c r="V89" s="97"/>
      <c r="W89" s="97"/>
      <c r="X89" s="97"/>
      <c r="Y89" s="97"/>
      <c r="Z89" s="97"/>
      <c r="AA89" s="97"/>
      <c r="AB89" s="97"/>
      <c r="AC89" s="97"/>
      <c r="AD89" s="97"/>
      <c r="AE89" s="97"/>
      <c r="AF89" s="97"/>
      <c r="AG89" s="97"/>
      <c r="AH89" s="97"/>
    </row>
    <row r="90" spans="1:34" ht="16.5" customHeight="1" x14ac:dyDescent="0.2">
      <c r="A90" s="109"/>
      <c r="B90" s="98">
        <f>TP!A41</f>
        <v>0</v>
      </c>
      <c r="C90" s="98">
        <f>TP!B41</f>
        <v>0</v>
      </c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49"/>
    </row>
    <row r="91" spans="1:34" ht="16.5" customHeight="1" x14ac:dyDescent="0.2">
      <c r="A91" s="109"/>
      <c r="B91" s="99"/>
      <c r="C91" s="99"/>
      <c r="D91" s="49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</row>
    <row r="92" spans="1:34" ht="16.5" customHeight="1" x14ac:dyDescent="0.2">
      <c r="A92" s="109"/>
      <c r="B92" s="100">
        <f>TP!A42</f>
        <v>0</v>
      </c>
      <c r="C92" s="100">
        <f>TP!B42</f>
        <v>0</v>
      </c>
      <c r="D92" s="97"/>
      <c r="E92" s="97"/>
      <c r="F92" s="97"/>
      <c r="G92" s="97"/>
      <c r="H92" s="97"/>
      <c r="I92" s="97"/>
      <c r="J92" s="97"/>
      <c r="K92" s="97"/>
      <c r="L92" s="97"/>
      <c r="M92" s="97"/>
      <c r="N92" s="97"/>
      <c r="O92" s="97"/>
      <c r="P92" s="97"/>
      <c r="Q92" s="97"/>
      <c r="R92" s="97"/>
      <c r="S92" s="97"/>
      <c r="T92" s="97"/>
      <c r="U92" s="97"/>
      <c r="V92" s="97"/>
      <c r="W92" s="97"/>
      <c r="X92" s="97"/>
      <c r="Y92" s="97"/>
      <c r="Z92" s="97"/>
      <c r="AA92" s="97"/>
      <c r="AB92" s="97"/>
      <c r="AC92" s="97"/>
      <c r="AD92" s="97"/>
      <c r="AE92" s="97"/>
      <c r="AF92" s="97"/>
      <c r="AG92" s="97"/>
      <c r="AH92" s="97"/>
    </row>
    <row r="93" spans="1:34" ht="16.5" customHeight="1" x14ac:dyDescent="0.2">
      <c r="A93" s="110"/>
      <c r="B93" s="101"/>
      <c r="C93" s="101"/>
      <c r="D93" s="97"/>
      <c r="E93" s="97"/>
      <c r="F93" s="97"/>
      <c r="G93" s="97"/>
      <c r="H93" s="97"/>
      <c r="I93" s="97"/>
      <c r="J93" s="97"/>
      <c r="K93" s="97"/>
      <c r="L93" s="97"/>
      <c r="M93" s="97"/>
      <c r="N93" s="97"/>
      <c r="O93" s="97"/>
      <c r="P93" s="97"/>
      <c r="Q93" s="97"/>
      <c r="R93" s="97"/>
      <c r="S93" s="97"/>
      <c r="T93" s="97"/>
      <c r="U93" s="97"/>
      <c r="V93" s="97"/>
      <c r="W93" s="97"/>
      <c r="X93" s="97"/>
      <c r="Y93" s="97"/>
      <c r="Z93" s="97"/>
      <c r="AA93" s="97"/>
      <c r="AB93" s="97"/>
      <c r="AC93" s="97"/>
      <c r="AD93" s="97"/>
      <c r="AE93" s="97"/>
      <c r="AF93" s="97"/>
      <c r="AG93" s="97"/>
      <c r="AH93" s="97"/>
    </row>
    <row r="94" spans="1:34" ht="16.5" customHeight="1" x14ac:dyDescent="0.2">
      <c r="A94" s="15" t="s">
        <v>58</v>
      </c>
      <c r="B94" s="15" t="s">
        <v>59</v>
      </c>
      <c r="C94" s="102" t="s">
        <v>60</v>
      </c>
      <c r="D94" s="103"/>
      <c r="E94" s="103"/>
      <c r="F94" s="103"/>
      <c r="G94" s="103"/>
      <c r="H94" s="103"/>
      <c r="I94" s="103"/>
      <c r="J94" s="103"/>
      <c r="K94" s="103"/>
      <c r="L94" s="103"/>
      <c r="M94" s="103"/>
      <c r="N94" s="103"/>
      <c r="O94" s="103"/>
      <c r="P94" s="103"/>
      <c r="Q94" s="103"/>
      <c r="R94" s="103"/>
      <c r="S94" s="103"/>
      <c r="T94" s="103"/>
      <c r="U94" s="103"/>
      <c r="V94" s="103"/>
      <c r="W94" s="103"/>
      <c r="X94" s="103"/>
      <c r="Y94" s="103"/>
      <c r="Z94" s="103"/>
      <c r="AA94" s="103"/>
      <c r="AB94" s="103"/>
      <c r="AC94" s="103"/>
      <c r="AD94" s="103"/>
      <c r="AE94" s="103"/>
      <c r="AF94" s="103"/>
      <c r="AG94" s="46">
        <f>COUNTIF(AG12:AG93,0)</f>
        <v>0</v>
      </c>
      <c r="AH94" s="27"/>
    </row>
    <row r="95" spans="1:34" ht="16.5" customHeight="1" x14ac:dyDescent="0.2">
      <c r="A95" s="16" t="str">
        <f>Parametres!A11</f>
        <v>COU</v>
      </c>
      <c r="B95" s="17">
        <v>8</v>
      </c>
      <c r="C95" s="17"/>
      <c r="D95" s="18">
        <f t="shared" ref="D95:M99" si="2">COUNTIF(D$12:D$93,$A95)</f>
        <v>0</v>
      </c>
      <c r="E95" s="18">
        <f t="shared" si="2"/>
        <v>0</v>
      </c>
      <c r="F95" s="18">
        <f t="shared" si="2"/>
        <v>0</v>
      </c>
      <c r="G95" s="18">
        <f t="shared" si="2"/>
        <v>0</v>
      </c>
      <c r="H95" s="18">
        <f t="shared" si="2"/>
        <v>0</v>
      </c>
      <c r="I95" s="18">
        <f t="shared" si="2"/>
        <v>0</v>
      </c>
      <c r="J95" s="18">
        <f t="shared" si="2"/>
        <v>0</v>
      </c>
      <c r="K95" s="18">
        <f t="shared" si="2"/>
        <v>0</v>
      </c>
      <c r="L95" s="18">
        <f t="shared" si="2"/>
        <v>0</v>
      </c>
      <c r="M95" s="18">
        <f t="shared" si="2"/>
        <v>0</v>
      </c>
      <c r="N95" s="18">
        <f t="shared" ref="N95:W99" si="3">COUNTIF(N$12:N$93,$A95)</f>
        <v>0</v>
      </c>
      <c r="O95" s="18">
        <f t="shared" si="3"/>
        <v>0</v>
      </c>
      <c r="P95" s="18">
        <f t="shared" si="3"/>
        <v>0</v>
      </c>
      <c r="Q95" s="18">
        <f t="shared" si="3"/>
        <v>0</v>
      </c>
      <c r="R95" s="18">
        <f t="shared" si="3"/>
        <v>0</v>
      </c>
      <c r="S95" s="18">
        <f t="shared" si="3"/>
        <v>0</v>
      </c>
      <c r="T95" s="18">
        <f t="shared" si="3"/>
        <v>0</v>
      </c>
      <c r="U95" s="18">
        <f t="shared" si="3"/>
        <v>0</v>
      </c>
      <c r="V95" s="18">
        <f t="shared" si="3"/>
        <v>0</v>
      </c>
      <c r="W95" s="18">
        <f t="shared" si="3"/>
        <v>0</v>
      </c>
      <c r="X95" s="18">
        <f t="shared" ref="X95:AG99" si="4">COUNTIF(X$12:X$93,$A95)</f>
        <v>0</v>
      </c>
      <c r="Y95" s="18">
        <f t="shared" si="4"/>
        <v>0</v>
      </c>
      <c r="Z95" s="18">
        <f t="shared" si="4"/>
        <v>0</v>
      </c>
      <c r="AA95" s="18">
        <f t="shared" si="4"/>
        <v>0</v>
      </c>
      <c r="AB95" s="18">
        <f t="shared" si="4"/>
        <v>0</v>
      </c>
      <c r="AC95" s="18">
        <f t="shared" si="4"/>
        <v>0</v>
      </c>
      <c r="AD95" s="18">
        <f t="shared" si="4"/>
        <v>0</v>
      </c>
      <c r="AE95" s="18">
        <f t="shared" si="4"/>
        <v>0</v>
      </c>
      <c r="AF95" s="18">
        <f t="shared" si="4"/>
        <v>0</v>
      </c>
      <c r="AG95" s="18">
        <f t="shared" si="4"/>
        <v>0</v>
      </c>
      <c r="AH95" s="27"/>
    </row>
    <row r="96" spans="1:34" ht="16.5" customHeight="1" x14ac:dyDescent="0.2">
      <c r="A96" s="16" t="str">
        <f>Parametres!A7</f>
        <v>BAL</v>
      </c>
      <c r="B96" s="17">
        <v>6</v>
      </c>
      <c r="C96" s="17"/>
      <c r="D96" s="18">
        <f t="shared" si="2"/>
        <v>0</v>
      </c>
      <c r="E96" s="18">
        <f t="shared" si="2"/>
        <v>0</v>
      </c>
      <c r="F96" s="18">
        <f t="shared" si="2"/>
        <v>0</v>
      </c>
      <c r="G96" s="18">
        <f t="shared" si="2"/>
        <v>0</v>
      </c>
      <c r="H96" s="18">
        <f t="shared" si="2"/>
        <v>0</v>
      </c>
      <c r="I96" s="18">
        <f t="shared" si="2"/>
        <v>0</v>
      </c>
      <c r="J96" s="18">
        <f t="shared" si="2"/>
        <v>0</v>
      </c>
      <c r="K96" s="18">
        <f t="shared" si="2"/>
        <v>0</v>
      </c>
      <c r="L96" s="18">
        <f t="shared" si="2"/>
        <v>0</v>
      </c>
      <c r="M96" s="18">
        <f t="shared" si="2"/>
        <v>0</v>
      </c>
      <c r="N96" s="18">
        <f t="shared" si="3"/>
        <v>0</v>
      </c>
      <c r="O96" s="18">
        <f t="shared" si="3"/>
        <v>0</v>
      </c>
      <c r="P96" s="18">
        <f t="shared" si="3"/>
        <v>0</v>
      </c>
      <c r="Q96" s="18">
        <f t="shared" si="3"/>
        <v>0</v>
      </c>
      <c r="R96" s="18">
        <f t="shared" si="3"/>
        <v>0</v>
      </c>
      <c r="S96" s="18">
        <f t="shared" si="3"/>
        <v>0</v>
      </c>
      <c r="T96" s="18">
        <f t="shared" si="3"/>
        <v>0</v>
      </c>
      <c r="U96" s="18">
        <f t="shared" si="3"/>
        <v>0</v>
      </c>
      <c r="V96" s="18">
        <f t="shared" si="3"/>
        <v>0</v>
      </c>
      <c r="W96" s="18">
        <f t="shared" si="3"/>
        <v>0</v>
      </c>
      <c r="X96" s="18">
        <f t="shared" si="4"/>
        <v>0</v>
      </c>
      <c r="Y96" s="18">
        <f t="shared" si="4"/>
        <v>0</v>
      </c>
      <c r="Z96" s="18">
        <f t="shared" si="4"/>
        <v>0</v>
      </c>
      <c r="AA96" s="18">
        <f t="shared" si="4"/>
        <v>0</v>
      </c>
      <c r="AB96" s="18">
        <f t="shared" si="4"/>
        <v>0</v>
      </c>
      <c r="AC96" s="18">
        <f t="shared" si="4"/>
        <v>0</v>
      </c>
      <c r="AD96" s="18">
        <f t="shared" si="4"/>
        <v>0</v>
      </c>
      <c r="AE96" s="18">
        <f t="shared" si="4"/>
        <v>0</v>
      </c>
      <c r="AF96" s="18">
        <f t="shared" si="4"/>
        <v>0</v>
      </c>
      <c r="AG96" s="18">
        <f t="shared" si="4"/>
        <v>0</v>
      </c>
    </row>
    <row r="97" spans="1:34" ht="16.5" customHeight="1" x14ac:dyDescent="0.2">
      <c r="A97" s="16" t="str">
        <f>Parametres!A10</f>
        <v>CHEQ</v>
      </c>
      <c r="B97" s="17">
        <v>2</v>
      </c>
      <c r="C97" s="17"/>
      <c r="D97" s="18">
        <f t="shared" si="2"/>
        <v>0</v>
      </c>
      <c r="E97" s="18">
        <f t="shared" si="2"/>
        <v>0</v>
      </c>
      <c r="F97" s="18">
        <f t="shared" si="2"/>
        <v>0</v>
      </c>
      <c r="G97" s="18">
        <f t="shared" si="2"/>
        <v>0</v>
      </c>
      <c r="H97" s="18">
        <f t="shared" si="2"/>
        <v>0</v>
      </c>
      <c r="I97" s="18">
        <f t="shared" si="2"/>
        <v>0</v>
      </c>
      <c r="J97" s="18">
        <f t="shared" si="2"/>
        <v>0</v>
      </c>
      <c r="K97" s="18">
        <f t="shared" si="2"/>
        <v>0</v>
      </c>
      <c r="L97" s="18">
        <f t="shared" si="2"/>
        <v>0</v>
      </c>
      <c r="M97" s="18">
        <f t="shared" si="2"/>
        <v>0</v>
      </c>
      <c r="N97" s="18">
        <f t="shared" si="3"/>
        <v>0</v>
      </c>
      <c r="O97" s="18">
        <f t="shared" si="3"/>
        <v>0</v>
      </c>
      <c r="P97" s="18">
        <f t="shared" si="3"/>
        <v>0</v>
      </c>
      <c r="Q97" s="18">
        <f t="shared" si="3"/>
        <v>0</v>
      </c>
      <c r="R97" s="18">
        <f t="shared" si="3"/>
        <v>0</v>
      </c>
      <c r="S97" s="18">
        <f t="shared" si="3"/>
        <v>0</v>
      </c>
      <c r="T97" s="18">
        <f t="shared" si="3"/>
        <v>0</v>
      </c>
      <c r="U97" s="18">
        <f t="shared" si="3"/>
        <v>0</v>
      </c>
      <c r="V97" s="18">
        <f t="shared" si="3"/>
        <v>0</v>
      </c>
      <c r="W97" s="18">
        <f t="shared" si="3"/>
        <v>0</v>
      </c>
      <c r="X97" s="18">
        <f t="shared" si="4"/>
        <v>0</v>
      </c>
      <c r="Y97" s="18">
        <f t="shared" si="4"/>
        <v>0</v>
      </c>
      <c r="Z97" s="18">
        <f t="shared" si="4"/>
        <v>0</v>
      </c>
      <c r="AA97" s="18">
        <f t="shared" si="4"/>
        <v>0</v>
      </c>
      <c r="AB97" s="18">
        <f t="shared" si="4"/>
        <v>0</v>
      </c>
      <c r="AC97" s="18">
        <f t="shared" si="4"/>
        <v>0</v>
      </c>
      <c r="AD97" s="18">
        <f t="shared" si="4"/>
        <v>0</v>
      </c>
      <c r="AE97" s="18">
        <f t="shared" si="4"/>
        <v>0</v>
      </c>
      <c r="AF97" s="18">
        <f t="shared" si="4"/>
        <v>0</v>
      </c>
      <c r="AG97" s="18">
        <f t="shared" si="4"/>
        <v>0</v>
      </c>
    </row>
    <row r="98" spans="1:34" ht="16.5" customHeight="1" x14ac:dyDescent="0.2">
      <c r="A98" s="16" t="str">
        <f>Parametres!A21</f>
        <v>HER</v>
      </c>
      <c r="B98" s="17">
        <v>2</v>
      </c>
      <c r="C98" s="17"/>
      <c r="D98" s="18">
        <f t="shared" si="2"/>
        <v>0</v>
      </c>
      <c r="E98" s="18">
        <f t="shared" si="2"/>
        <v>0</v>
      </c>
      <c r="F98" s="18">
        <f t="shared" si="2"/>
        <v>0</v>
      </c>
      <c r="G98" s="18">
        <f t="shared" si="2"/>
        <v>0</v>
      </c>
      <c r="H98" s="18">
        <f t="shared" si="2"/>
        <v>0</v>
      </c>
      <c r="I98" s="18">
        <f t="shared" si="2"/>
        <v>0</v>
      </c>
      <c r="J98" s="18">
        <f t="shared" si="2"/>
        <v>0</v>
      </c>
      <c r="K98" s="18">
        <f t="shared" si="2"/>
        <v>0</v>
      </c>
      <c r="L98" s="18">
        <f t="shared" si="2"/>
        <v>0</v>
      </c>
      <c r="M98" s="18">
        <f t="shared" si="2"/>
        <v>0</v>
      </c>
      <c r="N98" s="18">
        <f t="shared" si="3"/>
        <v>0</v>
      </c>
      <c r="O98" s="18">
        <f t="shared" si="3"/>
        <v>0</v>
      </c>
      <c r="P98" s="18">
        <f t="shared" si="3"/>
        <v>0</v>
      </c>
      <c r="Q98" s="18">
        <f t="shared" si="3"/>
        <v>0</v>
      </c>
      <c r="R98" s="18">
        <f t="shared" si="3"/>
        <v>0</v>
      </c>
      <c r="S98" s="18">
        <f t="shared" si="3"/>
        <v>0</v>
      </c>
      <c r="T98" s="18">
        <f t="shared" si="3"/>
        <v>0</v>
      </c>
      <c r="U98" s="18">
        <f t="shared" si="3"/>
        <v>0</v>
      </c>
      <c r="V98" s="18">
        <f t="shared" si="3"/>
        <v>0</v>
      </c>
      <c r="W98" s="18">
        <f t="shared" si="3"/>
        <v>0</v>
      </c>
      <c r="X98" s="18">
        <f t="shared" si="4"/>
        <v>0</v>
      </c>
      <c r="Y98" s="18">
        <f t="shared" si="4"/>
        <v>0</v>
      </c>
      <c r="Z98" s="18">
        <f t="shared" si="4"/>
        <v>0</v>
      </c>
      <c r="AA98" s="18">
        <f t="shared" si="4"/>
        <v>0</v>
      </c>
      <c r="AB98" s="18">
        <f t="shared" si="4"/>
        <v>0</v>
      </c>
      <c r="AC98" s="18">
        <f t="shared" si="4"/>
        <v>0</v>
      </c>
      <c r="AD98" s="18">
        <f t="shared" si="4"/>
        <v>0</v>
      </c>
      <c r="AE98" s="18">
        <f t="shared" si="4"/>
        <v>0</v>
      </c>
      <c r="AF98" s="18">
        <f t="shared" si="4"/>
        <v>0</v>
      </c>
      <c r="AG98" s="18">
        <f t="shared" si="4"/>
        <v>0</v>
      </c>
    </row>
    <row r="99" spans="1:34" ht="16.5" customHeight="1" x14ac:dyDescent="0.2">
      <c r="A99" s="16" t="str">
        <f>Parametres!A8</f>
        <v>BDF</v>
      </c>
      <c r="B99" s="17">
        <v>6</v>
      </c>
      <c r="C99" s="17"/>
      <c r="D99" s="94">
        <f t="shared" si="2"/>
        <v>0</v>
      </c>
      <c r="E99" s="94">
        <f t="shared" si="2"/>
        <v>0</v>
      </c>
      <c r="F99" s="94">
        <f t="shared" si="2"/>
        <v>0</v>
      </c>
      <c r="G99" s="94">
        <f t="shared" si="2"/>
        <v>0</v>
      </c>
      <c r="H99" s="94">
        <f t="shared" si="2"/>
        <v>0</v>
      </c>
      <c r="I99" s="94">
        <f t="shared" si="2"/>
        <v>0</v>
      </c>
      <c r="J99" s="94">
        <f t="shared" si="2"/>
        <v>0</v>
      </c>
      <c r="K99" s="94">
        <f t="shared" si="2"/>
        <v>0</v>
      </c>
      <c r="L99" s="94">
        <f t="shared" si="2"/>
        <v>0</v>
      </c>
      <c r="M99" s="94">
        <f t="shared" si="2"/>
        <v>0</v>
      </c>
      <c r="N99" s="94">
        <f t="shared" si="3"/>
        <v>0</v>
      </c>
      <c r="O99" s="94">
        <f t="shared" si="3"/>
        <v>0</v>
      </c>
      <c r="P99" s="94">
        <f t="shared" si="3"/>
        <v>0</v>
      </c>
      <c r="Q99" s="94">
        <f t="shared" si="3"/>
        <v>0</v>
      </c>
      <c r="R99" s="94">
        <f t="shared" si="3"/>
        <v>0</v>
      </c>
      <c r="S99" s="94">
        <f t="shared" si="3"/>
        <v>0</v>
      </c>
      <c r="T99" s="94">
        <f t="shared" si="3"/>
        <v>0</v>
      </c>
      <c r="U99" s="94">
        <f t="shared" si="3"/>
        <v>0</v>
      </c>
      <c r="V99" s="94">
        <f t="shared" si="3"/>
        <v>0</v>
      </c>
      <c r="W99" s="94">
        <f t="shared" si="3"/>
        <v>0</v>
      </c>
      <c r="X99" s="94">
        <f t="shared" si="4"/>
        <v>0</v>
      </c>
      <c r="Y99" s="94">
        <f t="shared" si="4"/>
        <v>0</v>
      </c>
      <c r="Z99" s="94">
        <f t="shared" si="4"/>
        <v>0</v>
      </c>
      <c r="AA99" s="94">
        <f t="shared" si="4"/>
        <v>0</v>
      </c>
      <c r="AB99" s="94">
        <f t="shared" si="4"/>
        <v>0</v>
      </c>
      <c r="AC99" s="94">
        <f t="shared" si="4"/>
        <v>0</v>
      </c>
      <c r="AD99" s="94">
        <f t="shared" si="4"/>
        <v>0</v>
      </c>
      <c r="AE99" s="94">
        <f t="shared" si="4"/>
        <v>0</v>
      </c>
      <c r="AF99" s="94">
        <f t="shared" si="4"/>
        <v>0</v>
      </c>
      <c r="AG99" s="94">
        <f t="shared" si="4"/>
        <v>0</v>
      </c>
    </row>
    <row r="100" spans="1:34" ht="16.5" customHeight="1" x14ac:dyDescent="0.2">
      <c r="A100" s="27" t="s">
        <v>63</v>
      </c>
      <c r="B100" s="27" t="s">
        <v>64</v>
      </c>
      <c r="C100" s="28">
        <v>0</v>
      </c>
      <c r="D100" s="28">
        <f>D99*225/Feuil3!$G$1</f>
        <v>0</v>
      </c>
      <c r="E100" s="28">
        <f>E99*225/Feuil3!$G$1</f>
        <v>0</v>
      </c>
      <c r="F100" s="28">
        <f>F99*225/Feuil3!$G$1</f>
        <v>0</v>
      </c>
      <c r="G100" s="28">
        <f>G99*225/Feuil3!$G$1</f>
        <v>0</v>
      </c>
      <c r="H100" s="28">
        <f>H99*225/Feuil3!$G$1</f>
        <v>0</v>
      </c>
      <c r="I100" s="28">
        <f>I99*225/Feuil3!$G$1</f>
        <v>0</v>
      </c>
      <c r="J100" s="28">
        <f>J99*225/Feuil3!$G$1</f>
        <v>0</v>
      </c>
      <c r="K100" s="28">
        <f>K99*225/Feuil3!$G$1</f>
        <v>0</v>
      </c>
      <c r="L100" s="28">
        <f>L99*225/Feuil3!$G$1</f>
        <v>0</v>
      </c>
      <c r="M100" s="28">
        <f>M99*225/Feuil3!$G$1</f>
        <v>0</v>
      </c>
      <c r="N100" s="28">
        <f>N99*225/Feuil3!$G$1</f>
        <v>0</v>
      </c>
      <c r="O100" s="28">
        <f>O99*225/Feuil3!$G$1</f>
        <v>0</v>
      </c>
      <c r="P100" s="28">
        <f>P99*225/Feuil3!$G$1</f>
        <v>0</v>
      </c>
      <c r="Q100" s="28">
        <f>Q99*225/Feuil3!$G$1</f>
        <v>0</v>
      </c>
      <c r="R100" s="28">
        <f>R99*225/Feuil3!$G$1</f>
        <v>0</v>
      </c>
      <c r="S100" s="28">
        <f>S99*225/Feuil3!$G$1</f>
        <v>0</v>
      </c>
      <c r="T100" s="28">
        <f>T99*225/Feuil3!$G$1</f>
        <v>0</v>
      </c>
      <c r="U100" s="28">
        <f>U99*225/Feuil3!$G$1</f>
        <v>0</v>
      </c>
      <c r="V100" s="28">
        <f>V99*225/Feuil3!$G$1</f>
        <v>0</v>
      </c>
      <c r="W100" s="28">
        <f>W99*225/Feuil3!$G$1</f>
        <v>0</v>
      </c>
      <c r="X100" s="28">
        <f>X99*225/Feuil3!$G$1</f>
        <v>0</v>
      </c>
      <c r="Y100" s="28">
        <f>Y99*225/Feuil3!$G$1</f>
        <v>0</v>
      </c>
      <c r="Z100" s="28">
        <f>Z99*225/Feuil3!$G$1</f>
        <v>0</v>
      </c>
      <c r="AA100" s="28">
        <f>AA99*225/Feuil3!$G$1</f>
        <v>0</v>
      </c>
      <c r="AB100" s="28">
        <f>AB99*225/Feuil3!$G$1</f>
        <v>0</v>
      </c>
      <c r="AC100" s="28">
        <f>AC99*225/Feuil3!$G$1</f>
        <v>0</v>
      </c>
      <c r="AD100" s="28">
        <f>AD99*225/Feuil3!$G$1</f>
        <v>0</v>
      </c>
      <c r="AE100" s="28">
        <f>AE99*225/Feuil3!$G$1</f>
        <v>0</v>
      </c>
      <c r="AF100" s="28">
        <f>AF99*225/Feuil3!$G$1</f>
        <v>0</v>
      </c>
      <c r="AG100" s="28">
        <f>AG99*225/Feuil3!$G$1</f>
        <v>0</v>
      </c>
      <c r="AH100" s="28">
        <f>AH99*225/Feuil3!$G$1</f>
        <v>0</v>
      </c>
    </row>
    <row r="101" spans="1:34" ht="16.5" customHeight="1" x14ac:dyDescent="0.2">
      <c r="B101" s="27" t="s">
        <v>65</v>
      </c>
      <c r="C101" s="46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</row>
    <row r="102" spans="1:34" ht="16.5" customHeight="1" x14ac:dyDescent="0.2">
      <c r="A102" s="16" t="str">
        <f>Parametres!A23</f>
        <v>L1235-4</v>
      </c>
      <c r="B102" s="27"/>
      <c r="C102" s="46">
        <f>COUNTIF(C16:C92,$A$102)</f>
        <v>0</v>
      </c>
      <c r="D102" s="47">
        <f>COUNTIF(D25:D93,$A$102)</f>
        <v>0</v>
      </c>
      <c r="E102" s="47">
        <f t="shared" ref="E102:AH102" si="5">COUNTIF(E25:E93,$A$102)</f>
        <v>0</v>
      </c>
      <c r="F102" s="47">
        <f t="shared" si="5"/>
        <v>0</v>
      </c>
      <c r="G102" s="47">
        <f t="shared" si="5"/>
        <v>0</v>
      </c>
      <c r="H102" s="47">
        <f t="shared" si="5"/>
        <v>0</v>
      </c>
      <c r="I102" s="47">
        <f t="shared" si="5"/>
        <v>0</v>
      </c>
      <c r="J102" s="47">
        <f t="shared" si="5"/>
        <v>0</v>
      </c>
      <c r="K102" s="47">
        <f t="shared" si="5"/>
        <v>0</v>
      </c>
      <c r="L102" s="47">
        <f t="shared" si="5"/>
        <v>0</v>
      </c>
      <c r="M102" s="47">
        <f t="shared" si="5"/>
        <v>0</v>
      </c>
      <c r="N102" s="47">
        <f t="shared" si="5"/>
        <v>0</v>
      </c>
      <c r="O102" s="47">
        <f t="shared" si="5"/>
        <v>0</v>
      </c>
      <c r="P102" s="47">
        <f t="shared" si="5"/>
        <v>0</v>
      </c>
      <c r="Q102" s="47">
        <f t="shared" si="5"/>
        <v>0</v>
      </c>
      <c r="R102" s="47">
        <f t="shared" si="5"/>
        <v>0</v>
      </c>
      <c r="S102" s="47">
        <f t="shared" si="5"/>
        <v>0</v>
      </c>
      <c r="T102" s="47">
        <f t="shared" si="5"/>
        <v>0</v>
      </c>
      <c r="U102" s="47">
        <f t="shared" si="5"/>
        <v>0</v>
      </c>
      <c r="V102" s="47">
        <f t="shared" si="5"/>
        <v>0</v>
      </c>
      <c r="W102" s="47">
        <f t="shared" si="5"/>
        <v>0</v>
      </c>
      <c r="X102" s="47">
        <f t="shared" si="5"/>
        <v>0</v>
      </c>
      <c r="Y102" s="47">
        <f t="shared" si="5"/>
        <v>0</v>
      </c>
      <c r="Z102" s="47">
        <f t="shared" si="5"/>
        <v>0</v>
      </c>
      <c r="AA102" s="47">
        <f t="shared" si="5"/>
        <v>0</v>
      </c>
      <c r="AB102" s="47">
        <f t="shared" si="5"/>
        <v>0</v>
      </c>
      <c r="AC102" s="47">
        <f t="shared" si="5"/>
        <v>0</v>
      </c>
      <c r="AD102" s="47">
        <f t="shared" si="5"/>
        <v>0</v>
      </c>
      <c r="AE102" s="47">
        <f t="shared" si="5"/>
        <v>0</v>
      </c>
      <c r="AF102" s="47">
        <f t="shared" si="5"/>
        <v>0</v>
      </c>
      <c r="AG102" s="47">
        <f t="shared" si="5"/>
        <v>0</v>
      </c>
      <c r="AH102" s="47">
        <f t="shared" si="5"/>
        <v>0</v>
      </c>
    </row>
    <row r="103" spans="1:34" ht="16.5" customHeight="1" x14ac:dyDescent="0.2">
      <c r="A103" s="27" t="s">
        <v>63</v>
      </c>
      <c r="B103" s="27" t="s">
        <v>64</v>
      </c>
      <c r="C103" s="28">
        <v>0</v>
      </c>
      <c r="D103" s="28">
        <f>D99*225/Feuil3!$E$1</f>
        <v>0</v>
      </c>
      <c r="E103" s="28">
        <f>E99*225/Feuil3!$E$1</f>
        <v>0</v>
      </c>
      <c r="F103" s="28">
        <f>F99*225/Feuil3!$E$1</f>
        <v>0</v>
      </c>
      <c r="G103" s="28">
        <f>G99*225/Feuil3!$E$1</f>
        <v>0</v>
      </c>
      <c r="H103" s="28">
        <f>H99*225/Feuil3!$E$1</f>
        <v>0</v>
      </c>
      <c r="I103" s="28">
        <f>I99*225/Feuil3!$E$1</f>
        <v>0</v>
      </c>
      <c r="J103" s="28">
        <f>J99*225/Feuil3!$E$1</f>
        <v>0</v>
      </c>
      <c r="K103" s="28">
        <f>K99*225/Feuil3!$E$1</f>
        <v>0</v>
      </c>
      <c r="L103" s="28">
        <f>L99*225/Feuil3!$E$1</f>
        <v>0</v>
      </c>
      <c r="M103" s="28">
        <f>M99*225/Feuil3!$E$1</f>
        <v>0</v>
      </c>
      <c r="N103" s="28">
        <f>N99*225/Feuil3!$E$1</f>
        <v>0</v>
      </c>
      <c r="O103" s="28">
        <f>O99*225/Feuil3!$E$1</f>
        <v>0</v>
      </c>
      <c r="P103" s="28">
        <f>P99*225/Feuil3!$E$1</f>
        <v>0</v>
      </c>
      <c r="Q103" s="28">
        <f>Q99*225/Feuil3!$E$1</f>
        <v>0</v>
      </c>
      <c r="R103" s="28">
        <f>R99*225/Feuil3!$E$1</f>
        <v>0</v>
      </c>
      <c r="S103" s="28">
        <f>S99*225/Feuil3!$E$1</f>
        <v>0</v>
      </c>
      <c r="T103" s="28">
        <f>T99*225/Feuil3!$E$1</f>
        <v>0</v>
      </c>
      <c r="U103" s="28">
        <f>U99*225/Feuil3!$E$1</f>
        <v>0</v>
      </c>
      <c r="V103" s="28">
        <f>V99*225/Feuil3!$E$1</f>
        <v>0</v>
      </c>
      <c r="W103" s="28">
        <f>W99*225/Feuil3!$E$1</f>
        <v>0</v>
      </c>
      <c r="X103" s="28">
        <f>X99*225/Feuil3!$E$1</f>
        <v>0</v>
      </c>
      <c r="Y103" s="28">
        <f>Y99*225/Feuil3!$E$1</f>
        <v>0</v>
      </c>
      <c r="Z103" s="28">
        <f>Z99*225/Feuil3!$E$1</f>
        <v>0</v>
      </c>
      <c r="AA103" s="28">
        <f>AA99*225/Feuil3!$E$1</f>
        <v>0</v>
      </c>
      <c r="AB103" s="28">
        <f>AB99*225/Feuil3!$E$1</f>
        <v>0</v>
      </c>
      <c r="AC103" s="28">
        <f>AC99*225/Feuil3!$E$1</f>
        <v>0</v>
      </c>
      <c r="AD103" s="28">
        <f>AD99*225/Feuil3!$E$1</f>
        <v>0</v>
      </c>
      <c r="AE103" s="28">
        <f>AE99*225/Feuil3!$E$1</f>
        <v>0</v>
      </c>
      <c r="AF103" s="28">
        <f>AF99*225/Feuil3!$E$1</f>
        <v>0</v>
      </c>
      <c r="AG103" s="28">
        <f>AG99*225/Feuil3!$E$1</f>
        <v>0</v>
      </c>
      <c r="AH103" s="28">
        <f>AH99*225/Feuil3!$E$1</f>
        <v>0</v>
      </c>
    </row>
    <row r="104" spans="1:34" ht="16.5" customHeight="1" x14ac:dyDescent="0.2">
      <c r="A104" s="27"/>
      <c r="B104" s="27" t="s">
        <v>65</v>
      </c>
      <c r="C104" s="2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</row>
    <row r="105" spans="1:34" ht="16.5" customHeight="1" x14ac:dyDescent="0.2">
      <c r="A105" s="27" t="s">
        <v>42</v>
      </c>
      <c r="B105" s="27"/>
      <c r="C105" s="2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</row>
    <row r="106" spans="1:34" ht="16.5" customHeight="1" x14ac:dyDescent="0.2"/>
    <row r="107" spans="1:34" ht="16.5" customHeight="1" x14ac:dyDescent="0.2"/>
    <row r="108" spans="1:34" ht="16.5" customHeight="1" x14ac:dyDescent="0.2"/>
    <row r="109" spans="1:34" ht="16.5" customHeight="1" x14ac:dyDescent="0.2"/>
    <row r="110" spans="1:34" ht="16.5" customHeight="1" x14ac:dyDescent="0.2"/>
    <row r="111" spans="1:34" ht="16.5" customHeight="1" x14ac:dyDescent="0.2"/>
    <row r="112" spans="1:34" ht="16.5" customHeight="1" x14ac:dyDescent="0.2"/>
    <row r="113" spans="3:34" ht="16.5" customHeight="1" x14ac:dyDescent="0.2"/>
    <row r="114" spans="3:34" ht="16.5" customHeight="1" x14ac:dyDescent="0.2"/>
    <row r="115" spans="3:34" ht="16.5" customHeight="1" x14ac:dyDescent="0.2"/>
    <row r="116" spans="3:34" ht="16.5" customHeight="1" x14ac:dyDescent="0.2"/>
    <row r="117" spans="3:34" ht="16.5" customHeight="1" x14ac:dyDescent="0.2"/>
    <row r="118" spans="3:34" ht="16.5" customHeight="1" x14ac:dyDescent="0.2"/>
    <row r="119" spans="3:34" ht="16.5" customHeight="1" x14ac:dyDescent="0.2">
      <c r="C119" s="95" t="s">
        <v>119</v>
      </c>
      <c r="D119" s="95">
        <f>COUNTIF(D12:D93,"TP")/2</f>
        <v>0</v>
      </c>
      <c r="E119" s="95">
        <f t="shared" ref="E119:AH119" si="6">COUNTIF(E12:E93,"TP")/2</f>
        <v>2</v>
      </c>
      <c r="F119" s="95">
        <f t="shared" si="6"/>
        <v>0</v>
      </c>
      <c r="G119" s="95">
        <f t="shared" si="6"/>
        <v>0</v>
      </c>
      <c r="H119" s="95">
        <f t="shared" si="6"/>
        <v>0</v>
      </c>
      <c r="I119" s="95">
        <f t="shared" si="6"/>
        <v>0</v>
      </c>
      <c r="J119" s="95">
        <f t="shared" si="6"/>
        <v>0</v>
      </c>
      <c r="K119" s="95">
        <f t="shared" si="6"/>
        <v>0</v>
      </c>
      <c r="L119" s="95">
        <f t="shared" si="6"/>
        <v>2</v>
      </c>
      <c r="M119" s="95">
        <f t="shared" si="6"/>
        <v>0</v>
      </c>
      <c r="N119" s="95">
        <f t="shared" si="6"/>
        <v>0</v>
      </c>
      <c r="O119" s="95">
        <f t="shared" si="6"/>
        <v>0</v>
      </c>
      <c r="P119" s="95">
        <f t="shared" si="6"/>
        <v>0</v>
      </c>
      <c r="Q119" s="95">
        <f t="shared" si="6"/>
        <v>0</v>
      </c>
      <c r="R119" s="95">
        <f t="shared" si="6"/>
        <v>0</v>
      </c>
      <c r="S119" s="95">
        <f t="shared" si="6"/>
        <v>2</v>
      </c>
      <c r="T119" s="95">
        <f t="shared" si="6"/>
        <v>0</v>
      </c>
      <c r="U119" s="95">
        <f t="shared" si="6"/>
        <v>0</v>
      </c>
      <c r="V119" s="95">
        <f t="shared" si="6"/>
        <v>0</v>
      </c>
      <c r="W119" s="95">
        <f t="shared" si="6"/>
        <v>0</v>
      </c>
      <c r="X119" s="95">
        <f t="shared" si="6"/>
        <v>0</v>
      </c>
      <c r="Y119" s="95">
        <f t="shared" si="6"/>
        <v>0</v>
      </c>
      <c r="Z119" s="95">
        <f t="shared" si="6"/>
        <v>2</v>
      </c>
      <c r="AA119" s="95">
        <f t="shared" si="6"/>
        <v>0</v>
      </c>
      <c r="AB119" s="95">
        <f t="shared" si="6"/>
        <v>0</v>
      </c>
      <c r="AC119" s="95">
        <f t="shared" si="6"/>
        <v>0</v>
      </c>
      <c r="AD119" s="95">
        <f t="shared" si="6"/>
        <v>0</v>
      </c>
      <c r="AE119" s="95">
        <f t="shared" si="6"/>
        <v>0</v>
      </c>
      <c r="AF119" s="95">
        <f t="shared" si="6"/>
        <v>0</v>
      </c>
      <c r="AG119" s="95">
        <f t="shared" si="6"/>
        <v>2</v>
      </c>
      <c r="AH119" s="95">
        <f t="shared" si="6"/>
        <v>0</v>
      </c>
    </row>
    <row r="120" spans="3:34" ht="16.5" customHeight="1" x14ac:dyDescent="0.2">
      <c r="C120" s="95" t="s">
        <v>120</v>
      </c>
      <c r="D120" s="95">
        <f>COUNTIF(D12:D93,"1DISPO")/2</f>
        <v>0</v>
      </c>
      <c r="E120" s="95">
        <f t="shared" ref="E120:AH120" si="7">COUNTIF(E12:E93,"1DISPO")/2</f>
        <v>0</v>
      </c>
      <c r="F120" s="95">
        <f t="shared" si="7"/>
        <v>0</v>
      </c>
      <c r="G120" s="95">
        <f t="shared" si="7"/>
        <v>0</v>
      </c>
      <c r="H120" s="95">
        <f t="shared" si="7"/>
        <v>0</v>
      </c>
      <c r="I120" s="95">
        <f t="shared" si="7"/>
        <v>0</v>
      </c>
      <c r="J120" s="95">
        <f t="shared" si="7"/>
        <v>0</v>
      </c>
      <c r="K120" s="95">
        <f t="shared" si="7"/>
        <v>0</v>
      </c>
      <c r="L120" s="95">
        <f t="shared" si="7"/>
        <v>0</v>
      </c>
      <c r="M120" s="95">
        <f t="shared" si="7"/>
        <v>0</v>
      </c>
      <c r="N120" s="95">
        <f t="shared" si="7"/>
        <v>0</v>
      </c>
      <c r="O120" s="95">
        <f t="shared" si="7"/>
        <v>0</v>
      </c>
      <c r="P120" s="95">
        <f t="shared" si="7"/>
        <v>0</v>
      </c>
      <c r="Q120" s="95">
        <f t="shared" si="7"/>
        <v>0</v>
      </c>
      <c r="R120" s="95">
        <f t="shared" si="7"/>
        <v>0</v>
      </c>
      <c r="S120" s="95">
        <f t="shared" si="7"/>
        <v>0</v>
      </c>
      <c r="T120" s="95">
        <f t="shared" si="7"/>
        <v>0</v>
      </c>
      <c r="U120" s="95">
        <f t="shared" si="7"/>
        <v>0</v>
      </c>
      <c r="V120" s="95">
        <f t="shared" si="7"/>
        <v>0</v>
      </c>
      <c r="W120" s="95">
        <f t="shared" si="7"/>
        <v>0</v>
      </c>
      <c r="X120" s="95">
        <f t="shared" si="7"/>
        <v>0</v>
      </c>
      <c r="Y120" s="95">
        <f t="shared" si="7"/>
        <v>0</v>
      </c>
      <c r="Z120" s="95">
        <f t="shared" si="7"/>
        <v>0</v>
      </c>
      <c r="AA120" s="95">
        <f t="shared" si="7"/>
        <v>0</v>
      </c>
      <c r="AB120" s="95">
        <f t="shared" si="7"/>
        <v>0</v>
      </c>
      <c r="AC120" s="95">
        <f t="shared" si="7"/>
        <v>0</v>
      </c>
      <c r="AD120" s="95">
        <f t="shared" si="7"/>
        <v>0</v>
      </c>
      <c r="AE120" s="95">
        <f t="shared" si="7"/>
        <v>0</v>
      </c>
      <c r="AF120" s="95">
        <f t="shared" si="7"/>
        <v>0</v>
      </c>
      <c r="AG120" s="95">
        <f t="shared" si="7"/>
        <v>0</v>
      </c>
      <c r="AH120" s="95">
        <f t="shared" si="7"/>
        <v>0</v>
      </c>
    </row>
    <row r="121" spans="3:34" ht="16.5" customHeight="1" x14ac:dyDescent="0.2"/>
    <row r="122" spans="3:34" ht="16.5" customHeight="1" x14ac:dyDescent="0.2"/>
    <row r="123" spans="3:34" ht="16.5" customHeight="1" x14ac:dyDescent="0.2"/>
    <row r="124" spans="3:34" ht="16.5" customHeight="1" x14ac:dyDescent="0.2"/>
    <row r="125" spans="3:34" ht="16.5" customHeight="1" x14ac:dyDescent="0.2"/>
    <row r="126" spans="3:34" ht="16.5" customHeight="1" x14ac:dyDescent="0.2"/>
    <row r="127" spans="3:34" ht="16.5" customHeight="1" x14ac:dyDescent="0.2"/>
    <row r="128" spans="3:34" ht="16.5" customHeight="1" x14ac:dyDescent="0.2"/>
    <row r="129" ht="16.5" customHeight="1" x14ac:dyDescent="0.2"/>
    <row r="130" ht="16.5" customHeight="1" x14ac:dyDescent="0.2"/>
    <row r="131" ht="16.5" customHeight="1" x14ac:dyDescent="0.2"/>
    <row r="132" ht="16.5" customHeight="1" x14ac:dyDescent="0.2"/>
    <row r="133" ht="16.5" customHeight="1" x14ac:dyDescent="0.2"/>
    <row r="134" ht="16.5" customHeight="1" x14ac:dyDescent="0.2"/>
    <row r="135" ht="16.5" customHeight="1" x14ac:dyDescent="0.2"/>
    <row r="136" ht="16.5" customHeight="1" x14ac:dyDescent="0.2"/>
    <row r="137" ht="16.5" customHeight="1" x14ac:dyDescent="0.2"/>
    <row r="138" ht="16.5" customHeight="1" x14ac:dyDescent="0.2"/>
    <row r="139" ht="16.5" customHeight="1" x14ac:dyDescent="0.2"/>
    <row r="140" ht="16.5" customHeight="1" x14ac:dyDescent="0.2"/>
    <row r="141" ht="16.5" customHeight="1" x14ac:dyDescent="0.2"/>
    <row r="142" ht="16.5" customHeight="1" x14ac:dyDescent="0.2"/>
    <row r="143" ht="16.5" customHeight="1" x14ac:dyDescent="0.2"/>
    <row r="144" ht="16.5" customHeight="1" x14ac:dyDescent="0.2"/>
    <row r="145" ht="16.5" customHeight="1" x14ac:dyDescent="0.2"/>
    <row r="146" ht="16.5" customHeight="1" x14ac:dyDescent="0.2"/>
    <row r="147" ht="16.5" customHeight="1" x14ac:dyDescent="0.2"/>
    <row r="148" ht="16.5" customHeight="1" x14ac:dyDescent="0.2"/>
  </sheetData>
  <mergeCells count="88">
    <mergeCell ref="C94:AF94"/>
    <mergeCell ref="B86:B87"/>
    <mergeCell ref="C86:C87"/>
    <mergeCell ref="B88:B89"/>
    <mergeCell ref="C88:C89"/>
    <mergeCell ref="B90:B91"/>
    <mergeCell ref="C90:C91"/>
    <mergeCell ref="B82:B83"/>
    <mergeCell ref="C82:C83"/>
    <mergeCell ref="B84:B85"/>
    <mergeCell ref="C84:C85"/>
    <mergeCell ref="B92:B93"/>
    <mergeCell ref="C92:C93"/>
    <mergeCell ref="B76:B77"/>
    <mergeCell ref="C76:C77"/>
    <mergeCell ref="B78:B79"/>
    <mergeCell ref="C78:C79"/>
    <mergeCell ref="B80:B81"/>
    <mergeCell ref="C80:C81"/>
    <mergeCell ref="B70:B71"/>
    <mergeCell ref="C70:C71"/>
    <mergeCell ref="B72:B73"/>
    <mergeCell ref="C72:C73"/>
    <mergeCell ref="B74:B75"/>
    <mergeCell ref="C74:C75"/>
    <mergeCell ref="B64:B65"/>
    <mergeCell ref="C64:C65"/>
    <mergeCell ref="B66:B67"/>
    <mergeCell ref="C66:C67"/>
    <mergeCell ref="B68:B69"/>
    <mergeCell ref="C68:C69"/>
    <mergeCell ref="B58:B59"/>
    <mergeCell ref="C58:C59"/>
    <mergeCell ref="B60:B61"/>
    <mergeCell ref="C60:C61"/>
    <mergeCell ref="B62:B63"/>
    <mergeCell ref="C62:C63"/>
    <mergeCell ref="B52:B53"/>
    <mergeCell ref="C52:C53"/>
    <mergeCell ref="B54:B55"/>
    <mergeCell ref="C54:C55"/>
    <mergeCell ref="B56:B57"/>
    <mergeCell ref="C56:C57"/>
    <mergeCell ref="B46:B47"/>
    <mergeCell ref="C46:C47"/>
    <mergeCell ref="B48:B49"/>
    <mergeCell ref="C48:C49"/>
    <mergeCell ref="B50:B51"/>
    <mergeCell ref="C50:C51"/>
    <mergeCell ref="B40:B41"/>
    <mergeCell ref="C40:C41"/>
    <mergeCell ref="B42:B43"/>
    <mergeCell ref="C42:C43"/>
    <mergeCell ref="B44:B45"/>
    <mergeCell ref="C44:C45"/>
    <mergeCell ref="B34:B35"/>
    <mergeCell ref="C34:C35"/>
    <mergeCell ref="B36:B37"/>
    <mergeCell ref="C36:C37"/>
    <mergeCell ref="B38:B39"/>
    <mergeCell ref="C38:C39"/>
    <mergeCell ref="B28:B29"/>
    <mergeCell ref="C28:C29"/>
    <mergeCell ref="B30:B31"/>
    <mergeCell ref="C30:C31"/>
    <mergeCell ref="B32:B33"/>
    <mergeCell ref="C32:C33"/>
    <mergeCell ref="C22:C23"/>
    <mergeCell ref="B24:B25"/>
    <mergeCell ref="C24:C25"/>
    <mergeCell ref="B26:B27"/>
    <mergeCell ref="C26:C27"/>
    <mergeCell ref="H2:T3"/>
    <mergeCell ref="A10:A11"/>
    <mergeCell ref="B10:B11"/>
    <mergeCell ref="C10:C11"/>
    <mergeCell ref="A12:A93"/>
    <mergeCell ref="B12:B13"/>
    <mergeCell ref="C12:C13"/>
    <mergeCell ref="B14:B15"/>
    <mergeCell ref="C14:C15"/>
    <mergeCell ref="B16:B17"/>
    <mergeCell ref="C16:C17"/>
    <mergeCell ref="B18:B19"/>
    <mergeCell ref="C18:C19"/>
    <mergeCell ref="B20:B21"/>
    <mergeCell ref="C20:C21"/>
    <mergeCell ref="B22:B23"/>
  </mergeCells>
  <phoneticPr fontId="10" type="noConversion"/>
  <conditionalFormatting sqref="D10:AH15 D92:AH93">
    <cfRule type="expression" dxfId="12" priority="155">
      <formula>OR(WEEKDAY(D$10,2)&gt;5,COUNTIF(Fériés,D$10)&gt;0)</formula>
    </cfRule>
  </conditionalFormatting>
  <conditionalFormatting sqref="D12:AH15 D92:AH93">
    <cfRule type="containsText" dxfId="11" priority="13" operator="containsText" text="TP">
      <formula>NOT(ISERROR(SEARCH("TP",D12)))</formula>
    </cfRule>
    <cfRule type="containsText" dxfId="10" priority="14" operator="containsText" text="cp">
      <formula>NOT(ISERROR(SEARCH("cp",D12)))</formula>
    </cfRule>
    <cfRule type="containsText" dxfId="9" priority="15" operator="containsText" text="1dispo">
      <formula>NOT(ISERROR(SEARCH("1dispo",D12)))</formula>
    </cfRule>
  </conditionalFormatting>
  <conditionalFormatting sqref="AG94">
    <cfRule type="cellIs" dxfId="8" priority="11" operator="greaterThanOrEqual">
      <formula>15</formula>
    </cfRule>
    <cfRule type="cellIs" dxfId="7" priority="12" operator="lessThan">
      <formula>15</formula>
    </cfRule>
  </conditionalFormatting>
  <conditionalFormatting sqref="D95:AG99">
    <cfRule type="cellIs" dxfId="6" priority="8" operator="equal">
      <formula>$B95</formula>
    </cfRule>
    <cfRule type="cellIs" dxfId="5" priority="9" operator="lessThan">
      <formula>$B95</formula>
    </cfRule>
    <cfRule type="cellIs" dxfId="4" priority="10" operator="greaterThan">
      <formula>$B95</formula>
    </cfRule>
  </conditionalFormatting>
  <conditionalFormatting sqref="D16:AH91">
    <cfRule type="expression" dxfId="3" priority="4">
      <formula>OR(WEEKDAY(D$10,2)&gt;5,COUNTIF(Fériés,D$10)&gt;0)</formula>
    </cfRule>
  </conditionalFormatting>
  <conditionalFormatting sqref="D16:AH91">
    <cfRule type="containsText" dxfId="2" priority="1" operator="containsText" text="TP">
      <formula>NOT(ISERROR(SEARCH("TP",D16)))</formula>
    </cfRule>
    <cfRule type="containsText" dxfId="1" priority="2" operator="containsText" text="cp">
      <formula>NOT(ISERROR(SEARCH("cp",D16)))</formula>
    </cfRule>
    <cfRule type="containsText" dxfId="0" priority="3" operator="containsText" text="1dispo">
      <formula>NOT(ISERROR(SEARCH("1dispo",D16)))</formula>
    </cfRule>
  </conditionalFormatting>
  <dataValidations count="2">
    <dataValidation type="list" allowBlank="1" showInputMessage="1" showErrorMessage="1" sqref="H2">
      <formula1>Mois</formula1>
    </dataValidation>
    <dataValidation type="list" errorStyle="information" allowBlank="1" showInputMessage="1" showErrorMessage="1" sqref="B14:C14 B18:C93">
      <formula1>Nom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prompt="Choisir activité">
          <x14:formula1>
            <xm:f>Parametres!$A$1:$A$33</xm:f>
          </x14:formula1>
          <xm:sqref>D12:AH93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70C0"/>
  </sheetPr>
  <dimension ref="A1:N77"/>
  <sheetViews>
    <sheetView topLeftCell="A4" workbookViewId="0">
      <selection activeCell="N7" sqref="N7"/>
    </sheetView>
  </sheetViews>
  <sheetFormatPr baseColWidth="10" defaultRowHeight="14.25" x14ac:dyDescent="0.2"/>
  <cols>
    <col min="3" max="3" width="31" customWidth="1"/>
    <col min="6" max="7" width="24.25" bestFit="1" customWidth="1"/>
    <col min="8" max="8" width="29.5" customWidth="1"/>
    <col min="9" max="9" width="18.5" bestFit="1" customWidth="1"/>
  </cols>
  <sheetData>
    <row r="1" spans="1:14" x14ac:dyDescent="0.2">
      <c r="A1" s="39" t="s">
        <v>80</v>
      </c>
    </row>
    <row r="2" spans="1:14" ht="18.75" x14ac:dyDescent="0.2">
      <c r="A2" s="29" t="s">
        <v>29</v>
      </c>
      <c r="B2" s="4">
        <v>2016</v>
      </c>
    </row>
    <row r="3" spans="1:14" ht="15" thickBot="1" x14ac:dyDescent="0.25">
      <c r="A3" s="14" t="s">
        <v>30</v>
      </c>
    </row>
    <row r="4" spans="1:14" ht="15" thickTop="1" x14ac:dyDescent="0.2">
      <c r="A4" s="13" t="s">
        <v>31</v>
      </c>
    </row>
    <row r="5" spans="1:14" x14ac:dyDescent="0.2">
      <c r="A5" s="12" t="s">
        <v>32</v>
      </c>
      <c r="G5" s="122" t="s">
        <v>14</v>
      </c>
      <c r="H5" s="123"/>
      <c r="J5" s="9" t="s">
        <v>15</v>
      </c>
      <c r="L5" s="51" t="s">
        <v>79</v>
      </c>
      <c r="N5" s="69" t="s">
        <v>76</v>
      </c>
    </row>
    <row r="6" spans="1:14" ht="15" thickBot="1" x14ac:dyDescent="0.25">
      <c r="A6" s="30" t="s">
        <v>33</v>
      </c>
      <c r="B6" s="121"/>
      <c r="C6" s="121"/>
      <c r="E6" s="8" t="s">
        <v>13</v>
      </c>
      <c r="G6" s="3" t="s">
        <v>0</v>
      </c>
      <c r="H6" s="5">
        <f>DATE(B2,1,1)</f>
        <v>42370</v>
      </c>
      <c r="J6" s="3" t="s">
        <v>16</v>
      </c>
      <c r="L6" s="47" t="s">
        <v>74</v>
      </c>
      <c r="N6" s="69" t="s">
        <v>86</v>
      </c>
    </row>
    <row r="7" spans="1:14" ht="15" thickTop="1" x14ac:dyDescent="0.2">
      <c r="A7" s="42" t="s">
        <v>34</v>
      </c>
      <c r="B7" s="20"/>
      <c r="C7" s="19"/>
      <c r="E7" s="3">
        <v>2013</v>
      </c>
      <c r="G7" s="3" t="s">
        <v>1</v>
      </c>
      <c r="H7" s="5">
        <f>FLOOR(DATE(B2,5,DAY(MINUTE(B2/38)/2+56)),7)-34+7*(B2=2079)</f>
        <v>42456</v>
      </c>
      <c r="J7" s="3" t="s">
        <v>27</v>
      </c>
      <c r="L7" s="47" t="s">
        <v>68</v>
      </c>
      <c r="N7" s="69" t="s">
        <v>78</v>
      </c>
    </row>
    <row r="8" spans="1:14" x14ac:dyDescent="0.2">
      <c r="A8" s="45" t="s">
        <v>35</v>
      </c>
      <c r="B8" s="20"/>
      <c r="C8" s="19"/>
      <c r="E8" s="3">
        <v>2014</v>
      </c>
      <c r="G8" s="3" t="s">
        <v>2</v>
      </c>
      <c r="H8" s="5">
        <f>H7+1</f>
        <v>42457</v>
      </c>
      <c r="J8" s="3" t="s">
        <v>17</v>
      </c>
      <c r="L8" s="47" t="s">
        <v>69</v>
      </c>
    </row>
    <row r="9" spans="1:14" ht="15" thickBot="1" x14ac:dyDescent="0.25">
      <c r="A9" s="14" t="s">
        <v>122</v>
      </c>
      <c r="B9" s="21"/>
      <c r="C9" s="19"/>
      <c r="E9" s="3">
        <v>2015</v>
      </c>
      <c r="G9" s="3" t="s">
        <v>3</v>
      </c>
      <c r="H9" s="5">
        <f>DATE(B2,5,1)</f>
        <v>42491</v>
      </c>
      <c r="J9" s="3" t="s">
        <v>18</v>
      </c>
      <c r="L9" s="47" t="s">
        <v>70</v>
      </c>
    </row>
    <row r="10" spans="1:14" ht="15" thickTop="1" x14ac:dyDescent="0.2">
      <c r="A10" s="43" t="s">
        <v>36</v>
      </c>
      <c r="B10" s="20"/>
      <c r="C10" s="19"/>
      <c r="E10" s="3">
        <v>2016</v>
      </c>
      <c r="G10" s="3" t="s">
        <v>4</v>
      </c>
      <c r="H10" s="5">
        <f>DATE(B2,5,8)</f>
        <v>42498</v>
      </c>
      <c r="J10" s="3" t="s">
        <v>19</v>
      </c>
      <c r="L10" s="47" t="s">
        <v>71</v>
      </c>
    </row>
    <row r="11" spans="1:14" x14ac:dyDescent="0.2">
      <c r="A11" s="40" t="s">
        <v>88</v>
      </c>
      <c r="B11" s="21"/>
      <c r="C11" s="19"/>
      <c r="E11" s="3">
        <v>2017</v>
      </c>
      <c r="G11" s="3" t="s">
        <v>5</v>
      </c>
      <c r="H11" s="5">
        <f>H7+39</f>
        <v>42495</v>
      </c>
      <c r="J11" s="3" t="s">
        <v>20</v>
      </c>
      <c r="L11" s="47" t="s">
        <v>72</v>
      </c>
    </row>
    <row r="12" spans="1:14" ht="15" thickBot="1" x14ac:dyDescent="0.25">
      <c r="A12" s="30" t="s">
        <v>37</v>
      </c>
      <c r="B12" s="21"/>
      <c r="C12" s="19"/>
      <c r="E12" s="3">
        <v>2018</v>
      </c>
      <c r="G12" s="3" t="s">
        <v>6</v>
      </c>
      <c r="H12" s="5">
        <f>H7+49</f>
        <v>42505</v>
      </c>
      <c r="J12" s="3" t="s">
        <v>21</v>
      </c>
      <c r="L12" s="47" t="s">
        <v>73</v>
      </c>
    </row>
    <row r="13" spans="1:14" ht="15" thickTop="1" x14ac:dyDescent="0.2">
      <c r="A13" s="31" t="s">
        <v>38</v>
      </c>
      <c r="B13" s="21"/>
      <c r="C13" s="19"/>
      <c r="E13" s="3">
        <v>2019</v>
      </c>
      <c r="G13" s="3" t="s">
        <v>7</v>
      </c>
      <c r="H13" s="5">
        <f>H12+1</f>
        <v>42506</v>
      </c>
      <c r="J13" s="3" t="s">
        <v>22</v>
      </c>
    </row>
    <row r="14" spans="1:14" x14ac:dyDescent="0.2">
      <c r="A14" s="32" t="s">
        <v>39</v>
      </c>
      <c r="B14" s="20"/>
      <c r="C14" s="19"/>
      <c r="E14" s="3">
        <v>2020</v>
      </c>
      <c r="G14" s="3" t="s">
        <v>12</v>
      </c>
      <c r="H14" s="5">
        <f>DATE(B2,7,14)</f>
        <v>42565</v>
      </c>
      <c r="J14" s="3" t="s">
        <v>23</v>
      </c>
    </row>
    <row r="15" spans="1:14" x14ac:dyDescent="0.2">
      <c r="A15" s="12" t="s">
        <v>40</v>
      </c>
      <c r="B15" s="22"/>
      <c r="C15" s="19"/>
      <c r="E15" s="3">
        <v>2021</v>
      </c>
      <c r="G15" s="3" t="s">
        <v>8</v>
      </c>
      <c r="H15" s="5">
        <f>DATE(B2,8,15)</f>
        <v>42597</v>
      </c>
      <c r="J15" s="3" t="s">
        <v>24</v>
      </c>
    </row>
    <row r="16" spans="1:14" x14ac:dyDescent="0.2">
      <c r="A16" s="13" t="s">
        <v>41</v>
      </c>
      <c r="B16" s="21"/>
      <c r="C16" s="19"/>
      <c r="E16" s="3">
        <v>2022</v>
      </c>
      <c r="G16" s="3" t="s">
        <v>9</v>
      </c>
      <c r="H16" s="5">
        <f>DATE(B2,11,1)</f>
        <v>42675</v>
      </c>
      <c r="J16" s="3" t="s">
        <v>25</v>
      </c>
    </row>
    <row r="17" spans="1:10" x14ac:dyDescent="0.2">
      <c r="A17" s="12" t="s">
        <v>42</v>
      </c>
      <c r="B17" s="21"/>
      <c r="C17" s="19"/>
      <c r="E17" s="3">
        <v>2023</v>
      </c>
      <c r="G17" s="3" t="s">
        <v>10</v>
      </c>
      <c r="H17" s="5">
        <f>DATE(B2,11,11)</f>
        <v>42685</v>
      </c>
      <c r="J17" s="3" t="s">
        <v>26</v>
      </c>
    </row>
    <row r="18" spans="1:10" ht="15" thickBot="1" x14ac:dyDescent="0.25">
      <c r="A18" s="14" t="s">
        <v>121</v>
      </c>
      <c r="B18" s="21"/>
      <c r="C18" s="19"/>
      <c r="E18" s="3">
        <v>2024</v>
      </c>
      <c r="G18" s="3" t="s">
        <v>11</v>
      </c>
      <c r="H18" s="5">
        <f>DATE(B2,12,25)</f>
        <v>42729</v>
      </c>
    </row>
    <row r="19" spans="1:10" ht="15.75" thickTop="1" thickBot="1" x14ac:dyDescent="0.25">
      <c r="A19" s="33" t="s">
        <v>43</v>
      </c>
      <c r="B19" s="23"/>
      <c r="C19" s="19"/>
      <c r="E19" s="48"/>
    </row>
    <row r="20" spans="1:10" x14ac:dyDescent="0.2">
      <c r="A20" s="12" t="s">
        <v>44</v>
      </c>
      <c r="B20" s="20"/>
      <c r="C20" s="19"/>
      <c r="E20" s="53"/>
      <c r="F20" s="54"/>
      <c r="G20" s="124" t="s">
        <v>75</v>
      </c>
      <c r="H20" s="124"/>
      <c r="I20" s="125"/>
    </row>
    <row r="21" spans="1:10" ht="16.5" thickBot="1" x14ac:dyDescent="0.25">
      <c r="A21" s="44" t="s">
        <v>45</v>
      </c>
      <c r="B21" s="24"/>
      <c r="C21" s="19"/>
      <c r="E21" s="55" t="s">
        <v>61</v>
      </c>
      <c r="F21" s="52" t="s">
        <v>67</v>
      </c>
      <c r="G21" s="50" t="s">
        <v>76</v>
      </c>
      <c r="H21" s="50" t="s">
        <v>77</v>
      </c>
      <c r="I21" s="56" t="s">
        <v>78</v>
      </c>
    </row>
    <row r="22" spans="1:10" ht="15" thickTop="1" x14ac:dyDescent="0.2">
      <c r="A22" s="33" t="s">
        <v>46</v>
      </c>
      <c r="B22" s="23"/>
      <c r="C22" s="19"/>
      <c r="E22" s="70">
        <f>TP!A2</f>
        <v>1</v>
      </c>
      <c r="F22" s="70" t="str">
        <f>TP!B2</f>
        <v>toto</v>
      </c>
      <c r="G22" s="70">
        <f>TP!C2</f>
        <v>0</v>
      </c>
      <c r="H22" s="70">
        <f>TP!D2</f>
        <v>0</v>
      </c>
      <c r="I22" s="70">
        <f>TP!E2</f>
        <v>0</v>
      </c>
    </row>
    <row r="23" spans="1:10" x14ac:dyDescent="0.2">
      <c r="A23" s="12" t="s">
        <v>47</v>
      </c>
      <c r="B23" s="21"/>
      <c r="C23" s="19"/>
      <c r="D23" s="6"/>
      <c r="E23" s="70">
        <f>TP!A3</f>
        <v>2</v>
      </c>
      <c r="F23" s="70" t="str">
        <f>TP!B3</f>
        <v>tata</v>
      </c>
      <c r="G23" s="70">
        <f>TP!C3</f>
        <v>0</v>
      </c>
      <c r="H23" s="70">
        <f>TP!D3</f>
        <v>0</v>
      </c>
      <c r="I23" s="70">
        <f>TP!E3</f>
        <v>0</v>
      </c>
    </row>
    <row r="24" spans="1:10" ht="15" thickBot="1" x14ac:dyDescent="0.25">
      <c r="A24" s="34" t="s">
        <v>48</v>
      </c>
      <c r="B24" s="21"/>
      <c r="C24" s="19"/>
      <c r="D24" s="6"/>
      <c r="E24" s="70">
        <f>TP!A4</f>
        <v>1</v>
      </c>
      <c r="F24" s="70" t="str">
        <f>TP!B4</f>
        <v>titi</v>
      </c>
      <c r="G24" s="70" t="str">
        <f>TP!C4</f>
        <v/>
      </c>
      <c r="H24" s="70" t="str">
        <f>TP!D4</f>
        <v/>
      </c>
      <c r="I24" s="70" t="str">
        <f>TP!E4</f>
        <v/>
      </c>
    </row>
    <row r="25" spans="1:10" ht="15" thickTop="1" x14ac:dyDescent="0.2">
      <c r="A25" s="35" t="s">
        <v>49</v>
      </c>
      <c r="B25" s="21"/>
      <c r="C25" s="19"/>
      <c r="D25" s="6"/>
      <c r="E25" s="70">
        <f>TP!A5</f>
        <v>2</v>
      </c>
      <c r="F25" s="70" t="str">
        <f>TP!B5</f>
        <v>truc</v>
      </c>
      <c r="G25" s="70" t="str">
        <f>TP!C5</f>
        <v/>
      </c>
      <c r="H25" s="70" t="str">
        <f>TP!D5</f>
        <v/>
      </c>
      <c r="I25" s="70" t="str">
        <f>TP!E5</f>
        <v>Mercredi</v>
      </c>
    </row>
    <row r="26" spans="1:10" x14ac:dyDescent="0.2">
      <c r="A26" s="36" t="s">
        <v>50</v>
      </c>
      <c r="B26" s="21"/>
      <c r="C26" s="25"/>
      <c r="D26" s="6"/>
      <c r="E26" s="70">
        <f>TP!A6</f>
        <v>1</v>
      </c>
      <c r="F26" s="70" t="str">
        <f>TP!B6</f>
        <v>machin</v>
      </c>
      <c r="G26" s="70" t="str">
        <f>TP!C6</f>
        <v/>
      </c>
      <c r="H26" s="70" t="str">
        <f>TP!D6</f>
        <v/>
      </c>
      <c r="I26" s="70" t="str">
        <f>TP!E6</f>
        <v>Mercredi</v>
      </c>
    </row>
    <row r="27" spans="1:10" ht="15" thickBot="1" x14ac:dyDescent="0.25">
      <c r="A27" s="37" t="s">
        <v>51</v>
      </c>
      <c r="B27" s="20"/>
      <c r="C27" s="25"/>
      <c r="D27" s="6"/>
      <c r="E27" s="70">
        <f>TP!A7</f>
        <v>1</v>
      </c>
      <c r="F27" s="70" t="str">
        <f>TP!B7</f>
        <v>bidule</v>
      </c>
      <c r="G27" s="70">
        <f>TP!C7</f>
        <v>0</v>
      </c>
      <c r="H27" s="70">
        <f>TP!D7</f>
        <v>0</v>
      </c>
      <c r="I27" s="70">
        <f>TP!E7</f>
        <v>0</v>
      </c>
    </row>
    <row r="28" spans="1:10" ht="15" thickTop="1" x14ac:dyDescent="0.2">
      <c r="A28" s="36" t="s">
        <v>52</v>
      </c>
      <c r="B28" s="21"/>
      <c r="C28" s="25"/>
      <c r="D28" s="6"/>
      <c r="E28" s="70">
        <f>TP!A8</f>
        <v>1</v>
      </c>
      <c r="F28" s="70" t="str">
        <f>TP!B8</f>
        <v>robert</v>
      </c>
      <c r="G28" s="70">
        <f>TP!C8</f>
        <v>0</v>
      </c>
      <c r="H28" s="70">
        <f>TP!D8</f>
        <v>0</v>
      </c>
      <c r="I28" s="70">
        <f>TP!E8</f>
        <v>0</v>
      </c>
    </row>
    <row r="29" spans="1:10" x14ac:dyDescent="0.2">
      <c r="A29" s="36" t="s">
        <v>53</v>
      </c>
      <c r="B29" s="21"/>
      <c r="C29" s="25"/>
      <c r="D29" s="6"/>
      <c r="E29" s="70">
        <f>TP!A9</f>
        <v>2</v>
      </c>
      <c r="F29" s="70" t="str">
        <f>TP!B9</f>
        <v>roger</v>
      </c>
      <c r="G29" s="70">
        <f>TP!C9</f>
        <v>0</v>
      </c>
      <c r="H29" s="70">
        <f>TP!D9</f>
        <v>0</v>
      </c>
      <c r="I29" s="70">
        <f>TP!E9</f>
        <v>0</v>
      </c>
    </row>
    <row r="30" spans="1:10" ht="15" thickBot="1" x14ac:dyDescent="0.25">
      <c r="A30" s="38" t="s">
        <v>54</v>
      </c>
      <c r="B30" s="20"/>
      <c r="C30" s="25"/>
      <c r="D30" s="6"/>
      <c r="E30" s="70">
        <f>TP!A10</f>
        <v>0</v>
      </c>
      <c r="F30" s="70">
        <f>TP!B10</f>
        <v>0</v>
      </c>
      <c r="G30" s="70">
        <f>TP!C10</f>
        <v>0</v>
      </c>
      <c r="H30" s="70">
        <f>TP!D10</f>
        <v>0</v>
      </c>
      <c r="I30" s="70">
        <f>TP!E10</f>
        <v>0</v>
      </c>
    </row>
    <row r="31" spans="1:10" ht="15" thickTop="1" x14ac:dyDescent="0.2">
      <c r="A31" s="36" t="s">
        <v>55</v>
      </c>
      <c r="B31" s="21"/>
      <c r="C31" s="25"/>
      <c r="D31" s="6"/>
      <c r="E31" s="70">
        <f>TP!A11</f>
        <v>0</v>
      </c>
      <c r="F31" s="70">
        <f>TP!B11</f>
        <v>0</v>
      </c>
      <c r="G31" s="70">
        <f>TP!C11</f>
        <v>0</v>
      </c>
      <c r="H31" s="70">
        <f>TP!D11</f>
        <v>0</v>
      </c>
      <c r="I31" s="70">
        <f>TP!E11</f>
        <v>0</v>
      </c>
    </row>
    <row r="32" spans="1:10" x14ac:dyDescent="0.2">
      <c r="A32" s="36" t="s">
        <v>56</v>
      </c>
      <c r="B32" s="26"/>
      <c r="C32" s="25"/>
      <c r="D32" s="6"/>
      <c r="E32" s="70">
        <f>TP!A12</f>
        <v>0</v>
      </c>
      <c r="F32" s="70">
        <f>TP!B12</f>
        <v>0</v>
      </c>
      <c r="G32" s="70">
        <f>TP!C12</f>
        <v>0</v>
      </c>
      <c r="H32" s="70">
        <f>TP!D12</f>
        <v>0</v>
      </c>
      <c r="I32" s="70">
        <f>TP!E12</f>
        <v>0</v>
      </c>
    </row>
    <row r="33" spans="1:9" ht="15" thickBot="1" x14ac:dyDescent="0.25">
      <c r="A33" s="41"/>
      <c r="B33" s="26"/>
      <c r="C33" s="25"/>
      <c r="D33" s="6"/>
      <c r="E33" s="70">
        <f>TP!A13</f>
        <v>0</v>
      </c>
      <c r="F33" s="70">
        <f>TP!B13</f>
        <v>0</v>
      </c>
      <c r="G33" s="70">
        <f>TP!C13</f>
        <v>0</v>
      </c>
      <c r="H33" s="70">
        <f>TP!D13</f>
        <v>0</v>
      </c>
      <c r="I33" s="70">
        <f>TP!E13</f>
        <v>0</v>
      </c>
    </row>
    <row r="34" spans="1:9" ht="15" thickTop="1" x14ac:dyDescent="0.2">
      <c r="A34" s="36"/>
      <c r="B34" s="20"/>
      <c r="C34" s="25"/>
      <c r="D34" s="6"/>
      <c r="E34" s="70">
        <f>TP!A14</f>
        <v>0</v>
      </c>
      <c r="F34" s="70">
        <f>TP!B14</f>
        <v>0</v>
      </c>
      <c r="G34" s="70">
        <f>TP!C14</f>
        <v>0</v>
      </c>
      <c r="H34" s="70">
        <f>TP!D14</f>
        <v>0</v>
      </c>
      <c r="I34" s="70">
        <f>TP!E14</f>
        <v>0</v>
      </c>
    </row>
    <row r="35" spans="1:9" x14ac:dyDescent="0.2">
      <c r="B35" s="20"/>
      <c r="C35" s="25"/>
      <c r="D35" s="6"/>
      <c r="E35" s="70">
        <f>TP!A15</f>
        <v>0</v>
      </c>
      <c r="F35" s="70">
        <f>TP!B15</f>
        <v>0</v>
      </c>
      <c r="G35" s="70">
        <f>TP!C15</f>
        <v>0</v>
      </c>
      <c r="H35" s="70">
        <f>TP!D15</f>
        <v>0</v>
      </c>
      <c r="I35" s="70">
        <f>TP!E15</f>
        <v>0</v>
      </c>
    </row>
    <row r="36" spans="1:9" x14ac:dyDescent="0.2">
      <c r="B36" s="20"/>
      <c r="C36" s="25"/>
      <c r="E36" s="70">
        <f>TP!A16</f>
        <v>0</v>
      </c>
      <c r="F36" s="70">
        <f>TP!B16</f>
        <v>0</v>
      </c>
      <c r="G36" s="70">
        <f>TP!C16</f>
        <v>0</v>
      </c>
      <c r="H36" s="70">
        <f>TP!D16</f>
        <v>0</v>
      </c>
      <c r="I36" s="70">
        <f>TP!E16</f>
        <v>0</v>
      </c>
    </row>
    <row r="37" spans="1:9" x14ac:dyDescent="0.2">
      <c r="B37" s="22"/>
      <c r="C37" s="25"/>
      <c r="E37" s="70">
        <f>TP!A17</f>
        <v>0</v>
      </c>
      <c r="F37" s="70">
        <f>TP!B17</f>
        <v>0</v>
      </c>
      <c r="G37" s="70">
        <f>TP!C17</f>
        <v>0</v>
      </c>
      <c r="H37" s="70">
        <f>TP!D17</f>
        <v>0</v>
      </c>
      <c r="I37" s="70">
        <f>TP!E17</f>
        <v>0</v>
      </c>
    </row>
    <row r="38" spans="1:9" x14ac:dyDescent="0.2">
      <c r="B38" s="20"/>
      <c r="C38" s="25"/>
      <c r="E38" s="70">
        <f>TP!A18</f>
        <v>0</v>
      </c>
      <c r="F38" s="70">
        <f>TP!B18</f>
        <v>0</v>
      </c>
      <c r="G38" s="70">
        <f>TP!C18</f>
        <v>0</v>
      </c>
      <c r="H38" s="70">
        <f>TP!D18</f>
        <v>0</v>
      </c>
      <c r="I38" s="70">
        <f>TP!E18</f>
        <v>0</v>
      </c>
    </row>
    <row r="39" spans="1:9" x14ac:dyDescent="0.2">
      <c r="B39" s="20"/>
      <c r="C39" s="25"/>
      <c r="E39" s="70">
        <f>TP!A19</f>
        <v>0</v>
      </c>
      <c r="F39" s="70">
        <f>TP!B19</f>
        <v>0</v>
      </c>
      <c r="G39" s="70">
        <f>TP!C19</f>
        <v>0</v>
      </c>
      <c r="H39" s="70">
        <f>TP!D19</f>
        <v>0</v>
      </c>
      <c r="I39" s="70">
        <f>TP!E19</f>
        <v>0</v>
      </c>
    </row>
    <row r="40" spans="1:9" x14ac:dyDescent="0.2">
      <c r="B40" s="20"/>
      <c r="C40" s="25"/>
      <c r="E40" s="70">
        <f>TP!A20</f>
        <v>0</v>
      </c>
      <c r="F40" s="70">
        <f>TP!B20</f>
        <v>0</v>
      </c>
      <c r="G40" s="70">
        <f>TP!C20</f>
        <v>0</v>
      </c>
      <c r="H40" s="70">
        <f>TP!D20</f>
        <v>0</v>
      </c>
      <c r="I40" s="70">
        <f>TP!E20</f>
        <v>0</v>
      </c>
    </row>
    <row r="41" spans="1:9" x14ac:dyDescent="0.2">
      <c r="B41" s="20"/>
      <c r="C41" s="25"/>
      <c r="E41" s="70">
        <f>TP!A21</f>
        <v>0</v>
      </c>
      <c r="F41" s="70">
        <f>TP!B21</f>
        <v>0</v>
      </c>
      <c r="G41" s="70">
        <f>TP!C21</f>
        <v>0</v>
      </c>
      <c r="H41" s="70">
        <f>TP!D21</f>
        <v>0</v>
      </c>
      <c r="I41" s="70">
        <f>TP!E21</f>
        <v>0</v>
      </c>
    </row>
    <row r="42" spans="1:9" x14ac:dyDescent="0.2">
      <c r="B42" s="20"/>
      <c r="C42" s="25"/>
      <c r="E42" s="70">
        <f>TP!A22</f>
        <v>0</v>
      </c>
      <c r="F42" s="70">
        <f>TP!B22</f>
        <v>0</v>
      </c>
      <c r="G42" s="70">
        <f>TP!C22</f>
        <v>0</v>
      </c>
      <c r="H42" s="70">
        <f>TP!D22</f>
        <v>0</v>
      </c>
      <c r="I42" s="70">
        <f>TP!E22</f>
        <v>0</v>
      </c>
    </row>
    <row r="43" spans="1:9" x14ac:dyDescent="0.2">
      <c r="B43" s="20"/>
      <c r="C43" s="25"/>
      <c r="E43" s="70">
        <f>TP!A23</f>
        <v>0</v>
      </c>
      <c r="F43" s="70">
        <f>TP!B23</f>
        <v>0</v>
      </c>
      <c r="G43" s="70">
        <f>TP!C23</f>
        <v>0</v>
      </c>
      <c r="H43" s="70">
        <f>TP!D23</f>
        <v>0</v>
      </c>
      <c r="I43" s="70">
        <f>TP!E23</f>
        <v>0</v>
      </c>
    </row>
    <row r="44" spans="1:9" x14ac:dyDescent="0.2">
      <c r="B44" s="20"/>
      <c r="C44" s="25"/>
      <c r="E44" s="70">
        <f>TP!A24</f>
        <v>0</v>
      </c>
      <c r="F44" s="70">
        <f>TP!B24</f>
        <v>0</v>
      </c>
      <c r="G44" s="70">
        <f>TP!C24</f>
        <v>0</v>
      </c>
      <c r="H44" s="70">
        <f>TP!D24</f>
        <v>0</v>
      </c>
      <c r="I44" s="70">
        <f>TP!E24</f>
        <v>0</v>
      </c>
    </row>
    <row r="45" spans="1:9" x14ac:dyDescent="0.2">
      <c r="B45" s="25"/>
      <c r="C45" s="25"/>
      <c r="E45" s="70">
        <f>TP!A25</f>
        <v>0</v>
      </c>
      <c r="F45" s="70">
        <f>TP!B25</f>
        <v>0</v>
      </c>
      <c r="G45" s="70">
        <f>TP!C25</f>
        <v>0</v>
      </c>
      <c r="H45" s="70">
        <f>TP!D25</f>
        <v>0</v>
      </c>
      <c r="I45" s="70">
        <f>TP!E25</f>
        <v>0</v>
      </c>
    </row>
    <row r="46" spans="1:9" x14ac:dyDescent="0.2">
      <c r="E46" s="70">
        <f>TP!A26</f>
        <v>0</v>
      </c>
      <c r="F46" s="70">
        <f>TP!B26</f>
        <v>0</v>
      </c>
      <c r="G46" s="70">
        <f>TP!C26</f>
        <v>0</v>
      </c>
      <c r="H46" s="70">
        <f>TP!D26</f>
        <v>0</v>
      </c>
      <c r="I46" s="70">
        <f>TP!E26</f>
        <v>0</v>
      </c>
    </row>
    <row r="47" spans="1:9" x14ac:dyDescent="0.2">
      <c r="E47" s="70">
        <f>TP!A27</f>
        <v>0</v>
      </c>
      <c r="F47" s="70">
        <f>TP!B27</f>
        <v>0</v>
      </c>
      <c r="G47" s="70">
        <f>TP!C27</f>
        <v>0</v>
      </c>
      <c r="H47" s="70">
        <f>TP!D27</f>
        <v>0</v>
      </c>
      <c r="I47" s="70">
        <f>TP!E27</f>
        <v>0</v>
      </c>
    </row>
    <row r="48" spans="1:9" x14ac:dyDescent="0.2">
      <c r="E48" s="70">
        <f>TP!A28</f>
        <v>0</v>
      </c>
      <c r="F48" s="70">
        <f>TP!B28</f>
        <v>0</v>
      </c>
      <c r="G48" s="70">
        <f>TP!C28</f>
        <v>0</v>
      </c>
      <c r="H48" s="70">
        <f>TP!D28</f>
        <v>0</v>
      </c>
      <c r="I48" s="70">
        <f>TP!E28</f>
        <v>0</v>
      </c>
    </row>
    <row r="49" spans="5:9" x14ac:dyDescent="0.2">
      <c r="E49" s="70">
        <f>TP!A29</f>
        <v>0</v>
      </c>
      <c r="F49" s="70">
        <f>TP!B29</f>
        <v>0</v>
      </c>
      <c r="G49" s="70">
        <f>TP!C29</f>
        <v>0</v>
      </c>
      <c r="H49" s="70">
        <f>TP!D29</f>
        <v>0</v>
      </c>
      <c r="I49" s="70">
        <f>TP!E29</f>
        <v>0</v>
      </c>
    </row>
    <row r="50" spans="5:9" x14ac:dyDescent="0.2">
      <c r="E50" s="70">
        <f>TP!A30</f>
        <v>0</v>
      </c>
      <c r="F50" s="70">
        <f>TP!B30</f>
        <v>0</v>
      </c>
      <c r="G50" s="70">
        <f>TP!C30</f>
        <v>0</v>
      </c>
      <c r="H50" s="70">
        <f>TP!D30</f>
        <v>0</v>
      </c>
      <c r="I50" s="70">
        <f>TP!E30</f>
        <v>0</v>
      </c>
    </row>
    <row r="51" spans="5:9" x14ac:dyDescent="0.2">
      <c r="E51" s="70">
        <f>TP!A31</f>
        <v>0</v>
      </c>
      <c r="F51" s="70">
        <f>TP!B31</f>
        <v>0</v>
      </c>
      <c r="G51" s="70">
        <f>TP!C31</f>
        <v>0</v>
      </c>
      <c r="H51" s="70">
        <f>TP!D31</f>
        <v>0</v>
      </c>
      <c r="I51" s="70">
        <f>TP!E31</f>
        <v>0</v>
      </c>
    </row>
    <row r="52" spans="5:9" x14ac:dyDescent="0.2">
      <c r="E52" s="70">
        <f>TP!A32</f>
        <v>0</v>
      </c>
      <c r="F52" s="70">
        <f>TP!B32</f>
        <v>0</v>
      </c>
      <c r="G52" s="70">
        <f>TP!C32</f>
        <v>0</v>
      </c>
      <c r="H52" s="70">
        <f>TP!D32</f>
        <v>0</v>
      </c>
      <c r="I52" s="70">
        <f>TP!E32</f>
        <v>0</v>
      </c>
    </row>
    <row r="53" spans="5:9" x14ac:dyDescent="0.2">
      <c r="E53" s="70">
        <f>TP!A33</f>
        <v>0</v>
      </c>
      <c r="F53" s="70">
        <f>TP!B33</f>
        <v>0</v>
      </c>
      <c r="G53" s="70">
        <f>TP!C33</f>
        <v>0</v>
      </c>
      <c r="H53" s="70">
        <f>TP!D33</f>
        <v>0</v>
      </c>
      <c r="I53" s="70">
        <f>TP!E33</f>
        <v>0</v>
      </c>
    </row>
    <row r="54" spans="5:9" x14ac:dyDescent="0.2">
      <c r="E54" s="70">
        <f>TP!A34</f>
        <v>0</v>
      </c>
      <c r="F54" s="70">
        <f>TP!B34</f>
        <v>0</v>
      </c>
      <c r="G54" s="70">
        <f>TP!C34</f>
        <v>0</v>
      </c>
      <c r="H54" s="70">
        <f>TP!D34</f>
        <v>0</v>
      </c>
      <c r="I54" s="70">
        <f>TP!E34</f>
        <v>0</v>
      </c>
    </row>
    <row r="55" spans="5:9" x14ac:dyDescent="0.2">
      <c r="E55" s="70">
        <f>TP!A35</f>
        <v>0</v>
      </c>
      <c r="F55" s="70">
        <f>TP!B35</f>
        <v>0</v>
      </c>
      <c r="G55" s="70">
        <f>TP!C35</f>
        <v>0</v>
      </c>
      <c r="H55" s="70">
        <f>TP!D35</f>
        <v>0</v>
      </c>
      <c r="I55" s="70">
        <f>TP!E35</f>
        <v>0</v>
      </c>
    </row>
    <row r="56" spans="5:9" x14ac:dyDescent="0.2">
      <c r="E56" s="70">
        <f>TP!A36</f>
        <v>0</v>
      </c>
      <c r="F56" s="70">
        <f>TP!B36</f>
        <v>0</v>
      </c>
      <c r="G56" s="70">
        <f>TP!C36</f>
        <v>0</v>
      </c>
      <c r="H56" s="70">
        <f>TP!D36</f>
        <v>0</v>
      </c>
      <c r="I56" s="70">
        <f>TP!E36</f>
        <v>0</v>
      </c>
    </row>
    <row r="57" spans="5:9" x14ac:dyDescent="0.2">
      <c r="E57" s="70">
        <f>TP!A37</f>
        <v>0</v>
      </c>
      <c r="F57" s="70">
        <f>TP!B37</f>
        <v>0</v>
      </c>
      <c r="G57" s="70">
        <f>TP!C37</f>
        <v>0</v>
      </c>
      <c r="H57" s="70">
        <f>TP!D37</f>
        <v>0</v>
      </c>
      <c r="I57" s="70">
        <f>TP!E37</f>
        <v>0</v>
      </c>
    </row>
    <row r="58" spans="5:9" x14ac:dyDescent="0.2">
      <c r="E58" s="70">
        <f>TP!A38</f>
        <v>0</v>
      </c>
      <c r="F58" s="70">
        <f>TP!B38</f>
        <v>0</v>
      </c>
      <c r="G58" s="70">
        <f>TP!C38</f>
        <v>0</v>
      </c>
      <c r="H58" s="70">
        <f>TP!D38</f>
        <v>0</v>
      </c>
      <c r="I58" s="70">
        <f>TP!E38</f>
        <v>0</v>
      </c>
    </row>
    <row r="59" spans="5:9" x14ac:dyDescent="0.2">
      <c r="E59" s="70">
        <f>TP!A39</f>
        <v>0</v>
      </c>
      <c r="F59" s="70">
        <f>TP!B39</f>
        <v>0</v>
      </c>
      <c r="G59" s="70">
        <f>TP!C39</f>
        <v>0</v>
      </c>
      <c r="H59" s="70">
        <f>TP!D39</f>
        <v>0</v>
      </c>
      <c r="I59" s="70">
        <f>TP!E39</f>
        <v>0</v>
      </c>
    </row>
    <row r="60" spans="5:9" x14ac:dyDescent="0.2">
      <c r="E60" s="70">
        <f>TP!A40</f>
        <v>0</v>
      </c>
      <c r="F60" s="70">
        <f>TP!B40</f>
        <v>0</v>
      </c>
      <c r="G60" s="70">
        <f>TP!C40</f>
        <v>0</v>
      </c>
      <c r="H60" s="70">
        <f>TP!D40</f>
        <v>0</v>
      </c>
      <c r="I60" s="70">
        <f>TP!E40</f>
        <v>0</v>
      </c>
    </row>
    <row r="61" spans="5:9" x14ac:dyDescent="0.2">
      <c r="E61" s="70">
        <f>TP!A41</f>
        <v>0</v>
      </c>
      <c r="F61" s="70">
        <f>TP!B41</f>
        <v>0</v>
      </c>
      <c r="G61" s="70">
        <f>TP!C41</f>
        <v>0</v>
      </c>
      <c r="H61" s="70">
        <f>TP!D41</f>
        <v>0</v>
      </c>
      <c r="I61" s="70">
        <f>TP!E41</f>
        <v>0</v>
      </c>
    </row>
    <row r="62" spans="5:9" x14ac:dyDescent="0.2">
      <c r="E62" s="70">
        <f>TP!A42</f>
        <v>0</v>
      </c>
      <c r="F62" s="70">
        <f>TP!B42</f>
        <v>0</v>
      </c>
      <c r="G62" s="70">
        <f>TP!C42</f>
        <v>0</v>
      </c>
      <c r="H62" s="70">
        <f>TP!D42</f>
        <v>0</v>
      </c>
      <c r="I62" s="70">
        <f>TP!E42</f>
        <v>0</v>
      </c>
    </row>
    <row r="63" spans="5:9" x14ac:dyDescent="0.2">
      <c r="E63" s="70">
        <f>TP!A43</f>
        <v>0</v>
      </c>
      <c r="F63" s="70">
        <f>TP!B43</f>
        <v>0</v>
      </c>
      <c r="G63" s="70">
        <f>TP!C43</f>
        <v>0</v>
      </c>
      <c r="H63" s="70">
        <f>TP!D43</f>
        <v>0</v>
      </c>
      <c r="I63" s="70">
        <f>TP!E43</f>
        <v>0</v>
      </c>
    </row>
    <row r="64" spans="5:9" x14ac:dyDescent="0.2">
      <c r="E64" s="70">
        <f>TP!A44</f>
        <v>0</v>
      </c>
      <c r="F64" s="70">
        <f>TP!B44</f>
        <v>0</v>
      </c>
      <c r="G64" s="70">
        <f>TP!C44</f>
        <v>0</v>
      </c>
      <c r="H64" s="70">
        <f>TP!D44</f>
        <v>0</v>
      </c>
      <c r="I64" s="70">
        <f>TP!E44</f>
        <v>0</v>
      </c>
    </row>
    <row r="65" spans="5:9" x14ac:dyDescent="0.2">
      <c r="E65" s="70">
        <f>TP!A45</f>
        <v>0</v>
      </c>
      <c r="F65" s="70">
        <f>TP!B45</f>
        <v>0</v>
      </c>
      <c r="G65" s="70">
        <f>TP!C45</f>
        <v>0</v>
      </c>
      <c r="H65" s="70">
        <f>TP!D45</f>
        <v>0</v>
      </c>
      <c r="I65" s="70">
        <f>TP!E45</f>
        <v>0</v>
      </c>
    </row>
    <row r="66" spans="5:9" x14ac:dyDescent="0.2">
      <c r="E66" s="70">
        <f>TP!A46</f>
        <v>0</v>
      </c>
      <c r="F66" s="70">
        <f>TP!B46</f>
        <v>0</v>
      </c>
      <c r="G66" s="70">
        <f>TP!C46</f>
        <v>0</v>
      </c>
      <c r="H66" s="70">
        <f>TP!D46</f>
        <v>0</v>
      </c>
      <c r="I66" s="70">
        <f>TP!E46</f>
        <v>0</v>
      </c>
    </row>
    <row r="67" spans="5:9" x14ac:dyDescent="0.2">
      <c r="E67" s="70">
        <f>TP!A47</f>
        <v>0</v>
      </c>
      <c r="F67" s="70">
        <f>TP!B47</f>
        <v>0</v>
      </c>
      <c r="G67" s="70">
        <f>TP!C47</f>
        <v>0</v>
      </c>
      <c r="H67" s="70">
        <f>TP!D47</f>
        <v>0</v>
      </c>
      <c r="I67" s="70">
        <f>TP!E47</f>
        <v>0</v>
      </c>
    </row>
    <row r="68" spans="5:9" x14ac:dyDescent="0.2">
      <c r="E68" s="70">
        <f>TP!A48</f>
        <v>0</v>
      </c>
      <c r="F68" s="70">
        <f>TP!B48</f>
        <v>0</v>
      </c>
      <c r="G68" s="70">
        <f>TP!C48</f>
        <v>0</v>
      </c>
      <c r="H68" s="70">
        <f>TP!D48</f>
        <v>0</v>
      </c>
      <c r="I68" s="70">
        <f>TP!E48</f>
        <v>0</v>
      </c>
    </row>
    <row r="69" spans="5:9" x14ac:dyDescent="0.2">
      <c r="E69" s="70">
        <f>TP!A49</f>
        <v>0</v>
      </c>
      <c r="F69" s="70">
        <f>TP!B49</f>
        <v>0</v>
      </c>
      <c r="G69" s="70">
        <f>TP!C49</f>
        <v>0</v>
      </c>
      <c r="H69" s="70">
        <f>TP!D49</f>
        <v>0</v>
      </c>
      <c r="I69" s="70">
        <f>TP!E49</f>
        <v>0</v>
      </c>
    </row>
    <row r="70" spans="5:9" x14ac:dyDescent="0.2">
      <c r="E70" s="70">
        <f>TP!A50</f>
        <v>0</v>
      </c>
      <c r="F70" s="70">
        <f>TP!B50</f>
        <v>0</v>
      </c>
      <c r="G70" s="70">
        <f>TP!C50</f>
        <v>0</v>
      </c>
      <c r="H70" s="70">
        <f>TP!D50</f>
        <v>0</v>
      </c>
      <c r="I70" s="70">
        <f>TP!E50</f>
        <v>0</v>
      </c>
    </row>
    <row r="71" spans="5:9" x14ac:dyDescent="0.2">
      <c r="E71" s="70">
        <f>TP!A51</f>
        <v>0</v>
      </c>
      <c r="F71" s="70">
        <f>TP!B51</f>
        <v>0</v>
      </c>
      <c r="G71" s="70">
        <f>TP!C51</f>
        <v>0</v>
      </c>
      <c r="H71" s="70">
        <f>TP!D51</f>
        <v>0</v>
      </c>
      <c r="I71" s="70">
        <f>TP!E51</f>
        <v>0</v>
      </c>
    </row>
    <row r="72" spans="5:9" x14ac:dyDescent="0.2">
      <c r="E72" s="70">
        <f>TP!A52</f>
        <v>0</v>
      </c>
      <c r="F72" s="70">
        <f>TP!B52</f>
        <v>0</v>
      </c>
      <c r="G72" s="70">
        <f>TP!C52</f>
        <v>0</v>
      </c>
      <c r="H72" s="70">
        <f>TP!D52</f>
        <v>0</v>
      </c>
      <c r="I72" s="70">
        <f>TP!E52</f>
        <v>0</v>
      </c>
    </row>
    <row r="73" spans="5:9" x14ac:dyDescent="0.2">
      <c r="E73" s="70">
        <f>TP!A53</f>
        <v>0</v>
      </c>
      <c r="F73" s="70">
        <f>TP!B53</f>
        <v>0</v>
      </c>
      <c r="G73" s="70">
        <f>TP!C53</f>
        <v>0</v>
      </c>
      <c r="H73" s="70">
        <f>TP!D53</f>
        <v>0</v>
      </c>
      <c r="I73" s="70">
        <f>TP!E53</f>
        <v>0</v>
      </c>
    </row>
    <row r="74" spans="5:9" x14ac:dyDescent="0.2">
      <c r="E74" s="70">
        <f>TP!A54</f>
        <v>0</v>
      </c>
      <c r="F74" s="70">
        <f>TP!B54</f>
        <v>0</v>
      </c>
      <c r="G74" s="70">
        <f>TP!C54</f>
        <v>0</v>
      </c>
      <c r="H74" s="70">
        <f>TP!D54</f>
        <v>0</v>
      </c>
      <c r="I74" s="70">
        <f>TP!E54</f>
        <v>0</v>
      </c>
    </row>
    <row r="75" spans="5:9" x14ac:dyDescent="0.2">
      <c r="E75" s="70">
        <f>TP!A55</f>
        <v>0</v>
      </c>
      <c r="F75" s="70">
        <f>TP!B55</f>
        <v>0</v>
      </c>
      <c r="G75" s="70">
        <f>TP!C55</f>
        <v>0</v>
      </c>
      <c r="H75" s="70">
        <f>TP!D55</f>
        <v>0</v>
      </c>
      <c r="I75" s="70">
        <f>TP!E55</f>
        <v>0</v>
      </c>
    </row>
    <row r="76" spans="5:9" x14ac:dyDescent="0.2">
      <c r="E76" s="70">
        <f>TP!A56</f>
        <v>0</v>
      </c>
      <c r="F76" s="70">
        <f>TP!B56</f>
        <v>0</v>
      </c>
      <c r="G76" s="70">
        <f>TP!C56</f>
        <v>0</v>
      </c>
      <c r="H76" s="70">
        <f>TP!D56</f>
        <v>0</v>
      </c>
      <c r="I76" s="70">
        <f>TP!E56</f>
        <v>0</v>
      </c>
    </row>
    <row r="77" spans="5:9" x14ac:dyDescent="0.2">
      <c r="E77" s="70">
        <f>TP!A57</f>
        <v>0</v>
      </c>
      <c r="F77" s="70">
        <f>TP!B57</f>
        <v>0</v>
      </c>
      <c r="G77" s="70">
        <f>TP!C57</f>
        <v>0</v>
      </c>
      <c r="H77" s="70">
        <f>TP!D57</f>
        <v>0</v>
      </c>
      <c r="I77" s="70">
        <f>TP!E57</f>
        <v>0</v>
      </c>
    </row>
  </sheetData>
  <sheetProtection selectLockedCells="1"/>
  <dataConsolidate/>
  <mergeCells count="3">
    <mergeCell ref="B6:C6"/>
    <mergeCell ref="G5:H5"/>
    <mergeCell ref="G20:I20"/>
  </mergeCells>
  <phoneticPr fontId="10" type="noConversion"/>
  <dataValidations count="1">
    <dataValidation type="list" allowBlank="1" showInputMessage="1" showErrorMessage="1" sqref="B2">
      <formula1>Année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81"/>
  <sheetViews>
    <sheetView workbookViewId="0">
      <selection activeCell="E18" sqref="E18"/>
    </sheetView>
  </sheetViews>
  <sheetFormatPr baseColWidth="10" defaultRowHeight="14.25" x14ac:dyDescent="0.2"/>
  <cols>
    <col min="1" max="1" width="7.125" style="73" bestFit="1" customWidth="1"/>
    <col min="2" max="2" width="24.25" bestFit="1" customWidth="1"/>
    <col min="3" max="3" width="9.25" bestFit="1" customWidth="1"/>
    <col min="4" max="4" width="10.5" bestFit="1" customWidth="1"/>
    <col min="5" max="5" width="9.25" bestFit="1" customWidth="1"/>
    <col min="6" max="6" width="14.625" customWidth="1"/>
    <col min="7" max="7" width="14.625" style="73" customWidth="1"/>
  </cols>
  <sheetData>
    <row r="1" spans="1:9" ht="15.75" x14ac:dyDescent="0.2">
      <c r="A1" s="77" t="s">
        <v>61</v>
      </c>
      <c r="B1" s="52" t="s">
        <v>83</v>
      </c>
      <c r="C1" s="50" t="s">
        <v>76</v>
      </c>
      <c r="D1" s="50" t="s">
        <v>81</v>
      </c>
      <c r="E1" s="71" t="s">
        <v>78</v>
      </c>
      <c r="F1" s="72" t="s">
        <v>84</v>
      </c>
      <c r="G1" s="74" t="s">
        <v>85</v>
      </c>
    </row>
    <row r="2" spans="1:9" x14ac:dyDescent="0.2">
      <c r="A2" s="24">
        <v>1</v>
      </c>
      <c r="B2" s="27" t="s">
        <v>123</v>
      </c>
      <c r="C2" s="27"/>
      <c r="D2" s="27"/>
      <c r="E2" s="27"/>
      <c r="F2" s="76">
        <v>46366</v>
      </c>
      <c r="G2" s="75"/>
      <c r="I2" s="47" t="s">
        <v>74</v>
      </c>
    </row>
    <row r="3" spans="1:9" x14ac:dyDescent="0.2">
      <c r="A3" s="24">
        <v>2</v>
      </c>
      <c r="B3" s="27" t="s">
        <v>124</v>
      </c>
      <c r="C3" s="27"/>
      <c r="D3" s="27"/>
      <c r="E3" s="27"/>
      <c r="F3" s="76">
        <v>46367</v>
      </c>
      <c r="G3" s="75"/>
      <c r="I3" s="47" t="s">
        <v>68</v>
      </c>
    </row>
    <row r="4" spans="1:9" x14ac:dyDescent="0.2">
      <c r="A4" s="24">
        <v>1</v>
      </c>
      <c r="B4" s="27" t="s">
        <v>125</v>
      </c>
      <c r="C4" s="27" t="s">
        <v>87</v>
      </c>
      <c r="D4" s="27" t="s">
        <v>87</v>
      </c>
      <c r="E4" s="27" t="s">
        <v>87</v>
      </c>
      <c r="F4" s="76">
        <v>46365</v>
      </c>
      <c r="G4" s="75"/>
      <c r="I4" s="47" t="s">
        <v>69</v>
      </c>
    </row>
    <row r="5" spans="1:9" x14ac:dyDescent="0.2">
      <c r="A5" s="24">
        <v>2</v>
      </c>
      <c r="B5" s="27" t="s">
        <v>126</v>
      </c>
      <c r="C5" s="27" t="s">
        <v>87</v>
      </c>
      <c r="D5" s="27" t="s">
        <v>87</v>
      </c>
      <c r="E5" s="27" t="s">
        <v>69</v>
      </c>
      <c r="F5" s="76">
        <v>46368</v>
      </c>
      <c r="G5" s="75"/>
      <c r="I5" s="47" t="s">
        <v>70</v>
      </c>
    </row>
    <row r="6" spans="1:9" x14ac:dyDescent="0.2">
      <c r="A6" s="24">
        <v>1</v>
      </c>
      <c r="B6" s="27" t="s">
        <v>127</v>
      </c>
      <c r="C6" s="27" t="s">
        <v>87</v>
      </c>
      <c r="D6" s="27" t="s">
        <v>87</v>
      </c>
      <c r="E6" s="27" t="s">
        <v>69</v>
      </c>
      <c r="F6" s="76">
        <v>46350</v>
      </c>
      <c r="G6" s="75"/>
      <c r="I6" s="47" t="s">
        <v>71</v>
      </c>
    </row>
    <row r="7" spans="1:9" x14ac:dyDescent="0.2">
      <c r="A7" s="24">
        <v>1</v>
      </c>
      <c r="B7" s="27" t="s">
        <v>128</v>
      </c>
      <c r="C7" s="27"/>
      <c r="D7" s="27"/>
      <c r="E7" s="27"/>
      <c r="F7" s="76">
        <v>46351</v>
      </c>
      <c r="G7" s="75"/>
    </row>
    <row r="8" spans="1:9" x14ac:dyDescent="0.2">
      <c r="A8" s="24">
        <v>1</v>
      </c>
      <c r="B8" s="27" t="s">
        <v>129</v>
      </c>
      <c r="C8" s="27"/>
      <c r="D8" s="27"/>
      <c r="E8" s="27"/>
      <c r="F8" s="76">
        <v>46352</v>
      </c>
      <c r="G8" s="75"/>
    </row>
    <row r="9" spans="1:9" x14ac:dyDescent="0.2">
      <c r="A9" s="24">
        <v>2</v>
      </c>
      <c r="B9" s="27" t="s">
        <v>130</v>
      </c>
      <c r="C9" s="27"/>
      <c r="D9" s="27"/>
      <c r="E9" s="27"/>
      <c r="F9" s="76">
        <v>46369</v>
      </c>
      <c r="G9" s="75"/>
    </row>
    <row r="10" spans="1:9" x14ac:dyDescent="0.2">
      <c r="A10" s="24"/>
      <c r="B10" s="27"/>
      <c r="C10" s="27"/>
      <c r="D10" s="27"/>
      <c r="E10" s="27"/>
      <c r="F10" s="76"/>
      <c r="G10" s="75"/>
    </row>
    <row r="11" spans="1:9" x14ac:dyDescent="0.2">
      <c r="A11" s="24"/>
      <c r="B11" s="27"/>
      <c r="C11" s="27"/>
      <c r="D11" s="27"/>
      <c r="E11" s="27"/>
      <c r="F11" s="76"/>
      <c r="G11" s="75"/>
    </row>
    <row r="12" spans="1:9" x14ac:dyDescent="0.2">
      <c r="A12" s="24"/>
      <c r="B12" s="27"/>
      <c r="C12" s="27"/>
      <c r="D12" s="27"/>
      <c r="E12" s="27"/>
      <c r="F12" s="76"/>
      <c r="G12" s="75"/>
    </row>
    <row r="13" spans="1:9" x14ac:dyDescent="0.2">
      <c r="A13" s="24"/>
      <c r="B13" s="27"/>
      <c r="C13" s="27"/>
      <c r="D13" s="27"/>
      <c r="E13" s="27"/>
      <c r="F13" s="76"/>
      <c r="G13" s="75"/>
    </row>
    <row r="14" spans="1:9" x14ac:dyDescent="0.2">
      <c r="A14" s="24"/>
      <c r="B14" s="27"/>
      <c r="C14" s="27"/>
      <c r="D14" s="27"/>
      <c r="E14" s="27"/>
      <c r="F14" s="76"/>
      <c r="G14" s="75"/>
    </row>
    <row r="15" spans="1:9" x14ac:dyDescent="0.2">
      <c r="A15" s="24"/>
      <c r="B15" s="27"/>
      <c r="C15" s="27"/>
      <c r="D15" s="27"/>
      <c r="E15" s="27"/>
      <c r="F15" s="76"/>
      <c r="G15" s="75"/>
    </row>
    <row r="16" spans="1:9" x14ac:dyDescent="0.2">
      <c r="A16" s="24"/>
      <c r="B16" s="27"/>
      <c r="C16" s="27"/>
      <c r="D16" s="27"/>
      <c r="E16" s="27"/>
      <c r="F16" s="76"/>
      <c r="G16" s="75"/>
    </row>
    <row r="17" spans="1:7" x14ac:dyDescent="0.2">
      <c r="A17" s="24"/>
      <c r="B17" s="27"/>
      <c r="C17" s="27"/>
      <c r="D17" s="27"/>
      <c r="E17" s="27"/>
      <c r="F17" s="76"/>
      <c r="G17" s="75"/>
    </row>
    <row r="18" spans="1:7" x14ac:dyDescent="0.2">
      <c r="A18" s="24"/>
      <c r="B18" s="27"/>
      <c r="C18" s="27"/>
      <c r="D18" s="27"/>
      <c r="E18" s="27"/>
      <c r="F18" s="76"/>
      <c r="G18" s="75"/>
    </row>
    <row r="19" spans="1:7" x14ac:dyDescent="0.2">
      <c r="A19" s="24"/>
      <c r="B19" s="27"/>
      <c r="C19" s="27"/>
      <c r="D19" s="27"/>
      <c r="E19" s="27"/>
      <c r="F19" s="76"/>
      <c r="G19" s="75"/>
    </row>
    <row r="20" spans="1:7" x14ac:dyDescent="0.2">
      <c r="A20" s="24"/>
      <c r="B20" s="27"/>
      <c r="C20" s="27"/>
      <c r="D20" s="27"/>
      <c r="E20" s="27"/>
      <c r="F20" s="76"/>
      <c r="G20" s="75"/>
    </row>
    <row r="21" spans="1:7" x14ac:dyDescent="0.2">
      <c r="A21" s="24"/>
      <c r="B21" s="27"/>
      <c r="C21" s="27"/>
      <c r="D21" s="27"/>
      <c r="E21" s="27"/>
      <c r="F21" s="76"/>
      <c r="G21" s="75"/>
    </row>
    <row r="22" spans="1:7" x14ac:dyDescent="0.2">
      <c r="A22" s="24"/>
      <c r="B22" s="27"/>
      <c r="C22" s="27"/>
      <c r="D22" s="27"/>
      <c r="E22" s="27"/>
      <c r="F22" s="76"/>
      <c r="G22" s="75"/>
    </row>
    <row r="23" spans="1:7" x14ac:dyDescent="0.2">
      <c r="A23" s="24"/>
      <c r="B23" s="27"/>
      <c r="C23" s="27"/>
      <c r="D23" s="27"/>
      <c r="E23" s="27"/>
      <c r="F23" s="76"/>
      <c r="G23" s="75"/>
    </row>
    <row r="24" spans="1:7" x14ac:dyDescent="0.2">
      <c r="A24" s="24"/>
      <c r="B24" s="27"/>
      <c r="C24" s="27"/>
      <c r="D24" s="27"/>
      <c r="E24" s="27"/>
      <c r="F24" s="76"/>
      <c r="G24" s="75"/>
    </row>
    <row r="25" spans="1:7" x14ac:dyDescent="0.2">
      <c r="A25" s="24"/>
      <c r="B25" s="27"/>
      <c r="C25" s="27"/>
      <c r="D25" s="27"/>
      <c r="E25" s="27"/>
      <c r="F25" s="76"/>
      <c r="G25" s="75"/>
    </row>
    <row r="26" spans="1:7" x14ac:dyDescent="0.2">
      <c r="A26" s="24"/>
      <c r="B26" s="27"/>
      <c r="C26" s="27"/>
      <c r="D26" s="27"/>
      <c r="E26" s="27"/>
      <c r="F26" s="76"/>
      <c r="G26" s="75"/>
    </row>
    <row r="27" spans="1:7" x14ac:dyDescent="0.2">
      <c r="A27" s="24"/>
      <c r="B27" s="27"/>
      <c r="C27" s="27"/>
      <c r="D27" s="27"/>
      <c r="E27" s="27"/>
      <c r="F27" s="76"/>
      <c r="G27" s="75"/>
    </row>
    <row r="28" spans="1:7" x14ac:dyDescent="0.2">
      <c r="A28" s="24"/>
      <c r="B28" s="27"/>
      <c r="C28" s="27"/>
      <c r="D28" s="27"/>
      <c r="E28" s="27"/>
      <c r="F28" s="76"/>
      <c r="G28" s="75"/>
    </row>
    <row r="29" spans="1:7" x14ac:dyDescent="0.2">
      <c r="A29" s="24"/>
      <c r="B29" s="27"/>
      <c r="C29" s="27"/>
      <c r="D29" s="27"/>
      <c r="E29" s="27"/>
      <c r="F29" s="76"/>
      <c r="G29" s="75"/>
    </row>
    <row r="30" spans="1:7" x14ac:dyDescent="0.2">
      <c r="A30" s="24"/>
      <c r="B30" s="27"/>
      <c r="C30" s="27"/>
      <c r="D30" s="27"/>
      <c r="E30" s="27"/>
      <c r="F30" s="76"/>
      <c r="G30" s="75"/>
    </row>
    <row r="31" spans="1:7" x14ac:dyDescent="0.2">
      <c r="A31" s="24"/>
      <c r="B31" s="27"/>
      <c r="C31" s="27"/>
      <c r="D31" s="27"/>
      <c r="E31" s="27"/>
      <c r="F31" s="76"/>
      <c r="G31" s="75"/>
    </row>
    <row r="32" spans="1:7" x14ac:dyDescent="0.2">
      <c r="A32" s="24"/>
      <c r="B32" s="27"/>
      <c r="C32" s="27"/>
      <c r="D32" s="27"/>
      <c r="E32" s="27"/>
      <c r="F32" s="76"/>
      <c r="G32" s="75"/>
    </row>
    <row r="33" spans="1:7" x14ac:dyDescent="0.2">
      <c r="A33" s="24"/>
      <c r="B33" s="27"/>
      <c r="C33" s="27"/>
      <c r="D33" s="27"/>
      <c r="E33" s="27"/>
      <c r="F33" s="76"/>
      <c r="G33" s="75"/>
    </row>
    <row r="34" spans="1:7" x14ac:dyDescent="0.2">
      <c r="A34" s="24"/>
      <c r="B34" s="27"/>
      <c r="C34" s="27"/>
      <c r="D34" s="27"/>
      <c r="E34" s="27"/>
      <c r="F34" s="76"/>
      <c r="G34" s="75"/>
    </row>
    <row r="35" spans="1:7" x14ac:dyDescent="0.2">
      <c r="A35" s="50"/>
      <c r="B35" s="27"/>
      <c r="C35" s="27"/>
      <c r="D35" s="27"/>
      <c r="E35" s="27"/>
      <c r="F35" s="76"/>
      <c r="G35" s="50"/>
    </row>
    <row r="36" spans="1:7" x14ac:dyDescent="0.2">
      <c r="A36" s="50"/>
      <c r="B36" s="27"/>
      <c r="C36" s="27"/>
      <c r="D36" s="27"/>
      <c r="E36" s="27"/>
      <c r="F36" s="76"/>
      <c r="G36" s="50"/>
    </row>
    <row r="37" spans="1:7" x14ac:dyDescent="0.2">
      <c r="A37" s="50"/>
      <c r="B37" s="27"/>
      <c r="C37" s="27"/>
      <c r="D37" s="27"/>
      <c r="E37" s="27"/>
      <c r="F37" s="27"/>
      <c r="G37" s="50"/>
    </row>
    <row r="38" spans="1:7" x14ac:dyDescent="0.2">
      <c r="A38" s="50"/>
      <c r="B38" s="27"/>
      <c r="C38" s="27"/>
      <c r="D38" s="27"/>
      <c r="E38" s="27"/>
      <c r="F38" s="27"/>
      <c r="G38" s="50"/>
    </row>
    <row r="39" spans="1:7" x14ac:dyDescent="0.2">
      <c r="A39" s="50"/>
      <c r="B39" s="27"/>
      <c r="C39" s="27"/>
      <c r="D39" s="27"/>
      <c r="E39" s="27"/>
      <c r="F39" s="27"/>
      <c r="G39" s="50"/>
    </row>
    <row r="40" spans="1:7" x14ac:dyDescent="0.2">
      <c r="A40" s="50"/>
      <c r="B40" s="27"/>
      <c r="C40" s="27"/>
      <c r="D40" s="27"/>
      <c r="E40" s="27"/>
      <c r="F40" s="27"/>
      <c r="G40" s="50"/>
    </row>
    <row r="41" spans="1:7" x14ac:dyDescent="0.2">
      <c r="A41" s="50"/>
      <c r="B41" s="27"/>
      <c r="C41" s="27"/>
      <c r="D41" s="27"/>
      <c r="E41" s="27"/>
      <c r="F41" s="27"/>
      <c r="G41" s="50"/>
    </row>
    <row r="42" spans="1:7" x14ac:dyDescent="0.2">
      <c r="A42" s="50"/>
      <c r="B42" s="27"/>
      <c r="C42" s="27"/>
      <c r="D42" s="27"/>
      <c r="E42" s="27"/>
      <c r="F42" s="27"/>
      <c r="G42" s="50"/>
    </row>
    <row r="43" spans="1:7" x14ac:dyDescent="0.2">
      <c r="A43" s="50"/>
      <c r="B43" s="27"/>
      <c r="C43" s="27"/>
      <c r="D43" s="27"/>
      <c r="E43" s="27"/>
      <c r="F43" s="27"/>
      <c r="G43" s="50"/>
    </row>
    <row r="44" spans="1:7" x14ac:dyDescent="0.2">
      <c r="A44" s="50"/>
      <c r="B44" s="27"/>
      <c r="C44" s="27"/>
      <c r="D44" s="27"/>
      <c r="E44" s="27"/>
      <c r="F44" s="27"/>
      <c r="G44" s="50"/>
    </row>
    <row r="45" spans="1:7" x14ac:dyDescent="0.2">
      <c r="A45" s="50"/>
      <c r="B45" s="27"/>
      <c r="C45" s="27"/>
      <c r="D45" s="27"/>
      <c r="E45" s="27"/>
      <c r="F45" s="27"/>
      <c r="G45" s="50"/>
    </row>
    <row r="46" spans="1:7" x14ac:dyDescent="0.2">
      <c r="A46" s="50"/>
      <c r="B46" s="27"/>
      <c r="C46" s="27"/>
      <c r="D46" s="27"/>
      <c r="E46" s="27"/>
      <c r="F46" s="27"/>
      <c r="G46" s="50"/>
    </row>
    <row r="47" spans="1:7" x14ac:dyDescent="0.2">
      <c r="A47" s="50"/>
      <c r="B47" s="27"/>
      <c r="C47" s="27"/>
      <c r="D47" s="27"/>
      <c r="E47" s="27"/>
      <c r="F47" s="27"/>
      <c r="G47" s="50"/>
    </row>
    <row r="48" spans="1:7" x14ac:dyDescent="0.2">
      <c r="A48" s="50"/>
      <c r="B48" s="27"/>
      <c r="C48" s="27"/>
      <c r="D48" s="27"/>
      <c r="E48" s="27"/>
      <c r="F48" s="27"/>
      <c r="G48" s="50"/>
    </row>
    <row r="49" spans="1:7" x14ac:dyDescent="0.2">
      <c r="A49" s="50"/>
      <c r="B49" s="27"/>
      <c r="C49" s="27"/>
      <c r="D49" s="27"/>
      <c r="E49" s="27"/>
      <c r="F49" s="27"/>
      <c r="G49" s="50"/>
    </row>
    <row r="50" spans="1:7" x14ac:dyDescent="0.2">
      <c r="A50" s="50"/>
      <c r="B50" s="27"/>
      <c r="C50" s="27"/>
      <c r="D50" s="27"/>
      <c r="E50" s="27"/>
      <c r="F50" s="27"/>
      <c r="G50" s="50"/>
    </row>
    <row r="51" spans="1:7" x14ac:dyDescent="0.2">
      <c r="A51" s="50"/>
      <c r="B51" s="27"/>
      <c r="C51" s="27"/>
      <c r="D51" s="27"/>
      <c r="E51" s="27"/>
      <c r="F51" s="27"/>
      <c r="G51" s="50"/>
    </row>
    <row r="52" spans="1:7" x14ac:dyDescent="0.2">
      <c r="A52" s="50"/>
      <c r="B52" s="27"/>
      <c r="C52" s="27"/>
      <c r="D52" s="27"/>
      <c r="E52" s="27"/>
      <c r="F52" s="27"/>
      <c r="G52" s="50"/>
    </row>
    <row r="53" spans="1:7" x14ac:dyDescent="0.2">
      <c r="A53" s="50"/>
      <c r="B53" s="27"/>
      <c r="C53" s="27"/>
      <c r="D53" s="27"/>
      <c r="E53" s="27"/>
      <c r="F53" s="27"/>
      <c r="G53" s="50"/>
    </row>
    <row r="54" spans="1:7" x14ac:dyDescent="0.2">
      <c r="A54" s="50"/>
      <c r="B54" s="27"/>
      <c r="C54" s="27"/>
      <c r="D54" s="27"/>
      <c r="E54" s="27"/>
      <c r="F54" s="27"/>
      <c r="G54" s="50"/>
    </row>
    <row r="55" spans="1:7" x14ac:dyDescent="0.2">
      <c r="A55" s="50"/>
      <c r="B55" s="27"/>
      <c r="C55" s="27"/>
      <c r="D55" s="27"/>
      <c r="E55" s="27"/>
      <c r="F55" s="27"/>
      <c r="G55" s="50"/>
    </row>
    <row r="56" spans="1:7" x14ac:dyDescent="0.2">
      <c r="A56" s="50"/>
      <c r="B56" s="27"/>
      <c r="C56" s="27"/>
      <c r="D56" s="27"/>
      <c r="E56" s="27"/>
      <c r="F56" s="27"/>
      <c r="G56" s="50"/>
    </row>
    <row r="57" spans="1:7" x14ac:dyDescent="0.2">
      <c r="A57" s="50"/>
      <c r="B57" s="27"/>
      <c r="C57" s="27"/>
      <c r="D57" s="27"/>
      <c r="E57" s="27"/>
      <c r="F57" s="27"/>
      <c r="G57" s="50"/>
    </row>
    <row r="58" spans="1:7" x14ac:dyDescent="0.2">
      <c r="A58" s="50"/>
      <c r="B58" s="27"/>
      <c r="C58" s="27"/>
      <c r="D58" s="27"/>
      <c r="E58" s="27"/>
      <c r="F58" s="27"/>
      <c r="G58" s="50"/>
    </row>
    <row r="59" spans="1:7" x14ac:dyDescent="0.2">
      <c r="A59" s="50"/>
      <c r="B59" s="27"/>
      <c r="C59" s="27"/>
      <c r="D59" s="27"/>
      <c r="E59" s="27"/>
      <c r="F59" s="27"/>
      <c r="G59" s="50"/>
    </row>
    <row r="60" spans="1:7" x14ac:dyDescent="0.2">
      <c r="A60" s="50"/>
      <c r="B60" s="27"/>
      <c r="C60" s="27"/>
      <c r="D60" s="27"/>
      <c r="E60" s="27"/>
      <c r="F60" s="27"/>
      <c r="G60" s="50"/>
    </row>
    <row r="61" spans="1:7" x14ac:dyDescent="0.2">
      <c r="A61" s="50"/>
      <c r="B61" s="27"/>
      <c r="C61" s="27"/>
      <c r="D61" s="27"/>
      <c r="E61" s="27"/>
      <c r="F61" s="27"/>
      <c r="G61" s="50"/>
    </row>
    <row r="62" spans="1:7" x14ac:dyDescent="0.2">
      <c r="A62" s="50"/>
      <c r="B62" s="27"/>
      <c r="C62" s="27"/>
      <c r="D62" s="27"/>
      <c r="E62" s="27"/>
      <c r="F62" s="27"/>
      <c r="G62" s="50"/>
    </row>
    <row r="63" spans="1:7" x14ac:dyDescent="0.2">
      <c r="A63" s="50"/>
      <c r="B63" s="27"/>
      <c r="C63" s="27"/>
      <c r="D63" s="27"/>
      <c r="E63" s="27"/>
      <c r="F63" s="27"/>
      <c r="G63" s="50"/>
    </row>
    <row r="64" spans="1:7" x14ac:dyDescent="0.2">
      <c r="A64" s="50"/>
      <c r="B64" s="27"/>
      <c r="C64" s="27"/>
      <c r="D64" s="27"/>
      <c r="E64" s="27"/>
      <c r="F64" s="27"/>
      <c r="G64" s="50"/>
    </row>
    <row r="65" spans="1:7" x14ac:dyDescent="0.2">
      <c r="A65" s="50"/>
      <c r="B65" s="27"/>
      <c r="C65" s="27"/>
      <c r="D65" s="27"/>
      <c r="E65" s="27"/>
      <c r="F65" s="27"/>
      <c r="G65" s="50"/>
    </row>
    <row r="66" spans="1:7" x14ac:dyDescent="0.2">
      <c r="A66" s="50"/>
      <c r="B66" s="27"/>
      <c r="C66" s="27"/>
      <c r="D66" s="27"/>
      <c r="E66" s="27"/>
      <c r="F66" s="27"/>
      <c r="G66" s="50"/>
    </row>
    <row r="67" spans="1:7" x14ac:dyDescent="0.2">
      <c r="A67" s="50"/>
      <c r="B67" s="27"/>
      <c r="C67" s="27"/>
      <c r="D67" s="27"/>
      <c r="E67" s="27"/>
      <c r="F67" s="27"/>
      <c r="G67" s="50"/>
    </row>
    <row r="68" spans="1:7" x14ac:dyDescent="0.2">
      <c r="A68" s="50"/>
      <c r="B68" s="27"/>
      <c r="C68" s="27"/>
      <c r="D68" s="27"/>
      <c r="E68" s="27"/>
      <c r="F68" s="27"/>
      <c r="G68" s="50"/>
    </row>
    <row r="69" spans="1:7" x14ac:dyDescent="0.2">
      <c r="A69" s="50"/>
      <c r="B69" s="27"/>
      <c r="C69" s="27"/>
      <c r="D69" s="27"/>
      <c r="E69" s="27"/>
      <c r="F69" s="27"/>
      <c r="G69" s="50"/>
    </row>
    <row r="70" spans="1:7" x14ac:dyDescent="0.2">
      <c r="A70" s="50"/>
      <c r="B70" s="27"/>
      <c r="C70" s="27"/>
      <c r="D70" s="27"/>
      <c r="E70" s="27"/>
      <c r="F70" s="27"/>
      <c r="G70" s="50"/>
    </row>
    <row r="71" spans="1:7" x14ac:dyDescent="0.2">
      <c r="A71" s="50"/>
      <c r="B71" s="27"/>
      <c r="C71" s="27"/>
      <c r="D71" s="27"/>
      <c r="E71" s="27"/>
      <c r="F71" s="27"/>
      <c r="G71" s="50"/>
    </row>
    <row r="72" spans="1:7" x14ac:dyDescent="0.2">
      <c r="A72" s="50"/>
      <c r="B72" s="27"/>
      <c r="C72" s="27"/>
      <c r="D72" s="27"/>
      <c r="E72" s="27"/>
      <c r="F72" s="27"/>
      <c r="G72" s="50"/>
    </row>
    <row r="73" spans="1:7" x14ac:dyDescent="0.2">
      <c r="A73" s="50"/>
      <c r="B73" s="27"/>
      <c r="C73" s="27"/>
      <c r="D73" s="27"/>
      <c r="E73" s="27"/>
      <c r="F73" s="27"/>
      <c r="G73" s="50"/>
    </row>
    <row r="74" spans="1:7" x14ac:dyDescent="0.2">
      <c r="A74" s="50"/>
      <c r="B74" s="27"/>
      <c r="C74" s="27"/>
      <c r="D74" s="27"/>
      <c r="E74" s="27"/>
      <c r="F74" s="27"/>
      <c r="G74" s="50"/>
    </row>
    <row r="75" spans="1:7" x14ac:dyDescent="0.2">
      <c r="A75" s="50"/>
      <c r="B75" s="27"/>
      <c r="C75" s="27"/>
      <c r="D75" s="27"/>
      <c r="E75" s="27"/>
      <c r="F75" s="27"/>
      <c r="G75" s="50"/>
    </row>
    <row r="76" spans="1:7" x14ac:dyDescent="0.2">
      <c r="A76" s="50"/>
      <c r="B76" s="27"/>
      <c r="C76" s="27"/>
      <c r="D76" s="27"/>
      <c r="E76" s="27"/>
      <c r="F76" s="27"/>
      <c r="G76" s="50"/>
    </row>
    <row r="77" spans="1:7" x14ac:dyDescent="0.2">
      <c r="A77" s="50"/>
      <c r="B77" s="27"/>
      <c r="C77" s="27"/>
      <c r="D77" s="27"/>
      <c r="E77" s="27"/>
      <c r="F77" s="27"/>
      <c r="G77" s="50"/>
    </row>
    <row r="78" spans="1:7" x14ac:dyDescent="0.2">
      <c r="A78" s="50"/>
      <c r="B78" s="27"/>
      <c r="C78" s="27"/>
      <c r="D78" s="27"/>
      <c r="E78" s="27"/>
      <c r="F78" s="27"/>
      <c r="G78" s="50"/>
    </row>
    <row r="79" spans="1:7" x14ac:dyDescent="0.2">
      <c r="A79" s="50"/>
      <c r="B79" s="27"/>
      <c r="C79" s="27"/>
      <c r="D79" s="27"/>
      <c r="E79" s="27"/>
      <c r="F79" s="27"/>
      <c r="G79" s="50"/>
    </row>
    <row r="80" spans="1:7" x14ac:dyDescent="0.2">
      <c r="A80" s="50"/>
      <c r="B80" s="27"/>
      <c r="C80" s="27"/>
      <c r="D80" s="27"/>
      <c r="E80" s="27"/>
      <c r="F80" s="27"/>
      <c r="G80" s="50"/>
    </row>
    <row r="81" spans="1:7" x14ac:dyDescent="0.2">
      <c r="A81" s="50"/>
      <c r="B81" s="27"/>
      <c r="C81" s="27"/>
      <c r="D81" s="27"/>
      <c r="E81" s="27"/>
      <c r="F81" s="27"/>
      <c r="G81" s="50"/>
    </row>
  </sheetData>
  <sortState ref="A2:G35">
    <sortCondition ref="B2:B35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C500"/>
  <sheetViews>
    <sheetView workbookViewId="0">
      <selection activeCell="A501" sqref="A501"/>
    </sheetView>
  </sheetViews>
  <sheetFormatPr baseColWidth="10" defaultRowHeight="14.25" x14ac:dyDescent="0.2"/>
  <cols>
    <col min="1" max="1" width="2.875" style="80" customWidth="1"/>
    <col min="2" max="2" width="10.5" style="80" customWidth="1"/>
    <col min="3" max="3" width="5" style="80" bestFit="1" customWidth="1"/>
    <col min="4" max="5" width="14.625" style="80" customWidth="1"/>
    <col min="6" max="6" width="3.125" style="80" customWidth="1"/>
    <col min="7" max="7" width="2.875" style="80" customWidth="1"/>
    <col min="8" max="16384" width="11" style="80"/>
  </cols>
  <sheetData>
    <row r="1" spans="1:29" ht="15" thickBot="1" x14ac:dyDescent="0.25">
      <c r="A1" s="78">
        <v>12</v>
      </c>
      <c r="B1" s="78">
        <v>45</v>
      </c>
      <c r="C1" s="78">
        <v>13</v>
      </c>
      <c r="D1" s="78">
        <v>13</v>
      </c>
      <c r="E1" s="78">
        <v>27</v>
      </c>
      <c r="F1" s="78">
        <v>12</v>
      </c>
      <c r="G1" s="78">
        <v>13</v>
      </c>
      <c r="H1" s="78">
        <v>6</v>
      </c>
      <c r="I1" s="78">
        <v>12</v>
      </c>
      <c r="J1" s="78">
        <v>12</v>
      </c>
      <c r="K1" s="78">
        <v>9</v>
      </c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</row>
    <row r="2" spans="1:29" ht="53.25" customHeight="1" thickBot="1" x14ac:dyDescent="0.25">
      <c r="A2" s="81" t="s">
        <v>89</v>
      </c>
      <c r="B2" s="82" t="s">
        <v>90</v>
      </c>
      <c r="C2" s="82" t="s">
        <v>91</v>
      </c>
      <c r="D2" s="82" t="s">
        <v>92</v>
      </c>
      <c r="E2" s="82" t="s">
        <v>93</v>
      </c>
      <c r="F2" s="82" t="s">
        <v>94</v>
      </c>
      <c r="G2" s="82" t="s">
        <v>95</v>
      </c>
      <c r="H2" s="82" t="s">
        <v>96</v>
      </c>
      <c r="I2" s="83" t="s">
        <v>97</v>
      </c>
      <c r="J2" s="84" t="s">
        <v>98</v>
      </c>
      <c r="K2" s="85" t="s">
        <v>99</v>
      </c>
      <c r="L2" s="86" t="s">
        <v>100</v>
      </c>
      <c r="M2" s="87" t="s">
        <v>101</v>
      </c>
      <c r="N2" s="87" t="s">
        <v>102</v>
      </c>
      <c r="O2" s="87" t="s">
        <v>103</v>
      </c>
      <c r="P2" s="87" t="s">
        <v>49</v>
      </c>
      <c r="Q2" s="88" t="s">
        <v>104</v>
      </c>
      <c r="R2" s="89" t="s">
        <v>105</v>
      </c>
      <c r="S2" s="90" t="s">
        <v>106</v>
      </c>
      <c r="T2" s="90" t="s">
        <v>107</v>
      </c>
      <c r="U2" s="90" t="s">
        <v>44</v>
      </c>
      <c r="V2" s="90" t="s">
        <v>108</v>
      </c>
      <c r="W2" s="91" t="s">
        <v>109</v>
      </c>
      <c r="X2" s="91" t="s">
        <v>110</v>
      </c>
      <c r="Y2" s="91" t="s">
        <v>111</v>
      </c>
      <c r="Z2" s="92" t="s">
        <v>112</v>
      </c>
    </row>
    <row r="4" spans="1:29" ht="15.75" thickBot="1" x14ac:dyDescent="0.3">
      <c r="A4" s="79"/>
      <c r="B4" s="79"/>
      <c r="C4" s="78">
        <v>12</v>
      </c>
      <c r="D4" s="78">
        <v>45</v>
      </c>
      <c r="E4" s="78">
        <v>13</v>
      </c>
      <c r="F4" s="78">
        <v>13</v>
      </c>
      <c r="G4" s="78">
        <v>27</v>
      </c>
      <c r="H4" s="78">
        <v>12</v>
      </c>
      <c r="I4" s="78">
        <v>13</v>
      </c>
      <c r="J4" s="78"/>
      <c r="K4" s="78">
        <v>6</v>
      </c>
      <c r="L4" s="78">
        <v>12</v>
      </c>
      <c r="M4" s="78">
        <v>12</v>
      </c>
      <c r="N4" s="78">
        <v>9</v>
      </c>
      <c r="O4" s="78">
        <v>3</v>
      </c>
      <c r="P4" s="78">
        <v>3</v>
      </c>
      <c r="Q4" s="78"/>
      <c r="R4" s="78"/>
      <c r="S4" s="78">
        <v>5</v>
      </c>
      <c r="T4" s="78">
        <v>7</v>
      </c>
      <c r="U4" s="78"/>
      <c r="V4" s="78">
        <v>180</v>
      </c>
      <c r="W4" s="78">
        <v>12</v>
      </c>
      <c r="X4" s="78">
        <v>11</v>
      </c>
      <c r="Y4" s="78"/>
      <c r="Z4" s="78"/>
      <c r="AA4" s="78"/>
      <c r="AB4" s="78"/>
      <c r="AC4" s="93"/>
    </row>
    <row r="5" spans="1:29" ht="15" thickBot="1" x14ac:dyDescent="0.25">
      <c r="A5" s="79"/>
      <c r="B5" s="79"/>
      <c r="C5" s="126" t="s">
        <v>113</v>
      </c>
      <c r="D5" s="127"/>
      <c r="E5" s="127"/>
      <c r="F5" s="127"/>
      <c r="G5" s="127"/>
      <c r="H5" s="127"/>
      <c r="I5" s="127"/>
      <c r="J5" s="127"/>
      <c r="K5" s="128"/>
      <c r="L5" s="126" t="s">
        <v>114</v>
      </c>
      <c r="M5" s="127"/>
      <c r="N5" s="127"/>
      <c r="O5" s="129" t="s">
        <v>115</v>
      </c>
      <c r="P5" s="130"/>
      <c r="Q5" s="130"/>
      <c r="R5" s="130"/>
      <c r="S5" s="130"/>
      <c r="T5" s="131"/>
      <c r="U5" s="129" t="s">
        <v>116</v>
      </c>
      <c r="V5" s="130"/>
      <c r="W5" s="130"/>
      <c r="X5" s="130"/>
      <c r="Y5" s="130"/>
      <c r="Z5" s="130"/>
      <c r="AA5" s="130"/>
      <c r="AB5" s="130"/>
      <c r="AC5" s="131"/>
    </row>
    <row r="6" spans="1:29" ht="79.5" customHeight="1" thickBot="1" x14ac:dyDescent="0.25">
      <c r="A6" s="132" t="s">
        <v>117</v>
      </c>
      <c r="B6" s="133"/>
      <c r="C6" s="86" t="s">
        <v>89</v>
      </c>
      <c r="D6" s="87" t="s">
        <v>90</v>
      </c>
      <c r="E6" s="87" t="s">
        <v>91</v>
      </c>
      <c r="F6" s="87" t="s">
        <v>92</v>
      </c>
      <c r="G6" s="87" t="s">
        <v>93</v>
      </c>
      <c r="H6" s="87" t="s">
        <v>94</v>
      </c>
      <c r="I6" s="87" t="s">
        <v>95</v>
      </c>
      <c r="J6" s="87" t="s">
        <v>118</v>
      </c>
      <c r="K6" s="88" t="s">
        <v>96</v>
      </c>
      <c r="L6" s="83" t="s">
        <v>97</v>
      </c>
      <c r="M6" s="84" t="s">
        <v>98</v>
      </c>
      <c r="N6" s="85" t="s">
        <v>99</v>
      </c>
      <c r="O6" s="86" t="s">
        <v>100</v>
      </c>
      <c r="P6" s="87" t="s">
        <v>101</v>
      </c>
      <c r="Q6" s="87" t="s">
        <v>102</v>
      </c>
      <c r="R6" s="87" t="s">
        <v>103</v>
      </c>
      <c r="S6" s="87" t="s">
        <v>49</v>
      </c>
      <c r="T6" s="88" t="s">
        <v>104</v>
      </c>
      <c r="U6" s="89" t="s">
        <v>105</v>
      </c>
      <c r="V6" s="90" t="s">
        <v>106</v>
      </c>
      <c r="W6" s="90" t="s">
        <v>107</v>
      </c>
      <c r="X6" s="90" t="s">
        <v>44</v>
      </c>
      <c r="Y6" s="90" t="s">
        <v>108</v>
      </c>
      <c r="Z6" s="91" t="s">
        <v>109</v>
      </c>
      <c r="AA6" s="91" t="s">
        <v>110</v>
      </c>
      <c r="AB6" s="91" t="s">
        <v>111</v>
      </c>
      <c r="AC6" s="92" t="s">
        <v>112</v>
      </c>
    </row>
    <row r="9" spans="1:29" ht="51.75" customHeight="1" x14ac:dyDescent="0.2"/>
    <row r="10" spans="1:29" ht="46.5" customHeight="1" x14ac:dyDescent="0.2"/>
    <row r="31" ht="57.75" customHeight="1" x14ac:dyDescent="0.2"/>
    <row r="32" ht="58.5" customHeight="1" x14ac:dyDescent="0.2"/>
    <row r="500" spans="1:1" x14ac:dyDescent="0.2">
      <c r="A500" s="96">
        <v>1</v>
      </c>
    </row>
  </sheetData>
  <mergeCells count="5">
    <mergeCell ref="C5:K5"/>
    <mergeCell ref="L5:N5"/>
    <mergeCell ref="O5:T5"/>
    <mergeCell ref="U5:AC5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12</vt:i4>
      </vt:variant>
    </vt:vector>
  </HeadingPairs>
  <TitlesOfParts>
    <vt:vector size="18" baseType="lpstr">
      <vt:lpstr>Mars</vt:lpstr>
      <vt:lpstr>Accueil</vt:lpstr>
      <vt:lpstr>Planning</vt:lpstr>
      <vt:lpstr>Parametres</vt:lpstr>
      <vt:lpstr>TP</vt:lpstr>
      <vt:lpstr>Feuil3</vt:lpstr>
      <vt:lpstr>Absence</vt:lpstr>
      <vt:lpstr>an</vt:lpstr>
      <vt:lpstr>Année</vt:lpstr>
      <vt:lpstr>Fériés</vt:lpstr>
      <vt:lpstr>Liste</vt:lpstr>
      <vt:lpstr>Mois</vt:lpstr>
      <vt:lpstr>Parametres!nom</vt:lpstr>
      <vt:lpstr>Nom</vt:lpstr>
      <vt:lpstr>Mars!persso</vt:lpstr>
      <vt:lpstr>persso</vt:lpstr>
      <vt:lpstr>Mars!S_Mois</vt:lpstr>
      <vt:lpstr>Planning!S_Mois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Contentieux IDF</dc:title>
  <dc:creator>Mathieu STePHANE</dc:creator>
  <cp:lastModifiedBy>MATHIEU Stephane</cp:lastModifiedBy>
  <cp:lastPrinted>2016-02-22T08:20:17Z</cp:lastPrinted>
  <dcterms:created xsi:type="dcterms:W3CDTF">2013-03-19T16:47:22Z</dcterms:created>
  <dcterms:modified xsi:type="dcterms:W3CDTF">2016-03-10T09:28:23Z</dcterms:modified>
</cp:coreProperties>
</file>