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ournier\Desktop\"/>
    </mc:Choice>
  </mc:AlternateContent>
  <bookViews>
    <workbookView xWindow="0" yWindow="0" windowWidth="24000" windowHeight="9735"/>
  </bookViews>
  <sheets>
    <sheet name="Planning" sheetId="1" r:id="rId1"/>
    <sheet name="Parametres" sheetId="2" r:id="rId2"/>
  </sheets>
  <externalReferences>
    <externalReference r:id="rId3"/>
  </externalReferences>
  <definedNames>
    <definedName name="Absence">Parametres!$A$1:$A$38</definedName>
    <definedName name="an">Parametres!$B$2</definedName>
    <definedName name="Année">Parametres!$E$7:$E$18</definedName>
    <definedName name="Feries">'[1]Jours fériés'!$A:$B</definedName>
    <definedName name="Fériés">Parametres!$H$6:$H$18</definedName>
    <definedName name="jaune">[1]bdd!$I$41:$J$47</definedName>
    <definedName name="Jour_1">[1]Calendrier!$A$2</definedName>
    <definedName name="Mois">Parametres!$J$6:$J$17</definedName>
    <definedName name="nbre_Jouvre">[1]bdd!$E$48</definedName>
    <definedName name="Nom">Parametres!$F$22:$F$64</definedName>
    <definedName name="perso1">[1]Personalisé!$D$9</definedName>
    <definedName name="perso2">[1]Personalisé!$D$10</definedName>
    <definedName name="perso3">[1]Personalisé!$D$11</definedName>
    <definedName name="S_Mois" localSheetId="0">Planning!$H$2</definedName>
    <definedName name="S_Moi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2" i="1"/>
  <c r="C14" i="1"/>
  <c r="C18" i="1"/>
  <c r="C20" i="1"/>
  <c r="C22" i="1"/>
  <c r="C24" i="1"/>
  <c r="C26" i="1"/>
  <c r="C28" i="1"/>
  <c r="C30" i="1"/>
  <c r="H18" i="2" l="1"/>
  <c r="H17" i="2"/>
  <c r="H16" i="2"/>
  <c r="H15" i="2"/>
  <c r="H14" i="2"/>
  <c r="H10" i="2"/>
  <c r="H9" i="2"/>
  <c r="H7" i="2"/>
  <c r="H8" i="2" s="1"/>
  <c r="H6" i="2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A102" i="1"/>
  <c r="Q99" i="1"/>
  <c r="G99" i="1"/>
  <c r="D99" i="1"/>
  <c r="A99" i="1"/>
  <c r="Z99" i="1" s="1"/>
  <c r="A98" i="1"/>
  <c r="AG98" i="1" s="1"/>
  <c r="AE97" i="1"/>
  <c r="U97" i="1"/>
  <c r="M97" i="1"/>
  <c r="J97" i="1"/>
  <c r="G97" i="1"/>
  <c r="A97" i="1"/>
  <c r="AF97" i="1" s="1"/>
  <c r="AG96" i="1"/>
  <c r="Q96" i="1"/>
  <c r="L96" i="1"/>
  <c r="I96" i="1"/>
  <c r="A96" i="1"/>
  <c r="AE96" i="1" s="1"/>
  <c r="A95" i="1"/>
  <c r="AD95" i="1" s="1"/>
  <c r="AG94" i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D10" i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F98" i="1" l="1"/>
  <c r="T96" i="1"/>
  <c r="O97" i="1"/>
  <c r="H98" i="1"/>
  <c r="L99" i="1"/>
  <c r="AD96" i="1"/>
  <c r="R97" i="1"/>
  <c r="N98" i="1"/>
  <c r="O99" i="1"/>
  <c r="Z97" i="1"/>
  <c r="X98" i="1"/>
  <c r="Y99" i="1"/>
  <c r="V98" i="1"/>
  <c r="E97" i="1"/>
  <c r="AC97" i="1"/>
  <c r="AD98" i="1"/>
  <c r="AB99" i="1"/>
  <c r="AG99" i="1"/>
  <c r="V96" i="1"/>
  <c r="D96" i="1"/>
  <c r="Y96" i="1"/>
  <c r="AF98" i="1"/>
  <c r="T99" i="1"/>
  <c r="F96" i="1"/>
  <c r="AB96" i="1"/>
  <c r="W99" i="1"/>
  <c r="N96" i="1"/>
  <c r="W97" i="1"/>
  <c r="P98" i="1"/>
  <c r="I99" i="1"/>
  <c r="AE99" i="1"/>
  <c r="AH10" i="1"/>
  <c r="AH11" i="1"/>
  <c r="AG10" i="1"/>
  <c r="AG11" i="1"/>
  <c r="AF10" i="1"/>
  <c r="AF11" i="1"/>
  <c r="G95" i="1"/>
  <c r="O95" i="1"/>
  <c r="W95" i="1"/>
  <c r="AE95" i="1"/>
  <c r="H96" i="1"/>
  <c r="P96" i="1"/>
  <c r="X96" i="1"/>
  <c r="AF96" i="1"/>
  <c r="I97" i="1"/>
  <c r="Q97" i="1"/>
  <c r="Y97" i="1"/>
  <c r="AG97" i="1"/>
  <c r="J98" i="1"/>
  <c r="R98" i="1"/>
  <c r="Z98" i="1"/>
  <c r="K99" i="1"/>
  <c r="S99" i="1"/>
  <c r="AA99" i="1"/>
  <c r="H11" i="2"/>
  <c r="M95" i="1"/>
  <c r="H12" i="2"/>
  <c r="H13" i="2" s="1"/>
  <c r="U95" i="1"/>
  <c r="H95" i="1"/>
  <c r="P95" i="1"/>
  <c r="X95" i="1"/>
  <c r="AF95" i="1"/>
  <c r="S98" i="1"/>
  <c r="AA98" i="1"/>
  <c r="I95" i="1"/>
  <c r="Q95" i="1"/>
  <c r="Y95" i="1"/>
  <c r="AG95" i="1"/>
  <c r="J96" i="1"/>
  <c r="R96" i="1"/>
  <c r="Z96" i="1"/>
  <c r="K97" i="1"/>
  <c r="S97" i="1"/>
  <c r="AA97" i="1"/>
  <c r="D98" i="1"/>
  <c r="L98" i="1"/>
  <c r="T98" i="1"/>
  <c r="AB98" i="1"/>
  <c r="E99" i="1"/>
  <c r="M99" i="1"/>
  <c r="U99" i="1"/>
  <c r="AC99" i="1"/>
  <c r="E95" i="1"/>
  <c r="AC95" i="1"/>
  <c r="K98" i="1"/>
  <c r="J95" i="1"/>
  <c r="R95" i="1"/>
  <c r="Z95" i="1"/>
  <c r="K96" i="1"/>
  <c r="S96" i="1"/>
  <c r="AA96" i="1"/>
  <c r="D97" i="1"/>
  <c r="L97" i="1"/>
  <c r="T97" i="1"/>
  <c r="AB97" i="1"/>
  <c r="E98" i="1"/>
  <c r="M98" i="1"/>
  <c r="U98" i="1"/>
  <c r="AC98" i="1"/>
  <c r="F99" i="1"/>
  <c r="N99" i="1"/>
  <c r="V99" i="1"/>
  <c r="AD99" i="1"/>
  <c r="K95" i="1"/>
  <c r="S95" i="1"/>
  <c r="AA95" i="1"/>
  <c r="D95" i="1"/>
  <c r="L95" i="1"/>
  <c r="T95" i="1"/>
  <c r="AB95" i="1"/>
  <c r="E96" i="1"/>
  <c r="M96" i="1"/>
  <c r="U96" i="1"/>
  <c r="AC96" i="1"/>
  <c r="F97" i="1"/>
  <c r="N97" i="1"/>
  <c r="V97" i="1"/>
  <c r="AD97" i="1"/>
  <c r="G98" i="1"/>
  <c r="O98" i="1"/>
  <c r="W98" i="1"/>
  <c r="AE98" i="1"/>
  <c r="H99" i="1"/>
  <c r="P99" i="1"/>
  <c r="X99" i="1"/>
  <c r="AF99" i="1"/>
  <c r="F95" i="1"/>
  <c r="N95" i="1"/>
  <c r="V95" i="1"/>
  <c r="G96" i="1"/>
  <c r="O96" i="1"/>
  <c r="W96" i="1"/>
  <c r="H97" i="1"/>
  <c r="P97" i="1"/>
  <c r="X97" i="1"/>
  <c r="I98" i="1"/>
  <c r="Q98" i="1"/>
  <c r="Y98" i="1"/>
  <c r="J99" i="1"/>
  <c r="R99" i="1"/>
</calcChain>
</file>

<file path=xl/sharedStrings.xml><?xml version="1.0" encoding="utf-8"?>
<sst xmlns="http://schemas.openxmlformats.org/spreadsheetml/2006/main" count="129" uniqueCount="121">
  <si>
    <t>Service</t>
  </si>
  <si>
    <t>Equipe</t>
  </si>
  <si>
    <t>Nom Prénom</t>
  </si>
  <si>
    <t>CODES-HORAIRES</t>
  </si>
  <si>
    <t>BESOINS</t>
  </si>
  <si>
    <t>Si besoin, vous disposez d'un contrôleur d'effectif plus important au bas des cycles de travail</t>
  </si>
  <si>
    <t>Production</t>
  </si>
  <si>
    <t>Théorique</t>
  </si>
  <si>
    <t>Réel</t>
  </si>
  <si>
    <t>ECH</t>
  </si>
  <si>
    <t>CP</t>
  </si>
  <si>
    <t>1DISPO</t>
  </si>
  <si>
    <t>AMC5</t>
  </si>
  <si>
    <t>ANV E/S</t>
  </si>
  <si>
    <t>ANV RAC</t>
  </si>
  <si>
    <t>Jours Fériés</t>
  </si>
  <si>
    <t>Mois</t>
  </si>
  <si>
    <t>Semaine</t>
  </si>
  <si>
    <t>ARCH</t>
  </si>
  <si>
    <t>Absences</t>
  </si>
  <si>
    <t>Année</t>
  </si>
  <si>
    <t>Jour de l'an</t>
  </si>
  <si>
    <t>Janvier</t>
  </si>
  <si>
    <t>Lundi</t>
  </si>
  <si>
    <t>ASV</t>
  </si>
  <si>
    <t>AI</t>
  </si>
  <si>
    <t>Absence Irreguliere</t>
  </si>
  <si>
    <t>Pâques</t>
  </si>
  <si>
    <t>Février</t>
  </si>
  <si>
    <t>Mardi</t>
  </si>
  <si>
    <t>Tab HJ</t>
  </si>
  <si>
    <t>AR</t>
  </si>
  <si>
    <t>Absence a Regulariser</t>
  </si>
  <si>
    <t>Lundi de Pâques</t>
  </si>
  <si>
    <t>Mars</t>
  </si>
  <si>
    <t>Mercredi</t>
  </si>
  <si>
    <t>BAL</t>
  </si>
  <si>
    <t>ASA</t>
  </si>
  <si>
    <t>Autorisation Speciale d'Absence</t>
  </si>
  <si>
    <t>Fête du travail</t>
  </si>
  <si>
    <t>Avril</t>
  </si>
  <si>
    <t>Jeudi</t>
  </si>
  <si>
    <t>BDF</t>
  </si>
  <si>
    <t>ATA</t>
  </si>
  <si>
    <t>Accidents de service</t>
  </si>
  <si>
    <t>Armistice 1945</t>
  </si>
  <si>
    <t>Mai</t>
  </si>
  <si>
    <t>Vendredi</t>
  </si>
  <si>
    <t>BNS</t>
  </si>
  <si>
    <t>ATM</t>
  </si>
  <si>
    <t>Maladie</t>
  </si>
  <si>
    <t>Ascension</t>
  </si>
  <si>
    <t>Juin</t>
  </si>
  <si>
    <t>Samedi</t>
  </si>
  <si>
    <t>CHEQ</t>
  </si>
  <si>
    <t>Autres</t>
  </si>
  <si>
    <t>autre motif</t>
  </si>
  <si>
    <t>Pentecôte</t>
  </si>
  <si>
    <t>Juillet</t>
  </si>
  <si>
    <t>Dimanche</t>
  </si>
  <si>
    <t>cou</t>
  </si>
  <si>
    <t>CA</t>
  </si>
  <si>
    <t>Congé Annuel</t>
  </si>
  <si>
    <t>Lundi de Pentecôte</t>
  </si>
  <si>
    <t>Août</t>
  </si>
  <si>
    <t>COU AVO</t>
  </si>
  <si>
    <t>CLM</t>
  </si>
  <si>
    <t>Congé Longue Maladie</t>
  </si>
  <si>
    <t>Fête nationale</t>
  </si>
  <si>
    <t>Septembre</t>
  </si>
  <si>
    <t>COU DE</t>
  </si>
  <si>
    <t>CSS</t>
  </si>
  <si>
    <t>Congé Sans Soldes</t>
  </si>
  <si>
    <t>Assomption</t>
  </si>
  <si>
    <t>Octobre</t>
  </si>
  <si>
    <t>COU HJ</t>
  </si>
  <si>
    <t>FORM</t>
  </si>
  <si>
    <t>Formation</t>
  </si>
  <si>
    <t>Toussaint</t>
  </si>
  <si>
    <t>Novembre</t>
  </si>
  <si>
    <t>CTRL</t>
  </si>
  <si>
    <t>G</t>
  </si>
  <si>
    <t>Gréve</t>
  </si>
  <si>
    <t>Armistice 1918</t>
  </si>
  <si>
    <t>Décembre</t>
  </si>
  <si>
    <t>DPAE</t>
  </si>
  <si>
    <t>JAS</t>
  </si>
  <si>
    <t>Syndical</t>
  </si>
  <si>
    <t>Noël</t>
  </si>
  <si>
    <t>TP</t>
  </si>
  <si>
    <t xml:space="preserve">Temps Partiel </t>
  </si>
  <si>
    <t>EXE</t>
  </si>
  <si>
    <t>LTP</t>
  </si>
  <si>
    <t>Temps Partiel (Fonctionnaires)</t>
  </si>
  <si>
    <t>Temps Partiel</t>
  </si>
  <si>
    <t>FOR</t>
  </si>
  <si>
    <t>RC</t>
  </si>
  <si>
    <t>Repos Compensateur</t>
  </si>
  <si>
    <t>NOM</t>
  </si>
  <si>
    <t>Matin</t>
  </si>
  <si>
    <t>Après Midi</t>
  </si>
  <si>
    <t>Journée</t>
  </si>
  <si>
    <t>GED</t>
  </si>
  <si>
    <t>Recup</t>
  </si>
  <si>
    <t>recuperation</t>
  </si>
  <si>
    <t>HER</t>
  </si>
  <si>
    <t>Indu ss mvt</t>
  </si>
  <si>
    <t>L1235-4</t>
  </si>
  <si>
    <t>Lignes E/S</t>
  </si>
  <si>
    <t>Lignes RAC</t>
  </si>
  <si>
    <t>Lignes&gt;10K€</t>
  </si>
  <si>
    <t>OVRC</t>
  </si>
  <si>
    <t>RE</t>
  </si>
  <si>
    <t>RS</t>
  </si>
  <si>
    <t>Suivi BDF</t>
  </si>
  <si>
    <t>Suivi ECH</t>
  </si>
  <si>
    <t>Suivi L1235-4</t>
  </si>
  <si>
    <t>TOTO</t>
  </si>
  <si>
    <t>TATA</t>
  </si>
  <si>
    <t>TITI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</si>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</sst>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ddd"/>
    <numFmt numFmtId="166" formatCode="dd"/>
    <numFmt numFmtId="167" formatCode="[$-F800]dddd\,\ mmmm\ dd\,\ yyyy"/>
  </numFmts>
  <fonts count="14" x14ac:knownFonts="1">
    <font>
      <sz val="11"/>
      <color theme="1"/>
      <name val="Rockwell"/>
      <family val="2"/>
    </font>
    <font>
      <sz val="11"/>
      <color theme="0"/>
      <name val="Calibri"/>
      <family val="2"/>
      <scheme val="minor"/>
    </font>
    <font>
      <sz val="24"/>
      <color indexed="8"/>
      <name val="Rockwell"/>
      <family val="2"/>
    </font>
    <font>
      <b/>
      <i/>
      <sz val="11"/>
      <color indexed="8"/>
      <name val="Rockwell"/>
      <family val="1"/>
    </font>
    <font>
      <sz val="36"/>
      <color indexed="8"/>
      <name val="Rockwell"/>
      <family val="2"/>
    </font>
    <font>
      <sz val="11"/>
      <name val="Calibri"/>
      <family val="2"/>
      <scheme val="minor"/>
    </font>
    <font>
      <sz val="10"/>
      <color indexed="18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b/>
      <sz val="14"/>
      <color indexed="8"/>
      <name val="Rockwell"/>
      <family val="2"/>
    </font>
    <font>
      <b/>
      <sz val="8"/>
      <name val="Calibri"/>
      <family val="2"/>
      <scheme val="minor"/>
    </font>
    <font>
      <sz val="11"/>
      <color theme="1"/>
      <name val="Calibri"/>
      <family val="1"/>
      <scheme val="minor"/>
    </font>
    <font>
      <sz val="10"/>
      <name val="Calibri"/>
      <family val="2"/>
      <scheme val="minor"/>
    </font>
    <font>
      <sz val="11"/>
      <color rgb="FF000000"/>
      <name val="Rockwell"/>
      <family val="1"/>
    </font>
  </fonts>
  <fills count="3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688FC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3399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3">
    <xf numFmtId="0" fontId="0" fillId="0" borderId="0"/>
    <xf numFmtId="0" fontId="1" fillId="0" borderId="2" applyBorder="0" applyAlignment="0" applyProtection="0">
      <alignment horizontal="center" vertical="center"/>
    </xf>
    <xf numFmtId="0" fontId="7" fillId="0" borderId="0"/>
  </cellStyleXfs>
  <cellXfs count="142">
    <xf numFmtId="0" fontId="0" fillId="0" borderId="0" xfId="0"/>
    <xf numFmtId="165" fontId="0" fillId="0" borderId="0" xfId="0" applyNumberFormat="1"/>
    <xf numFmtId="166" fontId="0" fillId="0" borderId="0" xfId="0" applyNumberFormat="1"/>
    <xf numFmtId="165" fontId="3" fillId="3" borderId="3" xfId="0" applyNumberFormat="1" applyFont="1" applyFill="1" applyBorder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6" borderId="3" xfId="1" applyFont="1" applyFill="1" applyBorder="1" applyAlignment="1">
      <alignment horizontal="center" vertical="center"/>
    </xf>
    <xf numFmtId="0" fontId="5" fillId="7" borderId="3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 vertical="center"/>
    </xf>
    <xf numFmtId="0" fontId="5" fillId="10" borderId="3" xfId="1" applyFont="1" applyFill="1" applyBorder="1" applyAlignment="1">
      <alignment horizontal="center" vertical="center"/>
    </xf>
    <xf numFmtId="0" fontId="5" fillId="11" borderId="3" xfId="1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0" fillId="20" borderId="3" xfId="0" applyFill="1" applyBorder="1" applyAlignment="1">
      <alignment horizontal="center" vertical="center"/>
    </xf>
    <xf numFmtId="0" fontId="0" fillId="21" borderId="3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23" borderId="3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5" borderId="3" xfId="0" applyFill="1" applyBorder="1" applyAlignment="1">
      <alignment horizontal="center" vertical="center"/>
    </xf>
    <xf numFmtId="0" fontId="0" fillId="26" borderId="3" xfId="0" applyFill="1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0" fontId="0" fillId="28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29" borderId="3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6" fillId="0" borderId="3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31" borderId="3" xfId="0" applyFont="1" applyFill="1" applyBorder="1" applyAlignment="1" applyProtection="1">
      <alignment horizontal="center" vertical="center"/>
      <protection hidden="1"/>
    </xf>
    <xf numFmtId="1" fontId="0" fillId="0" borderId="3" xfId="0" applyNumberFormat="1" applyBorder="1" applyAlignment="1">
      <alignment horizontal="center" vertical="center"/>
    </xf>
    <xf numFmtId="0" fontId="8" fillId="22" borderId="8" xfId="2" applyFont="1" applyFill="1" applyBorder="1" applyAlignment="1">
      <alignment horizontal="center" vertical="center" wrapText="1"/>
    </xf>
    <xf numFmtId="0" fontId="8" fillId="7" borderId="8" xfId="2" applyFont="1" applyFill="1" applyBorder="1" applyAlignment="1">
      <alignment horizontal="center" vertical="center" wrapText="1"/>
    </xf>
    <xf numFmtId="0" fontId="9" fillId="32" borderId="0" xfId="0" applyFont="1" applyFill="1" applyAlignment="1">
      <alignment horizontal="center" vertical="center"/>
    </xf>
    <xf numFmtId="0" fontId="10" fillId="5" borderId="8" xfId="2" applyFont="1" applyFill="1" applyBorder="1" applyAlignment="1">
      <alignment horizontal="center"/>
    </xf>
    <xf numFmtId="0" fontId="8" fillId="0" borderId="8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/>
    </xf>
    <xf numFmtId="0" fontId="0" fillId="33" borderId="3" xfId="0" applyFill="1" applyBorder="1" applyAlignment="1">
      <alignment horizontal="center"/>
    </xf>
    <xf numFmtId="0" fontId="0" fillId="34" borderId="3" xfId="0" applyFill="1" applyBorder="1" applyAlignment="1">
      <alignment horizontal="center"/>
    </xf>
    <xf numFmtId="0" fontId="10" fillId="0" borderId="1" xfId="2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0" fontId="10" fillId="0" borderId="8" xfId="2" applyFont="1" applyFill="1" applyBorder="1" applyAlignment="1">
      <alignment horizontal="center"/>
    </xf>
    <xf numFmtId="0" fontId="11" fillId="35" borderId="3" xfId="0" applyFont="1" applyFill="1" applyBorder="1" applyAlignment="1">
      <alignment horizontal="center" vertical="center"/>
    </xf>
    <xf numFmtId="0" fontId="11" fillId="35" borderId="3" xfId="0" applyFont="1" applyFill="1" applyBorder="1" applyAlignment="1">
      <alignment horizontal="center"/>
    </xf>
    <xf numFmtId="0" fontId="8" fillId="0" borderId="9" xfId="2" applyFont="1" applyFill="1" applyBorder="1" applyAlignment="1">
      <alignment horizontal="center" vertical="center" wrapText="1"/>
    </xf>
    <xf numFmtId="0" fontId="12" fillId="36" borderId="1" xfId="2" applyFont="1" applyFill="1" applyBorder="1" applyAlignment="1">
      <alignment horizontal="center" vertical="center"/>
    </xf>
    <xf numFmtId="0" fontId="10" fillId="18" borderId="8" xfId="2" applyFont="1" applyFill="1" applyBorder="1" applyAlignment="1">
      <alignment horizontal="center"/>
    </xf>
    <xf numFmtId="0" fontId="10" fillId="37" borderId="1" xfId="2" applyFont="1" applyFill="1" applyBorder="1" applyAlignment="1">
      <alignment horizontal="center"/>
    </xf>
    <xf numFmtId="0" fontId="7" fillId="9" borderId="8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10" fillId="12" borderId="9" xfId="2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0" fontId="7" fillId="0" borderId="9" xfId="2" applyFont="1" applyFill="1" applyBorder="1"/>
    <xf numFmtId="0" fontId="10" fillId="0" borderId="3" xfId="2" applyFont="1" applyFill="1" applyBorder="1" applyAlignment="1">
      <alignment horizontal="center"/>
    </xf>
    <xf numFmtId="0" fontId="0" fillId="0" borderId="3" xfId="0" applyFill="1" applyBorder="1"/>
    <xf numFmtId="0" fontId="7" fillId="0" borderId="0" xfId="2" applyFont="1" applyFill="1" applyBorder="1"/>
    <xf numFmtId="0" fontId="8" fillId="0" borderId="3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12" fillId="0" borderId="12" xfId="2" applyFont="1" applyFill="1" applyBorder="1" applyAlignment="1">
      <alignment horizontal="center" vertical="center"/>
    </xf>
    <xf numFmtId="0" fontId="7" fillId="0" borderId="3" xfId="2" applyFont="1" applyFill="1" applyBorder="1"/>
    <xf numFmtId="0" fontId="8" fillId="0" borderId="12" xfId="2" applyFont="1" applyFill="1" applyBorder="1" applyAlignment="1">
      <alignment horizontal="center" vertical="center" wrapText="1"/>
    </xf>
    <xf numFmtId="0" fontId="8" fillId="7" borderId="12" xfId="2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30" borderId="7" xfId="0" applyFont="1" applyFill="1" applyBorder="1" applyAlignment="1" applyProtection="1">
      <alignment horizontal="left" vertical="center" indent="1"/>
      <protection hidden="1"/>
    </xf>
    <xf numFmtId="0" fontId="6" fillId="30" borderId="1" xfId="0" applyFont="1" applyFill="1" applyBorder="1" applyAlignment="1" applyProtection="1">
      <alignment horizontal="left" vertical="center" indent="1"/>
      <protection hidden="1"/>
    </xf>
    <xf numFmtId="0" fontId="0" fillId="26" borderId="2" xfId="0" applyFill="1" applyBorder="1" applyAlignment="1">
      <alignment horizontal="center" vertical="center"/>
    </xf>
    <xf numFmtId="0" fontId="0" fillId="26" borderId="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28" borderId="2" xfId="0" applyFill="1" applyBorder="1" applyAlignment="1">
      <alignment horizontal="center" vertical="center"/>
    </xf>
    <xf numFmtId="0" fontId="0" fillId="28" borderId="4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7" borderId="4" xfId="0" applyFill="1" applyBorder="1" applyAlignment="1">
      <alignment horizontal="center" vertical="center"/>
    </xf>
    <xf numFmtId="0" fontId="0" fillId="23" borderId="2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0" fillId="2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2" borderId="2" xfId="0" applyFill="1" applyBorder="1" applyAlignment="1">
      <alignment horizontal="center" vertical="center"/>
    </xf>
    <xf numFmtId="0" fontId="0" fillId="22" borderId="4" xfId="0" applyFill="1" applyBorder="1" applyAlignment="1">
      <alignment horizontal="center" vertical="center"/>
    </xf>
    <xf numFmtId="0" fontId="0" fillId="19" borderId="2" xfId="0" applyFill="1" applyBorder="1" applyAlignment="1">
      <alignment horizontal="center" vertical="center"/>
    </xf>
    <xf numFmtId="0" fontId="0" fillId="19" borderId="4" xfId="0" applyFill="1" applyBorder="1" applyAlignment="1">
      <alignment horizontal="center" vertical="center"/>
    </xf>
    <xf numFmtId="0" fontId="0" fillId="20" borderId="2" xfId="0" applyFill="1" applyBorder="1" applyAlignment="1">
      <alignment horizontal="center" vertical="center"/>
    </xf>
    <xf numFmtId="0" fontId="0" fillId="20" borderId="4" xfId="0" applyFill="1" applyBorder="1" applyAlignment="1">
      <alignment horizontal="center" vertical="center"/>
    </xf>
    <xf numFmtId="0" fontId="0" fillId="21" borderId="2" xfId="0" applyFill="1" applyBorder="1" applyAlignment="1">
      <alignment horizontal="center" vertical="center"/>
    </xf>
    <xf numFmtId="0" fontId="0" fillId="21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5" fillId="11" borderId="2" xfId="1" applyFont="1" applyFill="1" applyBorder="1" applyAlignment="1">
      <alignment horizontal="center" vertical="center"/>
    </xf>
    <xf numFmtId="0" fontId="5" fillId="11" borderId="4" xfId="1" applyFont="1" applyFill="1" applyBorder="1" applyAlignment="1">
      <alignment horizontal="center" vertical="center"/>
    </xf>
    <xf numFmtId="0" fontId="5" fillId="7" borderId="2" xfId="1" applyFont="1" applyFill="1" applyBorder="1" applyAlignment="1">
      <alignment horizontal="center" vertical="center"/>
    </xf>
    <xf numFmtId="0" fontId="5" fillId="7" borderId="4" xfId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5" fillId="9" borderId="2" xfId="1" applyFont="1" applyFill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/>
    </xf>
    <xf numFmtId="0" fontId="5" fillId="10" borderId="2" xfId="1" applyFont="1" applyFill="1" applyBorder="1" applyAlignment="1">
      <alignment horizontal="center" vertical="center"/>
    </xf>
    <xf numFmtId="0" fontId="5" fillId="10" borderId="4" xfId="1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6" xfId="0" applyFont="1" applyFill="1" applyBorder="1" applyAlignment="1">
      <alignment horizontal="center" vertical="center" textRotation="255"/>
    </xf>
    <xf numFmtId="0" fontId="4" fillId="4" borderId="7" xfId="0" applyFont="1" applyFill="1" applyBorder="1" applyAlignment="1">
      <alignment horizontal="center" vertical="center" textRotation="255"/>
    </xf>
    <xf numFmtId="0" fontId="5" fillId="6" borderId="2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9" borderId="3" xfId="0" applyFill="1" applyBorder="1" applyAlignment="1">
      <alignment horizontal="center"/>
    </xf>
  </cellXfs>
  <cellStyles count="3">
    <cellStyle name="Normal" xfId="0" builtinId="0"/>
    <cellStyle name="Normal 3" xfId="2"/>
    <cellStyle name="Style 2" xfId="1"/>
  </cellStyles>
  <dxfs count="12"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lightGray">
          <bgColor theme="3" tint="0.749961851863155"/>
        </patternFill>
      </fill>
    </dxf>
    <dxf>
      <fill>
        <patternFill patternType="lightGray">
          <bgColor theme="3" tint="0.7499618518631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773206</xdr:colOff>
      <xdr:row>2</xdr:row>
      <xdr:rowOff>78442</xdr:rowOff>
    </xdr:from>
    <xdr:to>
      <xdr:col>2</xdr:col>
      <xdr:colOff>625324</xdr:colOff>
      <xdr:row>5</xdr:row>
      <xdr:rowOff>141354</xdr:rowOff>
    </xdr:to>
    <xdr:sp macro="[0]!Bouton16_Clic" textlink="">
      <xdr:nvSpPr>
        <xdr:cNvPr id="3" name="Parchemin horizontal 2"/>
        <xdr:cNvSpPr/>
      </xdr:nvSpPr>
      <xdr:spPr>
        <a:xfrm>
          <a:off x="773206" y="437030"/>
          <a:ext cx="1801942" cy="612000"/>
        </a:xfrm>
        <a:prstGeom prst="horizontalScrol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/>
            <a:t>creation onglets mois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</xdr:row>
          <xdr:rowOff>133350</xdr:rowOff>
        </xdr:from>
        <xdr:to>
          <xdr:col>4</xdr:col>
          <xdr:colOff>800100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Rockwell"/>
                </a:rPr>
                <a:t>saisi Temps Pariel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urnier/AppData/Local/Temp/deixar-35792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rier"/>
      <sheetName val="Stat"/>
      <sheetName val="bdd"/>
      <sheetName val="Collaborateurs"/>
      <sheetName val="Personalisé"/>
      <sheetName val="Jours fériés"/>
      <sheetName val="sauvegarde"/>
    </sheetNames>
    <sheetDataSet>
      <sheetData sheetId="0" refreshError="1"/>
      <sheetData sheetId="1">
        <row r="2">
          <cell r="A2">
            <v>42370</v>
          </cell>
        </row>
      </sheetData>
      <sheetData sheetId="2" refreshError="1"/>
      <sheetData sheetId="3">
        <row r="41">
          <cell r="I41">
            <v>1</v>
          </cell>
          <cell r="J41">
            <v>1</v>
          </cell>
        </row>
        <row r="42">
          <cell r="I42">
            <v>0.5</v>
          </cell>
          <cell r="J42">
            <v>0.5</v>
          </cell>
        </row>
        <row r="43">
          <cell r="I43" t="str">
            <v>p</v>
          </cell>
          <cell r="J43">
            <v>1</v>
          </cell>
        </row>
        <row r="44">
          <cell r="I44" t="str">
            <v>f</v>
          </cell>
          <cell r="J44">
            <v>1</v>
          </cell>
        </row>
        <row r="45">
          <cell r="I45" t="str">
            <v>d</v>
          </cell>
          <cell r="J45">
            <v>0.5</v>
          </cell>
        </row>
        <row r="46">
          <cell r="I46">
            <v>0</v>
          </cell>
        </row>
        <row r="48">
          <cell r="E48">
            <v>253</v>
          </cell>
        </row>
      </sheetData>
      <sheetData sheetId="4" refreshError="1"/>
      <sheetData sheetId="5">
        <row r="9">
          <cell r="D9" t="str">
            <v>p</v>
          </cell>
        </row>
        <row r="10">
          <cell r="D10" t="str">
            <v>f</v>
          </cell>
        </row>
        <row r="11">
          <cell r="D11" t="str">
            <v>d</v>
          </cell>
        </row>
      </sheetData>
      <sheetData sheetId="6">
        <row r="1">
          <cell r="A1" t="str">
            <v>Liste des jours fériés</v>
          </cell>
          <cell r="B1" t="str">
            <v>Férié</v>
          </cell>
        </row>
        <row r="2">
          <cell r="A2">
            <v>42005</v>
          </cell>
          <cell r="B2" t="str">
            <v>f</v>
          </cell>
        </row>
        <row r="3">
          <cell r="A3">
            <v>42100</v>
          </cell>
          <cell r="B3" t="str">
            <v>f</v>
          </cell>
        </row>
        <row r="4">
          <cell r="A4">
            <v>42125</v>
          </cell>
          <cell r="B4" t="str">
            <v>f</v>
          </cell>
        </row>
        <row r="5">
          <cell r="A5">
            <v>42132</v>
          </cell>
          <cell r="B5" t="str">
            <v>f</v>
          </cell>
        </row>
        <row r="6">
          <cell r="A6">
            <v>42138</v>
          </cell>
          <cell r="B6" t="str">
            <v>f</v>
          </cell>
        </row>
        <row r="7">
          <cell r="A7">
            <v>42149</v>
          </cell>
          <cell r="B7" t="str">
            <v>f</v>
          </cell>
        </row>
        <row r="8">
          <cell r="A8">
            <v>42199</v>
          </cell>
          <cell r="B8" t="str">
            <v>f</v>
          </cell>
        </row>
        <row r="9">
          <cell r="A9">
            <v>42231</v>
          </cell>
          <cell r="B9" t="str">
            <v>f</v>
          </cell>
        </row>
        <row r="10">
          <cell r="A10">
            <v>42309</v>
          </cell>
          <cell r="B10" t="str">
            <v>f</v>
          </cell>
        </row>
        <row r="11">
          <cell r="A11">
            <v>42319</v>
          </cell>
          <cell r="B11" t="str">
            <v>f</v>
          </cell>
        </row>
        <row r="12">
          <cell r="A12">
            <v>42363</v>
          </cell>
          <cell r="B12" t="str">
            <v>f</v>
          </cell>
        </row>
        <row r="13">
          <cell r="A13">
            <v>42370</v>
          </cell>
          <cell r="B13" t="str">
            <v>f</v>
          </cell>
        </row>
        <row r="14">
          <cell r="A14">
            <v>42457</v>
          </cell>
          <cell r="B14" t="str">
            <v>f</v>
          </cell>
        </row>
        <row r="15">
          <cell r="A15">
            <v>42491</v>
          </cell>
          <cell r="B15" t="str">
            <v>f</v>
          </cell>
        </row>
        <row r="16">
          <cell r="A16">
            <v>42495</v>
          </cell>
          <cell r="B16" t="str">
            <v>f</v>
          </cell>
        </row>
        <row r="17">
          <cell r="A17">
            <v>42498</v>
          </cell>
          <cell r="B17" t="str">
            <v>f</v>
          </cell>
        </row>
        <row r="18">
          <cell r="A18">
            <v>42506</v>
          </cell>
          <cell r="B18" t="str">
            <v>f</v>
          </cell>
        </row>
        <row r="19">
          <cell r="A19">
            <v>42565</v>
          </cell>
          <cell r="B19" t="str">
            <v>f</v>
          </cell>
        </row>
        <row r="20">
          <cell r="A20">
            <v>42597</v>
          </cell>
          <cell r="B20" t="str">
            <v>f</v>
          </cell>
        </row>
        <row r="21">
          <cell r="A21">
            <v>42675</v>
          </cell>
          <cell r="B21" t="str">
            <v>f</v>
          </cell>
        </row>
        <row r="22">
          <cell r="A22">
            <v>42685</v>
          </cell>
          <cell r="B22" t="str">
            <v>f</v>
          </cell>
        </row>
        <row r="23">
          <cell r="A23">
            <v>42729</v>
          </cell>
          <cell r="B23" t="str">
            <v>f</v>
          </cell>
        </row>
        <row r="24">
          <cell r="A24">
            <v>42736</v>
          </cell>
          <cell r="B24" t="str">
            <v>f</v>
          </cell>
        </row>
        <row r="25">
          <cell r="A25">
            <v>42842</v>
          </cell>
          <cell r="B25" t="str">
            <v>f</v>
          </cell>
        </row>
        <row r="26">
          <cell r="A26">
            <v>42856</v>
          </cell>
          <cell r="B26" t="str">
            <v>f</v>
          </cell>
        </row>
        <row r="27">
          <cell r="A27">
            <v>42863</v>
          </cell>
          <cell r="B27" t="str">
            <v>f</v>
          </cell>
        </row>
        <row r="28">
          <cell r="A28">
            <v>42880</v>
          </cell>
          <cell r="B28" t="str">
            <v>f</v>
          </cell>
        </row>
        <row r="29">
          <cell r="A29">
            <v>42891</v>
          </cell>
          <cell r="B29" t="str">
            <v>f</v>
          </cell>
        </row>
        <row r="30">
          <cell r="A30">
            <v>42930</v>
          </cell>
          <cell r="B30" t="str">
            <v>f</v>
          </cell>
        </row>
        <row r="31">
          <cell r="A31">
            <v>42962</v>
          </cell>
          <cell r="B31" t="str">
            <v>f</v>
          </cell>
        </row>
        <row r="32">
          <cell r="A32">
            <v>43040</v>
          </cell>
          <cell r="B32" t="str">
            <v>f</v>
          </cell>
        </row>
        <row r="33">
          <cell r="A33">
            <v>43050</v>
          </cell>
          <cell r="B33" t="str">
            <v>f</v>
          </cell>
        </row>
        <row r="34">
          <cell r="A34">
            <v>43094</v>
          </cell>
          <cell r="B34" t="str">
            <v>f</v>
          </cell>
        </row>
        <row r="35">
          <cell r="B35" t="str">
            <v>f</v>
          </cell>
        </row>
        <row r="36">
          <cell r="B36" t="str">
            <v>f</v>
          </cell>
        </row>
        <row r="37">
          <cell r="B37" t="str">
            <v>f</v>
          </cell>
        </row>
        <row r="38">
          <cell r="B38" t="str">
            <v>f</v>
          </cell>
        </row>
        <row r="39">
          <cell r="B39" t="str">
            <v>f</v>
          </cell>
        </row>
        <row r="40">
          <cell r="B40" t="str">
            <v>f</v>
          </cell>
        </row>
        <row r="41">
          <cell r="B41" t="str">
            <v>f</v>
          </cell>
        </row>
        <row r="42">
          <cell r="B42" t="str">
            <v>f</v>
          </cell>
        </row>
        <row r="43">
          <cell r="B43" t="str">
            <v>f</v>
          </cell>
        </row>
        <row r="44">
          <cell r="B44" t="str">
            <v>f</v>
          </cell>
        </row>
        <row r="45">
          <cell r="B45" t="str">
            <v>f</v>
          </cell>
        </row>
        <row r="46">
          <cell r="B46" t="str">
            <v>f</v>
          </cell>
        </row>
        <row r="47">
          <cell r="B47" t="str">
            <v>f</v>
          </cell>
        </row>
        <row r="48">
          <cell r="B48" t="str">
            <v>f</v>
          </cell>
        </row>
        <row r="49">
          <cell r="B49" t="str">
            <v>f</v>
          </cell>
        </row>
        <row r="50">
          <cell r="B50" t="str">
            <v>f</v>
          </cell>
        </row>
        <row r="51">
          <cell r="B51" t="str">
            <v>f</v>
          </cell>
        </row>
        <row r="52">
          <cell r="B52" t="str">
            <v>f</v>
          </cell>
        </row>
        <row r="53">
          <cell r="B53" t="str">
            <v>f</v>
          </cell>
        </row>
        <row r="54">
          <cell r="B54" t="str">
            <v>f</v>
          </cell>
        </row>
        <row r="55">
          <cell r="B55" t="str">
            <v>f</v>
          </cell>
        </row>
        <row r="56">
          <cell r="B56" t="str">
            <v>f</v>
          </cell>
        </row>
        <row r="57">
          <cell r="B57" t="str">
            <v>f</v>
          </cell>
        </row>
        <row r="58">
          <cell r="B58" t="str">
            <v>f</v>
          </cell>
        </row>
        <row r="59">
          <cell r="B59" t="str">
            <v>f</v>
          </cell>
        </row>
        <row r="60">
          <cell r="B60" t="str">
            <v>f</v>
          </cell>
        </row>
        <row r="61">
          <cell r="B61" t="str">
            <v>f</v>
          </cell>
        </row>
        <row r="62">
          <cell r="B62" t="str">
            <v>f</v>
          </cell>
        </row>
        <row r="63">
          <cell r="B63" t="str">
            <v>f</v>
          </cell>
        </row>
        <row r="64">
          <cell r="B64" t="str">
            <v>f</v>
          </cell>
        </row>
        <row r="65">
          <cell r="B65" t="str">
            <v>f</v>
          </cell>
        </row>
        <row r="66">
          <cell r="B66" t="str">
            <v>f</v>
          </cell>
        </row>
        <row r="67">
          <cell r="B67" t="str">
            <v>f</v>
          </cell>
        </row>
        <row r="68">
          <cell r="B68" t="str">
            <v>f</v>
          </cell>
        </row>
        <row r="69">
          <cell r="B69" t="str">
            <v>f</v>
          </cell>
        </row>
        <row r="70">
          <cell r="B70" t="str">
            <v>f</v>
          </cell>
        </row>
        <row r="71">
          <cell r="B71" t="str">
            <v>f</v>
          </cell>
        </row>
        <row r="72">
          <cell r="B72" t="str">
            <v>f</v>
          </cell>
        </row>
        <row r="73">
          <cell r="B73" t="str">
            <v>f</v>
          </cell>
        </row>
        <row r="74">
          <cell r="B74" t="str">
            <v>f</v>
          </cell>
        </row>
        <row r="75">
          <cell r="B75" t="str">
            <v>f</v>
          </cell>
        </row>
        <row r="76">
          <cell r="B76" t="str">
            <v>f</v>
          </cell>
        </row>
        <row r="77">
          <cell r="B77" t="str">
            <v>f</v>
          </cell>
        </row>
        <row r="78">
          <cell r="B78" t="str">
            <v>f</v>
          </cell>
        </row>
        <row r="79">
          <cell r="B79" t="str">
            <v>f</v>
          </cell>
        </row>
        <row r="80">
          <cell r="B80" t="str">
            <v>f</v>
          </cell>
        </row>
        <row r="81">
          <cell r="B81" t="str">
            <v>f</v>
          </cell>
        </row>
        <row r="82">
          <cell r="B82" t="str">
            <v>f</v>
          </cell>
        </row>
        <row r="83">
          <cell r="B83" t="str">
            <v>f</v>
          </cell>
        </row>
        <row r="84">
          <cell r="B84" t="str">
            <v>f</v>
          </cell>
        </row>
        <row r="85">
          <cell r="B85" t="str">
            <v>f</v>
          </cell>
        </row>
        <row r="86">
          <cell r="B86" t="str">
            <v>f</v>
          </cell>
        </row>
        <row r="87">
          <cell r="B87" t="str">
            <v>f</v>
          </cell>
        </row>
        <row r="88">
          <cell r="B88" t="str">
            <v>f</v>
          </cell>
        </row>
        <row r="89">
          <cell r="B89" t="str">
            <v>f</v>
          </cell>
        </row>
        <row r="90">
          <cell r="B90" t="str">
            <v>f</v>
          </cell>
        </row>
        <row r="91">
          <cell r="B91" t="str">
            <v>f</v>
          </cell>
        </row>
        <row r="92">
          <cell r="B92" t="str">
            <v>f</v>
          </cell>
        </row>
        <row r="93">
          <cell r="B93" t="str">
            <v>f</v>
          </cell>
        </row>
        <row r="94">
          <cell r="B94" t="str">
            <v>f</v>
          </cell>
        </row>
        <row r="95">
          <cell r="B95" t="str">
            <v>f</v>
          </cell>
        </row>
        <row r="96">
          <cell r="B96" t="str">
            <v>f</v>
          </cell>
        </row>
        <row r="97">
          <cell r="B97" t="str">
            <v>f</v>
          </cell>
        </row>
        <row r="98">
          <cell r="B98" t="str">
            <v>f</v>
          </cell>
        </row>
        <row r="99">
          <cell r="B99" t="str">
            <v>f</v>
          </cell>
        </row>
        <row r="100">
          <cell r="B100" t="str">
            <v>f</v>
          </cell>
        </row>
        <row r="101">
          <cell r="B101" t="str">
            <v>f</v>
          </cell>
        </row>
        <row r="102">
          <cell r="B102" t="str">
            <v>f</v>
          </cell>
        </row>
        <row r="103">
          <cell r="B103" t="str">
            <v>f</v>
          </cell>
        </row>
        <row r="104">
          <cell r="B104" t="str">
            <v>f</v>
          </cell>
        </row>
        <row r="105">
          <cell r="B105" t="str">
            <v>f</v>
          </cell>
        </row>
        <row r="106">
          <cell r="B106" t="str">
            <v>f</v>
          </cell>
        </row>
        <row r="107">
          <cell r="B107" t="str">
            <v>f</v>
          </cell>
        </row>
        <row r="108">
          <cell r="B108" t="str">
            <v>f</v>
          </cell>
        </row>
        <row r="109">
          <cell r="B109" t="str">
            <v>f</v>
          </cell>
        </row>
        <row r="110">
          <cell r="B110" t="str">
            <v>f</v>
          </cell>
        </row>
        <row r="111">
          <cell r="B111" t="str">
            <v>f</v>
          </cell>
        </row>
        <row r="112">
          <cell r="B112" t="str">
            <v>f</v>
          </cell>
        </row>
        <row r="113">
          <cell r="B113" t="str">
            <v>f</v>
          </cell>
        </row>
        <row r="114">
          <cell r="B114" t="str">
            <v>f</v>
          </cell>
        </row>
        <row r="115">
          <cell r="B115" t="str">
            <v>f</v>
          </cell>
        </row>
        <row r="116">
          <cell r="B116" t="str">
            <v>f</v>
          </cell>
        </row>
        <row r="117">
          <cell r="B117" t="str">
            <v>f</v>
          </cell>
        </row>
        <row r="118">
          <cell r="B118" t="str">
            <v>f</v>
          </cell>
        </row>
        <row r="119">
          <cell r="B119" t="str">
            <v>f</v>
          </cell>
        </row>
        <row r="120">
          <cell r="B120" t="str">
            <v>f</v>
          </cell>
        </row>
        <row r="121">
          <cell r="B121" t="str">
            <v>f</v>
          </cell>
        </row>
        <row r="122">
          <cell r="B122" t="str">
            <v>f</v>
          </cell>
        </row>
        <row r="123">
          <cell r="B123" t="str">
            <v>f</v>
          </cell>
        </row>
        <row r="124">
          <cell r="B124" t="str">
            <v>f</v>
          </cell>
        </row>
        <row r="125">
          <cell r="B125" t="str">
            <v>f</v>
          </cell>
        </row>
        <row r="126">
          <cell r="B126" t="str">
            <v>f</v>
          </cell>
        </row>
        <row r="127">
          <cell r="B127" t="str">
            <v>f</v>
          </cell>
        </row>
        <row r="128">
          <cell r="B128" t="str">
            <v>f</v>
          </cell>
        </row>
        <row r="129">
          <cell r="B129" t="str">
            <v>f</v>
          </cell>
        </row>
        <row r="130">
          <cell r="B130" t="str">
            <v>f</v>
          </cell>
        </row>
        <row r="131">
          <cell r="B131" t="str">
            <v>f</v>
          </cell>
        </row>
        <row r="132">
          <cell r="B132" t="str">
            <v>f</v>
          </cell>
        </row>
        <row r="133">
          <cell r="B133" t="str">
            <v>f</v>
          </cell>
        </row>
        <row r="134">
          <cell r="B134" t="str">
            <v>f</v>
          </cell>
        </row>
        <row r="135">
          <cell r="B135" t="str">
            <v>f</v>
          </cell>
        </row>
        <row r="136">
          <cell r="B136" t="str">
            <v>f</v>
          </cell>
        </row>
        <row r="137">
          <cell r="B137" t="str">
            <v>f</v>
          </cell>
        </row>
        <row r="138">
          <cell r="B138" t="str">
            <v>f</v>
          </cell>
        </row>
        <row r="139">
          <cell r="B139" t="str">
            <v>f</v>
          </cell>
        </row>
        <row r="140">
          <cell r="B140" t="str">
            <v>f</v>
          </cell>
        </row>
        <row r="141">
          <cell r="B141" t="str">
            <v>f</v>
          </cell>
        </row>
        <row r="142">
          <cell r="B142" t="str">
            <v>f</v>
          </cell>
        </row>
        <row r="143">
          <cell r="B143" t="str">
            <v>f</v>
          </cell>
        </row>
        <row r="144">
          <cell r="B144" t="str">
            <v>f</v>
          </cell>
        </row>
        <row r="145">
          <cell r="B145" t="str">
            <v>f</v>
          </cell>
        </row>
        <row r="146">
          <cell r="B146" t="str">
            <v>f</v>
          </cell>
        </row>
        <row r="147">
          <cell r="B147" t="str">
            <v>f</v>
          </cell>
        </row>
        <row r="148">
          <cell r="B148" t="str">
            <v>f</v>
          </cell>
        </row>
        <row r="149">
          <cell r="B149" t="str">
            <v>f</v>
          </cell>
        </row>
        <row r="150">
          <cell r="B150" t="str">
            <v>f</v>
          </cell>
        </row>
        <row r="151">
          <cell r="B151" t="str">
            <v>f</v>
          </cell>
        </row>
        <row r="152">
          <cell r="B152" t="str">
            <v>f</v>
          </cell>
        </row>
        <row r="153">
          <cell r="B153" t="str">
            <v>f</v>
          </cell>
        </row>
        <row r="154">
          <cell r="B154" t="str">
            <v>f</v>
          </cell>
        </row>
        <row r="155">
          <cell r="B155" t="str">
            <v>f</v>
          </cell>
        </row>
        <row r="156">
          <cell r="B156" t="str">
            <v>f</v>
          </cell>
        </row>
        <row r="157">
          <cell r="B157" t="str">
            <v>f</v>
          </cell>
        </row>
        <row r="158">
          <cell r="B158" t="str">
            <v>f</v>
          </cell>
        </row>
        <row r="159">
          <cell r="B159" t="str">
            <v>f</v>
          </cell>
        </row>
        <row r="160">
          <cell r="B160" t="str">
            <v>f</v>
          </cell>
        </row>
        <row r="161">
          <cell r="B161" t="str">
            <v>f</v>
          </cell>
        </row>
        <row r="162">
          <cell r="B162" t="str">
            <v>f</v>
          </cell>
        </row>
        <row r="163">
          <cell r="B163" t="str">
            <v>f</v>
          </cell>
        </row>
        <row r="164">
          <cell r="B164" t="str">
            <v>f</v>
          </cell>
        </row>
        <row r="165">
          <cell r="B165" t="str">
            <v>f</v>
          </cell>
        </row>
        <row r="166">
          <cell r="B166" t="str">
            <v>f</v>
          </cell>
        </row>
        <row r="167">
          <cell r="B167" t="str">
            <v>f</v>
          </cell>
        </row>
        <row r="168">
          <cell r="B168" t="str">
            <v>f</v>
          </cell>
        </row>
        <row r="169">
          <cell r="B169" t="str">
            <v>f</v>
          </cell>
        </row>
        <row r="170">
          <cell r="B170" t="str">
            <v>f</v>
          </cell>
        </row>
        <row r="171">
          <cell r="B171" t="str">
            <v>f</v>
          </cell>
        </row>
        <row r="172">
          <cell r="B172" t="str">
            <v>f</v>
          </cell>
        </row>
        <row r="173">
          <cell r="B173" t="str">
            <v>f</v>
          </cell>
        </row>
        <row r="174">
          <cell r="B174" t="str">
            <v>f</v>
          </cell>
        </row>
        <row r="175">
          <cell r="B175" t="str">
            <v>f</v>
          </cell>
        </row>
        <row r="176">
          <cell r="B176" t="str">
            <v>f</v>
          </cell>
        </row>
        <row r="177">
          <cell r="B177" t="str">
            <v>f</v>
          </cell>
        </row>
        <row r="178">
          <cell r="B178" t="str">
            <v>f</v>
          </cell>
        </row>
        <row r="179">
          <cell r="B179" t="str">
            <v>f</v>
          </cell>
        </row>
        <row r="180">
          <cell r="B180" t="str">
            <v>f</v>
          </cell>
        </row>
        <row r="181">
          <cell r="B181" t="str">
            <v>f</v>
          </cell>
        </row>
        <row r="182">
          <cell r="B182" t="str">
            <v>f</v>
          </cell>
        </row>
        <row r="183">
          <cell r="B183" t="str">
            <v>f</v>
          </cell>
        </row>
        <row r="184">
          <cell r="B184" t="str">
            <v>f</v>
          </cell>
        </row>
        <row r="185">
          <cell r="B185" t="str">
            <v>f</v>
          </cell>
        </row>
        <row r="186">
          <cell r="B186" t="str">
            <v>f</v>
          </cell>
        </row>
        <row r="187">
          <cell r="B187" t="str">
            <v>f</v>
          </cell>
        </row>
        <row r="188">
          <cell r="B188" t="str">
            <v>f</v>
          </cell>
        </row>
        <row r="189">
          <cell r="B189" t="str">
            <v>f</v>
          </cell>
        </row>
        <row r="190">
          <cell r="B190" t="str">
            <v>f</v>
          </cell>
        </row>
        <row r="191">
          <cell r="B191" t="str">
            <v>f</v>
          </cell>
        </row>
        <row r="192">
          <cell r="B192" t="str">
            <v>f</v>
          </cell>
        </row>
        <row r="193">
          <cell r="B193" t="str">
            <v>f</v>
          </cell>
        </row>
        <row r="194">
          <cell r="B194" t="str">
            <v>f</v>
          </cell>
        </row>
        <row r="195">
          <cell r="B195" t="str">
            <v>f</v>
          </cell>
        </row>
        <row r="196">
          <cell r="B196" t="str">
            <v>f</v>
          </cell>
        </row>
        <row r="197">
          <cell r="B197" t="str">
            <v>f</v>
          </cell>
        </row>
        <row r="198">
          <cell r="B198" t="str">
            <v>f</v>
          </cell>
        </row>
        <row r="199">
          <cell r="B199" t="str">
            <v>f</v>
          </cell>
        </row>
        <row r="200">
          <cell r="B200" t="str">
            <v>f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33CC"/>
  </sheetPr>
  <dimension ref="A2:AH148"/>
  <sheetViews>
    <sheetView showGridLines="0" showZeros="0" tabSelected="1" zoomScale="85" zoomScaleNormal="85" workbookViewId="0">
      <pane xSplit="3" ySplit="11" topLeftCell="D12" activePane="bottomRight" state="frozen"/>
      <selection activeCell="J23" sqref="J23"/>
      <selection pane="topRight" activeCell="J23" sqref="J23"/>
      <selection pane="bottomLeft" activeCell="J23" sqref="J23"/>
      <selection pane="bottomRight" activeCell="H4" sqref="H4"/>
    </sheetView>
  </sheetViews>
  <sheetFormatPr baseColWidth="10" defaultRowHeight="14.25" x14ac:dyDescent="0.2"/>
  <cols>
    <col min="1" max="1" width="15.5" bestFit="1" customWidth="1"/>
    <col min="2" max="2" width="10.125" bestFit="1" customWidth="1"/>
    <col min="3" max="3" width="24.25" customWidth="1"/>
    <col min="4" max="34" width="11" customWidth="1"/>
  </cols>
  <sheetData>
    <row r="2" spans="1:34" x14ac:dyDescent="0.2">
      <c r="H2" s="130" t="s">
        <v>40</v>
      </c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</row>
    <row r="3" spans="1:34" x14ac:dyDescent="0.2">
      <c r="A3" s="1"/>
      <c r="B3" s="1"/>
      <c r="C3" s="1"/>
      <c r="D3" s="1"/>
      <c r="E3" s="1"/>
      <c r="F3" s="1"/>
      <c r="G3" s="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</row>
    <row r="4" spans="1:34" ht="15" customHeight="1" x14ac:dyDescent="0.2">
      <c r="A4" s="2"/>
      <c r="B4" s="2"/>
      <c r="C4" s="2"/>
      <c r="D4" s="2"/>
      <c r="E4" s="2"/>
    </row>
    <row r="5" spans="1:34" x14ac:dyDescent="0.2">
      <c r="A5" s="2"/>
      <c r="B5" s="2"/>
      <c r="C5" s="2"/>
      <c r="D5" s="2"/>
      <c r="E5" s="2"/>
    </row>
    <row r="6" spans="1:34" ht="15" customHeight="1" x14ac:dyDescent="0.2"/>
    <row r="7" spans="1:34" ht="14.25" customHeight="1" x14ac:dyDescent="0.2"/>
    <row r="8" spans="1:34" ht="15" customHeight="1" x14ac:dyDescent="0.2"/>
    <row r="9" spans="1:34" ht="15" customHeight="1" x14ac:dyDescent="0.2"/>
    <row r="10" spans="1:34" ht="16.5" customHeight="1" x14ac:dyDescent="0.2">
      <c r="A10" s="132" t="s">
        <v>0</v>
      </c>
      <c r="B10" s="132" t="s">
        <v>1</v>
      </c>
      <c r="C10" s="132" t="s">
        <v>2</v>
      </c>
      <c r="D10" s="3">
        <f>DATE(an,MONTH("1/"&amp;$H$2),1)</f>
        <v>42461</v>
      </c>
      <c r="E10" s="3">
        <f>D10+1</f>
        <v>42462</v>
      </c>
      <c r="F10" s="3">
        <f t="shared" ref="F10:U11" si="0">E10+1</f>
        <v>42463</v>
      </c>
      <c r="G10" s="3">
        <f t="shared" si="0"/>
        <v>42464</v>
      </c>
      <c r="H10" s="3">
        <f t="shared" si="0"/>
        <v>42465</v>
      </c>
      <c r="I10" s="3">
        <f t="shared" si="0"/>
        <v>42466</v>
      </c>
      <c r="J10" s="3">
        <f t="shared" si="0"/>
        <v>42467</v>
      </c>
      <c r="K10" s="3">
        <f t="shared" si="0"/>
        <v>42468</v>
      </c>
      <c r="L10" s="3">
        <f t="shared" si="0"/>
        <v>42469</v>
      </c>
      <c r="M10" s="3">
        <f t="shared" si="0"/>
        <v>42470</v>
      </c>
      <c r="N10" s="3">
        <f t="shared" si="0"/>
        <v>42471</v>
      </c>
      <c r="O10" s="3">
        <f t="shared" si="0"/>
        <v>42472</v>
      </c>
      <c r="P10" s="3">
        <f t="shared" si="0"/>
        <v>42473</v>
      </c>
      <c r="Q10" s="3">
        <f t="shared" si="0"/>
        <v>42474</v>
      </c>
      <c r="R10" s="3">
        <f t="shared" si="0"/>
        <v>42475</v>
      </c>
      <c r="S10" s="3">
        <f t="shared" si="0"/>
        <v>42476</v>
      </c>
      <c r="T10" s="3">
        <f t="shared" si="0"/>
        <v>42477</v>
      </c>
      <c r="U10" s="3">
        <f t="shared" si="0"/>
        <v>42478</v>
      </c>
      <c r="V10" s="3">
        <f t="shared" ref="V10:AE11" si="1">U10+1</f>
        <v>42479</v>
      </c>
      <c r="W10" s="3">
        <f t="shared" si="1"/>
        <v>42480</v>
      </c>
      <c r="X10" s="3">
        <f t="shared" si="1"/>
        <v>42481</v>
      </c>
      <c r="Y10" s="3">
        <f t="shared" si="1"/>
        <v>42482</v>
      </c>
      <c r="Z10" s="3">
        <f>Y10+1</f>
        <v>42483</v>
      </c>
      <c r="AA10" s="3">
        <f t="shared" si="1"/>
        <v>42484</v>
      </c>
      <c r="AB10" s="3">
        <f t="shared" si="1"/>
        <v>42485</v>
      </c>
      <c r="AC10" s="3">
        <f>AB10+1</f>
        <v>42486</v>
      </c>
      <c r="AD10" s="3">
        <f t="shared" si="1"/>
        <v>42487</v>
      </c>
      <c r="AE10" s="3">
        <f t="shared" si="1"/>
        <v>42488</v>
      </c>
      <c r="AF10" s="3">
        <f>IF(MONTH($AE$10+1)=MONTH($AE$10),$AE$10+1,"")</f>
        <v>42489</v>
      </c>
      <c r="AG10" s="3">
        <f>IF(MONTH($AE$10+2)=MONTH($AE$10),$AE$10+2,"")</f>
        <v>42490</v>
      </c>
      <c r="AH10" s="3" t="str">
        <f>IF(MONTH($AE$10+3)=MONTH($AE$10),$AE$10+3,"")</f>
        <v/>
      </c>
    </row>
    <row r="11" spans="1:34" ht="16.5" customHeight="1" x14ac:dyDescent="0.2">
      <c r="A11" s="79"/>
      <c r="B11" s="79"/>
      <c r="C11" s="79"/>
      <c r="D11" s="4">
        <f>DATE(an,MONTH("1/"&amp;$H$2),1)</f>
        <v>42461</v>
      </c>
      <c r="E11" s="4">
        <f>D11+1</f>
        <v>42462</v>
      </c>
      <c r="F11" s="4">
        <f t="shared" si="0"/>
        <v>42463</v>
      </c>
      <c r="G11" s="4">
        <f t="shared" si="0"/>
        <v>42464</v>
      </c>
      <c r="H11" s="4">
        <f t="shared" si="0"/>
        <v>42465</v>
      </c>
      <c r="I11" s="4">
        <f t="shared" si="0"/>
        <v>42466</v>
      </c>
      <c r="J11" s="4">
        <f t="shared" si="0"/>
        <v>42467</v>
      </c>
      <c r="K11" s="4">
        <f t="shared" si="0"/>
        <v>42468</v>
      </c>
      <c r="L11" s="4">
        <f t="shared" si="0"/>
        <v>42469</v>
      </c>
      <c r="M11" s="4">
        <f t="shared" si="0"/>
        <v>42470</v>
      </c>
      <c r="N11" s="4">
        <f t="shared" si="0"/>
        <v>42471</v>
      </c>
      <c r="O11" s="4">
        <f t="shared" si="0"/>
        <v>42472</v>
      </c>
      <c r="P11" s="4">
        <f t="shared" si="0"/>
        <v>42473</v>
      </c>
      <c r="Q11" s="4">
        <f t="shared" si="0"/>
        <v>42474</v>
      </c>
      <c r="R11" s="4">
        <f t="shared" si="0"/>
        <v>42475</v>
      </c>
      <c r="S11" s="4">
        <f t="shared" si="0"/>
        <v>42476</v>
      </c>
      <c r="T11" s="4">
        <f t="shared" si="0"/>
        <v>42477</v>
      </c>
      <c r="U11" s="4">
        <f t="shared" si="0"/>
        <v>42478</v>
      </c>
      <c r="V11" s="4">
        <f t="shared" si="1"/>
        <v>42479</v>
      </c>
      <c r="W11" s="4">
        <f t="shared" si="1"/>
        <v>42480</v>
      </c>
      <c r="X11" s="4">
        <f t="shared" si="1"/>
        <v>42481</v>
      </c>
      <c r="Y11" s="4">
        <f t="shared" si="1"/>
        <v>42482</v>
      </c>
      <c r="Z11" s="4">
        <f>Y11+1</f>
        <v>42483</v>
      </c>
      <c r="AA11" s="4">
        <f t="shared" si="1"/>
        <v>42484</v>
      </c>
      <c r="AB11" s="4">
        <f t="shared" si="1"/>
        <v>42485</v>
      </c>
      <c r="AC11" s="4">
        <f>AB11+1</f>
        <v>42486</v>
      </c>
      <c r="AD11" s="4">
        <f t="shared" si="1"/>
        <v>42487</v>
      </c>
      <c r="AE11" s="4">
        <f t="shared" si="1"/>
        <v>42488</v>
      </c>
      <c r="AF11" s="4">
        <f>IF(MONTH($AE$10+1)=MONTH($AE$10),$AE$10+1,"")</f>
        <v>42489</v>
      </c>
      <c r="AG11" s="4">
        <f>IF(MONTH($AE$10+2)=MONTH($AE$10),$AE$10+2,"")</f>
        <v>42490</v>
      </c>
      <c r="AH11" s="4" t="str">
        <f>IF(MONTH($AE$10+3)=MONTH($AE$10),$AE$10+3,"")</f>
        <v/>
      </c>
    </row>
    <row r="12" spans="1:34" s="6" customFormat="1" ht="16.5" customHeight="1" x14ac:dyDescent="0.2">
      <c r="A12" s="133"/>
      <c r="B12" s="96">
        <v>1</v>
      </c>
      <c r="C12" s="96" t="str">
        <f>Parametres!F22</f>
        <v>TOTO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6" customFormat="1" ht="16.5" customHeight="1" x14ac:dyDescent="0.2">
      <c r="A13" s="134"/>
      <c r="B13" s="97"/>
      <c r="C13" s="97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6" customFormat="1" ht="16.5" customHeight="1" x14ac:dyDescent="0.2">
      <c r="A14" s="134"/>
      <c r="B14" s="136">
        <v>1</v>
      </c>
      <c r="C14" s="136" t="str">
        <f>Parametres!F23</f>
        <v>TATA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s="6" customFormat="1" ht="16.5" customHeight="1" x14ac:dyDescent="0.2">
      <c r="A15" s="134"/>
      <c r="B15" s="137"/>
      <c r="C15" s="13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s="6" customFormat="1" ht="16.5" customHeight="1" x14ac:dyDescent="0.2">
      <c r="A16" s="134"/>
      <c r="B16" s="122">
        <v>1</v>
      </c>
      <c r="C16" s="122" t="str">
        <f>Parametres!F24</f>
        <v>TITI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6" customFormat="1" ht="16.5" customHeight="1" x14ac:dyDescent="0.2">
      <c r="A17" s="134"/>
      <c r="B17" s="123"/>
      <c r="C17" s="123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</row>
    <row r="18" spans="1:34" s="6" customFormat="1" ht="16.5" customHeight="1" x14ac:dyDescent="0.2">
      <c r="A18" s="134"/>
      <c r="B18" s="124">
        <v>1</v>
      </c>
      <c r="C18" s="124">
        <f>Parametres!F28</f>
        <v>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6" customFormat="1" ht="16.5" customHeight="1" x14ac:dyDescent="0.2">
      <c r="A19" s="134"/>
      <c r="B19" s="125"/>
      <c r="C19" s="125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6" customFormat="1" ht="16.5" customHeight="1" x14ac:dyDescent="0.2">
      <c r="A20" s="134"/>
      <c r="B20" s="126">
        <v>1</v>
      </c>
      <c r="C20" s="126">
        <f>Parametres!F30</f>
        <v>0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1:34" s="6" customFormat="1" ht="16.5" customHeight="1" x14ac:dyDescent="0.2">
      <c r="A21" s="134"/>
      <c r="B21" s="127"/>
      <c r="C21" s="12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1:34" s="6" customFormat="1" ht="16.5" customHeight="1" x14ac:dyDescent="0.2">
      <c r="A22" s="134"/>
      <c r="B22" s="128">
        <v>1</v>
      </c>
      <c r="C22" s="128">
        <f>Parametres!F32</f>
        <v>0</v>
      </c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</row>
    <row r="23" spans="1:34" s="6" customFormat="1" ht="16.5" customHeight="1" x14ac:dyDescent="0.2">
      <c r="A23" s="134"/>
      <c r="B23" s="129"/>
      <c r="C23" s="129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</row>
    <row r="24" spans="1:34" s="6" customFormat="1" ht="16.5" customHeight="1" x14ac:dyDescent="0.2">
      <c r="A24" s="134"/>
      <c r="B24" s="120">
        <v>1</v>
      </c>
      <c r="C24" s="120">
        <f>Parametres!F34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 s="6" customFormat="1" ht="16.5" customHeight="1" x14ac:dyDescent="0.2">
      <c r="A25" s="134"/>
      <c r="B25" s="121"/>
      <c r="C25" s="121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 s="6" customFormat="1" ht="16.5" customHeight="1" x14ac:dyDescent="0.2">
      <c r="A26" s="134"/>
      <c r="B26" s="112">
        <v>1</v>
      </c>
      <c r="C26" s="112">
        <f>Parametres!F36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s="6" customFormat="1" ht="16.5" customHeight="1" x14ac:dyDescent="0.2">
      <c r="A27" s="134"/>
      <c r="B27" s="113"/>
      <c r="C27" s="1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s="6" customFormat="1" ht="16.5" customHeight="1" x14ac:dyDescent="0.2">
      <c r="A28" s="134"/>
      <c r="B28" s="106">
        <v>1</v>
      </c>
      <c r="C28" s="106">
        <f>Parametres!F38</f>
        <v>0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</row>
    <row r="29" spans="1:34" s="6" customFormat="1" ht="16.5" customHeight="1" x14ac:dyDescent="0.2">
      <c r="A29" s="134"/>
      <c r="B29" s="107"/>
      <c r="C29" s="107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</row>
    <row r="30" spans="1:34" s="6" customFormat="1" ht="16.5" customHeight="1" x14ac:dyDescent="0.2">
      <c r="A30" s="134"/>
      <c r="B30" s="116">
        <v>1</v>
      </c>
      <c r="C30" s="116">
        <f>Parametres!F40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</row>
    <row r="31" spans="1:34" s="6" customFormat="1" ht="16.5" customHeight="1" x14ac:dyDescent="0.2">
      <c r="A31" s="134"/>
      <c r="B31" s="117"/>
      <c r="C31" s="117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</row>
    <row r="32" spans="1:34" s="6" customFormat="1" ht="16.5" customHeight="1" x14ac:dyDescent="0.2">
      <c r="A32" s="134"/>
      <c r="B32" s="84">
        <v>1</v>
      </c>
      <c r="C32" s="84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</row>
    <row r="33" spans="1:34" s="6" customFormat="1" ht="16.5" customHeight="1" x14ac:dyDescent="0.2">
      <c r="A33" s="134"/>
      <c r="B33" s="85"/>
      <c r="C33" s="85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</row>
    <row r="34" spans="1:34" s="6" customFormat="1" ht="16.5" customHeight="1" x14ac:dyDescent="0.2">
      <c r="A34" s="134"/>
      <c r="B34" s="118">
        <v>1</v>
      </c>
      <c r="C34" s="118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</row>
    <row r="35" spans="1:34" s="6" customFormat="1" ht="16.5" customHeight="1" x14ac:dyDescent="0.2">
      <c r="A35" s="134"/>
      <c r="B35" s="119"/>
      <c r="C35" s="119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</row>
    <row r="36" spans="1:34" s="6" customFormat="1" ht="16.5" customHeight="1" x14ac:dyDescent="0.2">
      <c r="A36" s="134"/>
      <c r="B36" s="96">
        <v>1</v>
      </c>
      <c r="C36" s="96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 s="6" customFormat="1" ht="16.5" customHeight="1" x14ac:dyDescent="0.2">
      <c r="A37" s="134"/>
      <c r="B37" s="97"/>
      <c r="C37" s="97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</row>
    <row r="38" spans="1:34" s="6" customFormat="1" ht="16.5" customHeight="1" x14ac:dyDescent="0.2">
      <c r="A38" s="134"/>
      <c r="B38" s="112">
        <v>1</v>
      </c>
      <c r="C38" s="1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1:34" s="6" customFormat="1" ht="16.5" customHeight="1" x14ac:dyDescent="0.2">
      <c r="A39" s="134"/>
      <c r="B39" s="113"/>
      <c r="C39" s="1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1:34" s="6" customFormat="1" ht="16.5" customHeight="1" x14ac:dyDescent="0.2">
      <c r="A40" s="134"/>
      <c r="B40" s="114">
        <v>1</v>
      </c>
      <c r="C40" s="114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</row>
    <row r="41" spans="1:34" s="6" customFormat="1" ht="16.5" customHeight="1" x14ac:dyDescent="0.2">
      <c r="A41" s="134"/>
      <c r="B41" s="115"/>
      <c r="C41" s="115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</row>
    <row r="42" spans="1:34" s="6" customFormat="1" ht="16.5" customHeight="1" x14ac:dyDescent="0.2">
      <c r="A42" s="134"/>
      <c r="B42" s="106">
        <v>1</v>
      </c>
      <c r="C42" s="106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</row>
    <row r="43" spans="1:34" s="6" customFormat="1" ht="16.5" customHeight="1" x14ac:dyDescent="0.2">
      <c r="A43" s="134"/>
      <c r="B43" s="107"/>
      <c r="C43" s="107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</row>
    <row r="44" spans="1:34" s="6" customFormat="1" ht="16.5" customHeight="1" x14ac:dyDescent="0.2">
      <c r="A44" s="134"/>
      <c r="B44" s="108">
        <v>1</v>
      </c>
      <c r="C44" s="10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 s="6" customFormat="1" ht="16.5" customHeight="1" x14ac:dyDescent="0.2">
      <c r="A45" s="134"/>
      <c r="B45" s="109"/>
      <c r="C45" s="10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 s="6" customFormat="1" ht="16.5" customHeight="1" x14ac:dyDescent="0.2">
      <c r="A46" s="134"/>
      <c r="B46" s="110">
        <v>2</v>
      </c>
      <c r="C46" s="11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 s="6" customFormat="1" ht="16.5" customHeight="1" x14ac:dyDescent="0.2">
      <c r="A47" s="134"/>
      <c r="B47" s="111"/>
      <c r="C47" s="111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 s="6" customFormat="1" ht="16.5" customHeight="1" x14ac:dyDescent="0.2">
      <c r="A48" s="134"/>
      <c r="B48" s="100">
        <v>2</v>
      </c>
      <c r="C48" s="10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</row>
    <row r="49" spans="1:34" s="6" customFormat="1" ht="16.5" customHeight="1" x14ac:dyDescent="0.2">
      <c r="A49" s="134"/>
      <c r="B49" s="101"/>
      <c r="C49" s="10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</row>
    <row r="50" spans="1:34" s="6" customFormat="1" ht="16.5" customHeight="1" x14ac:dyDescent="0.2">
      <c r="A50" s="134"/>
      <c r="B50" s="102">
        <v>2</v>
      </c>
      <c r="C50" s="10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s="6" customFormat="1" ht="16.5" customHeight="1" x14ac:dyDescent="0.2">
      <c r="A51" s="134"/>
      <c r="B51" s="103"/>
      <c r="C51" s="103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s="6" customFormat="1" ht="16.5" customHeight="1" x14ac:dyDescent="0.2">
      <c r="A52" s="134"/>
      <c r="B52" s="104">
        <v>2</v>
      </c>
      <c r="C52" s="104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s="6" customFormat="1" ht="16.5" customHeight="1" x14ac:dyDescent="0.2">
      <c r="A53" s="134"/>
      <c r="B53" s="105"/>
      <c r="C53" s="10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</row>
    <row r="54" spans="1:34" s="6" customFormat="1" ht="16.5" customHeight="1" x14ac:dyDescent="0.2">
      <c r="A54" s="134"/>
      <c r="B54" s="98">
        <v>2</v>
      </c>
      <c r="C54" s="98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</row>
    <row r="55" spans="1:34" s="6" customFormat="1" ht="16.5" customHeight="1" x14ac:dyDescent="0.2">
      <c r="A55" s="134"/>
      <c r="B55" s="99"/>
      <c r="C55" s="99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</row>
    <row r="56" spans="1:34" s="6" customFormat="1" ht="16.5" customHeight="1" x14ac:dyDescent="0.2">
      <c r="A56" s="134"/>
      <c r="B56" s="84">
        <v>2</v>
      </c>
      <c r="C56" s="84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</row>
    <row r="57" spans="1:34" s="6" customFormat="1" ht="16.5" customHeight="1" x14ac:dyDescent="0.2">
      <c r="A57" s="134"/>
      <c r="B57" s="85"/>
      <c r="C57" s="85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</row>
    <row r="58" spans="1:34" s="6" customFormat="1" ht="16.5" customHeight="1" x14ac:dyDescent="0.2">
      <c r="A58" s="134"/>
      <c r="B58" s="90">
        <v>2</v>
      </c>
      <c r="C58" s="90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s="6" customFormat="1" ht="16.5" customHeight="1" x14ac:dyDescent="0.2">
      <c r="A59" s="134"/>
      <c r="B59" s="91"/>
      <c r="C59" s="91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s="6" customFormat="1" ht="16.5" customHeight="1" x14ac:dyDescent="0.2">
      <c r="A60" s="134"/>
      <c r="B60" s="92">
        <v>2</v>
      </c>
      <c r="C60" s="92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</row>
    <row r="61" spans="1:34" s="6" customFormat="1" ht="16.5" customHeight="1" x14ac:dyDescent="0.2">
      <c r="A61" s="134"/>
      <c r="B61" s="93"/>
      <c r="C61" s="93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</row>
    <row r="62" spans="1:34" s="6" customFormat="1" ht="16.5" customHeight="1" x14ac:dyDescent="0.2">
      <c r="A62" s="134"/>
      <c r="B62" s="94">
        <v>2</v>
      </c>
      <c r="C62" s="94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</row>
    <row r="63" spans="1:34" s="6" customFormat="1" ht="16.5" customHeight="1" x14ac:dyDescent="0.2">
      <c r="A63" s="134"/>
      <c r="B63" s="95"/>
      <c r="C63" s="95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</row>
    <row r="64" spans="1:34" s="6" customFormat="1" ht="16.5" customHeight="1" x14ac:dyDescent="0.2">
      <c r="A64" s="134"/>
      <c r="B64" s="96">
        <v>2</v>
      </c>
      <c r="C64" s="96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</row>
    <row r="65" spans="1:34" s="6" customFormat="1" ht="16.5" customHeight="1" x14ac:dyDescent="0.2">
      <c r="A65" s="134"/>
      <c r="B65" s="97"/>
      <c r="C65" s="97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 s="6" customFormat="1" ht="16.5" customHeight="1" x14ac:dyDescent="0.2">
      <c r="A66" s="134"/>
      <c r="B66" s="82">
        <v>2</v>
      </c>
      <c r="C66" s="82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</row>
    <row r="67" spans="1:34" s="6" customFormat="1" ht="16.5" customHeight="1" x14ac:dyDescent="0.2">
      <c r="A67" s="134"/>
      <c r="B67" s="83"/>
      <c r="C67" s="83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</row>
    <row r="68" spans="1:34" s="6" customFormat="1" ht="16.5" customHeight="1" x14ac:dyDescent="0.2">
      <c r="A68" s="134"/>
      <c r="B68" s="88">
        <v>2</v>
      </c>
      <c r="C68" s="88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</row>
    <row r="69" spans="1:34" s="6" customFormat="1" ht="16.5" customHeight="1" x14ac:dyDescent="0.2">
      <c r="A69" s="134"/>
      <c r="B69" s="89"/>
      <c r="C69" s="8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</row>
    <row r="70" spans="1:34" s="6" customFormat="1" ht="16.5" customHeight="1" x14ac:dyDescent="0.2">
      <c r="A70" s="134"/>
      <c r="B70" s="90">
        <v>2</v>
      </c>
      <c r="C70" s="90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</row>
    <row r="71" spans="1:34" s="6" customFormat="1" ht="16.5" customHeight="1" x14ac:dyDescent="0.2">
      <c r="A71" s="134"/>
      <c r="B71" s="91"/>
      <c r="C71" s="91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</row>
    <row r="72" spans="1:34" s="6" customFormat="1" ht="16.5" customHeight="1" x14ac:dyDescent="0.2">
      <c r="A72" s="134"/>
      <c r="B72" s="84">
        <v>2</v>
      </c>
      <c r="C72" s="84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</row>
    <row r="73" spans="1:34" s="6" customFormat="1" ht="16.5" customHeight="1" x14ac:dyDescent="0.2">
      <c r="A73" s="134"/>
      <c r="B73" s="85"/>
      <c r="C73" s="8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</row>
    <row r="74" spans="1:34" s="6" customFormat="1" ht="16.5" customHeight="1" x14ac:dyDescent="0.2">
      <c r="A74" s="134"/>
      <c r="B74" s="86">
        <v>2</v>
      </c>
      <c r="C74" s="86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</row>
    <row r="75" spans="1:34" s="6" customFormat="1" ht="16.5" customHeight="1" x14ac:dyDescent="0.2">
      <c r="A75" s="134"/>
      <c r="B75" s="87"/>
      <c r="C75" s="87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</row>
    <row r="76" spans="1:34" s="6" customFormat="1" ht="16.5" customHeight="1" x14ac:dyDescent="0.2">
      <c r="A76" s="134"/>
      <c r="B76" s="88">
        <v>2</v>
      </c>
      <c r="C76" s="88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</row>
    <row r="77" spans="1:34" s="6" customFormat="1" ht="16.5" customHeight="1" x14ac:dyDescent="0.2">
      <c r="A77" s="134"/>
      <c r="B77" s="89"/>
      <c r="C77" s="8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</row>
    <row r="78" spans="1:34" s="6" customFormat="1" ht="16.5" customHeight="1" x14ac:dyDescent="0.2">
      <c r="A78" s="134"/>
      <c r="B78" s="82">
        <v>2</v>
      </c>
      <c r="C78" s="82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</row>
    <row r="79" spans="1:34" s="6" customFormat="1" ht="16.5" customHeight="1" x14ac:dyDescent="0.2">
      <c r="A79" s="134"/>
      <c r="B79" s="83"/>
      <c r="C79" s="83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</row>
    <row r="80" spans="1:34" s="6" customFormat="1" ht="16.5" customHeight="1" x14ac:dyDescent="0.2">
      <c r="A80" s="134"/>
      <c r="B80" s="78"/>
      <c r="C80" s="78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</row>
    <row r="81" spans="1:34" s="6" customFormat="1" ht="16.5" customHeight="1" x14ac:dyDescent="0.2">
      <c r="A81" s="134"/>
      <c r="B81" s="79"/>
      <c r="C81" s="79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</row>
    <row r="82" spans="1:34" s="6" customFormat="1" ht="16.5" customHeight="1" x14ac:dyDescent="0.2">
      <c r="A82" s="134"/>
      <c r="B82" s="78"/>
      <c r="C82" s="78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</row>
    <row r="83" spans="1:34" s="6" customFormat="1" ht="16.5" customHeight="1" x14ac:dyDescent="0.2">
      <c r="A83" s="134"/>
      <c r="B83" s="79"/>
      <c r="C83" s="79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</row>
    <row r="84" spans="1:34" s="6" customFormat="1" ht="16.5" customHeight="1" x14ac:dyDescent="0.2">
      <c r="A84" s="134"/>
      <c r="B84" s="78"/>
      <c r="C84" s="78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</row>
    <row r="85" spans="1:34" ht="16.5" customHeight="1" x14ac:dyDescent="0.2">
      <c r="A85" s="134"/>
      <c r="B85" s="79"/>
      <c r="C85" s="79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</row>
    <row r="86" spans="1:34" ht="16.5" customHeight="1" x14ac:dyDescent="0.2">
      <c r="A86" s="134"/>
      <c r="B86" s="78"/>
      <c r="C86" s="78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</row>
    <row r="87" spans="1:34" ht="16.5" customHeight="1" x14ac:dyDescent="0.2">
      <c r="A87" s="134"/>
      <c r="B87" s="79"/>
      <c r="C87" s="79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</row>
    <row r="88" spans="1:34" ht="16.5" customHeight="1" x14ac:dyDescent="0.2">
      <c r="A88" s="134"/>
      <c r="B88" s="78"/>
      <c r="C88" s="78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</row>
    <row r="89" spans="1:34" ht="16.5" customHeight="1" x14ac:dyDescent="0.2">
      <c r="A89" s="134"/>
      <c r="B89" s="79"/>
      <c r="C89" s="79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</row>
    <row r="90" spans="1:34" ht="16.5" customHeight="1" x14ac:dyDescent="0.2">
      <c r="A90" s="134"/>
      <c r="B90" s="78"/>
      <c r="C90" s="78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</row>
    <row r="91" spans="1:34" ht="16.5" customHeight="1" x14ac:dyDescent="0.2">
      <c r="A91" s="134"/>
      <c r="B91" s="79"/>
      <c r="C91" s="79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</row>
    <row r="92" spans="1:34" ht="16.5" customHeight="1" x14ac:dyDescent="0.2">
      <c r="A92" s="134"/>
      <c r="B92" s="78"/>
      <c r="C92" s="78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</row>
    <row r="93" spans="1:34" ht="16.5" customHeight="1" x14ac:dyDescent="0.2">
      <c r="A93" s="135"/>
      <c r="B93" s="79"/>
      <c r="C93" s="79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</row>
    <row r="94" spans="1:34" ht="16.5" customHeight="1" x14ac:dyDescent="0.2">
      <c r="A94" s="32" t="s">
        <v>3</v>
      </c>
      <c r="B94" s="32" t="s">
        <v>4</v>
      </c>
      <c r="C94" s="80" t="s">
        <v>5</v>
      </c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33">
        <f t="shared" ref="AG94" si="2">COUNTIF(AG12:AG93,0)</f>
        <v>0</v>
      </c>
      <c r="AH94" s="34"/>
    </row>
    <row r="95" spans="1:34" ht="16.5" customHeight="1" x14ac:dyDescent="0.2">
      <c r="A95" s="35" t="str">
        <f>Parametres!A13</f>
        <v>cou</v>
      </c>
      <c r="B95" s="36">
        <v>8</v>
      </c>
      <c r="C95" s="36"/>
      <c r="D95" s="37">
        <f t="shared" ref="D95:S99" si="3">COUNTIF(D$12:D$93,$A95)</f>
        <v>0</v>
      </c>
      <c r="E95" s="37">
        <f t="shared" si="3"/>
        <v>0</v>
      </c>
      <c r="F95" s="37">
        <f t="shared" si="3"/>
        <v>0</v>
      </c>
      <c r="G95" s="37">
        <f t="shared" si="3"/>
        <v>0</v>
      </c>
      <c r="H95" s="37">
        <f t="shared" si="3"/>
        <v>0</v>
      </c>
      <c r="I95" s="37">
        <f t="shared" si="3"/>
        <v>0</v>
      </c>
      <c r="J95" s="37">
        <f t="shared" si="3"/>
        <v>0</v>
      </c>
      <c r="K95" s="37">
        <f t="shared" si="3"/>
        <v>0</v>
      </c>
      <c r="L95" s="37">
        <f t="shared" si="3"/>
        <v>0</v>
      </c>
      <c r="M95" s="37">
        <f t="shared" si="3"/>
        <v>0</v>
      </c>
      <c r="N95" s="37">
        <f t="shared" si="3"/>
        <v>0</v>
      </c>
      <c r="O95" s="37">
        <f t="shared" si="3"/>
        <v>0</v>
      </c>
      <c r="P95" s="37">
        <f t="shared" si="3"/>
        <v>0</v>
      </c>
      <c r="Q95" s="37">
        <f t="shared" si="3"/>
        <v>0</v>
      </c>
      <c r="R95" s="37">
        <f t="shared" si="3"/>
        <v>0</v>
      </c>
      <c r="S95" s="37">
        <f t="shared" si="3"/>
        <v>0</v>
      </c>
      <c r="T95" s="37">
        <f t="shared" ref="T95:AG99" si="4">COUNTIF(T$12:T$93,$A95)</f>
        <v>0</v>
      </c>
      <c r="U95" s="37">
        <f t="shared" si="4"/>
        <v>0</v>
      </c>
      <c r="V95" s="37">
        <f t="shared" si="4"/>
        <v>0</v>
      </c>
      <c r="W95" s="37">
        <f t="shared" si="4"/>
        <v>0</v>
      </c>
      <c r="X95" s="37">
        <f t="shared" si="4"/>
        <v>0</v>
      </c>
      <c r="Y95" s="37">
        <f t="shared" si="4"/>
        <v>0</v>
      </c>
      <c r="Z95" s="37">
        <f t="shared" si="4"/>
        <v>0</v>
      </c>
      <c r="AA95" s="37">
        <f t="shared" si="4"/>
        <v>0</v>
      </c>
      <c r="AB95" s="37">
        <f t="shared" si="4"/>
        <v>0</v>
      </c>
      <c r="AC95" s="37">
        <f t="shared" si="4"/>
        <v>0</v>
      </c>
      <c r="AD95" s="37">
        <f t="shared" si="4"/>
        <v>0</v>
      </c>
      <c r="AE95" s="37">
        <f t="shared" si="4"/>
        <v>0</v>
      </c>
      <c r="AF95" s="37">
        <f t="shared" si="4"/>
        <v>0</v>
      </c>
      <c r="AG95" s="37">
        <f t="shared" si="4"/>
        <v>0</v>
      </c>
      <c r="AH95" s="34"/>
    </row>
    <row r="96" spans="1:34" ht="16.5" customHeight="1" x14ac:dyDescent="0.2">
      <c r="A96" s="35" t="str">
        <f>Parametres!A9</f>
        <v>BAL</v>
      </c>
      <c r="B96" s="36">
        <v>6</v>
      </c>
      <c r="C96" s="36"/>
      <c r="D96" s="37">
        <f t="shared" si="3"/>
        <v>0</v>
      </c>
      <c r="E96" s="37">
        <f t="shared" si="3"/>
        <v>0</v>
      </c>
      <c r="F96" s="37">
        <f t="shared" si="3"/>
        <v>0</v>
      </c>
      <c r="G96" s="37">
        <f t="shared" si="3"/>
        <v>0</v>
      </c>
      <c r="H96" s="37">
        <f t="shared" si="3"/>
        <v>0</v>
      </c>
      <c r="I96" s="37">
        <f t="shared" si="3"/>
        <v>0</v>
      </c>
      <c r="J96" s="37">
        <f t="shared" si="3"/>
        <v>0</v>
      </c>
      <c r="K96" s="37">
        <f t="shared" si="3"/>
        <v>0</v>
      </c>
      <c r="L96" s="37">
        <f t="shared" si="3"/>
        <v>0</v>
      </c>
      <c r="M96" s="37">
        <f t="shared" si="3"/>
        <v>0</v>
      </c>
      <c r="N96" s="37">
        <f t="shared" si="3"/>
        <v>0</v>
      </c>
      <c r="O96" s="37">
        <f t="shared" si="3"/>
        <v>0</v>
      </c>
      <c r="P96" s="37">
        <f t="shared" si="3"/>
        <v>0</v>
      </c>
      <c r="Q96" s="37">
        <f t="shared" si="3"/>
        <v>0</v>
      </c>
      <c r="R96" s="37">
        <f t="shared" si="3"/>
        <v>0</v>
      </c>
      <c r="S96" s="37">
        <f t="shared" si="3"/>
        <v>0</v>
      </c>
      <c r="T96" s="37">
        <f t="shared" si="4"/>
        <v>0</v>
      </c>
      <c r="U96" s="37">
        <f t="shared" si="4"/>
        <v>0</v>
      </c>
      <c r="V96" s="37">
        <f t="shared" si="4"/>
        <v>0</v>
      </c>
      <c r="W96" s="37">
        <f t="shared" si="4"/>
        <v>0</v>
      </c>
      <c r="X96" s="37">
        <f t="shared" si="4"/>
        <v>0</v>
      </c>
      <c r="Y96" s="37">
        <f t="shared" si="4"/>
        <v>0</v>
      </c>
      <c r="Z96" s="37">
        <f t="shared" si="4"/>
        <v>0</v>
      </c>
      <c r="AA96" s="37">
        <f t="shared" si="4"/>
        <v>0</v>
      </c>
      <c r="AB96" s="37">
        <f t="shared" si="4"/>
        <v>0</v>
      </c>
      <c r="AC96" s="37">
        <f t="shared" si="4"/>
        <v>0</v>
      </c>
      <c r="AD96" s="37">
        <f t="shared" si="4"/>
        <v>0</v>
      </c>
      <c r="AE96" s="37">
        <f t="shared" si="4"/>
        <v>0</v>
      </c>
      <c r="AF96" s="37">
        <f t="shared" si="4"/>
        <v>0</v>
      </c>
      <c r="AG96" s="37">
        <f t="shared" si="4"/>
        <v>0</v>
      </c>
    </row>
    <row r="97" spans="1:33" ht="16.5" customHeight="1" x14ac:dyDescent="0.2">
      <c r="A97" s="35" t="str">
        <f>Parametres!A12</f>
        <v>CHEQ</v>
      </c>
      <c r="B97" s="36">
        <v>2</v>
      </c>
      <c r="C97" s="36"/>
      <c r="D97" s="37">
        <f t="shared" si="3"/>
        <v>0</v>
      </c>
      <c r="E97" s="37">
        <f t="shared" si="3"/>
        <v>0</v>
      </c>
      <c r="F97" s="37">
        <f t="shared" si="3"/>
        <v>0</v>
      </c>
      <c r="G97" s="37">
        <f t="shared" si="3"/>
        <v>0</v>
      </c>
      <c r="H97" s="37">
        <f t="shared" si="3"/>
        <v>0</v>
      </c>
      <c r="I97" s="37">
        <f t="shared" si="3"/>
        <v>0</v>
      </c>
      <c r="J97" s="37">
        <f t="shared" si="3"/>
        <v>0</v>
      </c>
      <c r="K97" s="37">
        <f t="shared" si="3"/>
        <v>0</v>
      </c>
      <c r="L97" s="37">
        <f t="shared" si="3"/>
        <v>0</v>
      </c>
      <c r="M97" s="37">
        <f t="shared" si="3"/>
        <v>0</v>
      </c>
      <c r="N97" s="37">
        <f t="shared" si="3"/>
        <v>0</v>
      </c>
      <c r="O97" s="37">
        <f t="shared" si="3"/>
        <v>0</v>
      </c>
      <c r="P97" s="37">
        <f t="shared" si="3"/>
        <v>0</v>
      </c>
      <c r="Q97" s="37">
        <f t="shared" si="3"/>
        <v>0</v>
      </c>
      <c r="R97" s="37">
        <f t="shared" si="3"/>
        <v>0</v>
      </c>
      <c r="S97" s="37">
        <f t="shared" si="3"/>
        <v>0</v>
      </c>
      <c r="T97" s="37">
        <f t="shared" si="4"/>
        <v>0</v>
      </c>
      <c r="U97" s="37">
        <f t="shared" si="4"/>
        <v>0</v>
      </c>
      <c r="V97" s="37">
        <f t="shared" si="4"/>
        <v>0</v>
      </c>
      <c r="W97" s="37">
        <f t="shared" si="4"/>
        <v>0</v>
      </c>
      <c r="X97" s="37">
        <f t="shared" si="4"/>
        <v>0</v>
      </c>
      <c r="Y97" s="37">
        <f t="shared" si="4"/>
        <v>0</v>
      </c>
      <c r="Z97" s="37">
        <f t="shared" si="4"/>
        <v>0</v>
      </c>
      <c r="AA97" s="37">
        <f t="shared" si="4"/>
        <v>0</v>
      </c>
      <c r="AB97" s="37">
        <f t="shared" si="4"/>
        <v>0</v>
      </c>
      <c r="AC97" s="37">
        <f t="shared" si="4"/>
        <v>0</v>
      </c>
      <c r="AD97" s="37">
        <f t="shared" si="4"/>
        <v>0</v>
      </c>
      <c r="AE97" s="37">
        <f t="shared" si="4"/>
        <v>0</v>
      </c>
      <c r="AF97" s="37">
        <f t="shared" si="4"/>
        <v>0</v>
      </c>
      <c r="AG97" s="37">
        <f t="shared" si="4"/>
        <v>0</v>
      </c>
    </row>
    <row r="98" spans="1:33" ht="16.5" customHeight="1" x14ac:dyDescent="0.2">
      <c r="A98" s="35" t="str">
        <f>Parametres!A23</f>
        <v>HER</v>
      </c>
      <c r="B98" s="36">
        <v>2</v>
      </c>
      <c r="C98" s="36"/>
      <c r="D98" s="37">
        <f t="shared" si="3"/>
        <v>0</v>
      </c>
      <c r="E98" s="37">
        <f t="shared" si="3"/>
        <v>0</v>
      </c>
      <c r="F98" s="37">
        <f t="shared" si="3"/>
        <v>0</v>
      </c>
      <c r="G98" s="37">
        <f t="shared" si="3"/>
        <v>0</v>
      </c>
      <c r="H98" s="37">
        <f t="shared" si="3"/>
        <v>0</v>
      </c>
      <c r="I98" s="37">
        <f t="shared" si="3"/>
        <v>0</v>
      </c>
      <c r="J98" s="37">
        <f t="shared" si="3"/>
        <v>0</v>
      </c>
      <c r="K98" s="37">
        <f t="shared" si="3"/>
        <v>0</v>
      </c>
      <c r="L98" s="37">
        <f t="shared" si="3"/>
        <v>0</v>
      </c>
      <c r="M98" s="37">
        <f t="shared" si="3"/>
        <v>0</v>
      </c>
      <c r="N98" s="37">
        <f t="shared" si="3"/>
        <v>0</v>
      </c>
      <c r="O98" s="37">
        <f t="shared" si="3"/>
        <v>0</v>
      </c>
      <c r="P98" s="37">
        <f t="shared" si="3"/>
        <v>0</v>
      </c>
      <c r="Q98" s="37">
        <f t="shared" si="3"/>
        <v>0</v>
      </c>
      <c r="R98" s="37">
        <f t="shared" si="3"/>
        <v>0</v>
      </c>
      <c r="S98" s="37">
        <f t="shared" si="3"/>
        <v>0</v>
      </c>
      <c r="T98" s="37">
        <f t="shared" si="4"/>
        <v>0</v>
      </c>
      <c r="U98" s="37">
        <f t="shared" si="4"/>
        <v>0</v>
      </c>
      <c r="V98" s="37">
        <f t="shared" si="4"/>
        <v>0</v>
      </c>
      <c r="W98" s="37">
        <f t="shared" si="4"/>
        <v>0</v>
      </c>
      <c r="X98" s="37">
        <f t="shared" si="4"/>
        <v>0</v>
      </c>
      <c r="Y98" s="37">
        <f t="shared" si="4"/>
        <v>0</v>
      </c>
      <c r="Z98" s="37">
        <f t="shared" si="4"/>
        <v>0</v>
      </c>
      <c r="AA98" s="37">
        <f t="shared" si="4"/>
        <v>0</v>
      </c>
      <c r="AB98" s="37">
        <f t="shared" si="4"/>
        <v>0</v>
      </c>
      <c r="AC98" s="37">
        <f t="shared" si="4"/>
        <v>0</v>
      </c>
      <c r="AD98" s="37">
        <f t="shared" si="4"/>
        <v>0</v>
      </c>
      <c r="AE98" s="37">
        <f t="shared" si="4"/>
        <v>0</v>
      </c>
      <c r="AF98" s="37">
        <f t="shared" si="4"/>
        <v>0</v>
      </c>
      <c r="AG98" s="37">
        <f t="shared" si="4"/>
        <v>0</v>
      </c>
    </row>
    <row r="99" spans="1:33" ht="16.5" customHeight="1" x14ac:dyDescent="0.2">
      <c r="A99" s="35" t="str">
        <f>Parametres!A10</f>
        <v>BDF</v>
      </c>
      <c r="B99" s="36">
        <v>6</v>
      </c>
      <c r="C99" s="36"/>
      <c r="D99" s="37">
        <f t="shared" si="3"/>
        <v>0</v>
      </c>
      <c r="E99" s="37">
        <f t="shared" si="3"/>
        <v>0</v>
      </c>
      <c r="F99" s="37">
        <f t="shared" si="3"/>
        <v>0</v>
      </c>
      <c r="G99" s="37">
        <f t="shared" si="3"/>
        <v>0</v>
      </c>
      <c r="H99" s="37">
        <f t="shared" si="3"/>
        <v>0</v>
      </c>
      <c r="I99" s="37">
        <f t="shared" si="3"/>
        <v>0</v>
      </c>
      <c r="J99" s="37">
        <f t="shared" si="3"/>
        <v>0</v>
      </c>
      <c r="K99" s="37">
        <f t="shared" si="3"/>
        <v>0</v>
      </c>
      <c r="L99" s="37">
        <f t="shared" si="3"/>
        <v>0</v>
      </c>
      <c r="M99" s="37">
        <f t="shared" si="3"/>
        <v>0</v>
      </c>
      <c r="N99" s="37">
        <f t="shared" si="3"/>
        <v>0</v>
      </c>
      <c r="O99" s="37">
        <f t="shared" si="3"/>
        <v>0</v>
      </c>
      <c r="P99" s="37">
        <f t="shared" si="3"/>
        <v>0</v>
      </c>
      <c r="Q99" s="37">
        <f t="shared" si="3"/>
        <v>0</v>
      </c>
      <c r="R99" s="37">
        <f t="shared" si="3"/>
        <v>0</v>
      </c>
      <c r="S99" s="37">
        <f t="shared" si="3"/>
        <v>0</v>
      </c>
      <c r="T99" s="37">
        <f t="shared" si="4"/>
        <v>0</v>
      </c>
      <c r="U99" s="37">
        <f t="shared" si="4"/>
        <v>0</v>
      </c>
      <c r="V99" s="37">
        <f t="shared" si="4"/>
        <v>0</v>
      </c>
      <c r="W99" s="37">
        <f t="shared" si="4"/>
        <v>0</v>
      </c>
      <c r="X99" s="37">
        <f t="shared" si="4"/>
        <v>0</v>
      </c>
      <c r="Y99" s="37">
        <f t="shared" si="4"/>
        <v>0</v>
      </c>
      <c r="Z99" s="37">
        <f t="shared" si="4"/>
        <v>0</v>
      </c>
      <c r="AA99" s="37">
        <f t="shared" si="4"/>
        <v>0</v>
      </c>
      <c r="AB99" s="37">
        <f t="shared" si="4"/>
        <v>0</v>
      </c>
      <c r="AC99" s="37">
        <f t="shared" si="4"/>
        <v>0</v>
      </c>
      <c r="AD99" s="37">
        <f t="shared" si="4"/>
        <v>0</v>
      </c>
      <c r="AE99" s="37">
        <f t="shared" si="4"/>
        <v>0</v>
      </c>
      <c r="AF99" s="37">
        <f t="shared" si="4"/>
        <v>0</v>
      </c>
      <c r="AG99" s="37">
        <f t="shared" si="4"/>
        <v>0</v>
      </c>
    </row>
    <row r="100" spans="1:33" ht="16.5" customHeight="1" x14ac:dyDescent="0.2">
      <c r="A100" s="34" t="s">
        <v>6</v>
      </c>
      <c r="B100" s="34" t="s">
        <v>7</v>
      </c>
      <c r="C100" s="38">
        <v>0</v>
      </c>
      <c r="D100" s="38">
        <v>0</v>
      </c>
      <c r="E100" s="38">
        <v>0</v>
      </c>
      <c r="F100" s="38">
        <v>0</v>
      </c>
      <c r="G100" s="38">
        <v>0</v>
      </c>
      <c r="H100" s="38">
        <v>0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</row>
    <row r="101" spans="1:33" ht="16.5" customHeight="1" x14ac:dyDescent="0.2">
      <c r="B101" s="34" t="s">
        <v>8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</row>
    <row r="102" spans="1:33" ht="16.5" customHeight="1" x14ac:dyDescent="0.2">
      <c r="A102" s="35" t="str">
        <f>Parametres!A25</f>
        <v>L1235-4</v>
      </c>
      <c r="B102" s="34"/>
      <c r="C102" s="33">
        <f>COUNTIF(C15:C92,$A$91)</f>
        <v>7</v>
      </c>
      <c r="D102" s="33">
        <f t="shared" ref="D102:AG102" si="5">COUNTIF(D15:D92,$A$91)</f>
        <v>0</v>
      </c>
      <c r="E102" s="33">
        <f t="shared" si="5"/>
        <v>0</v>
      </c>
      <c r="F102" s="33">
        <f t="shared" si="5"/>
        <v>0</v>
      </c>
      <c r="G102" s="33">
        <f t="shared" si="5"/>
        <v>0</v>
      </c>
      <c r="H102" s="33">
        <f t="shared" si="5"/>
        <v>0</v>
      </c>
      <c r="I102" s="33">
        <f t="shared" si="5"/>
        <v>0</v>
      </c>
      <c r="J102" s="33">
        <f t="shared" si="5"/>
        <v>0</v>
      </c>
      <c r="K102" s="33">
        <f t="shared" si="5"/>
        <v>0</v>
      </c>
      <c r="L102" s="33">
        <f t="shared" si="5"/>
        <v>0</v>
      </c>
      <c r="M102" s="33">
        <f t="shared" si="5"/>
        <v>0</v>
      </c>
      <c r="N102" s="33">
        <f t="shared" si="5"/>
        <v>0</v>
      </c>
      <c r="O102" s="33">
        <f t="shared" si="5"/>
        <v>0</v>
      </c>
      <c r="P102" s="33">
        <f t="shared" si="5"/>
        <v>0</v>
      </c>
      <c r="Q102" s="33">
        <f t="shared" si="5"/>
        <v>0</v>
      </c>
      <c r="R102" s="33">
        <f t="shared" si="5"/>
        <v>0</v>
      </c>
      <c r="S102" s="33">
        <f t="shared" si="5"/>
        <v>0</v>
      </c>
      <c r="T102" s="33">
        <f t="shared" si="5"/>
        <v>0</v>
      </c>
      <c r="U102" s="33">
        <f t="shared" si="5"/>
        <v>0</v>
      </c>
      <c r="V102" s="33">
        <f t="shared" si="5"/>
        <v>0</v>
      </c>
      <c r="W102" s="33">
        <f t="shared" si="5"/>
        <v>0</v>
      </c>
      <c r="X102" s="33">
        <f t="shared" si="5"/>
        <v>0</v>
      </c>
      <c r="Y102" s="33">
        <f t="shared" si="5"/>
        <v>0</v>
      </c>
      <c r="Z102" s="33">
        <f t="shared" si="5"/>
        <v>0</v>
      </c>
      <c r="AA102" s="33">
        <f t="shared" si="5"/>
        <v>0</v>
      </c>
      <c r="AB102" s="33">
        <f t="shared" si="5"/>
        <v>0</v>
      </c>
      <c r="AC102" s="33">
        <f t="shared" si="5"/>
        <v>0</v>
      </c>
      <c r="AD102" s="33">
        <f t="shared" si="5"/>
        <v>0</v>
      </c>
      <c r="AE102" s="33">
        <f t="shared" si="5"/>
        <v>0</v>
      </c>
      <c r="AF102" s="33">
        <f t="shared" si="5"/>
        <v>0</v>
      </c>
      <c r="AG102" s="33">
        <f t="shared" si="5"/>
        <v>0</v>
      </c>
    </row>
    <row r="103" spans="1:33" ht="16.5" customHeight="1" x14ac:dyDescent="0.2">
      <c r="A103" s="34" t="s">
        <v>6</v>
      </c>
      <c r="B103" s="34" t="s">
        <v>7</v>
      </c>
      <c r="C103" s="38">
        <v>0</v>
      </c>
      <c r="D103" s="38">
        <v>0</v>
      </c>
      <c r="E103" s="38">
        <v>0</v>
      </c>
      <c r="F103" s="38">
        <v>0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0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</row>
    <row r="104" spans="1:33" ht="16.5" customHeight="1" x14ac:dyDescent="0.2">
      <c r="A104" s="34"/>
      <c r="B104" s="34" t="s">
        <v>8</v>
      </c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</row>
    <row r="105" spans="1:33" ht="16.5" customHeight="1" x14ac:dyDescent="0.2">
      <c r="A105" s="34" t="s">
        <v>9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</row>
    <row r="106" spans="1:33" ht="16.5" customHeight="1" x14ac:dyDescent="0.2"/>
    <row r="107" spans="1:33" ht="16.5" customHeight="1" x14ac:dyDescent="0.2"/>
    <row r="108" spans="1:33" ht="16.5" customHeight="1" x14ac:dyDescent="0.2"/>
    <row r="109" spans="1:33" ht="16.5" customHeight="1" x14ac:dyDescent="0.2"/>
    <row r="110" spans="1:33" ht="16.5" customHeight="1" x14ac:dyDescent="0.2"/>
    <row r="111" spans="1:33" ht="16.5" customHeight="1" x14ac:dyDescent="0.2"/>
    <row r="112" spans="1:33" ht="16.5" customHeight="1" x14ac:dyDescent="0.2"/>
    <row r="113" ht="16.5" customHeight="1" x14ac:dyDescent="0.2"/>
    <row r="114" ht="16.5" customHeight="1" x14ac:dyDescent="0.2"/>
    <row r="115" ht="16.5" customHeight="1" x14ac:dyDescent="0.2"/>
    <row r="116" ht="16.5" customHeight="1" x14ac:dyDescent="0.2"/>
    <row r="117" ht="16.5" customHeight="1" x14ac:dyDescent="0.2"/>
    <row r="118" ht="16.5" customHeight="1" x14ac:dyDescent="0.2"/>
    <row r="119" ht="16.5" customHeight="1" x14ac:dyDescent="0.2"/>
    <row r="120" ht="16.5" customHeight="1" x14ac:dyDescent="0.2"/>
    <row r="121" ht="16.5" customHeight="1" x14ac:dyDescent="0.2"/>
    <row r="122" ht="16.5" customHeight="1" x14ac:dyDescent="0.2"/>
    <row r="123" ht="16.5" customHeight="1" x14ac:dyDescent="0.2"/>
    <row r="124" ht="16.5" customHeight="1" x14ac:dyDescent="0.2"/>
    <row r="125" ht="16.5" customHeight="1" x14ac:dyDescent="0.2"/>
    <row r="126" ht="16.5" customHeight="1" x14ac:dyDescent="0.2"/>
    <row r="127" ht="16.5" customHeight="1" x14ac:dyDescent="0.2"/>
    <row r="128" ht="16.5" customHeight="1" x14ac:dyDescent="0.2"/>
    <row r="129" ht="16.5" customHeight="1" x14ac:dyDescent="0.2"/>
    <row r="130" ht="16.5" customHeight="1" x14ac:dyDescent="0.2"/>
    <row r="131" ht="16.5" customHeight="1" x14ac:dyDescent="0.2"/>
    <row r="132" ht="16.5" customHeight="1" x14ac:dyDescent="0.2"/>
    <row r="133" ht="16.5" customHeight="1" x14ac:dyDescent="0.2"/>
    <row r="134" ht="16.5" customHeight="1" x14ac:dyDescent="0.2"/>
    <row r="135" ht="16.5" customHeight="1" x14ac:dyDescent="0.2"/>
    <row r="136" ht="16.5" customHeight="1" x14ac:dyDescent="0.2"/>
    <row r="137" ht="16.5" customHeight="1" x14ac:dyDescent="0.2"/>
    <row r="138" ht="16.5" customHeight="1" x14ac:dyDescent="0.2"/>
    <row r="139" ht="16.5" customHeight="1" x14ac:dyDescent="0.2"/>
    <row r="140" ht="16.5" customHeight="1" x14ac:dyDescent="0.2"/>
    <row r="141" ht="16.5" customHeight="1" x14ac:dyDescent="0.2"/>
    <row r="142" ht="16.5" customHeight="1" x14ac:dyDescent="0.2"/>
    <row r="143" ht="16.5" customHeight="1" x14ac:dyDescent="0.2"/>
    <row r="144" ht="16.5" customHeight="1" x14ac:dyDescent="0.2"/>
    <row r="145" ht="16.5" customHeight="1" x14ac:dyDescent="0.2"/>
    <row r="146" ht="16.5" customHeight="1" x14ac:dyDescent="0.2"/>
    <row r="147" ht="16.5" customHeight="1" x14ac:dyDescent="0.2"/>
    <row r="148" ht="16.5" customHeight="1" x14ac:dyDescent="0.2"/>
  </sheetData>
  <mergeCells count="88">
    <mergeCell ref="B22:B23"/>
    <mergeCell ref="C22:C23"/>
    <mergeCell ref="H2:T3"/>
    <mergeCell ref="A10:A11"/>
    <mergeCell ref="B10:B11"/>
    <mergeCell ref="C10:C11"/>
    <mergeCell ref="A12:A93"/>
    <mergeCell ref="B12:B13"/>
    <mergeCell ref="C12:C13"/>
    <mergeCell ref="B14:B15"/>
    <mergeCell ref="C14:C15"/>
    <mergeCell ref="B16:B17"/>
    <mergeCell ref="C16:C17"/>
    <mergeCell ref="B18:B19"/>
    <mergeCell ref="C18:C19"/>
    <mergeCell ref="B20:B21"/>
    <mergeCell ref="C20:C21"/>
    <mergeCell ref="B24:B25"/>
    <mergeCell ref="C24:C25"/>
    <mergeCell ref="B26:B27"/>
    <mergeCell ref="C26:C27"/>
    <mergeCell ref="B28:B29"/>
    <mergeCell ref="C28:C29"/>
    <mergeCell ref="B30:B31"/>
    <mergeCell ref="C30:C31"/>
    <mergeCell ref="B32:B33"/>
    <mergeCell ref="C32:C33"/>
    <mergeCell ref="B34:B35"/>
    <mergeCell ref="C34:C35"/>
    <mergeCell ref="B36:B37"/>
    <mergeCell ref="C36:C37"/>
    <mergeCell ref="B38:B39"/>
    <mergeCell ref="C38:C39"/>
    <mergeCell ref="B40:B41"/>
    <mergeCell ref="C40:C41"/>
    <mergeCell ref="B42:B43"/>
    <mergeCell ref="C42:C43"/>
    <mergeCell ref="B44:B45"/>
    <mergeCell ref="C44:C45"/>
    <mergeCell ref="B46:B47"/>
    <mergeCell ref="C46:C47"/>
    <mergeCell ref="B48:B49"/>
    <mergeCell ref="C48:C49"/>
    <mergeCell ref="B50:B51"/>
    <mergeCell ref="C50:C51"/>
    <mergeCell ref="B52:B53"/>
    <mergeCell ref="C52:C53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1"/>
    <mergeCell ref="C70:C71"/>
    <mergeCell ref="B72:B73"/>
    <mergeCell ref="C72:C73"/>
    <mergeCell ref="B74:B75"/>
    <mergeCell ref="C74:C75"/>
    <mergeCell ref="B76:B77"/>
    <mergeCell ref="C76:C77"/>
    <mergeCell ref="B78:B79"/>
    <mergeCell ref="C78:C79"/>
    <mergeCell ref="B80:B81"/>
    <mergeCell ref="C80:C81"/>
    <mergeCell ref="B82:B83"/>
    <mergeCell ref="C82:C83"/>
    <mergeCell ref="B84:B85"/>
    <mergeCell ref="C84:C85"/>
    <mergeCell ref="B86:B87"/>
    <mergeCell ref="C86:C87"/>
    <mergeCell ref="B88:B89"/>
    <mergeCell ref="C88:C89"/>
    <mergeCell ref="B90:B91"/>
    <mergeCell ref="C90:C91"/>
    <mergeCell ref="B92:B93"/>
    <mergeCell ref="C92:C93"/>
    <mergeCell ref="C94:AF94"/>
  </mergeCells>
  <conditionalFormatting sqref="D10:AH11">
    <cfRule type="expression" dxfId="11" priority="11">
      <formula>OR(WEEKDAY(D$10,2)&gt;5,COUNTIF(Fériés,D$10)&gt;0)</formula>
    </cfRule>
  </conditionalFormatting>
  <conditionalFormatting sqref="D12:AH93">
    <cfRule type="expression" dxfId="10" priority="10">
      <formula>OR(WEEKDAY(D$10,2)&gt;5,COUNTIF(Fériés,D$10)&gt;0)</formula>
    </cfRule>
  </conditionalFormatting>
  <conditionalFormatting sqref="D12:AH93">
    <cfRule type="containsText" dxfId="9" priority="7" operator="containsText" text="TP">
      <formula>NOT(ISERROR(SEARCH("TP",D12)))</formula>
    </cfRule>
    <cfRule type="containsText" dxfId="8" priority="8" operator="containsText" text="cp">
      <formula>NOT(ISERROR(SEARCH("cp",D12)))</formula>
    </cfRule>
    <cfRule type="containsText" dxfId="7" priority="9" operator="containsText" text="1dispo">
      <formula>NOT(ISERROR(SEARCH("1dispo",D12)))</formula>
    </cfRule>
  </conditionalFormatting>
  <conditionalFormatting sqref="AG94">
    <cfRule type="cellIs" dxfId="6" priority="5" operator="greaterThanOrEqual">
      <formula>15</formula>
    </cfRule>
    <cfRule type="cellIs" dxfId="5" priority="6" operator="lessThan">
      <formula>15</formula>
    </cfRule>
  </conditionalFormatting>
  <conditionalFormatting sqref="D95:AG99">
    <cfRule type="cellIs" dxfId="4" priority="2" stopIfTrue="1" operator="equal">
      <formula>$E95</formula>
    </cfRule>
    <cfRule type="cellIs" dxfId="3" priority="3" stopIfTrue="1" operator="lessThan">
      <formula>$E95</formula>
    </cfRule>
    <cfRule type="cellIs" dxfId="2" priority="4" stopIfTrue="1" operator="greaterThan">
      <formula>$E95</formula>
    </cfRule>
  </conditionalFormatting>
  <dataValidations count="2">
    <dataValidation type="list" errorStyle="information" allowBlank="1" showInputMessage="1" showErrorMessage="1" sqref="C12:C93">
      <formula1>Nom</formula1>
    </dataValidation>
    <dataValidation type="list" allowBlank="1" showInputMessage="1" showErrorMessage="1" sqref="H2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7_Clic">
                <anchor moveWithCells="1">
                  <from>
                    <xdr:col>3</xdr:col>
                    <xdr:colOff>85725</xdr:colOff>
                    <xdr:row>2</xdr:row>
                    <xdr:rowOff>133350</xdr:rowOff>
                  </from>
                  <to>
                    <xdr:col>4</xdr:col>
                    <xdr:colOff>800100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stopIfTrue="1" id="{55BC02BB-A8DA-4C9B-AEC0-49EE3AD365A4}">
            <xm:f>Parametres!$F$22:$F$64=$C$13</xm:f>
            <x14:dxf>
              <fill>
                <gradientFill degree="90"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B14:B15 D14:AH15</xm:sqref>
        </x14:conditionalFormatting>
        <x14:conditionalFormatting xmlns:xm="http://schemas.microsoft.com/office/excel/2006/main">
          <x14:cfRule type="expression" priority="1" stopIfTrue="1" id="{594CBB8E-6725-4ED8-8958-8CF167533F0E}">
            <xm:f>Parametres!$F$22:$F$64=$C$13</xm:f>
            <x14:dxf>
              <fill>
                <gradientFill degree="90">
                  <stop position="0">
                    <color theme="0"/>
                  </stop>
                  <stop position="1">
                    <color rgb="FFFFFF00"/>
                  </stop>
                </gradientFill>
              </fill>
            </x14:dxf>
          </x14:cfRule>
          <xm:sqref>C14:C15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L64"/>
  <sheetViews>
    <sheetView topLeftCell="B1" workbookViewId="0">
      <selection activeCell="F22" sqref="F22"/>
    </sheetView>
  </sheetViews>
  <sheetFormatPr baseColWidth="10" defaultRowHeight="14.25" x14ac:dyDescent="0.2"/>
  <cols>
    <col min="3" max="3" width="31" customWidth="1"/>
    <col min="6" max="7" width="24.25" bestFit="1" customWidth="1"/>
    <col min="8" max="8" width="29.5" customWidth="1"/>
    <col min="9" max="9" width="18.5" bestFit="1" customWidth="1"/>
  </cols>
  <sheetData>
    <row r="1" spans="1:12" x14ac:dyDescent="0.2">
      <c r="A1" s="39" t="s">
        <v>10</v>
      </c>
    </row>
    <row r="2" spans="1:12" ht="18.75" x14ac:dyDescent="0.2">
      <c r="A2" s="40" t="s">
        <v>11</v>
      </c>
      <c r="B2" s="41">
        <v>2016</v>
      </c>
    </row>
    <row r="3" spans="1:12" x14ac:dyDescent="0.2">
      <c r="A3" s="42" t="s">
        <v>12</v>
      </c>
    </row>
    <row r="4" spans="1:12" x14ac:dyDescent="0.2">
      <c r="A4" s="43" t="s">
        <v>13</v>
      </c>
    </row>
    <row r="5" spans="1:12" ht="15" thickBot="1" x14ac:dyDescent="0.25">
      <c r="A5" s="44" t="s">
        <v>14</v>
      </c>
      <c r="G5" s="138" t="s">
        <v>15</v>
      </c>
      <c r="H5" s="139"/>
      <c r="J5" s="45" t="s">
        <v>16</v>
      </c>
      <c r="L5" s="46" t="s">
        <v>17</v>
      </c>
    </row>
    <row r="6" spans="1:12" ht="15" thickTop="1" x14ac:dyDescent="0.2">
      <c r="A6" s="47" t="s">
        <v>18</v>
      </c>
      <c r="B6" s="140" t="s">
        <v>19</v>
      </c>
      <c r="C6" s="140"/>
      <c r="E6" s="48" t="s">
        <v>20</v>
      </c>
      <c r="G6" s="33" t="s">
        <v>21</v>
      </c>
      <c r="H6" s="49">
        <f>DATE(B2,1,1)</f>
        <v>42370</v>
      </c>
      <c r="J6" s="33" t="s">
        <v>22</v>
      </c>
      <c r="L6" s="33" t="s">
        <v>23</v>
      </c>
    </row>
    <row r="7" spans="1:12" ht="15" x14ac:dyDescent="0.25">
      <c r="A7" s="50" t="s">
        <v>24</v>
      </c>
      <c r="B7" s="51" t="s">
        <v>25</v>
      </c>
      <c r="C7" s="52" t="s">
        <v>26</v>
      </c>
      <c r="E7" s="33">
        <v>2013</v>
      </c>
      <c r="G7" s="33" t="s">
        <v>27</v>
      </c>
      <c r="H7" s="49">
        <f>FLOOR(DATE(B2,5,DAY(MINUTE(B2/38)/2+56)),7)-34+7*(B2=2079)</f>
        <v>42456</v>
      </c>
      <c r="J7" s="33" t="s">
        <v>28</v>
      </c>
      <c r="L7" s="33" t="s">
        <v>29</v>
      </c>
    </row>
    <row r="8" spans="1:12" ht="15.75" thickBot="1" x14ac:dyDescent="0.3">
      <c r="A8" s="53" t="s">
        <v>30</v>
      </c>
      <c r="B8" s="51" t="s">
        <v>31</v>
      </c>
      <c r="C8" s="52" t="s">
        <v>32</v>
      </c>
      <c r="E8" s="33">
        <v>2014</v>
      </c>
      <c r="G8" s="33" t="s">
        <v>33</v>
      </c>
      <c r="H8" s="49">
        <f>H7+1</f>
        <v>42457</v>
      </c>
      <c r="J8" s="33" t="s">
        <v>34</v>
      </c>
      <c r="L8" s="33" t="s">
        <v>35</v>
      </c>
    </row>
    <row r="9" spans="1:12" ht="15.75" thickTop="1" x14ac:dyDescent="0.25">
      <c r="A9" s="54" t="s">
        <v>36</v>
      </c>
      <c r="B9" s="51" t="s">
        <v>37</v>
      </c>
      <c r="C9" s="52" t="s">
        <v>38</v>
      </c>
      <c r="E9" s="33">
        <v>2015</v>
      </c>
      <c r="G9" s="33" t="s">
        <v>39</v>
      </c>
      <c r="H9" s="49">
        <f>DATE(B2,5,1)</f>
        <v>42491</v>
      </c>
      <c r="J9" s="33" t="s">
        <v>40</v>
      </c>
      <c r="L9" s="33" t="s">
        <v>41</v>
      </c>
    </row>
    <row r="10" spans="1:12" ht="15" x14ac:dyDescent="0.25">
      <c r="A10" s="55" t="s">
        <v>42</v>
      </c>
      <c r="B10" s="51" t="s">
        <v>43</v>
      </c>
      <c r="C10" s="52" t="s">
        <v>44</v>
      </c>
      <c r="E10" s="33">
        <v>2016</v>
      </c>
      <c r="G10" s="33" t="s">
        <v>45</v>
      </c>
      <c r="H10" s="49">
        <f>DATE(B2,5,8)</f>
        <v>42498</v>
      </c>
      <c r="J10" s="33" t="s">
        <v>46</v>
      </c>
      <c r="L10" s="33" t="s">
        <v>47</v>
      </c>
    </row>
    <row r="11" spans="1:12" ht="15.75" thickBot="1" x14ac:dyDescent="0.3">
      <c r="A11" s="44" t="s">
        <v>48</v>
      </c>
      <c r="B11" s="51" t="s">
        <v>49</v>
      </c>
      <c r="C11" s="52" t="s">
        <v>50</v>
      </c>
      <c r="E11" s="33">
        <v>2017</v>
      </c>
      <c r="G11" s="33" t="s">
        <v>51</v>
      </c>
      <c r="H11" s="49">
        <f>H7+39</f>
        <v>42495</v>
      </c>
      <c r="J11" s="33" t="s">
        <v>52</v>
      </c>
      <c r="L11" s="33" t="s">
        <v>53</v>
      </c>
    </row>
    <row r="12" spans="1:12" ht="15.75" thickTop="1" x14ac:dyDescent="0.25">
      <c r="A12" s="56" t="s">
        <v>54</v>
      </c>
      <c r="B12" s="51" t="s">
        <v>55</v>
      </c>
      <c r="C12" s="52" t="s">
        <v>56</v>
      </c>
      <c r="E12" s="33">
        <v>2018</v>
      </c>
      <c r="G12" s="33" t="s">
        <v>57</v>
      </c>
      <c r="H12" s="49">
        <f>H7+49</f>
        <v>42505</v>
      </c>
      <c r="J12" s="33" t="s">
        <v>58</v>
      </c>
      <c r="L12" s="33" t="s">
        <v>59</v>
      </c>
    </row>
    <row r="13" spans="1:12" ht="15" x14ac:dyDescent="0.25">
      <c r="A13" s="57" t="s">
        <v>60</v>
      </c>
      <c r="B13" s="51" t="s">
        <v>61</v>
      </c>
      <c r="C13" s="52" t="s">
        <v>62</v>
      </c>
      <c r="E13" s="33">
        <v>2019</v>
      </c>
      <c r="G13" s="33" t="s">
        <v>63</v>
      </c>
      <c r="H13" s="49">
        <f>H12+1</f>
        <v>42506</v>
      </c>
      <c r="J13" s="33" t="s">
        <v>64</v>
      </c>
    </row>
    <row r="14" spans="1:12" ht="15.75" thickBot="1" x14ac:dyDescent="0.3">
      <c r="A14" s="53" t="s">
        <v>65</v>
      </c>
      <c r="B14" s="51" t="s">
        <v>66</v>
      </c>
      <c r="C14" s="52" t="s">
        <v>67</v>
      </c>
      <c r="E14" s="33">
        <v>2020</v>
      </c>
      <c r="G14" s="33" t="s">
        <v>68</v>
      </c>
      <c r="H14" s="49">
        <f>DATE(B2,7,14)</f>
        <v>42565</v>
      </c>
      <c r="J14" s="33" t="s">
        <v>69</v>
      </c>
    </row>
    <row r="15" spans="1:12" ht="15.75" thickTop="1" x14ac:dyDescent="0.25">
      <c r="A15" s="58" t="s">
        <v>70</v>
      </c>
      <c r="B15" s="51" t="s">
        <v>71</v>
      </c>
      <c r="C15" s="52" t="s">
        <v>72</v>
      </c>
      <c r="E15" s="33">
        <v>2021</v>
      </c>
      <c r="G15" s="33" t="s">
        <v>73</v>
      </c>
      <c r="H15" s="49">
        <f>DATE(B2,8,15)</f>
        <v>42597</v>
      </c>
      <c r="J15" s="33" t="s">
        <v>74</v>
      </c>
    </row>
    <row r="16" spans="1:12" ht="15" x14ac:dyDescent="0.25">
      <c r="A16" s="59" t="s">
        <v>75</v>
      </c>
      <c r="B16" s="51" t="s">
        <v>76</v>
      </c>
      <c r="C16" s="52" t="s">
        <v>77</v>
      </c>
      <c r="E16" s="33">
        <v>2022</v>
      </c>
      <c r="G16" s="33" t="s">
        <v>78</v>
      </c>
      <c r="H16" s="49">
        <f>DATE(B2,11,1)</f>
        <v>42675</v>
      </c>
      <c r="J16" s="33" t="s">
        <v>79</v>
      </c>
    </row>
    <row r="17" spans="1:10" ht="15" x14ac:dyDescent="0.25">
      <c r="A17" s="50" t="s">
        <v>80</v>
      </c>
      <c r="B17" s="51" t="s">
        <v>81</v>
      </c>
      <c r="C17" s="52" t="s">
        <v>82</v>
      </c>
      <c r="E17" s="33">
        <v>2023</v>
      </c>
      <c r="G17" s="33" t="s">
        <v>83</v>
      </c>
      <c r="H17" s="49">
        <f>DATE(B2,11,11)</f>
        <v>42685</v>
      </c>
      <c r="J17" s="33" t="s">
        <v>84</v>
      </c>
    </row>
    <row r="18" spans="1:10" ht="15" x14ac:dyDescent="0.25">
      <c r="A18" s="47" t="s">
        <v>85</v>
      </c>
      <c r="B18" s="51" t="s">
        <v>86</v>
      </c>
      <c r="C18" s="52" t="s">
        <v>87</v>
      </c>
      <c r="E18" s="33">
        <v>2024</v>
      </c>
      <c r="G18" s="33" t="s">
        <v>88</v>
      </c>
      <c r="H18" s="49">
        <f>DATE(B2,12,25)</f>
        <v>42729</v>
      </c>
    </row>
    <row r="19" spans="1:10" ht="15" x14ac:dyDescent="0.25">
      <c r="A19" s="50" t="s">
        <v>9</v>
      </c>
      <c r="B19" s="51" t="s">
        <v>89</v>
      </c>
      <c r="C19" s="52" t="s">
        <v>90</v>
      </c>
    </row>
    <row r="20" spans="1:10" ht="15.75" thickBot="1" x14ac:dyDescent="0.3">
      <c r="A20" s="44" t="s">
        <v>91</v>
      </c>
      <c r="B20" s="51" t="s">
        <v>92</v>
      </c>
      <c r="C20" s="52" t="s">
        <v>93</v>
      </c>
      <c r="G20" s="141" t="s">
        <v>94</v>
      </c>
      <c r="H20" s="141"/>
      <c r="I20" s="141"/>
    </row>
    <row r="21" spans="1:10" ht="15.75" thickTop="1" x14ac:dyDescent="0.25">
      <c r="A21" s="60" t="s">
        <v>95</v>
      </c>
      <c r="B21" s="51" t="s">
        <v>96</v>
      </c>
      <c r="C21" s="52" t="s">
        <v>97</v>
      </c>
      <c r="F21" s="61" t="s">
        <v>98</v>
      </c>
      <c r="G21" s="62" t="s">
        <v>99</v>
      </c>
      <c r="H21" s="62" t="s">
        <v>100</v>
      </c>
      <c r="I21" s="62" t="s">
        <v>101</v>
      </c>
    </row>
    <row r="22" spans="1:10" ht="15" x14ac:dyDescent="0.25">
      <c r="A22" s="50" t="s">
        <v>102</v>
      </c>
      <c r="B22" s="51" t="s">
        <v>103</v>
      </c>
      <c r="C22" s="52" t="s">
        <v>104</v>
      </c>
      <c r="F22" s="34" t="s">
        <v>117</v>
      </c>
      <c r="G22" s="77" t="s">
        <v>23</v>
      </c>
    </row>
    <row r="23" spans="1:10" ht="15.75" thickBot="1" x14ac:dyDescent="0.3">
      <c r="A23" s="63" t="s">
        <v>105</v>
      </c>
      <c r="B23" s="51"/>
      <c r="C23" s="52"/>
      <c r="D23" s="64"/>
      <c r="E23" s="65"/>
      <c r="F23" s="34" t="s">
        <v>118</v>
      </c>
      <c r="H23" t="s">
        <v>120</v>
      </c>
    </row>
    <row r="24" spans="1:10" ht="15.75" thickTop="1" x14ac:dyDescent="0.25">
      <c r="A24" s="60" t="s">
        <v>106</v>
      </c>
      <c r="B24" s="51"/>
      <c r="C24" s="52"/>
      <c r="D24" s="64"/>
      <c r="E24" s="65"/>
      <c r="F24" s="34" t="s">
        <v>119</v>
      </c>
      <c r="I24" s="33" t="s">
        <v>35</v>
      </c>
    </row>
    <row r="25" spans="1:10" ht="15" x14ac:dyDescent="0.25">
      <c r="A25" s="50" t="s">
        <v>107</v>
      </c>
      <c r="B25" s="51"/>
      <c r="C25" s="52"/>
      <c r="D25" s="64"/>
      <c r="E25" s="65"/>
      <c r="F25" s="34"/>
    </row>
    <row r="26" spans="1:10" ht="15" thickBot="1" x14ac:dyDescent="0.25">
      <c r="A26" s="66" t="s">
        <v>108</v>
      </c>
      <c r="B26" s="67"/>
      <c r="C26" s="68"/>
      <c r="D26" s="64"/>
      <c r="E26" s="65"/>
      <c r="F26" s="34"/>
    </row>
    <row r="27" spans="1:10" ht="15" thickTop="1" x14ac:dyDescent="0.2">
      <c r="A27" s="69" t="s">
        <v>109</v>
      </c>
      <c r="B27" s="70"/>
      <c r="C27" s="68"/>
      <c r="D27" s="64"/>
      <c r="E27" s="65"/>
      <c r="F27" s="34"/>
    </row>
    <row r="28" spans="1:10" x14ac:dyDescent="0.2">
      <c r="A28" s="71" t="s">
        <v>110</v>
      </c>
      <c r="B28" s="67"/>
      <c r="C28" s="68"/>
      <c r="D28" s="64"/>
      <c r="E28" s="65"/>
      <c r="F28" s="34"/>
    </row>
    <row r="29" spans="1:10" x14ac:dyDescent="0.2">
      <c r="A29" s="71"/>
      <c r="B29" s="67"/>
      <c r="C29" s="68"/>
      <c r="D29" s="64"/>
      <c r="E29" s="65"/>
      <c r="F29" s="34"/>
    </row>
    <row r="30" spans="1:10" x14ac:dyDescent="0.2">
      <c r="A30" s="71"/>
      <c r="B30" s="70"/>
      <c r="C30" s="68"/>
      <c r="D30" s="64"/>
      <c r="E30" s="65"/>
      <c r="F30" s="34"/>
    </row>
    <row r="31" spans="1:10" ht="15" thickBot="1" x14ac:dyDescent="0.25">
      <c r="A31" s="72" t="s">
        <v>111</v>
      </c>
      <c r="B31" s="67"/>
      <c r="C31" s="68"/>
      <c r="D31" s="64"/>
      <c r="E31" s="65"/>
      <c r="F31" s="34"/>
    </row>
    <row r="32" spans="1:10" ht="15" thickTop="1" x14ac:dyDescent="0.2">
      <c r="A32" s="71" t="s">
        <v>112</v>
      </c>
      <c r="B32" s="73"/>
      <c r="C32" s="68"/>
      <c r="D32" s="64"/>
      <c r="E32" s="65"/>
      <c r="F32" s="34"/>
    </row>
    <row r="33" spans="1:6" x14ac:dyDescent="0.2">
      <c r="A33" s="71" t="s">
        <v>113</v>
      </c>
      <c r="B33" s="73"/>
      <c r="C33" s="68"/>
      <c r="D33" s="64"/>
      <c r="E33" s="65"/>
      <c r="F33" s="34"/>
    </row>
    <row r="34" spans="1:6" ht="15" thickBot="1" x14ac:dyDescent="0.25">
      <c r="A34" s="74" t="s">
        <v>114</v>
      </c>
      <c r="B34" s="70"/>
      <c r="C34" s="68"/>
      <c r="D34" s="64"/>
      <c r="E34" s="65"/>
      <c r="F34" s="34"/>
    </row>
    <row r="35" spans="1:6" ht="15" thickTop="1" x14ac:dyDescent="0.2">
      <c r="A35" s="71" t="s">
        <v>115</v>
      </c>
      <c r="B35" s="70"/>
      <c r="C35" s="68"/>
      <c r="D35" s="64"/>
      <c r="E35" s="65"/>
      <c r="F35" s="34"/>
    </row>
    <row r="36" spans="1:6" x14ac:dyDescent="0.2">
      <c r="A36" s="71" t="s">
        <v>116</v>
      </c>
      <c r="B36" s="70"/>
      <c r="C36" s="68"/>
      <c r="F36" s="34"/>
    </row>
    <row r="37" spans="1:6" ht="15" thickBot="1" x14ac:dyDescent="0.25">
      <c r="A37" s="75" t="s">
        <v>89</v>
      </c>
      <c r="B37" s="76"/>
      <c r="C37" s="68"/>
      <c r="F37" s="34"/>
    </row>
    <row r="38" spans="1:6" ht="15" thickTop="1" x14ac:dyDescent="0.2">
      <c r="A38" s="71"/>
      <c r="B38" s="70"/>
      <c r="C38" s="68"/>
      <c r="F38" s="34"/>
    </row>
    <row r="39" spans="1:6" x14ac:dyDescent="0.2">
      <c r="B39" s="70"/>
      <c r="C39" s="68"/>
      <c r="F39" s="34"/>
    </row>
    <row r="40" spans="1:6" x14ac:dyDescent="0.2">
      <c r="B40" s="70"/>
      <c r="C40" s="68"/>
      <c r="F40" s="34"/>
    </row>
    <row r="41" spans="1:6" x14ac:dyDescent="0.2">
      <c r="B41" s="70"/>
      <c r="C41" s="68"/>
      <c r="F41" s="34"/>
    </row>
    <row r="42" spans="1:6" x14ac:dyDescent="0.2">
      <c r="B42" s="70"/>
      <c r="C42" s="68"/>
      <c r="F42" s="34"/>
    </row>
    <row r="43" spans="1:6" x14ac:dyDescent="0.2">
      <c r="B43" s="70"/>
      <c r="C43" s="68"/>
      <c r="F43" s="34"/>
    </row>
    <row r="44" spans="1:6" x14ac:dyDescent="0.2">
      <c r="B44" s="70"/>
      <c r="C44" s="68"/>
      <c r="F44" s="34"/>
    </row>
    <row r="45" spans="1:6" x14ac:dyDescent="0.2">
      <c r="B45" s="68"/>
      <c r="C45" s="68"/>
      <c r="F45" s="34"/>
    </row>
    <row r="46" spans="1:6" x14ac:dyDescent="0.2">
      <c r="F46" s="34"/>
    </row>
    <row r="47" spans="1:6" x14ac:dyDescent="0.2">
      <c r="F47" s="34"/>
    </row>
    <row r="48" spans="1:6" x14ac:dyDescent="0.2">
      <c r="F48" s="34"/>
    </row>
    <row r="49" spans="6:6" x14ac:dyDescent="0.2">
      <c r="F49" s="34"/>
    </row>
    <row r="50" spans="6:6" x14ac:dyDescent="0.2">
      <c r="F50" s="34"/>
    </row>
    <row r="51" spans="6:6" x14ac:dyDescent="0.2">
      <c r="F51" s="34"/>
    </row>
    <row r="52" spans="6:6" x14ac:dyDescent="0.2">
      <c r="F52" s="34"/>
    </row>
    <row r="53" spans="6:6" x14ac:dyDescent="0.2">
      <c r="F53" s="34"/>
    </row>
    <row r="54" spans="6:6" x14ac:dyDescent="0.2">
      <c r="F54" s="34"/>
    </row>
    <row r="55" spans="6:6" x14ac:dyDescent="0.2">
      <c r="F55" s="34"/>
    </row>
    <row r="56" spans="6:6" x14ac:dyDescent="0.2">
      <c r="F56" s="34"/>
    </row>
    <row r="57" spans="6:6" x14ac:dyDescent="0.2">
      <c r="F57" s="34"/>
    </row>
    <row r="58" spans="6:6" x14ac:dyDescent="0.2">
      <c r="F58" s="34"/>
    </row>
    <row r="59" spans="6:6" x14ac:dyDescent="0.2">
      <c r="F59" s="34"/>
    </row>
    <row r="60" spans="6:6" x14ac:dyDescent="0.2">
      <c r="F60" s="34"/>
    </row>
    <row r="61" spans="6:6" x14ac:dyDescent="0.2">
      <c r="F61" s="34"/>
    </row>
    <row r="62" spans="6:6" x14ac:dyDescent="0.2">
      <c r="F62" s="34"/>
    </row>
    <row r="63" spans="6:6" x14ac:dyDescent="0.2">
      <c r="F63" s="34"/>
    </row>
    <row r="64" spans="6:6" x14ac:dyDescent="0.2">
      <c r="F64" s="34"/>
    </row>
  </sheetData>
  <sheetProtection formatCells="0" formatColumns="0" formatRows="0" insertColumns="0" insertRows="0" insertHyperlinks="0" deleteColumns="0" deleteRows="0" sort="0" autoFilter="0" pivotTables="0"/>
  <mergeCells count="3">
    <mergeCell ref="G5:H5"/>
    <mergeCell ref="B6:C6"/>
    <mergeCell ref="G20:I20"/>
  </mergeCells>
  <dataValidations count="1">
    <dataValidation type="list" allowBlank="1" showInputMessage="1" showErrorMessage="1" sqref="B2">
      <formula1>Année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Planning</vt:lpstr>
      <vt:lpstr>Parametres</vt:lpstr>
      <vt:lpstr>Absence</vt:lpstr>
      <vt:lpstr>an</vt:lpstr>
      <vt:lpstr>Année</vt:lpstr>
      <vt:lpstr>Fériés</vt:lpstr>
      <vt:lpstr>Mois</vt:lpstr>
      <vt:lpstr>Nom</vt:lpstr>
      <vt:lpstr>Planning!S_Mois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stephane</dc:creator>
  <cp:lastModifiedBy>fournier stephane</cp:lastModifiedBy>
  <dcterms:created xsi:type="dcterms:W3CDTF">2016-02-21T17:09:44Z</dcterms:created>
  <dcterms:modified xsi:type="dcterms:W3CDTF">2016-02-21T17:23:15Z</dcterms:modified>
</cp:coreProperties>
</file>