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urnier\Desktop\"/>
    </mc:Choice>
  </mc:AlternateContent>
  <bookViews>
    <workbookView xWindow="0" yWindow="120" windowWidth="19320" windowHeight="8220"/>
  </bookViews>
  <sheets>
    <sheet name="Accueil" sheetId="38" r:id="rId1"/>
    <sheet name="Planning" sheetId="17" r:id="rId2"/>
    <sheet name="Parametres" sheetId="3" r:id="rId3"/>
    <sheet name="TP" sheetId="34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bsence">Parametres!$A$1:$A$34</definedName>
    <definedName name="an" localSheetId="0">[1]Parametres!$B$2</definedName>
    <definedName name="an" localSheetId="3">[2]Parametres!$B$2</definedName>
    <definedName name="an">Parametres!$B$2</definedName>
    <definedName name="Année" localSheetId="0">[1]Parametres!$E$7:$E$18</definedName>
    <definedName name="Année" localSheetId="3">[2]Parametres!$E$7:$E$18</definedName>
    <definedName name="Année">Parametres!$E$7:$E$18</definedName>
    <definedName name="Avril">#REF!</definedName>
    <definedName name="Feries" localSheetId="0">'[3]Jours fériés'!$A:$B</definedName>
    <definedName name="Feries" localSheetId="3">'[4]Jours fériés'!$A:$B</definedName>
    <definedName name="Feries">'[5]Jours fériés'!$A:$B</definedName>
    <definedName name="Fériés" localSheetId="0">[1]Parametres!$H$6:$H$18</definedName>
    <definedName name="Fériés" localSheetId="3">[2]Parametres!$H$6:$H$18</definedName>
    <definedName name="Fériés">Parametres!$H$6:$H$18</definedName>
    <definedName name="jaune" localSheetId="0">[3]bdd!$I$41:$J$47</definedName>
    <definedName name="jaune" localSheetId="3">[4]bdd!$I$41:$J$47</definedName>
    <definedName name="jaune">[5]bdd!$I$41:$J$47</definedName>
    <definedName name="Jour_1" localSheetId="0">[3]Calendrier!$A$2</definedName>
    <definedName name="Jour_1" localSheetId="3">[4]Calendrier!$A$2</definedName>
    <definedName name="Jour_1">[5]Calendrier!$A$2</definedName>
    <definedName name="Liste">Parametres!$F$22:$F$62</definedName>
    <definedName name="Mois" localSheetId="0">[1]Parametres!$J$6:$J$17</definedName>
    <definedName name="Mois" localSheetId="3">[2]Parametres!$J$6:$J$17</definedName>
    <definedName name="Mois">Parametres!$J$6:$J$17</definedName>
    <definedName name="nbre_Jouvre" localSheetId="0">[3]bdd!$E$48</definedName>
    <definedName name="nbre_Jouvre" localSheetId="3">[4]bdd!$E$48</definedName>
    <definedName name="nbre_Jouvre">[5]bdd!$E$48</definedName>
    <definedName name="Nom" localSheetId="0">[1]Parametres!$G$22:$G$64</definedName>
    <definedName name="nom" localSheetId="2">Parametres!$F$22:$F$62</definedName>
    <definedName name="Nom" localSheetId="3">[2]Parametres!$G$22:$G$64</definedName>
    <definedName name="Nom">Parametres!$G$22:$G$64</definedName>
    <definedName name="perso1" localSheetId="0">[3]Personalisé!$D$9</definedName>
    <definedName name="perso1" localSheetId="3">[4]Personalisé!$D$9</definedName>
    <definedName name="perso1">[5]Personalisé!$D$9</definedName>
    <definedName name="perso2" localSheetId="0">[3]Personalisé!$D$10</definedName>
    <definedName name="perso2" localSheetId="3">[4]Personalisé!$D$10</definedName>
    <definedName name="perso2">[5]Personalisé!$D$10</definedName>
    <definedName name="perso3" localSheetId="0">[3]Personalisé!$D$11</definedName>
    <definedName name="perso3" localSheetId="3">[4]Personalisé!$D$11</definedName>
    <definedName name="perso3">[5]Personalisé!$D$11</definedName>
    <definedName name="persso">Planning!$C$12:$C$93</definedName>
    <definedName name="S_Mois" localSheetId="0">#REF!</definedName>
    <definedName name="S_Mois" localSheetId="1">Planning!$H$2</definedName>
    <definedName name="S_Mois">#REF!</definedName>
  </definedNames>
  <calcPr calcId="152511"/>
</workbook>
</file>

<file path=xl/calcChain.xml><?xml version="1.0" encoding="utf-8"?>
<calcChain xmlns="http://schemas.openxmlformats.org/spreadsheetml/2006/main">
  <c r="E57" i="3" l="1"/>
  <c r="F57" i="3"/>
  <c r="G57" i="3"/>
  <c r="H57" i="3"/>
  <c r="I57" i="3"/>
  <c r="E58" i="3"/>
  <c r="F58" i="3"/>
  <c r="G58" i="3"/>
  <c r="H58" i="3"/>
  <c r="I58" i="3"/>
  <c r="E59" i="3"/>
  <c r="F59" i="3"/>
  <c r="G59" i="3"/>
  <c r="H59" i="3"/>
  <c r="I59" i="3"/>
  <c r="E60" i="3"/>
  <c r="F60" i="3"/>
  <c r="G60" i="3"/>
  <c r="H60" i="3"/>
  <c r="I60" i="3"/>
  <c r="E61" i="3"/>
  <c r="F61" i="3"/>
  <c r="G61" i="3"/>
  <c r="H61" i="3"/>
  <c r="I61" i="3"/>
  <c r="E62" i="3"/>
  <c r="F62" i="3"/>
  <c r="G62" i="3"/>
  <c r="H62" i="3"/>
  <c r="I62" i="3"/>
  <c r="F56" i="3"/>
  <c r="G56" i="3"/>
  <c r="H56" i="3"/>
  <c r="I56" i="3"/>
  <c r="E56" i="3"/>
  <c r="E63" i="3"/>
  <c r="E64" i="3"/>
  <c r="E65" i="3"/>
  <c r="E66" i="3" l="1"/>
  <c r="E67" i="3"/>
  <c r="E68" i="3"/>
  <c r="E69" i="3"/>
  <c r="E70" i="3"/>
  <c r="E71" i="3"/>
  <c r="E72" i="3"/>
  <c r="E73" i="3"/>
  <c r="E74" i="3"/>
  <c r="E75" i="3"/>
  <c r="E76" i="3"/>
  <c r="E77" i="3"/>
  <c r="F23" i="3"/>
  <c r="G23" i="3"/>
  <c r="H23" i="3"/>
  <c r="I23" i="3"/>
  <c r="F24" i="3"/>
  <c r="G24" i="3"/>
  <c r="H24" i="3"/>
  <c r="I24" i="3"/>
  <c r="F25" i="3"/>
  <c r="G25" i="3"/>
  <c r="H25" i="3"/>
  <c r="I25" i="3"/>
  <c r="F26" i="3"/>
  <c r="G26" i="3"/>
  <c r="H26" i="3"/>
  <c r="I26" i="3"/>
  <c r="F27" i="3"/>
  <c r="G27" i="3"/>
  <c r="H27" i="3"/>
  <c r="I27" i="3"/>
  <c r="F28" i="3"/>
  <c r="G28" i="3"/>
  <c r="H28" i="3"/>
  <c r="I28" i="3"/>
  <c r="F29" i="3"/>
  <c r="G29" i="3"/>
  <c r="H29" i="3"/>
  <c r="I29" i="3"/>
  <c r="F30" i="3"/>
  <c r="G30" i="3"/>
  <c r="H30" i="3"/>
  <c r="I30" i="3"/>
  <c r="F31" i="3"/>
  <c r="G31" i="3"/>
  <c r="H31" i="3"/>
  <c r="I31" i="3"/>
  <c r="F32" i="3"/>
  <c r="G32" i="3"/>
  <c r="H32" i="3"/>
  <c r="I32" i="3"/>
  <c r="F33" i="3"/>
  <c r="G33" i="3"/>
  <c r="H33" i="3"/>
  <c r="I33" i="3"/>
  <c r="F34" i="3"/>
  <c r="G34" i="3"/>
  <c r="H34" i="3"/>
  <c r="I34" i="3"/>
  <c r="F35" i="3"/>
  <c r="G35" i="3"/>
  <c r="H35" i="3"/>
  <c r="I35" i="3"/>
  <c r="F36" i="3"/>
  <c r="G36" i="3"/>
  <c r="H36" i="3"/>
  <c r="I36" i="3"/>
  <c r="F37" i="3"/>
  <c r="G37" i="3"/>
  <c r="H37" i="3"/>
  <c r="I37" i="3"/>
  <c r="F38" i="3"/>
  <c r="G38" i="3"/>
  <c r="H38" i="3"/>
  <c r="I38" i="3"/>
  <c r="F39" i="3"/>
  <c r="G39" i="3"/>
  <c r="H39" i="3"/>
  <c r="I39" i="3"/>
  <c r="F40" i="3"/>
  <c r="G40" i="3"/>
  <c r="H40" i="3"/>
  <c r="I40" i="3"/>
  <c r="F41" i="3"/>
  <c r="G41" i="3"/>
  <c r="H41" i="3"/>
  <c r="I41" i="3"/>
  <c r="F42" i="3"/>
  <c r="G42" i="3"/>
  <c r="H42" i="3"/>
  <c r="I42" i="3"/>
  <c r="F43" i="3"/>
  <c r="G43" i="3"/>
  <c r="H43" i="3"/>
  <c r="I43" i="3"/>
  <c r="F44" i="3"/>
  <c r="G44" i="3"/>
  <c r="H44" i="3"/>
  <c r="I44" i="3"/>
  <c r="F45" i="3"/>
  <c r="G45" i="3"/>
  <c r="H45" i="3"/>
  <c r="I45" i="3"/>
  <c r="F46" i="3"/>
  <c r="G46" i="3"/>
  <c r="H46" i="3"/>
  <c r="I46" i="3"/>
  <c r="F47" i="3"/>
  <c r="G47" i="3"/>
  <c r="H47" i="3"/>
  <c r="I47" i="3"/>
  <c r="F48" i="3"/>
  <c r="G48" i="3"/>
  <c r="H48" i="3"/>
  <c r="I48" i="3"/>
  <c r="F49" i="3"/>
  <c r="G49" i="3"/>
  <c r="H49" i="3"/>
  <c r="I49" i="3"/>
  <c r="F50" i="3"/>
  <c r="G50" i="3"/>
  <c r="H50" i="3"/>
  <c r="I50" i="3"/>
  <c r="F51" i="3"/>
  <c r="G51" i="3"/>
  <c r="H51" i="3"/>
  <c r="I51" i="3"/>
  <c r="F52" i="3"/>
  <c r="G52" i="3"/>
  <c r="H52" i="3"/>
  <c r="I52" i="3"/>
  <c r="F53" i="3"/>
  <c r="G53" i="3"/>
  <c r="H53" i="3"/>
  <c r="I53" i="3"/>
  <c r="F54" i="3"/>
  <c r="G54" i="3"/>
  <c r="H54" i="3"/>
  <c r="I54" i="3"/>
  <c r="F55" i="3"/>
  <c r="G55" i="3"/>
  <c r="H55" i="3"/>
  <c r="I55" i="3"/>
  <c r="F63" i="3"/>
  <c r="G63" i="3"/>
  <c r="H63" i="3"/>
  <c r="I63" i="3"/>
  <c r="F64" i="3"/>
  <c r="G64" i="3"/>
  <c r="H64" i="3"/>
  <c r="I64" i="3"/>
  <c r="F65" i="3"/>
  <c r="G65" i="3"/>
  <c r="H65" i="3"/>
  <c r="I65" i="3"/>
  <c r="F66" i="3"/>
  <c r="G66" i="3"/>
  <c r="H66" i="3"/>
  <c r="I66" i="3"/>
  <c r="F67" i="3"/>
  <c r="G67" i="3"/>
  <c r="H67" i="3"/>
  <c r="I67" i="3"/>
  <c r="F68" i="3"/>
  <c r="G68" i="3"/>
  <c r="H68" i="3"/>
  <c r="I68" i="3"/>
  <c r="F69" i="3"/>
  <c r="G69" i="3"/>
  <c r="H69" i="3"/>
  <c r="I69" i="3"/>
  <c r="F70" i="3"/>
  <c r="G70" i="3"/>
  <c r="H70" i="3"/>
  <c r="I70" i="3"/>
  <c r="F71" i="3"/>
  <c r="G71" i="3"/>
  <c r="H71" i="3"/>
  <c r="I71" i="3"/>
  <c r="F72" i="3"/>
  <c r="G72" i="3"/>
  <c r="H72" i="3"/>
  <c r="I72" i="3"/>
  <c r="F73" i="3"/>
  <c r="G73" i="3"/>
  <c r="H73" i="3"/>
  <c r="I73" i="3"/>
  <c r="F74" i="3"/>
  <c r="G74" i="3"/>
  <c r="H74" i="3"/>
  <c r="I74" i="3"/>
  <c r="F75" i="3"/>
  <c r="G75" i="3"/>
  <c r="H75" i="3"/>
  <c r="I75" i="3"/>
  <c r="F76" i="3"/>
  <c r="G76" i="3"/>
  <c r="H76" i="3"/>
  <c r="I76" i="3"/>
  <c r="F77" i="3"/>
  <c r="G77" i="3"/>
  <c r="H77" i="3"/>
  <c r="I77" i="3"/>
  <c r="G22" i="3"/>
  <c r="H22" i="3"/>
  <c r="I22" i="3"/>
  <c r="F22" i="3" l="1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22" i="3"/>
  <c r="B14" i="17" l="1"/>
  <c r="B16" i="17"/>
  <c r="B18" i="17"/>
  <c r="B20" i="17"/>
  <c r="B22" i="17"/>
  <c r="B24" i="17"/>
  <c r="B26" i="17"/>
  <c r="B28" i="17"/>
  <c r="B30" i="17"/>
  <c r="B32" i="17"/>
  <c r="B34" i="17"/>
  <c r="B36" i="17"/>
  <c r="B38" i="17"/>
  <c r="B40" i="17"/>
  <c r="B42" i="17"/>
  <c r="B44" i="17"/>
  <c r="B46" i="17"/>
  <c r="B48" i="17"/>
  <c r="B50" i="17"/>
  <c r="B52" i="17"/>
  <c r="B54" i="17"/>
  <c r="B56" i="17"/>
  <c r="B58" i="17"/>
  <c r="B60" i="17"/>
  <c r="B62" i="17"/>
  <c r="B64" i="17"/>
  <c r="B66" i="17"/>
  <c r="B68" i="17"/>
  <c r="B70" i="17"/>
  <c r="B72" i="17"/>
  <c r="B74" i="17"/>
  <c r="B76" i="17"/>
  <c r="B78" i="17"/>
  <c r="B80" i="17"/>
  <c r="B82" i="17"/>
  <c r="B84" i="17"/>
  <c r="B86" i="17"/>
  <c r="B88" i="17"/>
  <c r="B90" i="17"/>
  <c r="B92" i="17"/>
  <c r="B12" i="17"/>
  <c r="C92" i="17"/>
  <c r="C90" i="17"/>
  <c r="C88" i="17"/>
  <c r="C86" i="17"/>
  <c r="C84" i="17"/>
  <c r="C82" i="17"/>
  <c r="C80" i="17"/>
  <c r="C78" i="17"/>
  <c r="C76" i="17"/>
  <c r="C74" i="17"/>
  <c r="C72" i="17"/>
  <c r="C70" i="17"/>
  <c r="C68" i="17"/>
  <c r="C66" i="17"/>
  <c r="C64" i="17"/>
  <c r="C62" i="17"/>
  <c r="C60" i="17"/>
  <c r="C58" i="17"/>
  <c r="C56" i="17"/>
  <c r="C54" i="17"/>
  <c r="C52" i="17"/>
  <c r="C50" i="17"/>
  <c r="C48" i="17"/>
  <c r="C46" i="17"/>
  <c r="C44" i="17"/>
  <c r="C42" i="17"/>
  <c r="C40" i="17"/>
  <c r="C38" i="17"/>
  <c r="C36" i="17"/>
  <c r="C34" i="17"/>
  <c r="C32" i="17"/>
  <c r="C30" i="17"/>
  <c r="C28" i="17"/>
  <c r="C26" i="17"/>
  <c r="C24" i="17"/>
  <c r="C22" i="17"/>
  <c r="C20" i="17"/>
  <c r="C18" i="17"/>
  <c r="C16" i="17"/>
  <c r="C12" i="17"/>
  <c r="D10" i="17" l="1"/>
  <c r="AG102" i="17" l="1"/>
  <c r="AF102" i="17"/>
  <c r="AE102" i="17"/>
  <c r="AD102" i="17"/>
  <c r="AC102" i="17"/>
  <c r="AB102" i="17"/>
  <c r="AA102" i="17"/>
  <c r="Z102" i="17"/>
  <c r="Y102" i="17"/>
  <c r="X102" i="17"/>
  <c r="W102" i="17"/>
  <c r="V102" i="17"/>
  <c r="U102" i="17"/>
  <c r="T102" i="17"/>
  <c r="S102" i="17"/>
  <c r="R102" i="17"/>
  <c r="Q102" i="17"/>
  <c r="P102" i="17"/>
  <c r="O102" i="17"/>
  <c r="N102" i="17"/>
  <c r="M102" i="17"/>
  <c r="L102" i="17"/>
  <c r="K102" i="17"/>
  <c r="J102" i="17"/>
  <c r="I102" i="17"/>
  <c r="H102" i="17"/>
  <c r="G102" i="17"/>
  <c r="F102" i="17"/>
  <c r="E102" i="17"/>
  <c r="D102" i="17"/>
  <c r="C102" i="17"/>
  <c r="A102" i="17"/>
  <c r="A99" i="17"/>
  <c r="AG99" i="17" s="1"/>
  <c r="AG103" i="17" s="1"/>
  <c r="A98" i="17"/>
  <c r="AG98" i="17" s="1"/>
  <c r="A97" i="17"/>
  <c r="AG97" i="17" s="1"/>
  <c r="A96" i="17"/>
  <c r="A95" i="17"/>
  <c r="AG95" i="17" s="1"/>
  <c r="AG94" i="17"/>
  <c r="R95" i="17" l="1"/>
  <c r="D95" i="17"/>
  <c r="T95" i="17"/>
  <c r="R97" i="17"/>
  <c r="V95" i="17"/>
  <c r="T97" i="17"/>
  <c r="H95" i="17"/>
  <c r="F97" i="17"/>
  <c r="I98" i="17"/>
  <c r="T99" i="17"/>
  <c r="T100" i="17" s="1"/>
  <c r="J95" i="17"/>
  <c r="X97" i="17"/>
  <c r="V99" i="17"/>
  <c r="V100" i="17" s="1"/>
  <c r="L95" i="17"/>
  <c r="AB95" i="17"/>
  <c r="J97" i="17"/>
  <c r="Z97" i="17"/>
  <c r="Q98" i="17"/>
  <c r="H99" i="17"/>
  <c r="H100" i="17" s="1"/>
  <c r="X99" i="17"/>
  <c r="X100" i="17" s="1"/>
  <c r="F95" i="17"/>
  <c r="D97" i="17"/>
  <c r="E98" i="17"/>
  <c r="X95" i="17"/>
  <c r="V97" i="17"/>
  <c r="D99" i="17"/>
  <c r="D100" i="17" s="1"/>
  <c r="Z95" i="17"/>
  <c r="H97" i="17"/>
  <c r="M98" i="17"/>
  <c r="F99" i="17"/>
  <c r="F100" i="17" s="1"/>
  <c r="N95" i="17"/>
  <c r="AD95" i="17"/>
  <c r="L97" i="17"/>
  <c r="AB97" i="17"/>
  <c r="U98" i="17"/>
  <c r="J99" i="17"/>
  <c r="J100" i="17" s="1"/>
  <c r="Z99" i="17"/>
  <c r="Z100" i="17" s="1"/>
  <c r="P95" i="17"/>
  <c r="AF95" i="17"/>
  <c r="N97" i="17"/>
  <c r="AD97" i="17"/>
  <c r="Y98" i="17"/>
  <c r="L99" i="17"/>
  <c r="L100" i="17" s="1"/>
  <c r="AB99" i="17"/>
  <c r="AB100" i="17" s="1"/>
  <c r="P97" i="17"/>
  <c r="AF97" i="17"/>
  <c r="AC98" i="17"/>
  <c r="N99" i="17"/>
  <c r="N100" i="17" s="1"/>
  <c r="AD99" i="17"/>
  <c r="AD100" i="17" s="1"/>
  <c r="P99" i="17"/>
  <c r="P100" i="17" s="1"/>
  <c r="AF99" i="17"/>
  <c r="AF100" i="17" s="1"/>
  <c r="R99" i="17"/>
  <c r="R100" i="17" s="1"/>
  <c r="AG100" i="17"/>
  <c r="AF96" i="17"/>
  <c r="AD96" i="17"/>
  <c r="AB96" i="17"/>
  <c r="Z96" i="17"/>
  <c r="X96" i="17"/>
  <c r="V96" i="17"/>
  <c r="T96" i="17"/>
  <c r="R96" i="17"/>
  <c r="P96" i="17"/>
  <c r="N96" i="17"/>
  <c r="E96" i="17"/>
  <c r="G96" i="17"/>
  <c r="I96" i="17"/>
  <c r="K96" i="17"/>
  <c r="M96" i="17"/>
  <c r="Q96" i="17"/>
  <c r="U96" i="17"/>
  <c r="Y96" i="17"/>
  <c r="AC96" i="17"/>
  <c r="AG96" i="17"/>
  <c r="E95" i="17"/>
  <c r="G95" i="17"/>
  <c r="I95" i="17"/>
  <c r="K95" i="17"/>
  <c r="M95" i="17"/>
  <c r="O95" i="17"/>
  <c r="Q95" i="17"/>
  <c r="S95" i="17"/>
  <c r="U95" i="17"/>
  <c r="W95" i="17"/>
  <c r="Y95" i="17"/>
  <c r="AA95" i="17"/>
  <c r="AC95" i="17"/>
  <c r="AE95" i="17"/>
  <c r="D96" i="17"/>
  <c r="F96" i="17"/>
  <c r="H96" i="17"/>
  <c r="J96" i="17"/>
  <c r="L96" i="17"/>
  <c r="O96" i="17"/>
  <c r="S96" i="17"/>
  <c r="W96" i="17"/>
  <c r="AA96" i="17"/>
  <c r="AE96" i="17"/>
  <c r="AF98" i="17"/>
  <c r="AD98" i="17"/>
  <c r="AB98" i="17"/>
  <c r="Z98" i="17"/>
  <c r="X98" i="17"/>
  <c r="V98" i="17"/>
  <c r="T98" i="17"/>
  <c r="R98" i="17"/>
  <c r="P98" i="17"/>
  <c r="N98" i="17"/>
  <c r="L98" i="17"/>
  <c r="J98" i="17"/>
  <c r="H98" i="17"/>
  <c r="F98" i="17"/>
  <c r="D98" i="17"/>
  <c r="G98" i="17"/>
  <c r="K98" i="17"/>
  <c r="O98" i="17"/>
  <c r="S98" i="17"/>
  <c r="W98" i="17"/>
  <c r="AA98" i="17"/>
  <c r="AE98" i="17"/>
  <c r="E97" i="17"/>
  <c r="G97" i="17"/>
  <c r="I97" i="17"/>
  <c r="K97" i="17"/>
  <c r="M97" i="17"/>
  <c r="O97" i="17"/>
  <c r="Q97" i="17"/>
  <c r="S97" i="17"/>
  <c r="U97" i="17"/>
  <c r="W97" i="17"/>
  <c r="Y97" i="17"/>
  <c r="AA97" i="17"/>
  <c r="AC97" i="17"/>
  <c r="AE97" i="17"/>
  <c r="E99" i="17"/>
  <c r="G99" i="17"/>
  <c r="I99" i="17"/>
  <c r="K99" i="17"/>
  <c r="M99" i="17"/>
  <c r="O99" i="17"/>
  <c r="Q99" i="17"/>
  <c r="S99" i="17"/>
  <c r="U99" i="17"/>
  <c r="W99" i="17"/>
  <c r="Y99" i="17"/>
  <c r="AA99" i="17"/>
  <c r="AC99" i="17"/>
  <c r="AE99" i="17"/>
  <c r="AB103" i="17" l="1"/>
  <c r="N103" i="17"/>
  <c r="AD103" i="17"/>
  <c r="V103" i="17"/>
  <c r="F103" i="17"/>
  <c r="Z103" i="17"/>
  <c r="AF103" i="17"/>
  <c r="T103" i="17"/>
  <c r="H103" i="17"/>
  <c r="L103" i="17"/>
  <c r="D103" i="17"/>
  <c r="R103" i="17"/>
  <c r="X103" i="17"/>
  <c r="J103" i="17"/>
  <c r="P103" i="17"/>
  <c r="Y103" i="17"/>
  <c r="Y100" i="17"/>
  <c r="M103" i="17"/>
  <c r="M100" i="17"/>
  <c r="AE103" i="17"/>
  <c r="AE100" i="17"/>
  <c r="AA103" i="17"/>
  <c r="AA100" i="17"/>
  <c r="W103" i="17"/>
  <c r="W100" i="17"/>
  <c r="S103" i="17"/>
  <c r="S100" i="17"/>
  <c r="O103" i="17"/>
  <c r="O100" i="17"/>
  <c r="K103" i="17"/>
  <c r="K100" i="17"/>
  <c r="G103" i="17"/>
  <c r="G100" i="17"/>
  <c r="AC103" i="17"/>
  <c r="AC100" i="17"/>
  <c r="U103" i="17"/>
  <c r="U100" i="17"/>
  <c r="Q103" i="17"/>
  <c r="Q100" i="17"/>
  <c r="I103" i="17"/>
  <c r="I100" i="17"/>
  <c r="E103" i="17"/>
  <c r="E100" i="17"/>
  <c r="E10" i="17" l="1"/>
  <c r="F10" i="17" s="1"/>
  <c r="G10" i="17" s="1"/>
  <c r="H10" i="17" s="1"/>
  <c r="I10" i="17" s="1"/>
  <c r="J10" i="17" s="1"/>
  <c r="K10" i="17" s="1"/>
  <c r="L10" i="17" s="1"/>
  <c r="M10" i="17" s="1"/>
  <c r="N10" i="17" s="1"/>
  <c r="O10" i="17" s="1"/>
  <c r="P10" i="17" s="1"/>
  <c r="Q10" i="17" s="1"/>
  <c r="R10" i="17" s="1"/>
  <c r="S10" i="17" s="1"/>
  <c r="T10" i="17" s="1"/>
  <c r="U10" i="17" s="1"/>
  <c r="V10" i="17" s="1"/>
  <c r="W10" i="17" s="1"/>
  <c r="X10" i="17" s="1"/>
  <c r="Y10" i="17" s="1"/>
  <c r="Z10" i="17" s="1"/>
  <c r="AA10" i="17" s="1"/>
  <c r="AB10" i="17" s="1"/>
  <c r="AC10" i="17" s="1"/>
  <c r="AD10" i="17" s="1"/>
  <c r="AE10" i="17" s="1"/>
  <c r="D11" i="17"/>
  <c r="E11" i="17" s="1"/>
  <c r="F11" i="17" s="1"/>
  <c r="G11" i="17" s="1"/>
  <c r="H11" i="17" s="1"/>
  <c r="I11" i="17" s="1"/>
  <c r="J11" i="17" s="1"/>
  <c r="K11" i="17" s="1"/>
  <c r="L11" i="17" s="1"/>
  <c r="M11" i="17" s="1"/>
  <c r="N11" i="17" s="1"/>
  <c r="O11" i="17" s="1"/>
  <c r="P11" i="17" s="1"/>
  <c r="Q11" i="17" s="1"/>
  <c r="R11" i="17" s="1"/>
  <c r="S11" i="17" s="1"/>
  <c r="T11" i="17" s="1"/>
  <c r="U11" i="17" s="1"/>
  <c r="V11" i="17" s="1"/>
  <c r="W11" i="17" s="1"/>
  <c r="X11" i="17" s="1"/>
  <c r="Y11" i="17" s="1"/>
  <c r="Z11" i="17" s="1"/>
  <c r="AA11" i="17" s="1"/>
  <c r="AB11" i="17" s="1"/>
  <c r="AC11" i="17" s="1"/>
  <c r="AD11" i="17" s="1"/>
  <c r="AE11" i="17" s="1"/>
  <c r="AF10" i="17" l="1"/>
  <c r="AH10" i="17"/>
  <c r="AG11" i="17"/>
  <c r="AG10" i="17"/>
  <c r="AF11" i="17"/>
  <c r="AH11" i="17"/>
  <c r="H18" i="3" l="1"/>
  <c r="H17" i="3"/>
  <c r="H16" i="3"/>
  <c r="H15" i="3"/>
  <c r="H14" i="3"/>
  <c r="H10" i="3"/>
  <c r="H9" i="3"/>
  <c r="H7" i="3"/>
  <c r="H12" i="3" s="1"/>
  <c r="H13" i="3" s="1"/>
  <c r="H6" i="3"/>
  <c r="H8" i="3" l="1"/>
  <c r="H11" i="3"/>
</calcChain>
</file>

<file path=xl/sharedStrings.xml><?xml version="1.0" encoding="utf-8"?>
<sst xmlns="http://schemas.openxmlformats.org/spreadsheetml/2006/main" count="153" uniqueCount="104">
  <si>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</si>
  <si>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</si>
  <si>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</si>
  <si>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</si>
  <si>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</si>
  <si>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</si>
  <si>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</si>
  <si>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</si>
  <si>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</si>
  <si>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</si>
  <si>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</si>
  <si>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</si>
  <si>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</si>
  <si>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</si>
  <si>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</si>
  <si>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</si>
  <si>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</si>
  <si>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</si>
  <si>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</si>
  <si>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</si>
  <si>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</si>
  <si>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</si>
  <si>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</si>
  <si>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</si>
  <si>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</si>
  <si>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</si>
  <si>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</si>
  <si>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</si>
  <si>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Service</t>
  </si>
  <si>
    <t>ANV E/S</t>
  </si>
  <si>
    <t>ANV RAC</t>
  </si>
  <si>
    <t>ARCH</t>
  </si>
  <si>
    <t>ASV</t>
  </si>
  <si>
    <t>Tab HJ</t>
  </si>
  <si>
    <t>BAL</t>
  </si>
  <si>
    <t>BDF</t>
  </si>
  <si>
    <t>BNS</t>
  </si>
  <si>
    <t>CHEQ</t>
  </si>
  <si>
    <t>cou</t>
  </si>
  <si>
    <t>COU AVO</t>
  </si>
  <si>
    <t>COU DE</t>
  </si>
  <si>
    <t>COU HJ</t>
  </si>
  <si>
    <t>CTRL</t>
  </si>
  <si>
    <t>DPAE</t>
  </si>
  <si>
    <t>ECH</t>
  </si>
  <si>
    <t>EXE</t>
  </si>
  <si>
    <t>FOR</t>
  </si>
  <si>
    <t>GED</t>
  </si>
  <si>
    <t>HER</t>
  </si>
  <si>
    <t>Indu ss mvt</t>
  </si>
  <si>
    <t>L1235-4</t>
  </si>
  <si>
    <t>Lignes E/S</t>
  </si>
  <si>
    <t>Lignes RAC</t>
  </si>
  <si>
    <t>Lignes&gt;10K€</t>
  </si>
  <si>
    <t>OVRC</t>
  </si>
  <si>
    <t>RE</t>
  </si>
  <si>
    <t>RS</t>
  </si>
  <si>
    <t>Suivi BDF</t>
  </si>
  <si>
    <t>Suivi ECH</t>
  </si>
  <si>
    <t>Suivi L1235-4</t>
  </si>
  <si>
    <t>TP</t>
  </si>
  <si>
    <t>CODES-HORAIRES</t>
  </si>
  <si>
    <t>BESOINS</t>
  </si>
  <si>
    <t>Si besoin, vous disposez d'un contrôleur d'effectif plus important au bas des cycles de travail</t>
  </si>
  <si>
    <t>Equipe</t>
  </si>
  <si>
    <t>Nom Prénom</t>
  </si>
  <si>
    <t>Production</t>
  </si>
  <si>
    <t>Théorique</t>
  </si>
  <si>
    <t>Réel</t>
  </si>
  <si>
    <t>BARBOSA ALMEIDA M.C</t>
  </si>
  <si>
    <t>Contentieux  IDF</t>
  </si>
  <si>
    <t>LISTE NOM</t>
  </si>
  <si>
    <t>Mardi</t>
  </si>
  <si>
    <t>Mercredi</t>
  </si>
  <si>
    <t>Jeudi</t>
  </si>
  <si>
    <t>Vendredi</t>
  </si>
  <si>
    <t>Samedi</t>
  </si>
  <si>
    <t>Dimanche</t>
  </si>
  <si>
    <t>Lundi</t>
  </si>
  <si>
    <t>Temps Partiel</t>
  </si>
  <si>
    <t>Matin</t>
  </si>
  <si>
    <t>Après Midi</t>
  </si>
  <si>
    <t>Journée</t>
  </si>
  <si>
    <t>Semaine</t>
  </si>
  <si>
    <t>AMCS</t>
  </si>
  <si>
    <t>Aprés-midi</t>
  </si>
  <si>
    <t/>
  </si>
  <si>
    <t>Nom</t>
  </si>
  <si>
    <t>Après-Midi</t>
  </si>
  <si>
    <t>Fin de contrat</t>
  </si>
  <si>
    <t>1</t>
  </si>
  <si>
    <t>CDD</t>
  </si>
  <si>
    <t>CDI</t>
  </si>
  <si>
    <r>
      <rPr>
        <sz val="28"/>
        <color rgb="FF00B050"/>
        <rFont val="Rockwell"/>
        <family val="1"/>
      </rPr>
      <t>Planning  2016</t>
    </r>
    <r>
      <rPr>
        <sz val="28"/>
        <color indexed="8"/>
        <rFont val="Rockwell"/>
        <family val="2"/>
      </rPr>
      <t xml:space="preserve">                    </t>
    </r>
    <r>
      <rPr>
        <sz val="28"/>
        <color rgb="FF0000FF"/>
        <rFont val="Rockwell"/>
        <family val="1"/>
      </rPr>
      <t/>
    </r>
  </si>
  <si>
    <t>Pour commencer cliquer sur le L'image</t>
  </si>
  <si>
    <t>matin</t>
  </si>
  <si>
    <t>CDI/CDD</t>
  </si>
  <si>
    <t>TOTO</t>
  </si>
  <si>
    <t>TATA</t>
  </si>
  <si>
    <t>TITI</t>
  </si>
  <si>
    <t>MACHIN</t>
  </si>
  <si>
    <t>TRUC</t>
  </si>
  <si>
    <t>BIDULE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</si>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</sst>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"/>
    <numFmt numFmtId="166" formatCode="mmmm\ yyyy"/>
    <numFmt numFmtId="167" formatCode="[$-F800]dddd\,\ mmmm\ dd\,\ yyyy"/>
    <numFmt numFmtId="168" formatCode="dd\ mmm\ yyyy"/>
  </numFmts>
  <fonts count="23" x14ac:knownFonts="1">
    <font>
      <sz val="11"/>
      <color theme="1"/>
      <name val="Rockwell"/>
      <family val="2"/>
    </font>
    <font>
      <sz val="11"/>
      <color theme="1"/>
      <name val="Rockwell"/>
      <family val="2"/>
      <scheme val="minor"/>
    </font>
    <font>
      <sz val="11"/>
      <color theme="1"/>
      <name val="Rockwell"/>
      <family val="2"/>
      <scheme val="minor"/>
    </font>
    <font>
      <sz val="24"/>
      <color indexed="8"/>
      <name val="Rockwell"/>
      <family val="2"/>
    </font>
    <font>
      <sz val="36"/>
      <color indexed="8"/>
      <name val="Rockwell"/>
      <family val="2"/>
    </font>
    <font>
      <b/>
      <sz val="14"/>
      <color indexed="8"/>
      <name val="Rockwell"/>
      <family val="2"/>
    </font>
    <font>
      <sz val="11"/>
      <color indexed="8"/>
      <name val="Rockwell"/>
      <family val="1"/>
    </font>
    <font>
      <b/>
      <i/>
      <sz val="11"/>
      <color indexed="8"/>
      <name val="Rockwell"/>
      <family val="1"/>
    </font>
    <font>
      <sz val="28"/>
      <color indexed="8"/>
      <name val="Rockwell"/>
      <family val="2"/>
    </font>
    <font>
      <sz val="8"/>
      <name val="Rockwell"/>
      <family val="2"/>
    </font>
    <font>
      <sz val="10"/>
      <name val="Arial"/>
      <family val="2"/>
    </font>
    <font>
      <b/>
      <sz val="8"/>
      <color indexed="8"/>
      <name val="Rockwell"/>
      <family val="2"/>
      <scheme val="minor"/>
    </font>
    <font>
      <b/>
      <sz val="8"/>
      <name val="Rockwell"/>
      <family val="2"/>
      <scheme val="minor"/>
    </font>
    <font>
      <sz val="10"/>
      <name val="Rockwell"/>
      <family val="2"/>
      <scheme val="minor"/>
    </font>
    <font>
      <sz val="10"/>
      <color indexed="18"/>
      <name val="Arial"/>
      <family val="2"/>
    </font>
    <font>
      <sz val="11"/>
      <color theme="1"/>
      <name val="Rockwell"/>
      <family val="2"/>
    </font>
    <font>
      <sz val="11"/>
      <color theme="0"/>
      <name val="Rockwell"/>
      <family val="2"/>
      <scheme val="minor"/>
    </font>
    <font>
      <sz val="11"/>
      <name val="Rockwell"/>
      <family val="2"/>
      <scheme val="minor"/>
    </font>
    <font>
      <b/>
      <i/>
      <sz val="11"/>
      <color theme="1"/>
      <name val="Rockwell"/>
      <family val="1"/>
    </font>
    <font>
      <sz val="10"/>
      <name val="Arial"/>
      <family val="2"/>
    </font>
    <font>
      <sz val="28"/>
      <color rgb="FF0000FF"/>
      <name val="Rockwell"/>
      <family val="1"/>
    </font>
    <font>
      <sz val="28"/>
      <color rgb="FF00B050"/>
      <name val="Rockwell"/>
      <family val="1"/>
    </font>
    <font>
      <sz val="28"/>
      <color indexed="8"/>
      <name val="Rockwell"/>
      <family val="1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rgb="FF00B0F0"/>
        </stop>
        <stop position="1">
          <color rgb="FFFF0000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88FC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0066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0">
    <xf numFmtId="0" fontId="0" fillId="0" borderId="0"/>
    <xf numFmtId="0" fontId="10" fillId="0" borderId="0"/>
    <xf numFmtId="0" fontId="10" fillId="0" borderId="0"/>
    <xf numFmtId="0" fontId="2" fillId="21" borderId="0" applyNumberFormat="0" applyBorder="0" applyAlignment="0" applyProtection="0"/>
    <xf numFmtId="0" fontId="2" fillId="13" borderId="0" applyNumberFormat="0" applyBorder="0" applyAlignment="0" applyProtection="0"/>
    <xf numFmtId="0" fontId="2" fillId="20" borderId="0" applyNumberFormat="0" applyBorder="0" applyAlignment="0" applyProtection="0"/>
    <xf numFmtId="0" fontId="15" fillId="19" borderId="11" applyBorder="0" applyAlignment="0">
      <alignment horizontal="center" vertical="center"/>
    </xf>
    <xf numFmtId="0" fontId="16" fillId="0" borderId="11" applyBorder="0" applyAlignment="0" applyProtection="0">
      <alignment horizontal="center" vertical="center"/>
    </xf>
    <xf numFmtId="0" fontId="19" fillId="0" borderId="0"/>
    <xf numFmtId="0" fontId="1" fillId="0" borderId="0"/>
  </cellStyleXfs>
  <cellXfs count="176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64" fontId="7" fillId="2" borderId="1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/>
    </xf>
    <xf numFmtId="0" fontId="12" fillId="0" borderId="14" xfId="1" applyFont="1" applyFill="1" applyBorder="1" applyAlignment="1">
      <alignment horizontal="center"/>
    </xf>
    <xf numFmtId="0" fontId="12" fillId="0" borderId="8" xfId="1" applyFont="1" applyFill="1" applyBorder="1" applyAlignment="1">
      <alignment horizontal="center"/>
    </xf>
    <xf numFmtId="0" fontId="12" fillId="0" borderId="15" xfId="1" applyFont="1" applyFill="1" applyBorder="1" applyAlignment="1">
      <alignment horizontal="center"/>
    </xf>
    <xf numFmtId="0" fontId="14" fillId="8" borderId="1" xfId="0" applyFont="1" applyFill="1" applyBorder="1" applyAlignment="1" applyProtection="1">
      <alignment horizontal="center" vertical="center"/>
      <protection hidden="1"/>
    </xf>
    <xf numFmtId="0" fontId="14" fillId="0" borderId="1" xfId="0" applyFont="1" applyFill="1" applyBorder="1" applyAlignment="1" applyProtection="1">
      <alignment horizontal="center" vertical="center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4" fillId="10" borderId="1" xfId="0" applyFont="1" applyFill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>
      <alignment horizontal="center"/>
    </xf>
    <xf numFmtId="0" fontId="11" fillId="0" borderId="1" xfId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/>
    </xf>
    <xf numFmtId="0" fontId="13" fillId="0" borderId="1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10" fillId="0" borderId="1" xfId="1" applyFont="1" applyFill="1" applyBorder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11" fillId="0" borderId="14" xfId="1" applyFont="1" applyFill="1" applyBorder="1" applyAlignment="1">
      <alignment horizontal="center" vertical="center" wrapText="1"/>
    </xf>
    <xf numFmtId="0" fontId="11" fillId="0" borderId="15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0" fillId="0" borderId="8" xfId="1" applyFont="1" applyFill="1" applyBorder="1" applyAlignment="1">
      <alignment horizontal="center" vertical="center"/>
    </xf>
    <xf numFmtId="0" fontId="11" fillId="0" borderId="8" xfId="1" applyFont="1" applyFill="1" applyBorder="1" applyAlignment="1">
      <alignment horizontal="center" vertical="center" wrapText="1"/>
    </xf>
    <xf numFmtId="0" fontId="10" fillId="0" borderId="15" xfId="1" applyFont="1" applyFill="1" applyBorder="1"/>
    <xf numFmtId="0" fontId="10" fillId="0" borderId="0" xfId="1" applyFont="1" applyFill="1" applyBorder="1"/>
    <xf numFmtId="0" fontId="11" fillId="0" borderId="0" xfId="1" applyFont="1" applyFill="1" applyBorder="1" applyAlignment="1">
      <alignment horizontal="center" vertical="center" wrapText="1"/>
    </xf>
    <xf numFmtId="0" fontId="13" fillId="0" borderId="16" xfId="1" applyFont="1" applyFill="1" applyBorder="1" applyAlignment="1">
      <alignment horizontal="center" vertical="center"/>
    </xf>
    <xf numFmtId="0" fontId="11" fillId="0" borderId="16" xfId="1" applyFont="1" applyFill="1" applyBorder="1" applyAlignment="1">
      <alignment horizontal="center" vertical="center" wrapText="1"/>
    </xf>
    <xf numFmtId="0" fontId="12" fillId="13" borderId="14" xfId="1" applyFont="1" applyFill="1" applyBorder="1" applyAlignment="1">
      <alignment horizontal="center"/>
    </xf>
    <xf numFmtId="0" fontId="10" fillId="14" borderId="14" xfId="1" applyFont="1" applyFill="1" applyBorder="1" applyAlignment="1">
      <alignment horizontal="center" vertical="center"/>
    </xf>
    <xf numFmtId="0" fontId="11" fillId="12" borderId="16" xfId="1" applyFont="1" applyFill="1" applyBorder="1" applyAlignment="1">
      <alignment horizontal="center" vertical="center" wrapText="1"/>
    </xf>
    <xf numFmtId="0" fontId="13" fillId="15" borderId="8" xfId="1" applyFont="1" applyFill="1" applyBorder="1" applyAlignment="1">
      <alignment horizontal="center" vertical="center"/>
    </xf>
    <xf numFmtId="0" fontId="12" fillId="16" borderId="8" xfId="1" applyFont="1" applyFill="1" applyBorder="1" applyAlignment="1">
      <alignment horizontal="center"/>
    </xf>
    <xf numFmtId="0" fontId="12" fillId="17" borderId="15" xfId="1" applyFont="1" applyFill="1" applyBorder="1" applyAlignment="1">
      <alignment horizontal="center"/>
    </xf>
    <xf numFmtId="0" fontId="12" fillId="18" borderId="14" xfId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7" fillId="24" borderId="1" xfId="7" applyFont="1" applyFill="1" applyBorder="1" applyAlignment="1">
      <alignment horizontal="center" vertical="center"/>
    </xf>
    <xf numFmtId="0" fontId="17" fillId="25" borderId="1" xfId="7" applyFont="1" applyFill="1" applyBorder="1" applyAlignment="1">
      <alignment horizontal="center" vertical="center"/>
    </xf>
    <xf numFmtId="0" fontId="17" fillId="14" borderId="1" xfId="7" applyFont="1" applyFill="1" applyBorder="1" applyAlignment="1">
      <alignment horizontal="center" vertical="center"/>
    </xf>
    <xf numFmtId="0" fontId="17" fillId="12" borderId="1" xfId="7" applyFont="1" applyFill="1" applyBorder="1" applyAlignment="1">
      <alignment horizontal="center" vertical="center"/>
    </xf>
    <xf numFmtId="0" fontId="17" fillId="26" borderId="1" xfId="7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1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3" borderId="1" xfId="0" applyFill="1" applyBorder="1" applyAlignment="1">
      <alignment horizontal="center" vertical="center"/>
    </xf>
    <xf numFmtId="0" fontId="0" fillId="34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36" borderId="1" xfId="0" applyFill="1" applyBorder="1" applyAlignment="1">
      <alignment horizontal="center" vertical="center"/>
    </xf>
    <xf numFmtId="0" fontId="0" fillId="37" borderId="1" xfId="0" applyFill="1" applyBorder="1" applyAlignment="1">
      <alignment horizontal="center" vertical="center"/>
    </xf>
    <xf numFmtId="0" fontId="0" fillId="38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18" fillId="13" borderId="1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0" fillId="28" borderId="26" xfId="0" applyFill="1" applyBorder="1"/>
    <xf numFmtId="0" fontId="0" fillId="0" borderId="27" xfId="0" applyBorder="1" applyAlignment="1">
      <alignment horizontal="center"/>
    </xf>
    <xf numFmtId="0" fontId="0" fillId="0" borderId="26" xfId="0" applyFill="1" applyBorder="1" applyAlignment="1">
      <alignment horizontal="center" vertical="center"/>
    </xf>
    <xf numFmtId="0" fontId="8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17" xfId="0" applyBorder="1"/>
    <xf numFmtId="0" fontId="0" fillId="0" borderId="21" xfId="0" applyBorder="1"/>
    <xf numFmtId="0" fontId="8" fillId="0" borderId="21" xfId="0" applyFont="1" applyBorder="1" applyAlignment="1">
      <alignment vertical="center" wrapText="1"/>
    </xf>
    <xf numFmtId="0" fontId="8" fillId="0" borderId="22" xfId="0" applyFont="1" applyBorder="1" applyAlignment="1">
      <alignment vertical="center" wrapText="1"/>
    </xf>
    <xf numFmtId="0" fontId="0" fillId="0" borderId="28" xfId="0" applyBorder="1"/>
    <xf numFmtId="0" fontId="8" fillId="0" borderId="29" xfId="0" applyFont="1" applyBorder="1" applyAlignment="1">
      <alignment vertical="center" wrapText="1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0" fillId="0" borderId="0" xfId="2"/>
    <xf numFmtId="0" fontId="0" fillId="0" borderId="26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8" fontId="0" fillId="0" borderId="1" xfId="0" applyNumberFormat="1" applyBorder="1"/>
    <xf numFmtId="0" fontId="14" fillId="9" borderId="10" xfId="0" applyFont="1" applyFill="1" applyBorder="1" applyAlignment="1" applyProtection="1">
      <alignment horizontal="left" vertical="center" indent="1"/>
      <protection hidden="1"/>
    </xf>
    <xf numFmtId="0" fontId="14" fillId="9" borderId="8" xfId="0" applyFont="1" applyFill="1" applyBorder="1" applyAlignment="1" applyProtection="1">
      <alignment horizontal="left" vertical="center" indent="1"/>
      <protection hidden="1"/>
    </xf>
    <xf numFmtId="0" fontId="0" fillId="2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9" borderId="11" xfId="0" applyFill="1" applyBorder="1" applyAlignment="1">
      <alignment horizontal="center" vertical="center"/>
    </xf>
    <xf numFmtId="0" fontId="0" fillId="39" borderId="12" xfId="0" applyFill="1" applyBorder="1" applyAlignment="1">
      <alignment horizontal="center" vertical="center"/>
    </xf>
    <xf numFmtId="0" fontId="0" fillId="38" borderId="11" xfId="0" applyFill="1" applyBorder="1" applyAlignment="1">
      <alignment horizontal="center" vertical="center"/>
    </xf>
    <xf numFmtId="0" fontId="0" fillId="38" borderId="12" xfId="0" applyFill="1" applyBorder="1" applyAlignment="1">
      <alignment horizontal="center" vertical="center"/>
    </xf>
    <xf numFmtId="0" fontId="0" fillId="35" borderId="11" xfId="0" applyFill="1" applyBorder="1" applyAlignment="1">
      <alignment horizontal="center" vertical="center"/>
    </xf>
    <xf numFmtId="0" fontId="0" fillId="35" borderId="12" xfId="0" applyFill="1" applyBorder="1" applyAlignment="1">
      <alignment horizontal="center" vertical="center"/>
    </xf>
    <xf numFmtId="0" fontId="0" fillId="28" borderId="11" xfId="0" applyFill="1" applyBorder="1" applyAlignment="1">
      <alignment horizontal="center" vertical="center"/>
    </xf>
    <xf numFmtId="0" fontId="0" fillId="28" borderId="12" xfId="0" applyFill="1" applyBorder="1" applyAlignment="1">
      <alignment horizontal="center" vertical="center"/>
    </xf>
    <xf numFmtId="0" fontId="0" fillId="40" borderId="11" xfId="0" applyFill="1" applyBorder="1" applyAlignment="1">
      <alignment horizontal="center" vertical="center"/>
    </xf>
    <xf numFmtId="0" fontId="0" fillId="40" borderId="12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36" borderId="11" xfId="0" applyFill="1" applyBorder="1" applyAlignment="1">
      <alignment horizontal="center" vertical="center"/>
    </xf>
    <xf numFmtId="0" fontId="0" fillId="36" borderId="12" xfId="0" applyFill="1" applyBorder="1" applyAlignment="1">
      <alignment horizontal="center" vertical="center"/>
    </xf>
    <xf numFmtId="0" fontId="0" fillId="37" borderId="11" xfId="0" applyFill="1" applyBorder="1" applyAlignment="1">
      <alignment horizontal="center" vertical="center"/>
    </xf>
    <xf numFmtId="0" fontId="0" fillId="37" borderId="12" xfId="0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0" fontId="0" fillId="34" borderId="12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18" borderId="12" xfId="0" applyFill="1" applyBorder="1" applyAlignment="1">
      <alignment horizontal="center" vertical="center"/>
    </xf>
    <xf numFmtId="0" fontId="0" fillId="32" borderId="11" xfId="0" applyFill="1" applyBorder="1" applyAlignment="1">
      <alignment horizontal="center" vertical="center"/>
    </xf>
    <xf numFmtId="0" fontId="0" fillId="32" borderId="12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/>
    </xf>
    <xf numFmtId="0" fontId="0" fillId="33" borderId="12" xfId="0" applyFill="1" applyBorder="1" applyAlignment="1">
      <alignment horizontal="center" vertical="center"/>
    </xf>
    <xf numFmtId="0" fontId="0" fillId="30" borderId="11" xfId="0" applyFill="1" applyBorder="1" applyAlignment="1">
      <alignment horizontal="center" vertical="center"/>
    </xf>
    <xf numFmtId="0" fontId="0" fillId="30" borderId="12" xfId="0" applyFill="1" applyBorder="1" applyAlignment="1">
      <alignment horizontal="center" vertical="center"/>
    </xf>
    <xf numFmtId="0" fontId="0" fillId="23" borderId="11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31" borderId="11" xfId="0" applyFill="1" applyBorder="1" applyAlignment="1">
      <alignment horizontal="center" vertical="center"/>
    </xf>
    <xf numFmtId="0" fontId="0" fillId="31" borderId="12" xfId="0" applyFill="1" applyBorder="1" applyAlignment="1">
      <alignment horizontal="center" vertical="center"/>
    </xf>
    <xf numFmtId="0" fontId="0" fillId="29" borderId="11" xfId="0" applyFill="1" applyBorder="1" applyAlignment="1">
      <alignment horizontal="center" vertical="center"/>
    </xf>
    <xf numFmtId="0" fontId="0" fillId="29" borderId="12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27" borderId="11" xfId="0" applyFill="1" applyBorder="1" applyAlignment="1">
      <alignment horizontal="center" vertical="center"/>
    </xf>
    <xf numFmtId="0" fontId="0" fillId="27" borderId="12" xfId="0" applyFill="1" applyBorder="1" applyAlignment="1">
      <alignment horizontal="center" vertical="center"/>
    </xf>
    <xf numFmtId="0" fontId="17" fillId="26" borderId="11" xfId="7" applyFont="1" applyFill="1" applyBorder="1" applyAlignment="1">
      <alignment horizontal="center" vertical="center"/>
    </xf>
    <xf numFmtId="0" fontId="17" fillId="26" borderId="12" xfId="7" applyFont="1" applyFill="1" applyBorder="1" applyAlignment="1">
      <alignment horizontal="center" vertical="center"/>
    </xf>
    <xf numFmtId="0" fontId="17" fillId="25" borderId="11" xfId="7" applyFont="1" applyFill="1" applyBorder="1" applyAlignment="1">
      <alignment horizontal="center" vertical="center"/>
    </xf>
    <xf numFmtId="0" fontId="17" fillId="25" borderId="12" xfId="7" applyFont="1" applyFill="1" applyBorder="1" applyAlignment="1">
      <alignment horizontal="center" vertical="center"/>
    </xf>
    <xf numFmtId="166" fontId="3" fillId="6" borderId="0" xfId="0" applyNumberFormat="1" applyFont="1" applyFill="1" applyAlignment="1">
      <alignment horizontal="center" vertical="center"/>
    </xf>
    <xf numFmtId="166" fontId="3" fillId="6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textRotation="255"/>
    </xf>
    <xf numFmtId="0" fontId="4" fillId="4" borderId="2" xfId="0" applyFont="1" applyFill="1" applyBorder="1" applyAlignment="1">
      <alignment horizontal="center" vertical="center" textRotation="255"/>
    </xf>
    <xf numFmtId="0" fontId="4" fillId="4" borderId="10" xfId="0" applyFont="1" applyFill="1" applyBorder="1" applyAlignment="1">
      <alignment horizontal="center" vertical="center" textRotation="255"/>
    </xf>
    <xf numFmtId="0" fontId="17" fillId="12" borderId="11" xfId="7" applyFont="1" applyFill="1" applyBorder="1" applyAlignment="1">
      <alignment horizontal="center" vertical="center"/>
    </xf>
    <xf numFmtId="0" fontId="17" fillId="12" borderId="12" xfId="7" applyFont="1" applyFill="1" applyBorder="1" applyAlignment="1">
      <alignment horizontal="center" vertical="center"/>
    </xf>
    <xf numFmtId="0" fontId="17" fillId="24" borderId="11" xfId="7" applyFont="1" applyFill="1" applyBorder="1" applyAlignment="1">
      <alignment horizontal="center" vertical="center"/>
    </xf>
    <xf numFmtId="0" fontId="17" fillId="24" borderId="12" xfId="7" applyFont="1" applyFill="1" applyBorder="1" applyAlignment="1">
      <alignment horizontal="center" vertical="center"/>
    </xf>
    <xf numFmtId="0" fontId="17" fillId="14" borderId="11" xfId="7" applyFont="1" applyFill="1" applyBorder="1" applyAlignment="1">
      <alignment horizontal="center" vertical="center"/>
    </xf>
    <xf numFmtId="0" fontId="17" fillId="14" borderId="12" xfId="7" applyFont="1" applyFill="1" applyBorder="1" applyAlignment="1">
      <alignment horizontal="center" vertical="center"/>
    </xf>
    <xf numFmtId="0" fontId="22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11" borderId="11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14" borderId="24" xfId="0" applyFill="1" applyBorder="1" applyAlignment="1">
      <alignment horizontal="center"/>
    </xf>
    <xf numFmtId="0" fontId="0" fillId="14" borderId="25" xfId="0" applyFill="1" applyBorder="1" applyAlignment="1">
      <alignment horizontal="center"/>
    </xf>
  </cellXfs>
  <cellStyles count="10">
    <cellStyle name="40 % - Accent1" xfId="3" builtinId="31" customBuiltin="1"/>
    <cellStyle name="40 % - Accent2" xfId="4" builtinId="35" customBuiltin="1"/>
    <cellStyle name="40 % - Accent3" xfId="5" builtinId="39" customBuiltin="1"/>
    <cellStyle name="Normal" xfId="0" builtinId="0"/>
    <cellStyle name="Normal 2" xfId="2"/>
    <cellStyle name="Normal 3" xfId="1"/>
    <cellStyle name="Normal 4" xfId="8"/>
    <cellStyle name="Normal 5" xfId="9"/>
    <cellStyle name="Style 1" xfId="6"/>
    <cellStyle name="Style 2" xfId="7"/>
  </cellStyles>
  <dxfs count="9"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colors>
    <mruColors>
      <color rgb="FF0000FF"/>
      <color rgb="FF3399FF"/>
      <color rgb="FFFFFF00"/>
      <color rgb="FF00CC99"/>
      <color rgb="FF00CC00"/>
      <color rgb="FFFF7C80"/>
      <color rgb="FFFF0066"/>
      <color rgb="FF666699"/>
      <color rgb="FFCC33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523875</xdr:colOff>
      <xdr:row>2</xdr:row>
      <xdr:rowOff>19050</xdr:rowOff>
    </xdr:from>
    <xdr:to>
      <xdr:col>9</xdr:col>
      <xdr:colOff>304800</xdr:colOff>
      <xdr:row>13</xdr:row>
      <xdr:rowOff>65021</xdr:rowOff>
    </xdr:to>
    <xdr:pic macro="[0]!Accueil">
      <xdr:nvPicPr>
        <xdr:cNvPr id="4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76675" y="390525"/>
          <a:ext cx="3971925" cy="203669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1008530</xdr:colOff>
      <xdr:row>3</xdr:row>
      <xdr:rowOff>11206</xdr:rowOff>
    </xdr:from>
    <xdr:to>
      <xdr:col>2</xdr:col>
      <xdr:colOff>437029</xdr:colOff>
      <xdr:row>6</xdr:row>
      <xdr:rowOff>62912</xdr:rowOff>
    </xdr:to>
    <xdr:sp macro="[0]!envoi" textlink="">
      <xdr:nvSpPr>
        <xdr:cNvPr id="5" name="Parchemin horizontal 4"/>
        <xdr:cNvSpPr/>
      </xdr:nvSpPr>
      <xdr:spPr>
        <a:xfrm>
          <a:off x="1008530" y="549088"/>
          <a:ext cx="1378323" cy="612000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  <xdr:twoCellAnchor editAs="oneCell">
    <xdr:from>
      <xdr:col>3</xdr:col>
      <xdr:colOff>0</xdr:colOff>
      <xdr:row>1</xdr:row>
      <xdr:rowOff>0</xdr:rowOff>
    </xdr:from>
    <xdr:to>
      <xdr:col>5</xdr:col>
      <xdr:colOff>105394</xdr:colOff>
      <xdr:row>7</xdr:row>
      <xdr:rowOff>159123</xdr:rowOff>
    </xdr:to>
    <xdr:pic macro="[0]!Accueil">
      <xdr:nvPicPr>
        <xdr:cNvPr id="4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798794" y="179294"/>
          <a:ext cx="1887129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114300</xdr:colOff>
      <xdr:row>6</xdr:row>
      <xdr:rowOff>114300</xdr:rowOff>
    </xdr:from>
    <xdr:to>
      <xdr:col>9</xdr:col>
      <xdr:colOff>325029</xdr:colOff>
      <xdr:row>13</xdr:row>
      <xdr:rowOff>104775</xdr:rowOff>
    </xdr:to>
    <xdr:pic macro="[0]!Accueil">
      <xdr:nvPicPr>
        <xdr:cNvPr id="6" name="il_f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048500" y="1219200"/>
          <a:ext cx="1887129" cy="1257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lanning%20%20davi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lanning%20%20david%20userform%20v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urnier/AppData/Local/Temp/deixar-357922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fournier/AppData/Local/Temp/deixar-357922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fournier\AppData\Local\Temp\deixar-35792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Accueil"/>
      <sheetName val="Planning"/>
      <sheetName val="Parametres"/>
      <sheetName val="Feuil3"/>
      <sheetName val="planning  david"/>
    </sheetNames>
    <sheetDataSet>
      <sheetData sheetId="0" refreshError="1"/>
      <sheetData sheetId="1" refreshError="1"/>
      <sheetData sheetId="2" refreshError="1"/>
      <sheetData sheetId="3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  <row r="34">
          <cell r="G34" t="str">
            <v>Lundi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Planning"/>
      <sheetName val="Parametres"/>
      <sheetName val="Feuil3"/>
      <sheetName val="TP"/>
    </sheetNames>
    <sheetDataSet>
      <sheetData sheetId="0" refreshError="1"/>
      <sheetData sheetId="1" refreshError="1"/>
      <sheetData sheetId="2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  <row r="22">
          <cell r="G22" t="str">
            <v/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 t="str">
            <v/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 t="str">
            <v/>
          </cell>
        </row>
        <row r="56">
          <cell r="G56">
            <v>0</v>
          </cell>
        </row>
        <row r="57">
          <cell r="G57">
            <v>0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0</v>
          </cell>
        </row>
        <row r="61">
          <cell r="G61">
            <v>0</v>
          </cell>
        </row>
        <row r="62">
          <cell r="G62">
            <v>0</v>
          </cell>
        </row>
        <row r="63">
          <cell r="G63">
            <v>0</v>
          </cell>
        </row>
        <row r="64">
          <cell r="G64">
            <v>0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L34"/>
  <sheetViews>
    <sheetView showGridLines="0" tabSelected="1" workbookViewId="0">
      <selection activeCell="O10" sqref="O10"/>
    </sheetView>
  </sheetViews>
  <sheetFormatPr baseColWidth="10" defaultRowHeight="14.25" x14ac:dyDescent="0.2"/>
  <sheetData>
    <row r="1" spans="3:12" ht="15" thickBot="1" x14ac:dyDescent="0.25"/>
    <row r="2" spans="3:12" ht="14.25" customHeight="1" x14ac:dyDescent="0.2">
      <c r="C2" s="83"/>
      <c r="D2" s="84"/>
      <c r="E2" s="85"/>
      <c r="F2" s="84"/>
      <c r="G2" s="84"/>
      <c r="H2" s="84"/>
      <c r="I2" s="84"/>
      <c r="J2" s="84"/>
      <c r="K2" s="84"/>
      <c r="L2" s="86"/>
    </row>
    <row r="3" spans="3:12" ht="14.25" customHeight="1" x14ac:dyDescent="0.2">
      <c r="C3" s="87"/>
      <c r="D3" s="82"/>
      <c r="E3" s="81"/>
      <c r="F3" s="82"/>
      <c r="G3" s="82"/>
      <c r="H3" s="82"/>
      <c r="I3" s="82"/>
      <c r="J3" s="82"/>
      <c r="K3" s="82"/>
      <c r="L3" s="88"/>
    </row>
    <row r="4" spans="3:12" ht="14.25" customHeight="1" x14ac:dyDescent="0.2">
      <c r="C4" s="87"/>
      <c r="D4" s="82"/>
      <c r="E4" s="81"/>
      <c r="F4" s="82"/>
      <c r="G4" s="82"/>
      <c r="H4" s="82"/>
      <c r="I4" s="82"/>
      <c r="J4" s="82"/>
      <c r="K4" s="82"/>
      <c r="L4" s="88"/>
    </row>
    <row r="5" spans="3:12" ht="14.25" customHeight="1" x14ac:dyDescent="0.2">
      <c r="C5" s="87"/>
      <c r="D5" s="82"/>
      <c r="E5" s="81"/>
      <c r="F5" s="82"/>
      <c r="G5" s="82"/>
      <c r="H5" s="82"/>
      <c r="I5" s="82"/>
      <c r="J5" s="82"/>
      <c r="K5" s="82"/>
      <c r="L5" s="88"/>
    </row>
    <row r="6" spans="3:12" ht="14.25" customHeight="1" x14ac:dyDescent="0.2">
      <c r="C6" s="87"/>
      <c r="D6" s="82"/>
      <c r="E6" s="81"/>
      <c r="F6" s="82"/>
      <c r="G6" s="82"/>
      <c r="H6" s="82"/>
      <c r="I6" s="82"/>
      <c r="J6" s="82"/>
      <c r="K6" s="82"/>
      <c r="L6" s="88"/>
    </row>
    <row r="7" spans="3:12" x14ac:dyDescent="0.2">
      <c r="C7" s="87"/>
      <c r="D7" s="82"/>
      <c r="E7" s="82"/>
      <c r="F7" s="82"/>
      <c r="G7" s="82"/>
      <c r="H7" s="82"/>
      <c r="I7" s="82"/>
      <c r="J7" s="82"/>
      <c r="K7" s="82"/>
      <c r="L7" s="89"/>
    </row>
    <row r="8" spans="3:12" x14ac:dyDescent="0.2">
      <c r="C8" s="87"/>
      <c r="D8" s="82"/>
      <c r="E8" s="82"/>
      <c r="F8" s="82"/>
      <c r="G8" s="82"/>
      <c r="H8" s="82"/>
      <c r="I8" s="82"/>
      <c r="J8" s="82"/>
      <c r="K8" s="82"/>
      <c r="L8" s="89"/>
    </row>
    <row r="9" spans="3:12" x14ac:dyDescent="0.2">
      <c r="C9" s="87"/>
      <c r="D9" s="82"/>
      <c r="E9" s="82"/>
      <c r="F9" s="82"/>
      <c r="G9" s="82"/>
      <c r="H9" s="82"/>
      <c r="I9" s="82"/>
      <c r="J9" s="82"/>
      <c r="K9" s="82"/>
      <c r="L9" s="89"/>
    </row>
    <row r="10" spans="3:12" x14ac:dyDescent="0.2">
      <c r="C10" s="87"/>
      <c r="D10" s="82"/>
      <c r="E10" s="82"/>
      <c r="F10" s="82"/>
      <c r="G10" s="82"/>
      <c r="H10" s="82"/>
      <c r="I10" s="82"/>
      <c r="J10" s="82"/>
      <c r="K10" s="82"/>
      <c r="L10" s="89"/>
    </row>
    <row r="11" spans="3:12" x14ac:dyDescent="0.2">
      <c r="C11" s="87"/>
      <c r="D11" s="82"/>
      <c r="E11" s="82"/>
      <c r="F11" s="82"/>
      <c r="G11" s="82"/>
      <c r="H11" s="82"/>
      <c r="I11" s="82"/>
      <c r="J11" s="82"/>
      <c r="K11" s="82"/>
      <c r="L11" s="89"/>
    </row>
    <row r="12" spans="3:12" x14ac:dyDescent="0.2">
      <c r="C12" s="87"/>
      <c r="D12" s="82"/>
      <c r="E12" s="82"/>
      <c r="F12" s="82"/>
      <c r="G12" s="82"/>
      <c r="H12" s="82"/>
      <c r="I12" s="82"/>
      <c r="J12" s="82"/>
      <c r="K12" s="82"/>
      <c r="L12" s="89"/>
    </row>
    <row r="13" spans="3:12" x14ac:dyDescent="0.2">
      <c r="C13" s="87"/>
      <c r="D13" s="82"/>
      <c r="E13" s="82"/>
      <c r="F13" s="82"/>
      <c r="G13" s="82"/>
      <c r="H13" s="82"/>
      <c r="I13" s="82"/>
      <c r="J13" s="82"/>
      <c r="K13" s="82"/>
      <c r="L13" s="89"/>
    </row>
    <row r="14" spans="3:12" x14ac:dyDescent="0.2">
      <c r="C14" s="87"/>
      <c r="D14" s="82"/>
      <c r="E14" s="82"/>
      <c r="F14" s="82"/>
      <c r="G14" s="82"/>
      <c r="H14" s="82"/>
      <c r="I14" s="82"/>
      <c r="J14" s="82"/>
      <c r="K14" s="82"/>
      <c r="L14" s="89"/>
    </row>
    <row r="15" spans="3:12" x14ac:dyDescent="0.2">
      <c r="C15" s="87"/>
      <c r="D15" s="82"/>
      <c r="E15" s="82"/>
      <c r="F15" s="82"/>
      <c r="G15" s="82"/>
      <c r="H15" s="82"/>
      <c r="I15" s="82"/>
      <c r="J15" s="82"/>
      <c r="K15" s="82"/>
      <c r="L15" s="89"/>
    </row>
    <row r="16" spans="3:12" x14ac:dyDescent="0.2">
      <c r="C16" s="87"/>
      <c r="D16" s="82"/>
      <c r="E16" s="157" t="s">
        <v>93</v>
      </c>
      <c r="F16" s="158"/>
      <c r="G16" s="158"/>
      <c r="H16" s="158"/>
      <c r="I16" s="158"/>
      <c r="J16" s="159"/>
      <c r="K16" s="82"/>
      <c r="L16" s="89"/>
    </row>
    <row r="17" spans="3:12" x14ac:dyDescent="0.2">
      <c r="C17" s="87"/>
      <c r="D17" s="82"/>
      <c r="E17" s="160"/>
      <c r="F17" s="161"/>
      <c r="G17" s="161"/>
      <c r="H17" s="161"/>
      <c r="I17" s="161"/>
      <c r="J17" s="162"/>
      <c r="K17" s="82"/>
      <c r="L17" s="89"/>
    </row>
    <row r="18" spans="3:12" x14ac:dyDescent="0.2">
      <c r="C18" s="87"/>
      <c r="D18" s="82"/>
      <c r="E18" s="160"/>
      <c r="F18" s="161"/>
      <c r="G18" s="161"/>
      <c r="H18" s="161"/>
      <c r="I18" s="161"/>
      <c r="J18" s="162"/>
      <c r="K18" s="82"/>
      <c r="L18" s="89"/>
    </row>
    <row r="19" spans="3:12" x14ac:dyDescent="0.2">
      <c r="C19" s="87"/>
      <c r="D19" s="82"/>
      <c r="E19" s="160"/>
      <c r="F19" s="161"/>
      <c r="G19" s="161"/>
      <c r="H19" s="161"/>
      <c r="I19" s="161"/>
      <c r="J19" s="162"/>
      <c r="K19" s="82"/>
      <c r="L19" s="89"/>
    </row>
    <row r="20" spans="3:12" x14ac:dyDescent="0.2">
      <c r="C20" s="87"/>
      <c r="D20" s="82"/>
      <c r="E20" s="163"/>
      <c r="F20" s="164"/>
      <c r="G20" s="164"/>
      <c r="H20" s="164"/>
      <c r="I20" s="164"/>
      <c r="J20" s="165"/>
      <c r="K20" s="82"/>
      <c r="L20" s="89"/>
    </row>
    <row r="21" spans="3:12" x14ac:dyDescent="0.2">
      <c r="C21" s="87"/>
      <c r="D21" s="82"/>
      <c r="E21" s="82"/>
      <c r="F21" s="82"/>
      <c r="G21" s="82"/>
      <c r="H21" s="82"/>
      <c r="I21" s="82"/>
      <c r="J21" s="82"/>
      <c r="K21" s="82"/>
      <c r="L21" s="89"/>
    </row>
    <row r="22" spans="3:12" x14ac:dyDescent="0.2">
      <c r="C22" s="87"/>
      <c r="D22" s="82"/>
      <c r="E22" s="82"/>
      <c r="F22" s="82"/>
      <c r="G22" s="82"/>
      <c r="H22" s="82"/>
      <c r="I22" s="82"/>
      <c r="J22" s="82"/>
      <c r="K22" s="82"/>
      <c r="L22" s="89"/>
    </row>
    <row r="23" spans="3:12" x14ac:dyDescent="0.2">
      <c r="C23" s="87"/>
      <c r="D23" s="82"/>
      <c r="E23" s="82"/>
      <c r="F23" s="82"/>
      <c r="G23" s="82"/>
      <c r="H23" s="82"/>
      <c r="I23" s="82"/>
      <c r="J23" s="82"/>
      <c r="K23" s="82"/>
      <c r="L23" s="89"/>
    </row>
    <row r="24" spans="3:12" ht="15" thickBot="1" x14ac:dyDescent="0.25">
      <c r="C24" s="87"/>
      <c r="D24" s="82"/>
      <c r="E24" s="82"/>
      <c r="F24" s="82"/>
      <c r="G24" s="82"/>
      <c r="H24" s="82"/>
      <c r="I24" s="82"/>
      <c r="J24" s="82"/>
      <c r="K24" s="82"/>
      <c r="L24" s="89"/>
    </row>
    <row r="25" spans="3:12" ht="15" thickBot="1" x14ac:dyDescent="0.25">
      <c r="C25" s="87"/>
      <c r="D25" s="82"/>
      <c r="E25" s="82"/>
      <c r="F25" s="166" t="s">
        <v>94</v>
      </c>
      <c r="G25" s="167"/>
      <c r="H25" s="167"/>
      <c r="I25" s="167"/>
      <c r="J25" s="168"/>
      <c r="K25" s="82"/>
      <c r="L25" s="89"/>
    </row>
    <row r="26" spans="3:12" x14ac:dyDescent="0.2">
      <c r="C26" s="87"/>
      <c r="D26" s="82"/>
      <c r="E26" s="82"/>
      <c r="F26" s="82"/>
      <c r="G26" s="82"/>
      <c r="H26" s="82"/>
      <c r="I26" s="82"/>
      <c r="J26" s="82"/>
      <c r="K26" s="82"/>
      <c r="L26" s="89"/>
    </row>
    <row r="27" spans="3:12" x14ac:dyDescent="0.2">
      <c r="C27" s="87"/>
      <c r="D27" s="82"/>
      <c r="E27" s="82"/>
      <c r="F27" s="82"/>
      <c r="G27" s="82"/>
      <c r="H27" s="82"/>
      <c r="I27" s="82"/>
      <c r="J27" s="82"/>
      <c r="K27" s="82"/>
      <c r="L27" s="89"/>
    </row>
    <row r="28" spans="3:12" x14ac:dyDescent="0.2">
      <c r="C28" s="87"/>
      <c r="D28" s="82"/>
      <c r="E28" s="82"/>
      <c r="F28" s="82"/>
      <c r="G28" s="82"/>
      <c r="H28" s="82"/>
      <c r="I28" s="82"/>
      <c r="J28" s="82"/>
      <c r="K28" s="82"/>
      <c r="L28" s="89"/>
    </row>
    <row r="29" spans="3:12" x14ac:dyDescent="0.2">
      <c r="C29" s="87"/>
      <c r="D29" s="82"/>
      <c r="E29" s="82"/>
      <c r="F29" s="82"/>
      <c r="G29" s="82"/>
      <c r="H29" s="82"/>
      <c r="I29" s="82"/>
      <c r="J29" s="82"/>
      <c r="K29" s="82"/>
      <c r="L29" s="89"/>
    </row>
    <row r="30" spans="3:12" x14ac:dyDescent="0.2">
      <c r="C30" s="87"/>
      <c r="D30" s="82"/>
      <c r="E30" s="82"/>
      <c r="F30" s="82"/>
      <c r="G30" s="82"/>
      <c r="H30" s="82"/>
      <c r="I30" s="82"/>
      <c r="J30" s="82"/>
      <c r="K30" s="82"/>
      <c r="L30" s="89"/>
    </row>
    <row r="31" spans="3:12" x14ac:dyDescent="0.2">
      <c r="C31" s="87"/>
      <c r="D31" s="82"/>
      <c r="E31" s="82"/>
      <c r="F31" s="82"/>
      <c r="G31" s="82"/>
      <c r="H31" s="82"/>
      <c r="I31" s="82"/>
      <c r="J31" s="82"/>
      <c r="K31" s="82"/>
      <c r="L31" s="89"/>
    </row>
    <row r="32" spans="3:12" x14ac:dyDescent="0.2">
      <c r="C32" s="87"/>
      <c r="D32" s="82"/>
      <c r="E32" s="82"/>
      <c r="F32" s="82"/>
      <c r="G32" s="82"/>
      <c r="H32" s="82"/>
      <c r="I32" s="82"/>
      <c r="J32" s="82"/>
      <c r="K32" s="82"/>
      <c r="L32" s="89"/>
    </row>
    <row r="33" spans="3:12" x14ac:dyDescent="0.2">
      <c r="C33" s="87"/>
      <c r="D33" s="82"/>
      <c r="E33" s="82"/>
      <c r="F33" s="82"/>
      <c r="G33" s="82"/>
      <c r="H33" s="82"/>
      <c r="I33" s="82"/>
      <c r="J33" s="82"/>
      <c r="K33" s="82"/>
      <c r="L33" s="89"/>
    </row>
    <row r="34" spans="3:12" ht="15" thickBot="1" x14ac:dyDescent="0.25">
      <c r="C34" s="90"/>
      <c r="D34" s="91"/>
      <c r="E34" s="91"/>
      <c r="F34" s="91"/>
      <c r="G34" s="91"/>
      <c r="H34" s="91"/>
      <c r="I34" s="91"/>
      <c r="J34" s="91"/>
      <c r="K34" s="91"/>
      <c r="L34" s="92"/>
    </row>
  </sheetData>
  <mergeCells count="2">
    <mergeCell ref="E16:J20"/>
    <mergeCell ref="F25:J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CC"/>
  </sheetPr>
  <dimension ref="A2:AH148"/>
  <sheetViews>
    <sheetView showGridLines="0" showZeros="0" zoomScale="85" zoomScaleNormal="85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D2" sqref="D2"/>
    </sheetView>
  </sheetViews>
  <sheetFormatPr baseColWidth="10" defaultRowHeight="14.25" x14ac:dyDescent="0.2"/>
  <cols>
    <col min="1" max="1" width="15.5" bestFit="1" customWidth="1"/>
    <col min="2" max="2" width="10.125" bestFit="1" customWidth="1"/>
    <col min="3" max="3" width="24.25" customWidth="1"/>
    <col min="4" max="4" width="12.375" bestFit="1" customWidth="1"/>
    <col min="5" max="34" width="11" customWidth="1"/>
  </cols>
  <sheetData>
    <row r="2" spans="1:34" x14ac:dyDescent="0.2">
      <c r="H2" s="145" t="s">
        <v>17</v>
      </c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</row>
    <row r="3" spans="1:34" x14ac:dyDescent="0.2">
      <c r="A3" s="1"/>
      <c r="B3" s="1"/>
      <c r="C3" s="1"/>
      <c r="D3" s="1"/>
      <c r="E3" s="1"/>
      <c r="F3" s="1"/>
      <c r="G3" s="1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</row>
    <row r="4" spans="1:34" ht="15" customHeight="1" x14ac:dyDescent="0.2">
      <c r="A4" s="2"/>
      <c r="B4" s="2"/>
      <c r="C4" s="2"/>
      <c r="D4" s="2"/>
      <c r="E4" s="2"/>
    </row>
    <row r="5" spans="1:34" x14ac:dyDescent="0.2">
      <c r="A5" s="2"/>
      <c r="B5" s="2"/>
      <c r="C5" s="2"/>
      <c r="D5" s="2"/>
      <c r="E5" s="2"/>
    </row>
    <row r="6" spans="1:34" ht="15" customHeight="1" x14ac:dyDescent="0.2"/>
    <row r="7" spans="1:34" ht="14.25" customHeight="1" x14ac:dyDescent="0.2"/>
    <row r="8" spans="1:34" ht="15" customHeight="1" x14ac:dyDescent="0.2"/>
    <row r="9" spans="1:34" ht="15" customHeight="1" x14ac:dyDescent="0.2"/>
    <row r="10" spans="1:34" ht="16.5" customHeight="1" x14ac:dyDescent="0.2">
      <c r="A10" s="147" t="s">
        <v>28</v>
      </c>
      <c r="B10" s="147" t="s">
        <v>64</v>
      </c>
      <c r="C10" s="147" t="s">
        <v>65</v>
      </c>
      <c r="D10" s="10">
        <f>DATE(an,MONTH("1/"&amp;$H$2),1)</f>
        <v>42430</v>
      </c>
      <c r="E10" s="10">
        <f>D10+1</f>
        <v>42431</v>
      </c>
      <c r="F10" s="10">
        <f t="shared" ref="F10:U11" si="0">E10+1</f>
        <v>42432</v>
      </c>
      <c r="G10" s="10">
        <f t="shared" si="0"/>
        <v>42433</v>
      </c>
      <c r="H10" s="10">
        <f t="shared" si="0"/>
        <v>42434</v>
      </c>
      <c r="I10" s="10">
        <f t="shared" si="0"/>
        <v>42435</v>
      </c>
      <c r="J10" s="10">
        <f t="shared" si="0"/>
        <v>42436</v>
      </c>
      <c r="K10" s="10">
        <f t="shared" si="0"/>
        <v>42437</v>
      </c>
      <c r="L10" s="10">
        <f t="shared" si="0"/>
        <v>42438</v>
      </c>
      <c r="M10" s="10">
        <f t="shared" si="0"/>
        <v>42439</v>
      </c>
      <c r="N10" s="10">
        <f t="shared" si="0"/>
        <v>42440</v>
      </c>
      <c r="O10" s="10">
        <f t="shared" si="0"/>
        <v>42441</v>
      </c>
      <c r="P10" s="10">
        <f t="shared" si="0"/>
        <v>42442</v>
      </c>
      <c r="Q10" s="10">
        <f t="shared" si="0"/>
        <v>42443</v>
      </c>
      <c r="R10" s="10">
        <f t="shared" si="0"/>
        <v>42444</v>
      </c>
      <c r="S10" s="10">
        <f t="shared" si="0"/>
        <v>42445</v>
      </c>
      <c r="T10" s="10">
        <f t="shared" si="0"/>
        <v>42446</v>
      </c>
      <c r="U10" s="10">
        <f t="shared" si="0"/>
        <v>42447</v>
      </c>
      <c r="V10" s="10">
        <f t="shared" ref="V10:AE11" si="1">U10+1</f>
        <v>42448</v>
      </c>
      <c r="W10" s="10">
        <f t="shared" si="1"/>
        <v>42449</v>
      </c>
      <c r="X10" s="10">
        <f t="shared" si="1"/>
        <v>42450</v>
      </c>
      <c r="Y10" s="10">
        <f t="shared" si="1"/>
        <v>42451</v>
      </c>
      <c r="Z10" s="10">
        <f>Y10+1</f>
        <v>42452</v>
      </c>
      <c r="AA10" s="10">
        <f t="shared" si="1"/>
        <v>42453</v>
      </c>
      <c r="AB10" s="10">
        <f t="shared" si="1"/>
        <v>42454</v>
      </c>
      <c r="AC10" s="10">
        <f>AB10+1</f>
        <v>42455</v>
      </c>
      <c r="AD10" s="10">
        <f t="shared" si="1"/>
        <v>42456</v>
      </c>
      <c r="AE10" s="10">
        <f t="shared" si="1"/>
        <v>42457</v>
      </c>
      <c r="AF10" s="10">
        <f>IF(MONTH($AE$10+1)=MONTH($AE$10),$AE$10+1,"")</f>
        <v>42458</v>
      </c>
      <c r="AG10" s="10">
        <f>IF(MONTH($AE$10+2)=MONTH($AE$10),$AE$10+2,"")</f>
        <v>42459</v>
      </c>
      <c r="AH10" s="10">
        <f>IF(MONTH($AE$10+3)=MONTH($AE$10),$AE$10+3,"")</f>
        <v>42460</v>
      </c>
    </row>
    <row r="11" spans="1:34" ht="16.5" customHeight="1" x14ac:dyDescent="0.2">
      <c r="A11" s="104"/>
      <c r="B11" s="104"/>
      <c r="C11" s="104"/>
      <c r="D11" s="11">
        <f>DATE(an,MONTH("1/"&amp;$H$2),1)</f>
        <v>42430</v>
      </c>
      <c r="E11" s="11">
        <f>D11+1</f>
        <v>42431</v>
      </c>
      <c r="F11" s="11">
        <f t="shared" si="0"/>
        <v>42432</v>
      </c>
      <c r="G11" s="11">
        <f t="shared" si="0"/>
        <v>42433</v>
      </c>
      <c r="H11" s="11">
        <f t="shared" si="0"/>
        <v>42434</v>
      </c>
      <c r="I11" s="11">
        <f t="shared" si="0"/>
        <v>42435</v>
      </c>
      <c r="J11" s="11">
        <f t="shared" si="0"/>
        <v>42436</v>
      </c>
      <c r="K11" s="11">
        <f t="shared" si="0"/>
        <v>42437</v>
      </c>
      <c r="L11" s="11">
        <f t="shared" si="0"/>
        <v>42438</v>
      </c>
      <c r="M11" s="11">
        <f t="shared" si="0"/>
        <v>42439</v>
      </c>
      <c r="N11" s="11">
        <f t="shared" si="0"/>
        <v>42440</v>
      </c>
      <c r="O11" s="11">
        <f t="shared" si="0"/>
        <v>42441</v>
      </c>
      <c r="P11" s="11">
        <f t="shared" si="0"/>
        <v>42442</v>
      </c>
      <c r="Q11" s="11">
        <f t="shared" si="0"/>
        <v>42443</v>
      </c>
      <c r="R11" s="11">
        <f t="shared" si="0"/>
        <v>42444</v>
      </c>
      <c r="S11" s="11">
        <f t="shared" si="0"/>
        <v>42445</v>
      </c>
      <c r="T11" s="11">
        <f t="shared" si="0"/>
        <v>42446</v>
      </c>
      <c r="U11" s="11">
        <f t="shared" si="0"/>
        <v>42447</v>
      </c>
      <c r="V11" s="11">
        <f t="shared" si="1"/>
        <v>42448</v>
      </c>
      <c r="W11" s="11">
        <f t="shared" si="1"/>
        <v>42449</v>
      </c>
      <c r="X11" s="11">
        <f t="shared" si="1"/>
        <v>42450</v>
      </c>
      <c r="Y11" s="11">
        <f t="shared" si="1"/>
        <v>42451</v>
      </c>
      <c r="Z11" s="11">
        <f>Y11+1</f>
        <v>42452</v>
      </c>
      <c r="AA11" s="11">
        <f t="shared" si="1"/>
        <v>42453</v>
      </c>
      <c r="AB11" s="11">
        <f t="shared" si="1"/>
        <v>42454</v>
      </c>
      <c r="AC11" s="11">
        <f>AB11+1</f>
        <v>42455</v>
      </c>
      <c r="AD11" s="11">
        <f t="shared" si="1"/>
        <v>42456</v>
      </c>
      <c r="AE11" s="11">
        <f t="shared" si="1"/>
        <v>42457</v>
      </c>
      <c r="AF11" s="11">
        <f>IF(MONTH($AE$10+1)=MONTH($AE$10),$AE$10+1,"")</f>
        <v>42458</v>
      </c>
      <c r="AG11" s="11">
        <f>IF(MONTH($AE$10+2)=MONTH($AE$10),$AE$10+2,"")</f>
        <v>42459</v>
      </c>
      <c r="AH11" s="11">
        <f>IF(MONTH($AE$10+3)=MONTH($AE$10),$AE$10+3,"")</f>
        <v>42460</v>
      </c>
    </row>
    <row r="12" spans="1:34" s="7" customFormat="1" ht="16.5" customHeight="1" x14ac:dyDescent="0.2">
      <c r="A12" s="148" t="s">
        <v>70</v>
      </c>
      <c r="B12" s="115" t="str">
        <f>Parametres!E22</f>
        <v>1</v>
      </c>
      <c r="C12" s="115" t="str">
        <f>Parametres!F22</f>
        <v>TOTO</v>
      </c>
      <c r="D12" s="49"/>
      <c r="E12" s="49"/>
      <c r="F12" s="49"/>
      <c r="G12" s="49"/>
      <c r="H12" s="49"/>
      <c r="I12" s="49"/>
      <c r="J12" s="49" t="s">
        <v>60</v>
      </c>
      <c r="K12" s="49"/>
      <c r="L12" s="49"/>
      <c r="M12" s="49"/>
      <c r="N12" s="49"/>
      <c r="O12" s="49"/>
      <c r="P12" s="49"/>
      <c r="Q12" s="49" t="s">
        <v>60</v>
      </c>
      <c r="R12" s="49"/>
      <c r="S12" s="49"/>
      <c r="T12" s="49"/>
      <c r="U12" s="49"/>
      <c r="V12" s="49"/>
      <c r="W12" s="49"/>
      <c r="X12" s="49" t="s">
        <v>60</v>
      </c>
      <c r="Y12" s="49"/>
      <c r="Z12" s="49"/>
      <c r="AA12" s="49"/>
      <c r="AB12" s="49"/>
      <c r="AC12" s="49"/>
      <c r="AD12" s="49"/>
      <c r="AE12" s="49" t="s">
        <v>60</v>
      </c>
      <c r="AF12" s="49"/>
      <c r="AG12" s="49"/>
      <c r="AH12" s="49"/>
    </row>
    <row r="13" spans="1:34" s="7" customFormat="1" ht="16.5" customHeight="1" x14ac:dyDescent="0.2">
      <c r="A13" s="149"/>
      <c r="B13" s="116"/>
      <c r="C13" s="116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</row>
    <row r="14" spans="1:34" s="7" customFormat="1" ht="16.5" customHeight="1" x14ac:dyDescent="0.2">
      <c r="A14" s="149"/>
      <c r="B14" s="111">
        <f>Parametres!E23</f>
        <v>1</v>
      </c>
      <c r="C14" s="111" t="s">
        <v>69</v>
      </c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</row>
    <row r="15" spans="1:34" s="7" customFormat="1" ht="16.5" customHeight="1" x14ac:dyDescent="0.2">
      <c r="A15" s="149"/>
      <c r="B15" s="112"/>
      <c r="C15" s="112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</row>
    <row r="16" spans="1:34" s="7" customFormat="1" ht="16.5" customHeight="1" x14ac:dyDescent="0.2">
      <c r="A16" s="149"/>
      <c r="B16" s="151">
        <f>Parametres!E24</f>
        <v>1</v>
      </c>
      <c r="C16" s="151" t="str">
        <f>Parametres!F24</f>
        <v>TITI</v>
      </c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</row>
    <row r="17" spans="1:34" s="7" customFormat="1" ht="16.5" customHeight="1" x14ac:dyDescent="0.2">
      <c r="A17" s="149"/>
      <c r="B17" s="152"/>
      <c r="C17" s="1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</row>
    <row r="18" spans="1:34" s="7" customFormat="1" ht="16.5" customHeight="1" x14ac:dyDescent="0.2">
      <c r="A18" s="149"/>
      <c r="B18" s="153" t="str">
        <f>Parametres!E25</f>
        <v>1</v>
      </c>
      <c r="C18" s="153" t="str">
        <f>Parametres!F25</f>
        <v>MACHIN</v>
      </c>
      <c r="D18" s="50"/>
      <c r="E18" s="50"/>
      <c r="F18" s="50"/>
      <c r="G18" s="50" t="s">
        <v>60</v>
      </c>
      <c r="H18" s="50"/>
      <c r="I18" s="50"/>
      <c r="J18" s="50"/>
      <c r="K18" s="50"/>
      <c r="L18" s="50"/>
      <c r="M18" s="50"/>
      <c r="N18" s="50" t="s">
        <v>60</v>
      </c>
      <c r="O18" s="50"/>
      <c r="P18" s="50"/>
      <c r="Q18" s="50"/>
      <c r="R18" s="50"/>
      <c r="S18" s="50"/>
      <c r="T18" s="50"/>
      <c r="U18" s="50" t="s">
        <v>60</v>
      </c>
      <c r="V18" s="50"/>
      <c r="W18" s="50"/>
      <c r="X18" s="50"/>
      <c r="Y18" s="50"/>
      <c r="Z18" s="50"/>
      <c r="AA18" s="50"/>
      <c r="AB18" s="50" t="s">
        <v>60</v>
      </c>
      <c r="AC18" s="50"/>
      <c r="AD18" s="50"/>
      <c r="AE18" s="50"/>
      <c r="AF18" s="50"/>
      <c r="AG18" s="50"/>
      <c r="AH18" s="50"/>
    </row>
    <row r="19" spans="1:34" s="7" customFormat="1" ht="16.5" customHeight="1" x14ac:dyDescent="0.2">
      <c r="A19" s="149"/>
      <c r="B19" s="154"/>
      <c r="C19" s="154"/>
      <c r="D19" s="50"/>
      <c r="E19" s="50"/>
      <c r="F19" s="50"/>
      <c r="G19" s="50" t="s">
        <v>60</v>
      </c>
      <c r="H19" s="50"/>
      <c r="I19" s="50"/>
      <c r="J19" s="50"/>
      <c r="K19" s="50"/>
      <c r="L19" s="50"/>
      <c r="M19" s="50"/>
      <c r="N19" s="50" t="s">
        <v>60</v>
      </c>
      <c r="O19" s="50"/>
      <c r="P19" s="50"/>
      <c r="Q19" s="50"/>
      <c r="R19" s="50"/>
      <c r="S19" s="50"/>
      <c r="T19" s="50"/>
      <c r="U19" s="50" t="s">
        <v>60</v>
      </c>
      <c r="V19" s="50"/>
      <c r="W19" s="50"/>
      <c r="X19" s="50"/>
      <c r="Y19" s="50"/>
      <c r="Z19" s="50"/>
      <c r="AA19" s="50"/>
      <c r="AB19" s="50" t="s">
        <v>60</v>
      </c>
      <c r="AC19" s="50"/>
      <c r="AD19" s="50"/>
      <c r="AE19" s="50"/>
      <c r="AF19" s="50"/>
      <c r="AG19" s="50"/>
      <c r="AH19" s="50"/>
    </row>
    <row r="20" spans="1:34" s="7" customFormat="1" ht="16.5" customHeight="1" x14ac:dyDescent="0.2">
      <c r="A20" s="149"/>
      <c r="B20" s="155">
        <f>Parametres!E26</f>
        <v>1</v>
      </c>
      <c r="C20" s="155" t="str">
        <f>Parametres!F26</f>
        <v>TRUC</v>
      </c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</row>
    <row r="21" spans="1:34" s="7" customFormat="1" ht="16.5" customHeight="1" x14ac:dyDescent="0.2">
      <c r="A21" s="149"/>
      <c r="B21" s="156"/>
      <c r="C21" s="156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</row>
    <row r="22" spans="1:34" s="7" customFormat="1" ht="16.5" customHeight="1" x14ac:dyDescent="0.2">
      <c r="A22" s="149"/>
      <c r="B22" s="143" t="str">
        <f>Parametres!E27</f>
        <v>1</v>
      </c>
      <c r="C22" s="143" t="str">
        <f>Parametres!F27</f>
        <v>BIDULE</v>
      </c>
      <c r="D22" s="51" t="s">
        <v>60</v>
      </c>
      <c r="E22" s="51"/>
      <c r="F22" s="51"/>
      <c r="G22" s="51"/>
      <c r="H22" s="51"/>
      <c r="I22" s="51"/>
      <c r="J22" s="51"/>
      <c r="K22" s="51" t="s">
        <v>60</v>
      </c>
      <c r="L22" s="51"/>
      <c r="M22" s="51"/>
      <c r="N22" s="51"/>
      <c r="O22" s="51"/>
      <c r="P22" s="51"/>
      <c r="Q22" s="51"/>
      <c r="R22" s="51" t="s">
        <v>60</v>
      </c>
      <c r="S22" s="51"/>
      <c r="T22" s="51"/>
      <c r="U22" s="51"/>
      <c r="V22" s="51"/>
      <c r="W22" s="51"/>
      <c r="X22" s="51"/>
      <c r="Y22" s="51" t="s">
        <v>60</v>
      </c>
      <c r="Z22" s="51"/>
      <c r="AA22" s="51"/>
      <c r="AB22" s="51"/>
      <c r="AC22" s="51"/>
      <c r="AD22" s="51"/>
      <c r="AE22" s="51"/>
      <c r="AF22" s="51" t="s">
        <v>60</v>
      </c>
      <c r="AG22" s="51"/>
      <c r="AH22" s="51"/>
    </row>
    <row r="23" spans="1:34" s="7" customFormat="1" ht="16.5" customHeight="1" x14ac:dyDescent="0.2">
      <c r="A23" s="149"/>
      <c r="B23" s="144"/>
      <c r="C23" s="144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</row>
    <row r="24" spans="1:34" s="7" customFormat="1" ht="16.5" customHeight="1" x14ac:dyDescent="0.2">
      <c r="A24" s="149"/>
      <c r="B24" s="141">
        <f>Parametres!E28</f>
        <v>0</v>
      </c>
      <c r="C24" s="141">
        <f>Parametres!F28</f>
        <v>0</v>
      </c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</row>
    <row r="25" spans="1:34" s="7" customFormat="1" ht="16.5" customHeight="1" x14ac:dyDescent="0.2">
      <c r="A25" s="149"/>
      <c r="B25" s="142"/>
      <c r="C25" s="142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</row>
    <row r="26" spans="1:34" s="7" customFormat="1" ht="16.5" customHeight="1" x14ac:dyDescent="0.2">
      <c r="A26" s="149"/>
      <c r="B26" s="137">
        <f>Parametres!E29</f>
        <v>0</v>
      </c>
      <c r="C26" s="137">
        <f>Parametres!F29</f>
        <v>0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</row>
    <row r="27" spans="1:34" s="7" customFormat="1" ht="16.5" customHeight="1" x14ac:dyDescent="0.2">
      <c r="A27" s="149"/>
      <c r="B27" s="138"/>
      <c r="C27" s="138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</row>
    <row r="28" spans="1:34" s="7" customFormat="1" ht="16.5" customHeight="1" x14ac:dyDescent="0.2">
      <c r="A28" s="149"/>
      <c r="B28" s="131">
        <f>Parametres!E30</f>
        <v>0</v>
      </c>
      <c r="C28" s="131">
        <f>Parametres!F30</f>
        <v>0</v>
      </c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</row>
    <row r="29" spans="1:34" s="7" customFormat="1" ht="16.5" customHeight="1" x14ac:dyDescent="0.2">
      <c r="A29" s="149"/>
      <c r="B29" s="132"/>
      <c r="C29" s="132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</row>
    <row r="30" spans="1:34" s="7" customFormat="1" ht="16.5" customHeight="1" x14ac:dyDescent="0.2">
      <c r="A30" s="149"/>
      <c r="B30" s="139">
        <f>Parametres!E31</f>
        <v>0</v>
      </c>
      <c r="C30" s="139">
        <f>Parametres!F31</f>
        <v>0</v>
      </c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</row>
    <row r="31" spans="1:34" s="7" customFormat="1" ht="16.5" customHeight="1" x14ac:dyDescent="0.2">
      <c r="A31" s="149"/>
      <c r="B31" s="140"/>
      <c r="C31" s="140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</row>
    <row r="32" spans="1:34" s="7" customFormat="1" ht="16.5" customHeight="1" x14ac:dyDescent="0.2">
      <c r="A32" s="149"/>
      <c r="B32" s="111">
        <f>Parametres!E32</f>
        <v>0</v>
      </c>
      <c r="C32" s="111">
        <f>Parametres!F32</f>
        <v>0</v>
      </c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</row>
    <row r="33" spans="1:34" s="7" customFormat="1" ht="16.5" customHeight="1" x14ac:dyDescent="0.2">
      <c r="A33" s="149"/>
      <c r="B33" s="112"/>
      <c r="C33" s="112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8"/>
    </row>
    <row r="34" spans="1:34" s="7" customFormat="1" ht="16.5" customHeight="1" x14ac:dyDescent="0.2">
      <c r="A34" s="149"/>
      <c r="B34" s="135">
        <f>Parametres!E33</f>
        <v>0</v>
      </c>
      <c r="C34" s="135">
        <f>Parametres!F33</f>
        <v>0</v>
      </c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</row>
    <row r="35" spans="1:34" s="7" customFormat="1" ht="16.5" customHeight="1" x14ac:dyDescent="0.2">
      <c r="A35" s="149"/>
      <c r="B35" s="136"/>
      <c r="C35" s="136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</row>
    <row r="36" spans="1:34" s="7" customFormat="1" ht="16.5" customHeight="1" x14ac:dyDescent="0.2">
      <c r="A36" s="149"/>
      <c r="B36" s="115">
        <f>Parametres!E34</f>
        <v>0</v>
      </c>
      <c r="C36" s="115">
        <f>Parametres!F34</f>
        <v>0</v>
      </c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</row>
    <row r="37" spans="1:34" s="7" customFormat="1" ht="16.5" customHeight="1" x14ac:dyDescent="0.2">
      <c r="A37" s="149"/>
      <c r="B37" s="116"/>
      <c r="C37" s="116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</row>
    <row r="38" spans="1:34" s="7" customFormat="1" ht="16.5" customHeight="1" x14ac:dyDescent="0.2">
      <c r="A38" s="149"/>
      <c r="B38" s="137">
        <f>Parametres!E35</f>
        <v>0</v>
      </c>
      <c r="C38" s="137">
        <f>Parametres!F35</f>
        <v>0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</row>
    <row r="39" spans="1:34" s="7" customFormat="1" ht="16.5" customHeight="1" x14ac:dyDescent="0.2">
      <c r="A39" s="149"/>
      <c r="B39" s="138"/>
      <c r="C39" s="138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</row>
    <row r="40" spans="1:34" s="7" customFormat="1" ht="16.5" customHeight="1" x14ac:dyDescent="0.2">
      <c r="A40" s="149"/>
      <c r="B40" s="129">
        <f>Parametres!E36</f>
        <v>0</v>
      </c>
      <c r="C40" s="129">
        <f>Parametres!F36</f>
        <v>0</v>
      </c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</row>
    <row r="41" spans="1:34" s="7" customFormat="1" ht="16.5" customHeight="1" x14ac:dyDescent="0.2">
      <c r="A41" s="149"/>
      <c r="B41" s="130"/>
      <c r="C41" s="130"/>
      <c r="D41" s="60"/>
      <c r="E41" s="60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</row>
    <row r="42" spans="1:34" s="7" customFormat="1" ht="16.5" customHeight="1" x14ac:dyDescent="0.2">
      <c r="A42" s="149"/>
      <c r="B42" s="131">
        <f>Parametres!E37</f>
        <v>0</v>
      </c>
      <c r="C42" s="131">
        <f>Parametres!F37</f>
        <v>0</v>
      </c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</row>
    <row r="43" spans="1:34" s="7" customFormat="1" ht="16.5" customHeight="1" x14ac:dyDescent="0.2">
      <c r="A43" s="149"/>
      <c r="B43" s="132"/>
      <c r="C43" s="132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</row>
    <row r="44" spans="1:34" s="7" customFormat="1" ht="16.5" customHeight="1" x14ac:dyDescent="0.2">
      <c r="A44" s="149"/>
      <c r="B44" s="133">
        <f>Parametres!E38</f>
        <v>0</v>
      </c>
      <c r="C44" s="133">
        <f>Parametres!F38</f>
        <v>0</v>
      </c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</row>
    <row r="45" spans="1:34" s="7" customFormat="1" ht="16.5" customHeight="1" x14ac:dyDescent="0.2">
      <c r="A45" s="149"/>
      <c r="B45" s="134"/>
      <c r="C45" s="134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</row>
    <row r="46" spans="1:34" s="7" customFormat="1" ht="16.5" customHeight="1" x14ac:dyDescent="0.2">
      <c r="A46" s="149"/>
      <c r="B46" s="123">
        <f>Parametres!E39</f>
        <v>0</v>
      </c>
      <c r="C46" s="123">
        <f>Parametres!F39</f>
        <v>0</v>
      </c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</row>
    <row r="47" spans="1:34" s="7" customFormat="1" ht="16.5" customHeight="1" x14ac:dyDescent="0.2">
      <c r="A47" s="149"/>
      <c r="B47" s="124"/>
      <c r="C47" s="124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</row>
    <row r="48" spans="1:34" s="7" customFormat="1" ht="16.5" customHeight="1" x14ac:dyDescent="0.2">
      <c r="A48" s="149"/>
      <c r="B48" s="125">
        <f>Parametres!E40</f>
        <v>0</v>
      </c>
      <c r="C48" s="125">
        <f>Parametres!F40</f>
        <v>0</v>
      </c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</row>
    <row r="49" spans="1:34" s="7" customFormat="1" ht="16.5" customHeight="1" x14ac:dyDescent="0.2">
      <c r="A49" s="149"/>
      <c r="B49" s="126"/>
      <c r="C49" s="126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</row>
    <row r="50" spans="1:34" s="7" customFormat="1" ht="16.5" customHeight="1" x14ac:dyDescent="0.2">
      <c r="A50" s="149"/>
      <c r="B50" s="127">
        <f>Parametres!E41</f>
        <v>0</v>
      </c>
      <c r="C50" s="127">
        <f>Parametres!F41</f>
        <v>0</v>
      </c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</row>
    <row r="51" spans="1:34" s="7" customFormat="1" ht="16.5" customHeight="1" x14ac:dyDescent="0.2">
      <c r="A51" s="149"/>
      <c r="B51" s="128"/>
      <c r="C51" s="128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</row>
    <row r="52" spans="1:34" s="7" customFormat="1" ht="16.5" customHeight="1" x14ac:dyDescent="0.2">
      <c r="A52" s="149"/>
      <c r="B52" s="121">
        <f>Parametres!E42</f>
        <v>0</v>
      </c>
      <c r="C52" s="121">
        <f>Parametres!F42</f>
        <v>0</v>
      </c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</row>
    <row r="53" spans="1:34" s="7" customFormat="1" ht="16.5" customHeight="1" x14ac:dyDescent="0.2">
      <c r="A53" s="149"/>
      <c r="B53" s="122"/>
      <c r="C53" s="122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</row>
    <row r="54" spans="1:34" s="7" customFormat="1" ht="16.5" customHeight="1" x14ac:dyDescent="0.2">
      <c r="A54" s="149"/>
      <c r="B54" s="169">
        <f>Parametres!E43</f>
        <v>0</v>
      </c>
      <c r="C54" s="169">
        <f>Parametres!F43</f>
        <v>0</v>
      </c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</row>
    <row r="55" spans="1:34" s="7" customFormat="1" ht="16.5" customHeight="1" x14ac:dyDescent="0.2">
      <c r="A55" s="149"/>
      <c r="B55" s="170"/>
      <c r="C55" s="170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</row>
    <row r="56" spans="1:34" s="7" customFormat="1" ht="16.5" customHeight="1" x14ac:dyDescent="0.2">
      <c r="A56" s="149"/>
      <c r="B56" s="111">
        <f>Parametres!E44</f>
        <v>0</v>
      </c>
      <c r="C56" s="111">
        <f>Parametres!F44</f>
        <v>0</v>
      </c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8"/>
    </row>
    <row r="57" spans="1:34" s="7" customFormat="1" ht="16.5" customHeight="1" x14ac:dyDescent="0.2">
      <c r="A57" s="149"/>
      <c r="B57" s="112"/>
      <c r="C57" s="112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</row>
    <row r="58" spans="1:34" s="7" customFormat="1" ht="16.5" customHeight="1" x14ac:dyDescent="0.2">
      <c r="A58" s="149"/>
      <c r="B58" s="109">
        <f>Parametres!E45</f>
        <v>0</v>
      </c>
      <c r="C58" s="109">
        <f>Parametres!F45</f>
        <v>0</v>
      </c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</row>
    <row r="59" spans="1:34" s="7" customFormat="1" ht="16.5" customHeight="1" x14ac:dyDescent="0.2">
      <c r="A59" s="149"/>
      <c r="B59" s="110"/>
      <c r="C59" s="110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</row>
    <row r="60" spans="1:34" s="7" customFormat="1" ht="16.5" customHeight="1" x14ac:dyDescent="0.2">
      <c r="A60" s="149"/>
      <c r="B60" s="117">
        <f>Parametres!E46</f>
        <v>0</v>
      </c>
      <c r="C60" s="117">
        <f>Parametres!F46</f>
        <v>0</v>
      </c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8"/>
      <c r="AG60" s="68"/>
      <c r="AH60" s="68"/>
    </row>
    <row r="61" spans="1:34" s="7" customFormat="1" ht="16.5" customHeight="1" x14ac:dyDescent="0.2">
      <c r="A61" s="149"/>
      <c r="B61" s="118"/>
      <c r="C61" s="11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</row>
    <row r="62" spans="1:34" s="7" customFormat="1" ht="16.5" customHeight="1" x14ac:dyDescent="0.2">
      <c r="A62" s="149"/>
      <c r="B62" s="119">
        <f>Parametres!E47</f>
        <v>0</v>
      </c>
      <c r="C62" s="119">
        <f>Parametres!F47</f>
        <v>0</v>
      </c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69"/>
      <c r="AB62" s="69"/>
      <c r="AC62" s="69"/>
      <c r="AD62" s="69"/>
      <c r="AE62" s="69"/>
      <c r="AF62" s="69"/>
      <c r="AG62" s="69"/>
      <c r="AH62" s="69"/>
    </row>
    <row r="63" spans="1:34" s="7" customFormat="1" ht="16.5" customHeight="1" x14ac:dyDescent="0.2">
      <c r="A63" s="149"/>
      <c r="B63" s="120"/>
      <c r="C63" s="120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69"/>
      <c r="AE63" s="69"/>
      <c r="AF63" s="69"/>
      <c r="AG63" s="69"/>
      <c r="AH63" s="69"/>
    </row>
    <row r="64" spans="1:34" s="7" customFormat="1" ht="16.5" customHeight="1" x14ac:dyDescent="0.2">
      <c r="A64" s="149"/>
      <c r="B64" s="115">
        <f>Parametres!E48</f>
        <v>0</v>
      </c>
      <c r="C64" s="115">
        <f>Parametres!F48</f>
        <v>0</v>
      </c>
      <c r="D64" s="49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</row>
    <row r="65" spans="1:34" s="7" customFormat="1" ht="16.5" customHeight="1" x14ac:dyDescent="0.2">
      <c r="A65" s="149"/>
      <c r="B65" s="116"/>
      <c r="C65" s="116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</row>
    <row r="66" spans="1:34" s="7" customFormat="1" ht="16.5" customHeight="1" x14ac:dyDescent="0.2">
      <c r="A66" s="149"/>
      <c r="B66" s="107">
        <f>Parametres!E49</f>
        <v>0</v>
      </c>
      <c r="C66" s="107">
        <f>Parametres!F49</f>
        <v>0</v>
      </c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</row>
    <row r="67" spans="1:34" s="7" customFormat="1" ht="16.5" customHeight="1" x14ac:dyDescent="0.2">
      <c r="A67" s="149"/>
      <c r="B67" s="108"/>
      <c r="C67" s="108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</row>
    <row r="68" spans="1:34" s="7" customFormat="1" ht="16.5" customHeight="1" x14ac:dyDescent="0.2">
      <c r="A68" s="149"/>
      <c r="B68" s="105">
        <f>Parametres!E50</f>
        <v>0</v>
      </c>
      <c r="C68" s="105">
        <f>Parametres!F50</f>
        <v>0</v>
      </c>
      <c r="D68" s="71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</row>
    <row r="69" spans="1:34" s="7" customFormat="1" ht="16.5" customHeight="1" x14ac:dyDescent="0.2">
      <c r="A69" s="149"/>
      <c r="B69" s="106"/>
      <c r="C69" s="106"/>
      <c r="D69" s="71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</row>
    <row r="70" spans="1:34" s="7" customFormat="1" ht="16.5" customHeight="1" x14ac:dyDescent="0.2">
      <c r="A70" s="149"/>
      <c r="B70" s="109">
        <f>Parametres!E51</f>
        <v>0</v>
      </c>
      <c r="C70" s="109">
        <f>Parametres!F51</f>
        <v>0</v>
      </c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</row>
    <row r="71" spans="1:34" s="7" customFormat="1" ht="16.5" customHeight="1" x14ac:dyDescent="0.2">
      <c r="A71" s="149"/>
      <c r="B71" s="110"/>
      <c r="C71" s="110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</row>
    <row r="72" spans="1:34" s="7" customFormat="1" ht="16.5" customHeight="1" x14ac:dyDescent="0.2">
      <c r="A72" s="149"/>
      <c r="B72" s="111">
        <f>Parametres!E52</f>
        <v>0</v>
      </c>
      <c r="C72" s="111">
        <f>Parametres!F52</f>
        <v>0</v>
      </c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8"/>
    </row>
    <row r="73" spans="1:34" s="7" customFormat="1" ht="16.5" customHeight="1" x14ac:dyDescent="0.2">
      <c r="A73" s="149"/>
      <c r="B73" s="112"/>
      <c r="C73" s="112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8"/>
    </row>
    <row r="74" spans="1:34" s="7" customFormat="1" ht="16.5" customHeight="1" x14ac:dyDescent="0.2">
      <c r="A74" s="149"/>
      <c r="B74" s="113">
        <f>Parametres!E53</f>
        <v>0</v>
      </c>
      <c r="C74" s="113">
        <f>Parametres!F53</f>
        <v>0</v>
      </c>
      <c r="D74" s="72"/>
      <c r="E74" s="72"/>
      <c r="F74" s="72"/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  <c r="R74" s="72"/>
      <c r="S74" s="72"/>
      <c r="T74" s="72"/>
      <c r="U74" s="72"/>
      <c r="V74" s="72"/>
      <c r="W74" s="72"/>
      <c r="X74" s="72"/>
      <c r="Y74" s="72"/>
      <c r="Z74" s="72"/>
      <c r="AA74" s="72"/>
      <c r="AB74" s="72"/>
      <c r="AC74" s="72"/>
      <c r="AD74" s="72"/>
      <c r="AE74" s="72"/>
      <c r="AF74" s="72"/>
      <c r="AG74" s="72"/>
      <c r="AH74" s="72"/>
    </row>
    <row r="75" spans="1:34" s="7" customFormat="1" ht="16.5" customHeight="1" x14ac:dyDescent="0.2">
      <c r="A75" s="149"/>
      <c r="B75" s="114"/>
      <c r="C75" s="114"/>
      <c r="D75" s="72"/>
      <c r="E75" s="72"/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</row>
    <row r="76" spans="1:34" s="7" customFormat="1" ht="16.5" customHeight="1" x14ac:dyDescent="0.2">
      <c r="A76" s="149"/>
      <c r="B76" s="105">
        <f>Parametres!E54</f>
        <v>0</v>
      </c>
      <c r="C76" s="105">
        <f>Parametres!F54</f>
        <v>0</v>
      </c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</row>
    <row r="77" spans="1:34" s="7" customFormat="1" ht="16.5" customHeight="1" x14ac:dyDescent="0.2">
      <c r="A77" s="149"/>
      <c r="B77" s="106"/>
      <c r="C77" s="106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</row>
    <row r="78" spans="1:34" s="7" customFormat="1" ht="16.5" customHeight="1" x14ac:dyDescent="0.2">
      <c r="A78" s="149"/>
      <c r="B78" s="107">
        <f>Parametres!E55</f>
        <v>0</v>
      </c>
      <c r="C78" s="107">
        <f>Parametres!F55</f>
        <v>0</v>
      </c>
      <c r="D78" s="70"/>
      <c r="E78" s="70"/>
      <c r="F78" s="70"/>
      <c r="G78" s="70"/>
      <c r="H78" s="70"/>
      <c r="I78" s="70"/>
      <c r="J78" s="70"/>
      <c r="K78" s="70"/>
      <c r="L78" s="70"/>
      <c r="M78" s="70"/>
      <c r="N78" s="70"/>
      <c r="O78" s="70"/>
      <c r="P78" s="70"/>
      <c r="Q78" s="70"/>
      <c r="R78" s="70"/>
      <c r="S78" s="70"/>
      <c r="T78" s="70"/>
      <c r="U78" s="70"/>
      <c r="V78" s="70"/>
      <c r="W78" s="70"/>
      <c r="X78" s="70"/>
      <c r="Y78" s="70"/>
      <c r="Z78" s="70"/>
      <c r="AA78" s="70"/>
      <c r="AB78" s="70"/>
      <c r="AC78" s="70"/>
      <c r="AD78" s="70"/>
      <c r="AE78" s="70"/>
      <c r="AF78" s="70"/>
      <c r="AG78" s="70"/>
      <c r="AH78" s="70"/>
    </row>
    <row r="79" spans="1:34" s="7" customFormat="1" ht="16.5" customHeight="1" x14ac:dyDescent="0.2">
      <c r="A79" s="149"/>
      <c r="B79" s="108"/>
      <c r="C79" s="108"/>
      <c r="D79" s="70"/>
      <c r="E79" s="70"/>
      <c r="F79" s="70"/>
      <c r="G79" s="70"/>
      <c r="H79" s="70"/>
      <c r="I79" s="70"/>
      <c r="J79" s="70"/>
      <c r="K79" s="70"/>
      <c r="L79" s="70"/>
      <c r="M79" s="70"/>
      <c r="N79" s="70"/>
      <c r="O79" s="70"/>
      <c r="P79" s="70"/>
      <c r="Q79" s="70"/>
      <c r="R79" s="70"/>
      <c r="S79" s="70"/>
      <c r="T79" s="70"/>
      <c r="U79" s="70"/>
      <c r="V79" s="70"/>
      <c r="W79" s="70"/>
      <c r="X79" s="70"/>
      <c r="Y79" s="70"/>
      <c r="Z79" s="70"/>
      <c r="AA79" s="70"/>
      <c r="AB79" s="70"/>
      <c r="AC79" s="70"/>
      <c r="AD79" s="70"/>
      <c r="AE79" s="70"/>
      <c r="AF79" s="70"/>
      <c r="AG79" s="70"/>
      <c r="AH79" s="70"/>
    </row>
    <row r="80" spans="1:34" s="7" customFormat="1" ht="16.5" customHeight="1" x14ac:dyDescent="0.2">
      <c r="A80" s="149"/>
      <c r="B80" s="103" t="e">
        <f>Parametres!E56</f>
        <v>#REF!</v>
      </c>
      <c r="C80" s="103" t="e">
        <f>Parametres!F56</f>
        <v>#REF!</v>
      </c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</row>
    <row r="81" spans="1:34" s="7" customFormat="1" ht="16.5" customHeight="1" x14ac:dyDescent="0.2">
      <c r="A81" s="149"/>
      <c r="B81" s="104"/>
      <c r="C81" s="10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</row>
    <row r="82" spans="1:34" s="7" customFormat="1" ht="16.5" customHeight="1" x14ac:dyDescent="0.2">
      <c r="A82" s="149"/>
      <c r="B82" s="103" t="e">
        <f>Parametres!E56</f>
        <v>#REF!</v>
      </c>
      <c r="C82" s="103" t="e">
        <f>Parametres!F56</f>
        <v>#REF!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s="7" customFormat="1" ht="16.5" customHeight="1" x14ac:dyDescent="0.2">
      <c r="A83" s="149"/>
      <c r="B83" s="104"/>
      <c r="C83" s="10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</row>
    <row r="84" spans="1:34" s="7" customFormat="1" ht="16.5" customHeight="1" x14ac:dyDescent="0.2">
      <c r="A84" s="149"/>
      <c r="B84" s="103" t="e">
        <f>Parametres!E58</f>
        <v>#REF!</v>
      </c>
      <c r="C84" s="103" t="e">
        <f>Parametres!F58</f>
        <v>#REF!</v>
      </c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</row>
    <row r="85" spans="1:34" ht="16.5" customHeight="1" x14ac:dyDescent="0.2">
      <c r="A85" s="149"/>
      <c r="B85" s="104"/>
      <c r="C85" s="10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</row>
    <row r="86" spans="1:34" ht="16.5" customHeight="1" x14ac:dyDescent="0.2">
      <c r="A86" s="149"/>
      <c r="B86" s="103" t="e">
        <f>Parametres!E59</f>
        <v>#REF!</v>
      </c>
      <c r="C86" s="103" t="e">
        <f>Parametres!F59</f>
        <v>#REF!</v>
      </c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</row>
    <row r="87" spans="1:34" ht="16.5" customHeight="1" x14ac:dyDescent="0.2">
      <c r="A87" s="149"/>
      <c r="B87" s="104"/>
      <c r="C87" s="10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</row>
    <row r="88" spans="1:34" ht="16.5" customHeight="1" x14ac:dyDescent="0.2">
      <c r="A88" s="149"/>
      <c r="B88" s="103" t="e">
        <f>Parametres!E60</f>
        <v>#REF!</v>
      </c>
      <c r="C88" s="103" t="e">
        <f>Parametres!F60</f>
        <v>#REF!</v>
      </c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</row>
    <row r="89" spans="1:34" ht="16.5" customHeight="1" x14ac:dyDescent="0.2">
      <c r="A89" s="149"/>
      <c r="B89" s="104"/>
      <c r="C89" s="10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</row>
    <row r="90" spans="1:34" ht="16.5" customHeight="1" x14ac:dyDescent="0.2">
      <c r="A90" s="149"/>
      <c r="B90" s="103" t="e">
        <f>Parametres!E61</f>
        <v>#REF!</v>
      </c>
      <c r="C90" s="103" t="e">
        <f>Parametres!F61</f>
        <v>#REF!</v>
      </c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</row>
    <row r="91" spans="1:34" ht="16.5" customHeight="1" x14ac:dyDescent="0.2">
      <c r="A91" s="149"/>
      <c r="B91" s="104"/>
      <c r="C91" s="10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</row>
    <row r="92" spans="1:34" ht="16.5" customHeight="1" x14ac:dyDescent="0.2">
      <c r="A92" s="149"/>
      <c r="B92" s="103" t="e">
        <f>Parametres!E62</f>
        <v>#REF!</v>
      </c>
      <c r="C92" s="103" t="e">
        <f>Parametres!F62</f>
        <v>#REF!</v>
      </c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</row>
    <row r="93" spans="1:34" ht="16.5" customHeight="1" x14ac:dyDescent="0.2">
      <c r="A93" s="150"/>
      <c r="B93" s="104"/>
      <c r="C93" s="10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</row>
    <row r="94" spans="1:34" ht="16.5" customHeight="1" x14ac:dyDescent="0.2">
      <c r="A94" s="15" t="s">
        <v>61</v>
      </c>
      <c r="B94" s="15" t="s">
        <v>62</v>
      </c>
      <c r="C94" s="101" t="s">
        <v>63</v>
      </c>
      <c r="D94" s="102"/>
      <c r="E94" s="102"/>
      <c r="F94" s="102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2"/>
      <c r="R94" s="102"/>
      <c r="S94" s="102"/>
      <c r="T94" s="102"/>
      <c r="U94" s="102"/>
      <c r="V94" s="102"/>
      <c r="W94" s="102"/>
      <c r="X94" s="102"/>
      <c r="Y94" s="102"/>
      <c r="Z94" s="102"/>
      <c r="AA94" s="102"/>
      <c r="AB94" s="102"/>
      <c r="AC94" s="102"/>
      <c r="AD94" s="102"/>
      <c r="AE94" s="102"/>
      <c r="AF94" s="102"/>
      <c r="AG94" s="46">
        <f>COUNTIF(AG12:AG93,0)</f>
        <v>0</v>
      </c>
      <c r="AH94" s="27"/>
    </row>
    <row r="95" spans="1:34" ht="16.5" customHeight="1" x14ac:dyDescent="0.2">
      <c r="A95" s="16" t="str">
        <f>Parametres!A11</f>
        <v>cou</v>
      </c>
      <c r="B95" s="17">
        <v>8</v>
      </c>
      <c r="C95" s="17"/>
      <c r="D95" s="18">
        <f t="shared" ref="D95:M99" si="2">COUNTIF(D$12:D$93,$A95)</f>
        <v>0</v>
      </c>
      <c r="E95" s="18">
        <f t="shared" si="2"/>
        <v>0</v>
      </c>
      <c r="F95" s="18">
        <f t="shared" si="2"/>
        <v>0</v>
      </c>
      <c r="G95" s="18">
        <f t="shared" si="2"/>
        <v>0</v>
      </c>
      <c r="H95" s="18">
        <f t="shared" si="2"/>
        <v>0</v>
      </c>
      <c r="I95" s="18">
        <f t="shared" si="2"/>
        <v>0</v>
      </c>
      <c r="J95" s="18">
        <f t="shared" si="2"/>
        <v>0</v>
      </c>
      <c r="K95" s="18">
        <f t="shared" si="2"/>
        <v>0</v>
      </c>
      <c r="L95" s="18">
        <f t="shared" si="2"/>
        <v>0</v>
      </c>
      <c r="M95" s="18">
        <f t="shared" si="2"/>
        <v>0</v>
      </c>
      <c r="N95" s="18">
        <f t="shared" ref="N95:W99" si="3">COUNTIF(N$12:N$93,$A95)</f>
        <v>0</v>
      </c>
      <c r="O95" s="18">
        <f t="shared" si="3"/>
        <v>0</v>
      </c>
      <c r="P95" s="18">
        <f t="shared" si="3"/>
        <v>0</v>
      </c>
      <c r="Q95" s="18">
        <f t="shared" si="3"/>
        <v>0</v>
      </c>
      <c r="R95" s="18">
        <f t="shared" si="3"/>
        <v>0</v>
      </c>
      <c r="S95" s="18">
        <f t="shared" si="3"/>
        <v>0</v>
      </c>
      <c r="T95" s="18">
        <f t="shared" si="3"/>
        <v>0</v>
      </c>
      <c r="U95" s="18">
        <f t="shared" si="3"/>
        <v>0</v>
      </c>
      <c r="V95" s="18">
        <f t="shared" si="3"/>
        <v>0</v>
      </c>
      <c r="W95" s="18">
        <f t="shared" si="3"/>
        <v>0</v>
      </c>
      <c r="X95" s="18">
        <f t="shared" ref="X95:AG99" si="4">COUNTIF(X$12:X$93,$A95)</f>
        <v>0</v>
      </c>
      <c r="Y95" s="18">
        <f t="shared" si="4"/>
        <v>0</v>
      </c>
      <c r="Z95" s="18">
        <f t="shared" si="4"/>
        <v>0</v>
      </c>
      <c r="AA95" s="18">
        <f t="shared" si="4"/>
        <v>0</v>
      </c>
      <c r="AB95" s="18">
        <f t="shared" si="4"/>
        <v>0</v>
      </c>
      <c r="AC95" s="18">
        <f t="shared" si="4"/>
        <v>0</v>
      </c>
      <c r="AD95" s="18">
        <f t="shared" si="4"/>
        <v>0</v>
      </c>
      <c r="AE95" s="18">
        <f t="shared" si="4"/>
        <v>0</v>
      </c>
      <c r="AF95" s="18">
        <f t="shared" si="4"/>
        <v>0</v>
      </c>
      <c r="AG95" s="18">
        <f t="shared" si="4"/>
        <v>0</v>
      </c>
      <c r="AH95" s="27"/>
    </row>
    <row r="96" spans="1:34" ht="16.5" customHeight="1" x14ac:dyDescent="0.2">
      <c r="A96" s="16" t="str">
        <f>Parametres!A7</f>
        <v>BAL</v>
      </c>
      <c r="B96" s="17">
        <v>6</v>
      </c>
      <c r="C96" s="17"/>
      <c r="D96" s="18">
        <f t="shared" si="2"/>
        <v>0</v>
      </c>
      <c r="E96" s="18">
        <f t="shared" si="2"/>
        <v>0</v>
      </c>
      <c r="F96" s="18">
        <f t="shared" si="2"/>
        <v>0</v>
      </c>
      <c r="G96" s="18">
        <f t="shared" si="2"/>
        <v>0</v>
      </c>
      <c r="H96" s="18">
        <f t="shared" si="2"/>
        <v>0</v>
      </c>
      <c r="I96" s="18">
        <f t="shared" si="2"/>
        <v>0</v>
      </c>
      <c r="J96" s="18">
        <f t="shared" si="2"/>
        <v>0</v>
      </c>
      <c r="K96" s="18">
        <f t="shared" si="2"/>
        <v>0</v>
      </c>
      <c r="L96" s="18">
        <f t="shared" si="2"/>
        <v>0</v>
      </c>
      <c r="M96" s="18">
        <f t="shared" si="2"/>
        <v>0</v>
      </c>
      <c r="N96" s="18">
        <f t="shared" si="3"/>
        <v>0</v>
      </c>
      <c r="O96" s="18">
        <f t="shared" si="3"/>
        <v>0</v>
      </c>
      <c r="P96" s="18">
        <f t="shared" si="3"/>
        <v>0</v>
      </c>
      <c r="Q96" s="18">
        <f t="shared" si="3"/>
        <v>0</v>
      </c>
      <c r="R96" s="18">
        <f t="shared" si="3"/>
        <v>0</v>
      </c>
      <c r="S96" s="18">
        <f t="shared" si="3"/>
        <v>0</v>
      </c>
      <c r="T96" s="18">
        <f t="shared" si="3"/>
        <v>0</v>
      </c>
      <c r="U96" s="18">
        <f t="shared" si="3"/>
        <v>0</v>
      </c>
      <c r="V96" s="18">
        <f t="shared" si="3"/>
        <v>0</v>
      </c>
      <c r="W96" s="18">
        <f t="shared" si="3"/>
        <v>0</v>
      </c>
      <c r="X96" s="18">
        <f t="shared" si="4"/>
        <v>0</v>
      </c>
      <c r="Y96" s="18">
        <f t="shared" si="4"/>
        <v>0</v>
      </c>
      <c r="Z96" s="18">
        <f t="shared" si="4"/>
        <v>0</v>
      </c>
      <c r="AA96" s="18">
        <f t="shared" si="4"/>
        <v>0</v>
      </c>
      <c r="AB96" s="18">
        <f t="shared" si="4"/>
        <v>0</v>
      </c>
      <c r="AC96" s="18">
        <f t="shared" si="4"/>
        <v>0</v>
      </c>
      <c r="AD96" s="18">
        <f t="shared" si="4"/>
        <v>0</v>
      </c>
      <c r="AE96" s="18">
        <f t="shared" si="4"/>
        <v>0</v>
      </c>
      <c r="AF96" s="18">
        <f t="shared" si="4"/>
        <v>0</v>
      </c>
      <c r="AG96" s="18">
        <f t="shared" si="4"/>
        <v>0</v>
      </c>
    </row>
    <row r="97" spans="1:33" ht="16.5" customHeight="1" x14ac:dyDescent="0.2">
      <c r="A97" s="16" t="str">
        <f>Parametres!A10</f>
        <v>CHEQ</v>
      </c>
      <c r="B97" s="17">
        <v>2</v>
      </c>
      <c r="C97" s="17"/>
      <c r="D97" s="18">
        <f t="shared" si="2"/>
        <v>0</v>
      </c>
      <c r="E97" s="18">
        <f t="shared" si="2"/>
        <v>0</v>
      </c>
      <c r="F97" s="18">
        <f t="shared" si="2"/>
        <v>0</v>
      </c>
      <c r="G97" s="18">
        <f t="shared" si="2"/>
        <v>0</v>
      </c>
      <c r="H97" s="18">
        <f t="shared" si="2"/>
        <v>0</v>
      </c>
      <c r="I97" s="18">
        <f t="shared" si="2"/>
        <v>0</v>
      </c>
      <c r="J97" s="18">
        <f t="shared" si="2"/>
        <v>0</v>
      </c>
      <c r="K97" s="18">
        <f t="shared" si="2"/>
        <v>0</v>
      </c>
      <c r="L97" s="18">
        <f t="shared" si="2"/>
        <v>0</v>
      </c>
      <c r="M97" s="18">
        <f t="shared" si="2"/>
        <v>0</v>
      </c>
      <c r="N97" s="18">
        <f t="shared" si="3"/>
        <v>0</v>
      </c>
      <c r="O97" s="18">
        <f t="shared" si="3"/>
        <v>0</v>
      </c>
      <c r="P97" s="18">
        <f t="shared" si="3"/>
        <v>0</v>
      </c>
      <c r="Q97" s="18">
        <f t="shared" si="3"/>
        <v>0</v>
      </c>
      <c r="R97" s="18">
        <f t="shared" si="3"/>
        <v>0</v>
      </c>
      <c r="S97" s="18">
        <f t="shared" si="3"/>
        <v>0</v>
      </c>
      <c r="T97" s="18">
        <f t="shared" si="3"/>
        <v>0</v>
      </c>
      <c r="U97" s="18">
        <f t="shared" si="3"/>
        <v>0</v>
      </c>
      <c r="V97" s="18">
        <f t="shared" si="3"/>
        <v>0</v>
      </c>
      <c r="W97" s="18">
        <f t="shared" si="3"/>
        <v>0</v>
      </c>
      <c r="X97" s="18">
        <f t="shared" si="4"/>
        <v>0</v>
      </c>
      <c r="Y97" s="18">
        <f t="shared" si="4"/>
        <v>0</v>
      </c>
      <c r="Z97" s="18">
        <f t="shared" si="4"/>
        <v>0</v>
      </c>
      <c r="AA97" s="18">
        <f t="shared" si="4"/>
        <v>0</v>
      </c>
      <c r="AB97" s="18">
        <f t="shared" si="4"/>
        <v>0</v>
      </c>
      <c r="AC97" s="18">
        <f t="shared" si="4"/>
        <v>0</v>
      </c>
      <c r="AD97" s="18">
        <f t="shared" si="4"/>
        <v>0</v>
      </c>
      <c r="AE97" s="18">
        <f t="shared" si="4"/>
        <v>0</v>
      </c>
      <c r="AF97" s="18">
        <f t="shared" si="4"/>
        <v>0</v>
      </c>
      <c r="AG97" s="18">
        <f t="shared" si="4"/>
        <v>0</v>
      </c>
    </row>
    <row r="98" spans="1:33" ht="16.5" customHeight="1" x14ac:dyDescent="0.2">
      <c r="A98" s="16" t="str">
        <f>Parametres!A21</f>
        <v>HER</v>
      </c>
      <c r="B98" s="17">
        <v>2</v>
      </c>
      <c r="C98" s="17"/>
      <c r="D98" s="18">
        <f t="shared" si="2"/>
        <v>0</v>
      </c>
      <c r="E98" s="18">
        <f t="shared" si="2"/>
        <v>0</v>
      </c>
      <c r="F98" s="18">
        <f t="shared" si="2"/>
        <v>0</v>
      </c>
      <c r="G98" s="18">
        <f t="shared" si="2"/>
        <v>0</v>
      </c>
      <c r="H98" s="18">
        <f t="shared" si="2"/>
        <v>0</v>
      </c>
      <c r="I98" s="18">
        <f t="shared" si="2"/>
        <v>0</v>
      </c>
      <c r="J98" s="18">
        <f t="shared" si="2"/>
        <v>0</v>
      </c>
      <c r="K98" s="18">
        <f t="shared" si="2"/>
        <v>0</v>
      </c>
      <c r="L98" s="18">
        <f t="shared" si="2"/>
        <v>0</v>
      </c>
      <c r="M98" s="18">
        <f t="shared" si="2"/>
        <v>0</v>
      </c>
      <c r="N98" s="18">
        <f t="shared" si="3"/>
        <v>0</v>
      </c>
      <c r="O98" s="18">
        <f t="shared" si="3"/>
        <v>0</v>
      </c>
      <c r="P98" s="18">
        <f t="shared" si="3"/>
        <v>0</v>
      </c>
      <c r="Q98" s="18">
        <f t="shared" si="3"/>
        <v>0</v>
      </c>
      <c r="R98" s="18">
        <f t="shared" si="3"/>
        <v>0</v>
      </c>
      <c r="S98" s="18">
        <f t="shared" si="3"/>
        <v>0</v>
      </c>
      <c r="T98" s="18">
        <f t="shared" si="3"/>
        <v>0</v>
      </c>
      <c r="U98" s="18">
        <f t="shared" si="3"/>
        <v>0</v>
      </c>
      <c r="V98" s="18">
        <f t="shared" si="3"/>
        <v>0</v>
      </c>
      <c r="W98" s="18">
        <f t="shared" si="3"/>
        <v>0</v>
      </c>
      <c r="X98" s="18">
        <f t="shared" si="4"/>
        <v>0</v>
      </c>
      <c r="Y98" s="18">
        <f t="shared" si="4"/>
        <v>0</v>
      </c>
      <c r="Z98" s="18">
        <f t="shared" si="4"/>
        <v>0</v>
      </c>
      <c r="AA98" s="18">
        <f t="shared" si="4"/>
        <v>0</v>
      </c>
      <c r="AB98" s="18">
        <f t="shared" si="4"/>
        <v>0</v>
      </c>
      <c r="AC98" s="18">
        <f t="shared" si="4"/>
        <v>0</v>
      </c>
      <c r="AD98" s="18">
        <f t="shared" si="4"/>
        <v>0</v>
      </c>
      <c r="AE98" s="18">
        <f t="shared" si="4"/>
        <v>0</v>
      </c>
      <c r="AF98" s="18">
        <f t="shared" si="4"/>
        <v>0</v>
      </c>
      <c r="AG98" s="18">
        <f t="shared" si="4"/>
        <v>0</v>
      </c>
    </row>
    <row r="99" spans="1:33" ht="16.5" customHeight="1" x14ac:dyDescent="0.2">
      <c r="A99" s="16" t="str">
        <f>Parametres!A8</f>
        <v>BDF</v>
      </c>
      <c r="B99" s="17">
        <v>6</v>
      </c>
      <c r="C99" s="17"/>
      <c r="D99" s="18">
        <f t="shared" si="2"/>
        <v>0</v>
      </c>
      <c r="E99" s="18">
        <f t="shared" si="2"/>
        <v>0</v>
      </c>
      <c r="F99" s="18">
        <f t="shared" si="2"/>
        <v>0</v>
      </c>
      <c r="G99" s="18">
        <f t="shared" si="2"/>
        <v>0</v>
      </c>
      <c r="H99" s="18">
        <f t="shared" si="2"/>
        <v>0</v>
      </c>
      <c r="I99" s="18">
        <f t="shared" si="2"/>
        <v>0</v>
      </c>
      <c r="J99" s="18">
        <f t="shared" si="2"/>
        <v>0</v>
      </c>
      <c r="K99" s="18">
        <f t="shared" si="2"/>
        <v>0</v>
      </c>
      <c r="L99" s="18">
        <f t="shared" si="2"/>
        <v>0</v>
      </c>
      <c r="M99" s="18">
        <f t="shared" si="2"/>
        <v>0</v>
      </c>
      <c r="N99" s="18">
        <f t="shared" si="3"/>
        <v>0</v>
      </c>
      <c r="O99" s="18">
        <f t="shared" si="3"/>
        <v>0</v>
      </c>
      <c r="P99" s="18">
        <f t="shared" si="3"/>
        <v>0</v>
      </c>
      <c r="Q99" s="18">
        <f t="shared" si="3"/>
        <v>0</v>
      </c>
      <c r="R99" s="18">
        <f t="shared" si="3"/>
        <v>0</v>
      </c>
      <c r="S99" s="18">
        <f t="shared" si="3"/>
        <v>0</v>
      </c>
      <c r="T99" s="18">
        <f t="shared" si="3"/>
        <v>0</v>
      </c>
      <c r="U99" s="18">
        <f t="shared" si="3"/>
        <v>0</v>
      </c>
      <c r="V99" s="18">
        <f t="shared" si="3"/>
        <v>0</v>
      </c>
      <c r="W99" s="18">
        <f t="shared" si="3"/>
        <v>0</v>
      </c>
      <c r="X99" s="18">
        <f t="shared" si="4"/>
        <v>0</v>
      </c>
      <c r="Y99" s="18">
        <f t="shared" si="4"/>
        <v>0</v>
      </c>
      <c r="Z99" s="18">
        <f t="shared" si="4"/>
        <v>0</v>
      </c>
      <c r="AA99" s="18">
        <f t="shared" si="4"/>
        <v>0</v>
      </c>
      <c r="AB99" s="18">
        <f t="shared" si="4"/>
        <v>0</v>
      </c>
      <c r="AC99" s="18">
        <f t="shared" si="4"/>
        <v>0</v>
      </c>
      <c r="AD99" s="18">
        <f t="shared" si="4"/>
        <v>0</v>
      </c>
      <c r="AE99" s="18">
        <f t="shared" si="4"/>
        <v>0</v>
      </c>
      <c r="AF99" s="18">
        <f t="shared" si="4"/>
        <v>0</v>
      </c>
      <c r="AG99" s="18">
        <f t="shared" si="4"/>
        <v>0</v>
      </c>
    </row>
    <row r="100" spans="1:33" ht="16.5" customHeight="1" x14ac:dyDescent="0.2">
      <c r="A100" s="27" t="s">
        <v>66</v>
      </c>
      <c r="B100" s="27" t="s">
        <v>67</v>
      </c>
      <c r="C100" s="28">
        <v>0</v>
      </c>
      <c r="D100" s="28" t="e">
        <f>D99*225/#REF!</f>
        <v>#REF!</v>
      </c>
      <c r="E100" s="28" t="e">
        <f>E99*225/#REF!</f>
        <v>#REF!</v>
      </c>
      <c r="F100" s="28" t="e">
        <f>F99*225/#REF!</f>
        <v>#REF!</v>
      </c>
      <c r="G100" s="28" t="e">
        <f>G99*225/#REF!</f>
        <v>#REF!</v>
      </c>
      <c r="H100" s="28" t="e">
        <f>H99*225/#REF!</f>
        <v>#REF!</v>
      </c>
      <c r="I100" s="28" t="e">
        <f>I99*225/#REF!</f>
        <v>#REF!</v>
      </c>
      <c r="J100" s="28" t="e">
        <f>J99*225/#REF!</f>
        <v>#REF!</v>
      </c>
      <c r="K100" s="28" t="e">
        <f>K99*225/#REF!</f>
        <v>#REF!</v>
      </c>
      <c r="L100" s="28" t="e">
        <f>L99*225/#REF!</f>
        <v>#REF!</v>
      </c>
      <c r="M100" s="28" t="e">
        <f>M99*225/#REF!</f>
        <v>#REF!</v>
      </c>
      <c r="N100" s="28" t="e">
        <f>N99*225/#REF!</f>
        <v>#REF!</v>
      </c>
      <c r="O100" s="28" t="e">
        <f>O99*225/#REF!</f>
        <v>#REF!</v>
      </c>
      <c r="P100" s="28" t="e">
        <f>P99*225/#REF!</f>
        <v>#REF!</v>
      </c>
      <c r="Q100" s="28" t="e">
        <f>Q99*225/#REF!</f>
        <v>#REF!</v>
      </c>
      <c r="R100" s="28" t="e">
        <f>R99*225/#REF!</f>
        <v>#REF!</v>
      </c>
      <c r="S100" s="28" t="e">
        <f>S99*225/#REF!</f>
        <v>#REF!</v>
      </c>
      <c r="T100" s="28" t="e">
        <f>T99*225/#REF!</f>
        <v>#REF!</v>
      </c>
      <c r="U100" s="28" t="e">
        <f>U99*225/#REF!</f>
        <v>#REF!</v>
      </c>
      <c r="V100" s="28" t="e">
        <f>V99*225/#REF!</f>
        <v>#REF!</v>
      </c>
      <c r="W100" s="28" t="e">
        <f>W99*225/#REF!</f>
        <v>#REF!</v>
      </c>
      <c r="X100" s="28" t="e">
        <f>X99*225/#REF!</f>
        <v>#REF!</v>
      </c>
      <c r="Y100" s="28" t="e">
        <f>Y99*225/#REF!</f>
        <v>#REF!</v>
      </c>
      <c r="Z100" s="28" t="e">
        <f>Z99*225/#REF!</f>
        <v>#REF!</v>
      </c>
      <c r="AA100" s="28" t="e">
        <f>AA99*225/#REF!</f>
        <v>#REF!</v>
      </c>
      <c r="AB100" s="28" t="e">
        <f>AB99*225/#REF!</f>
        <v>#REF!</v>
      </c>
      <c r="AC100" s="28" t="e">
        <f>AC99*225/#REF!</f>
        <v>#REF!</v>
      </c>
      <c r="AD100" s="28" t="e">
        <f>AD99*225/#REF!</f>
        <v>#REF!</v>
      </c>
      <c r="AE100" s="28" t="e">
        <f>AE99*225/#REF!</f>
        <v>#REF!</v>
      </c>
      <c r="AF100" s="28" t="e">
        <f>AF99*225/#REF!</f>
        <v>#REF!</v>
      </c>
      <c r="AG100" s="28" t="e">
        <f>AG99*225/#REF!</f>
        <v>#REF!</v>
      </c>
    </row>
    <row r="101" spans="1:33" ht="16.5" customHeight="1" x14ac:dyDescent="0.2">
      <c r="B101" s="27" t="s">
        <v>68</v>
      </c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</row>
    <row r="102" spans="1:33" ht="16.5" customHeight="1" x14ac:dyDescent="0.2">
      <c r="A102" s="16" t="str">
        <f>Parametres!A23</f>
        <v>L1235-4</v>
      </c>
      <c r="B102" s="27"/>
      <c r="C102" s="46">
        <f t="shared" ref="C102:AG102" si="5">COUNTIF(C16:C92,$A$91)</f>
        <v>28</v>
      </c>
      <c r="D102" s="46">
        <f t="shared" si="5"/>
        <v>0</v>
      </c>
      <c r="E102" s="46">
        <f t="shared" si="5"/>
        <v>0</v>
      </c>
      <c r="F102" s="46">
        <f t="shared" si="5"/>
        <v>0</v>
      </c>
      <c r="G102" s="46">
        <f t="shared" si="5"/>
        <v>0</v>
      </c>
      <c r="H102" s="46">
        <f t="shared" si="5"/>
        <v>0</v>
      </c>
      <c r="I102" s="46">
        <f t="shared" si="5"/>
        <v>0</v>
      </c>
      <c r="J102" s="46">
        <f t="shared" si="5"/>
        <v>0</v>
      </c>
      <c r="K102" s="46">
        <f t="shared" si="5"/>
        <v>0</v>
      </c>
      <c r="L102" s="46">
        <f t="shared" si="5"/>
        <v>0</v>
      </c>
      <c r="M102" s="46">
        <f t="shared" si="5"/>
        <v>0</v>
      </c>
      <c r="N102" s="46">
        <f t="shared" si="5"/>
        <v>0</v>
      </c>
      <c r="O102" s="46">
        <f t="shared" si="5"/>
        <v>0</v>
      </c>
      <c r="P102" s="46">
        <f t="shared" si="5"/>
        <v>0</v>
      </c>
      <c r="Q102" s="46">
        <f t="shared" si="5"/>
        <v>0</v>
      </c>
      <c r="R102" s="46">
        <f t="shared" si="5"/>
        <v>0</v>
      </c>
      <c r="S102" s="46">
        <f t="shared" si="5"/>
        <v>0</v>
      </c>
      <c r="T102" s="46">
        <f t="shared" si="5"/>
        <v>0</v>
      </c>
      <c r="U102" s="46">
        <f t="shared" si="5"/>
        <v>0</v>
      </c>
      <c r="V102" s="46">
        <f t="shared" si="5"/>
        <v>0</v>
      </c>
      <c r="W102" s="46">
        <f t="shared" si="5"/>
        <v>0</v>
      </c>
      <c r="X102" s="46">
        <f t="shared" si="5"/>
        <v>0</v>
      </c>
      <c r="Y102" s="46">
        <f t="shared" si="5"/>
        <v>0</v>
      </c>
      <c r="Z102" s="46">
        <f t="shared" si="5"/>
        <v>0</v>
      </c>
      <c r="AA102" s="46">
        <f t="shared" si="5"/>
        <v>0</v>
      </c>
      <c r="AB102" s="46">
        <f t="shared" si="5"/>
        <v>0</v>
      </c>
      <c r="AC102" s="46">
        <f t="shared" si="5"/>
        <v>0</v>
      </c>
      <c r="AD102" s="46">
        <f t="shared" si="5"/>
        <v>0</v>
      </c>
      <c r="AE102" s="46">
        <f t="shared" si="5"/>
        <v>0</v>
      </c>
      <c r="AF102" s="46">
        <f t="shared" si="5"/>
        <v>0</v>
      </c>
      <c r="AG102" s="46">
        <f t="shared" si="5"/>
        <v>0</v>
      </c>
    </row>
    <row r="103" spans="1:33" ht="16.5" customHeight="1" x14ac:dyDescent="0.2">
      <c r="A103" s="27" t="s">
        <v>66</v>
      </c>
      <c r="B103" s="27" t="s">
        <v>67</v>
      </c>
      <c r="C103" s="28">
        <v>0</v>
      </c>
      <c r="D103" s="28" t="e">
        <f>D99*225/#REF!</f>
        <v>#REF!</v>
      </c>
      <c r="E103" s="28" t="e">
        <f>E99*225/#REF!</f>
        <v>#REF!</v>
      </c>
      <c r="F103" s="28" t="e">
        <f>F99*225/#REF!</f>
        <v>#REF!</v>
      </c>
      <c r="G103" s="28" t="e">
        <f>G99*225/#REF!</f>
        <v>#REF!</v>
      </c>
      <c r="H103" s="28" t="e">
        <f>H99*225/#REF!</f>
        <v>#REF!</v>
      </c>
      <c r="I103" s="28" t="e">
        <f>I99*225/#REF!</f>
        <v>#REF!</v>
      </c>
      <c r="J103" s="28" t="e">
        <f>J99*225/#REF!</f>
        <v>#REF!</v>
      </c>
      <c r="K103" s="28" t="e">
        <f>K99*225/#REF!</f>
        <v>#REF!</v>
      </c>
      <c r="L103" s="28" t="e">
        <f>L99*225/#REF!</f>
        <v>#REF!</v>
      </c>
      <c r="M103" s="28" t="e">
        <f>M99*225/#REF!</f>
        <v>#REF!</v>
      </c>
      <c r="N103" s="28" t="e">
        <f>N99*225/#REF!</f>
        <v>#REF!</v>
      </c>
      <c r="O103" s="28" t="e">
        <f>O99*225/#REF!</f>
        <v>#REF!</v>
      </c>
      <c r="P103" s="28" t="e">
        <f>P99*225/#REF!</f>
        <v>#REF!</v>
      </c>
      <c r="Q103" s="28" t="e">
        <f>Q99*225/#REF!</f>
        <v>#REF!</v>
      </c>
      <c r="R103" s="28" t="e">
        <f>R99*225/#REF!</f>
        <v>#REF!</v>
      </c>
      <c r="S103" s="28" t="e">
        <f>S99*225/#REF!</f>
        <v>#REF!</v>
      </c>
      <c r="T103" s="28" t="e">
        <f>T99*225/#REF!</f>
        <v>#REF!</v>
      </c>
      <c r="U103" s="28" t="e">
        <f>U99*225/#REF!</f>
        <v>#REF!</v>
      </c>
      <c r="V103" s="28" t="e">
        <f>V99*225/#REF!</f>
        <v>#REF!</v>
      </c>
      <c r="W103" s="28" t="e">
        <f>W99*225/#REF!</f>
        <v>#REF!</v>
      </c>
      <c r="X103" s="28" t="e">
        <f>X99*225/#REF!</f>
        <v>#REF!</v>
      </c>
      <c r="Y103" s="28" t="e">
        <f>Y99*225/#REF!</f>
        <v>#REF!</v>
      </c>
      <c r="Z103" s="28" t="e">
        <f>Z99*225/#REF!</f>
        <v>#REF!</v>
      </c>
      <c r="AA103" s="28" t="e">
        <f>AA99*225/#REF!</f>
        <v>#REF!</v>
      </c>
      <c r="AB103" s="28" t="e">
        <f>AB99*225/#REF!</f>
        <v>#REF!</v>
      </c>
      <c r="AC103" s="28" t="e">
        <f>AC99*225/#REF!</f>
        <v>#REF!</v>
      </c>
      <c r="AD103" s="28" t="e">
        <f>AD99*225/#REF!</f>
        <v>#REF!</v>
      </c>
      <c r="AE103" s="28" t="e">
        <f>AE99*225/#REF!</f>
        <v>#REF!</v>
      </c>
      <c r="AF103" s="28" t="e">
        <f>AF99*225/#REF!</f>
        <v>#REF!</v>
      </c>
      <c r="AG103" s="28" t="e">
        <f>AG99*225/#REF!</f>
        <v>#REF!</v>
      </c>
    </row>
    <row r="104" spans="1:33" ht="16.5" customHeight="1" x14ac:dyDescent="0.2">
      <c r="A104" s="27"/>
      <c r="B104" s="27" t="s">
        <v>68</v>
      </c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</row>
    <row r="105" spans="1:33" ht="16.5" customHeight="1" x14ac:dyDescent="0.2">
      <c r="A105" s="27" t="s">
        <v>44</v>
      </c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</row>
    <row r="106" spans="1:33" ht="16.5" customHeight="1" x14ac:dyDescent="0.2"/>
    <row r="107" spans="1:33" ht="16.5" customHeight="1" x14ac:dyDescent="0.2"/>
    <row r="108" spans="1:33" ht="16.5" customHeight="1" x14ac:dyDescent="0.2"/>
    <row r="109" spans="1:33" ht="16.5" customHeight="1" x14ac:dyDescent="0.2"/>
    <row r="110" spans="1:33" ht="16.5" customHeight="1" x14ac:dyDescent="0.2"/>
    <row r="111" spans="1:33" ht="16.5" customHeight="1" x14ac:dyDescent="0.2"/>
    <row r="112" spans="1:33" ht="16.5" customHeight="1" x14ac:dyDescent="0.2"/>
    <row r="113" ht="16.5" customHeight="1" x14ac:dyDescent="0.2"/>
    <row r="114" ht="16.5" customHeight="1" x14ac:dyDescent="0.2"/>
    <row r="115" ht="16.5" customHeight="1" x14ac:dyDescent="0.2"/>
    <row r="116" ht="16.5" customHeight="1" x14ac:dyDescent="0.2"/>
    <row r="117" ht="16.5" customHeight="1" x14ac:dyDescent="0.2"/>
    <row r="118" ht="16.5" customHeight="1" x14ac:dyDescent="0.2"/>
    <row r="119" ht="16.5" customHeight="1" x14ac:dyDescent="0.2"/>
    <row r="120" ht="16.5" customHeight="1" x14ac:dyDescent="0.2"/>
    <row r="121" ht="16.5" customHeight="1" x14ac:dyDescent="0.2"/>
    <row r="122" ht="16.5" customHeight="1" x14ac:dyDescent="0.2"/>
    <row r="123" ht="16.5" customHeight="1" x14ac:dyDescent="0.2"/>
    <row r="124" ht="16.5" customHeight="1" x14ac:dyDescent="0.2"/>
    <row r="125" ht="16.5" customHeight="1" x14ac:dyDescent="0.2"/>
    <row r="126" ht="16.5" customHeight="1" x14ac:dyDescent="0.2"/>
    <row r="127" ht="16.5" customHeight="1" x14ac:dyDescent="0.2"/>
    <row r="128" ht="16.5" customHeight="1" x14ac:dyDescent="0.2"/>
    <row r="129" ht="16.5" customHeight="1" x14ac:dyDescent="0.2"/>
    <row r="130" ht="16.5" customHeight="1" x14ac:dyDescent="0.2"/>
    <row r="131" ht="16.5" customHeight="1" x14ac:dyDescent="0.2"/>
    <row r="132" ht="16.5" customHeight="1" x14ac:dyDescent="0.2"/>
    <row r="133" ht="16.5" customHeight="1" x14ac:dyDescent="0.2"/>
    <row r="134" ht="16.5" customHeight="1" x14ac:dyDescent="0.2"/>
    <row r="135" ht="16.5" customHeight="1" x14ac:dyDescent="0.2"/>
    <row r="136" ht="16.5" customHeight="1" x14ac:dyDescent="0.2"/>
    <row r="137" ht="16.5" customHeight="1" x14ac:dyDescent="0.2"/>
    <row r="138" ht="16.5" customHeight="1" x14ac:dyDescent="0.2"/>
    <row r="139" ht="16.5" customHeight="1" x14ac:dyDescent="0.2"/>
    <row r="140" ht="16.5" customHeight="1" x14ac:dyDescent="0.2"/>
    <row r="141" ht="16.5" customHeight="1" x14ac:dyDescent="0.2"/>
    <row r="142" ht="16.5" customHeight="1" x14ac:dyDescent="0.2"/>
    <row r="143" ht="16.5" customHeight="1" x14ac:dyDescent="0.2"/>
    <row r="144" ht="16.5" customHeight="1" x14ac:dyDescent="0.2"/>
    <row r="145" ht="16.5" customHeight="1" x14ac:dyDescent="0.2"/>
    <row r="146" ht="16.5" customHeight="1" x14ac:dyDescent="0.2"/>
    <row r="147" ht="16.5" customHeight="1" x14ac:dyDescent="0.2"/>
    <row r="148" ht="16.5" customHeight="1" x14ac:dyDescent="0.2"/>
  </sheetData>
  <mergeCells count="88"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  <mergeCell ref="C20:C21"/>
    <mergeCell ref="B22:B23"/>
    <mergeCell ref="C22:C23"/>
    <mergeCell ref="B24:B25"/>
    <mergeCell ref="C24:C25"/>
    <mergeCell ref="B26:B27"/>
    <mergeCell ref="C26:C27"/>
    <mergeCell ref="B28:B29"/>
    <mergeCell ref="C28:C29"/>
    <mergeCell ref="B30:B31"/>
    <mergeCell ref="C30:C31"/>
    <mergeCell ref="B32:B33"/>
    <mergeCell ref="C32:C33"/>
    <mergeCell ref="B34:B35"/>
    <mergeCell ref="C34:C35"/>
    <mergeCell ref="B36:B37"/>
    <mergeCell ref="C36:C37"/>
    <mergeCell ref="B38:B39"/>
    <mergeCell ref="C38:C39"/>
    <mergeCell ref="B40:B41"/>
    <mergeCell ref="C40:C41"/>
    <mergeCell ref="B42:B43"/>
    <mergeCell ref="C42:C43"/>
    <mergeCell ref="B44:B45"/>
    <mergeCell ref="C44:C45"/>
    <mergeCell ref="B46:B47"/>
    <mergeCell ref="C46:C47"/>
    <mergeCell ref="B48:B49"/>
    <mergeCell ref="C48:C49"/>
    <mergeCell ref="B50:B51"/>
    <mergeCell ref="C50:C51"/>
    <mergeCell ref="B52:B53"/>
    <mergeCell ref="C52:C53"/>
    <mergeCell ref="B54:B55"/>
    <mergeCell ref="C54:C55"/>
    <mergeCell ref="B56:B57"/>
    <mergeCell ref="C56:C57"/>
    <mergeCell ref="B58:B59"/>
    <mergeCell ref="C58:C59"/>
    <mergeCell ref="B60:B61"/>
    <mergeCell ref="C60:C61"/>
    <mergeCell ref="B62:B63"/>
    <mergeCell ref="C62:C63"/>
    <mergeCell ref="B64:B65"/>
    <mergeCell ref="C64:C65"/>
    <mergeCell ref="B66:B67"/>
    <mergeCell ref="C66:C67"/>
    <mergeCell ref="B68:B69"/>
    <mergeCell ref="C68:C69"/>
    <mergeCell ref="B70:B71"/>
    <mergeCell ref="C70:C71"/>
    <mergeCell ref="B72:B73"/>
    <mergeCell ref="C72:C73"/>
    <mergeCell ref="B74:B75"/>
    <mergeCell ref="C74:C75"/>
    <mergeCell ref="B76:B77"/>
    <mergeCell ref="C76:C77"/>
    <mergeCell ref="B78:B79"/>
    <mergeCell ref="C78:C79"/>
    <mergeCell ref="B80:B81"/>
    <mergeCell ref="C80:C81"/>
    <mergeCell ref="B82:B83"/>
    <mergeCell ref="C82:C83"/>
    <mergeCell ref="B84:B85"/>
    <mergeCell ref="C84:C85"/>
    <mergeCell ref="B92:B93"/>
    <mergeCell ref="C92:C93"/>
    <mergeCell ref="C94:AF94"/>
    <mergeCell ref="B86:B87"/>
    <mergeCell ref="C86:C87"/>
    <mergeCell ref="B88:B89"/>
    <mergeCell ref="C88:C89"/>
    <mergeCell ref="B90:B91"/>
    <mergeCell ref="C90:C91"/>
  </mergeCells>
  <phoneticPr fontId="9" type="noConversion"/>
  <conditionalFormatting sqref="D10:AH93">
    <cfRule type="expression" dxfId="8" priority="151">
      <formula>OR(WEEKDAY(D$10,2)&gt;5,COUNTIF(Fériés,D$10)&gt;0)</formula>
    </cfRule>
  </conditionalFormatting>
  <conditionalFormatting sqref="D12:AH93">
    <cfRule type="containsText" dxfId="7" priority="9" operator="containsText" text="TP">
      <formula>NOT(ISERROR(SEARCH("TP",D12)))</formula>
    </cfRule>
    <cfRule type="containsText" dxfId="6" priority="10" operator="containsText" text="cp">
      <formula>NOT(ISERROR(SEARCH("cp",D12)))</formula>
    </cfRule>
    <cfRule type="containsText" dxfId="5" priority="11" operator="containsText" text="1dispo">
      <formula>NOT(ISERROR(SEARCH("1dispo",D12)))</formula>
    </cfRule>
  </conditionalFormatting>
  <conditionalFormatting sqref="AG94">
    <cfRule type="cellIs" dxfId="4" priority="7" operator="greaterThanOrEqual">
      <formula>15</formula>
    </cfRule>
    <cfRule type="cellIs" dxfId="3" priority="8" operator="lessThan">
      <formula>15</formula>
    </cfRule>
  </conditionalFormatting>
  <conditionalFormatting sqref="D95:AG99">
    <cfRule type="cellIs" dxfId="2" priority="4" stopIfTrue="1" operator="equal">
      <formula>$E95</formula>
    </cfRule>
    <cfRule type="cellIs" dxfId="1" priority="5" stopIfTrue="1" operator="lessThan">
      <formula>$E95</formula>
    </cfRule>
    <cfRule type="cellIs" dxfId="0" priority="6" stopIfTrue="1" operator="greaterThan">
      <formula>$E95</formula>
    </cfRule>
  </conditionalFormatting>
  <dataValidations count="3">
    <dataValidation type="list" allowBlank="1" showInputMessage="1" showErrorMessage="1" sqref="H2">
      <formula1>Mois</formula1>
    </dataValidation>
    <dataValidation type="list" errorStyle="information" allowBlank="1" showInputMessage="1" showErrorMessage="1" sqref="B16:B93 B14">
      <formula1>Nom</formula1>
    </dataValidation>
    <dataValidation type="list" allowBlank="1" showInputMessage="1" showErrorMessage="1" sqref="C12:C93">
      <formula1>$C$12:$C$93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prompt="Choisir activité">
          <x14:formula1>
            <xm:f>Parametres!$A$1:$A$33</xm:f>
          </x14:formula1>
          <xm:sqref>D12:AH93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N77"/>
  <sheetViews>
    <sheetView topLeftCell="A10" workbookViewId="0">
      <selection activeCell="F27" sqref="F27"/>
    </sheetView>
  </sheetViews>
  <sheetFormatPr baseColWidth="10" defaultRowHeight="14.25" x14ac:dyDescent="0.2"/>
  <cols>
    <col min="3" max="3" width="31" customWidth="1"/>
    <col min="6" max="7" width="24.25" bestFit="1" customWidth="1"/>
    <col min="8" max="8" width="29.5" customWidth="1"/>
    <col min="9" max="9" width="18.5" bestFit="1" customWidth="1"/>
  </cols>
  <sheetData>
    <row r="1" spans="1:14" x14ac:dyDescent="0.2">
      <c r="A1" s="39" t="s">
        <v>84</v>
      </c>
    </row>
    <row r="2" spans="1:14" ht="18.75" x14ac:dyDescent="0.2">
      <c r="A2" s="29" t="s">
        <v>29</v>
      </c>
      <c r="B2" s="4">
        <v>2016</v>
      </c>
    </row>
    <row r="3" spans="1:14" ht="15" thickBot="1" x14ac:dyDescent="0.25">
      <c r="A3" s="14" t="s">
        <v>30</v>
      </c>
    </row>
    <row r="4" spans="1:14" ht="15" thickTop="1" x14ac:dyDescent="0.2">
      <c r="A4" s="13" t="s">
        <v>31</v>
      </c>
    </row>
    <row r="5" spans="1:14" x14ac:dyDescent="0.2">
      <c r="A5" s="12" t="s">
        <v>32</v>
      </c>
      <c r="G5" s="172" t="s">
        <v>14</v>
      </c>
      <c r="H5" s="173"/>
      <c r="J5" s="9" t="s">
        <v>15</v>
      </c>
      <c r="L5" s="74" t="s">
        <v>83</v>
      </c>
      <c r="N5" s="93" t="s">
        <v>80</v>
      </c>
    </row>
    <row r="6" spans="1:14" ht="15" thickBot="1" x14ac:dyDescent="0.25">
      <c r="A6" s="30" t="s">
        <v>33</v>
      </c>
      <c r="B6" s="171"/>
      <c r="C6" s="171"/>
      <c r="E6" s="8" t="s">
        <v>13</v>
      </c>
      <c r="G6" s="3" t="s">
        <v>0</v>
      </c>
      <c r="H6" s="5">
        <f>DATE(B2,1,1)</f>
        <v>42370</v>
      </c>
      <c r="J6" s="3" t="s">
        <v>16</v>
      </c>
      <c r="L6" s="47" t="s">
        <v>78</v>
      </c>
      <c r="N6" s="93" t="s">
        <v>85</v>
      </c>
    </row>
    <row r="7" spans="1:14" ht="15" thickTop="1" x14ac:dyDescent="0.2">
      <c r="A7" s="42" t="s">
        <v>34</v>
      </c>
      <c r="B7" s="20"/>
      <c r="C7" s="19"/>
      <c r="E7" s="3">
        <v>2013</v>
      </c>
      <c r="G7" s="3" t="s">
        <v>1</v>
      </c>
      <c r="H7" s="5">
        <f>FLOOR(DATE(B2,5,DAY(MINUTE(B2/38)/2+56)),7)-34+7*(B2=2079)</f>
        <v>42456</v>
      </c>
      <c r="J7" s="3" t="s">
        <v>27</v>
      </c>
      <c r="L7" s="47" t="s">
        <v>72</v>
      </c>
      <c r="N7" s="93" t="s">
        <v>82</v>
      </c>
    </row>
    <row r="8" spans="1:14" x14ac:dyDescent="0.2">
      <c r="A8" s="45" t="s">
        <v>35</v>
      </c>
      <c r="B8" s="20"/>
      <c r="C8" s="19"/>
      <c r="E8" s="3">
        <v>2014</v>
      </c>
      <c r="G8" s="3" t="s">
        <v>2</v>
      </c>
      <c r="H8" s="5">
        <f>H7+1</f>
        <v>42457</v>
      </c>
      <c r="J8" s="3" t="s">
        <v>17</v>
      </c>
      <c r="L8" s="47" t="s">
        <v>73</v>
      </c>
    </row>
    <row r="9" spans="1:14" ht="15" thickBot="1" x14ac:dyDescent="0.25">
      <c r="A9" s="14" t="s">
        <v>36</v>
      </c>
      <c r="B9" s="21"/>
      <c r="C9" s="19"/>
      <c r="E9" s="3">
        <v>2015</v>
      </c>
      <c r="G9" s="3" t="s">
        <v>3</v>
      </c>
      <c r="H9" s="5">
        <f>DATE(B2,5,1)</f>
        <v>42491</v>
      </c>
      <c r="J9" s="3" t="s">
        <v>18</v>
      </c>
      <c r="L9" s="47" t="s">
        <v>74</v>
      </c>
    </row>
    <row r="10" spans="1:14" ht="15" thickTop="1" x14ac:dyDescent="0.2">
      <c r="A10" s="43" t="s">
        <v>37</v>
      </c>
      <c r="B10" s="20"/>
      <c r="C10" s="19"/>
      <c r="E10" s="3">
        <v>2016</v>
      </c>
      <c r="G10" s="3" t="s">
        <v>4</v>
      </c>
      <c r="H10" s="5">
        <f>DATE(B2,5,8)</f>
        <v>42498</v>
      </c>
      <c r="J10" s="3" t="s">
        <v>19</v>
      </c>
      <c r="L10" s="47" t="s">
        <v>75</v>
      </c>
    </row>
    <row r="11" spans="1:14" x14ac:dyDescent="0.2">
      <c r="A11" s="40" t="s">
        <v>38</v>
      </c>
      <c r="B11" s="21"/>
      <c r="C11" s="19"/>
      <c r="E11" s="3">
        <v>2017</v>
      </c>
      <c r="G11" s="3" t="s">
        <v>5</v>
      </c>
      <c r="H11" s="5">
        <f>H7+39</f>
        <v>42495</v>
      </c>
      <c r="J11" s="3" t="s">
        <v>20</v>
      </c>
      <c r="L11" s="47" t="s">
        <v>76</v>
      </c>
    </row>
    <row r="12" spans="1:14" ht="15" thickBot="1" x14ac:dyDescent="0.25">
      <c r="A12" s="30" t="s">
        <v>39</v>
      </c>
      <c r="B12" s="21"/>
      <c r="C12" s="19"/>
      <c r="E12" s="3">
        <v>2018</v>
      </c>
      <c r="G12" s="3" t="s">
        <v>6</v>
      </c>
      <c r="H12" s="5">
        <f>H7+49</f>
        <v>42505</v>
      </c>
      <c r="J12" s="3" t="s">
        <v>21</v>
      </c>
      <c r="L12" s="47" t="s">
        <v>77</v>
      </c>
    </row>
    <row r="13" spans="1:14" ht="15" thickTop="1" x14ac:dyDescent="0.2">
      <c r="A13" s="31" t="s">
        <v>40</v>
      </c>
      <c r="B13" s="21"/>
      <c r="C13" s="19"/>
      <c r="E13" s="3">
        <v>2019</v>
      </c>
      <c r="G13" s="3" t="s">
        <v>7</v>
      </c>
      <c r="H13" s="5">
        <f>H12+1</f>
        <v>42506</v>
      </c>
      <c r="J13" s="3" t="s">
        <v>22</v>
      </c>
    </row>
    <row r="14" spans="1:14" x14ac:dyDescent="0.2">
      <c r="A14" s="32" t="s">
        <v>41</v>
      </c>
      <c r="B14" s="20"/>
      <c r="C14" s="19"/>
      <c r="E14" s="3">
        <v>2020</v>
      </c>
      <c r="G14" s="3" t="s">
        <v>12</v>
      </c>
      <c r="H14" s="5">
        <f>DATE(B2,7,14)</f>
        <v>42565</v>
      </c>
      <c r="J14" s="3" t="s">
        <v>23</v>
      </c>
    </row>
    <row r="15" spans="1:14" x14ac:dyDescent="0.2">
      <c r="A15" s="12" t="s">
        <v>42</v>
      </c>
      <c r="B15" s="22"/>
      <c r="C15" s="19"/>
      <c r="E15" s="3">
        <v>2021</v>
      </c>
      <c r="G15" s="3" t="s">
        <v>8</v>
      </c>
      <c r="H15" s="5">
        <f>DATE(B2,8,15)</f>
        <v>42597</v>
      </c>
      <c r="J15" s="3" t="s">
        <v>24</v>
      </c>
    </row>
    <row r="16" spans="1:14" x14ac:dyDescent="0.2">
      <c r="A16" s="13" t="s">
        <v>43</v>
      </c>
      <c r="B16" s="21"/>
      <c r="C16" s="19"/>
      <c r="E16" s="3">
        <v>2022</v>
      </c>
      <c r="G16" s="3" t="s">
        <v>9</v>
      </c>
      <c r="H16" s="5">
        <f>DATE(B2,11,1)</f>
        <v>42675</v>
      </c>
      <c r="J16" s="3" t="s">
        <v>25</v>
      </c>
    </row>
    <row r="17" spans="1:10" x14ac:dyDescent="0.2">
      <c r="A17" s="12" t="s">
        <v>44</v>
      </c>
      <c r="B17" s="21"/>
      <c r="C17" s="19"/>
      <c r="E17" s="3">
        <v>2023</v>
      </c>
      <c r="G17" s="3" t="s">
        <v>10</v>
      </c>
      <c r="H17" s="5">
        <f>DATE(B2,11,11)</f>
        <v>42685</v>
      </c>
      <c r="J17" s="3" t="s">
        <v>26</v>
      </c>
    </row>
    <row r="18" spans="1:10" ht="15" thickBot="1" x14ac:dyDescent="0.25">
      <c r="A18" s="14" t="s">
        <v>45</v>
      </c>
      <c r="B18" s="21"/>
      <c r="C18" s="19"/>
      <c r="E18" s="3">
        <v>2024</v>
      </c>
      <c r="G18" s="3" t="s">
        <v>11</v>
      </c>
      <c r="H18" s="5">
        <f>DATE(B2,12,25)</f>
        <v>42729</v>
      </c>
    </row>
    <row r="19" spans="1:10" ht="15.75" thickTop="1" thickBot="1" x14ac:dyDescent="0.25">
      <c r="A19" s="33" t="s">
        <v>46</v>
      </c>
      <c r="B19" s="23"/>
      <c r="C19" s="19"/>
      <c r="E19" s="48"/>
    </row>
    <row r="20" spans="1:10" x14ac:dyDescent="0.2">
      <c r="A20" s="12" t="s">
        <v>47</v>
      </c>
      <c r="B20" s="20"/>
      <c r="C20" s="19"/>
      <c r="E20" s="76"/>
      <c r="F20" s="77"/>
      <c r="G20" s="174" t="s">
        <v>79</v>
      </c>
      <c r="H20" s="174"/>
      <c r="I20" s="175"/>
    </row>
    <row r="21" spans="1:10" ht="16.5" thickBot="1" x14ac:dyDescent="0.25">
      <c r="A21" s="44" t="s">
        <v>48</v>
      </c>
      <c r="B21" s="24"/>
      <c r="C21" s="19"/>
      <c r="E21" s="78" t="s">
        <v>64</v>
      </c>
      <c r="F21" s="75" t="s">
        <v>71</v>
      </c>
      <c r="G21" s="73" t="s">
        <v>80</v>
      </c>
      <c r="H21" s="73" t="s">
        <v>81</v>
      </c>
      <c r="I21" s="79" t="s">
        <v>82</v>
      </c>
    </row>
    <row r="22" spans="1:10" ht="15" thickTop="1" x14ac:dyDescent="0.2">
      <c r="A22" s="33" t="s">
        <v>49</v>
      </c>
      <c r="B22" s="23"/>
      <c r="C22" s="19"/>
      <c r="E22" s="94" t="str">
        <f>TP!A2</f>
        <v>1</v>
      </c>
      <c r="F22" s="94" t="str">
        <f>TP!B2</f>
        <v>TOTO</v>
      </c>
      <c r="G22" s="94" t="str">
        <f>TP!C2</f>
        <v>Lundi</v>
      </c>
      <c r="H22" s="94" t="str">
        <f>TP!D2</f>
        <v/>
      </c>
      <c r="I22" s="94" t="str">
        <f>TP!E2</f>
        <v/>
      </c>
    </row>
    <row r="23" spans="1:10" x14ac:dyDescent="0.2">
      <c r="A23" s="12" t="s">
        <v>50</v>
      </c>
      <c r="B23" s="21"/>
      <c r="C23" s="19"/>
      <c r="D23" s="6"/>
      <c r="E23" s="94">
        <f>TP!A3</f>
        <v>1</v>
      </c>
      <c r="F23" s="94" t="str">
        <f>TP!B3</f>
        <v>TATA</v>
      </c>
      <c r="G23" s="94">
        <f>TP!C3</f>
        <v>0</v>
      </c>
      <c r="H23" s="94" t="str">
        <f>TP!D3</f>
        <v>MERCREDI</v>
      </c>
      <c r="I23" s="94">
        <f>TP!E3</f>
        <v>0</v>
      </c>
    </row>
    <row r="24" spans="1:10" ht="15" thickBot="1" x14ac:dyDescent="0.25">
      <c r="A24" s="34" t="s">
        <v>51</v>
      </c>
      <c r="B24" s="21"/>
      <c r="C24" s="19"/>
      <c r="D24" s="6"/>
      <c r="E24" s="94">
        <f>TP!A4</f>
        <v>1</v>
      </c>
      <c r="F24" s="94" t="str">
        <f>TP!B4</f>
        <v>TITI</v>
      </c>
      <c r="G24" s="94">
        <f>TP!C4</f>
        <v>0</v>
      </c>
      <c r="H24" s="94">
        <f>TP!D4</f>
        <v>0</v>
      </c>
      <c r="I24" s="94">
        <f>TP!E4</f>
        <v>0</v>
      </c>
    </row>
    <row r="25" spans="1:10" ht="15" thickTop="1" x14ac:dyDescent="0.2">
      <c r="A25" s="35" t="s">
        <v>52</v>
      </c>
      <c r="B25" s="21"/>
      <c r="C25" s="19"/>
      <c r="D25" s="6"/>
      <c r="E25" s="94" t="str">
        <f>TP!A5</f>
        <v>1</v>
      </c>
      <c r="F25" s="94" t="str">
        <f>TP!B5</f>
        <v>MACHIN</v>
      </c>
      <c r="G25" s="94" t="str">
        <f>TP!C5</f>
        <v/>
      </c>
      <c r="H25" s="94" t="str">
        <f>TP!D5</f>
        <v/>
      </c>
      <c r="I25" s="94" t="str">
        <f>TP!E5</f>
        <v>Vendredi</v>
      </c>
    </row>
    <row r="26" spans="1:10" x14ac:dyDescent="0.2">
      <c r="A26" s="36" t="s">
        <v>53</v>
      </c>
      <c r="B26" s="21"/>
      <c r="C26" s="25"/>
      <c r="D26" s="6"/>
      <c r="E26" s="94">
        <f>TP!A6</f>
        <v>1</v>
      </c>
      <c r="F26" s="94" t="str">
        <f>TP!B6</f>
        <v>TRUC</v>
      </c>
      <c r="G26" s="94">
        <f>TP!C6</f>
        <v>0</v>
      </c>
      <c r="H26" s="94">
        <f>TP!D6</f>
        <v>0</v>
      </c>
      <c r="I26" s="94">
        <f>TP!E6</f>
        <v>0</v>
      </c>
    </row>
    <row r="27" spans="1:10" ht="15" thickBot="1" x14ac:dyDescent="0.25">
      <c r="A27" s="37" t="s">
        <v>54</v>
      </c>
      <c r="B27" s="20"/>
      <c r="C27" s="25"/>
      <c r="D27" s="6"/>
      <c r="E27" s="94" t="str">
        <f>TP!A7</f>
        <v>1</v>
      </c>
      <c r="F27" s="94" t="str">
        <f>TP!B7</f>
        <v>BIDULE</v>
      </c>
      <c r="G27" s="94" t="str">
        <f>TP!C7</f>
        <v>Mardi</v>
      </c>
      <c r="H27" s="94" t="str">
        <f>TP!D7</f>
        <v/>
      </c>
      <c r="I27" s="94" t="str">
        <f>TP!E7</f>
        <v/>
      </c>
    </row>
    <row r="28" spans="1:10" ht="15" thickTop="1" x14ac:dyDescent="0.2">
      <c r="A28" s="36" t="s">
        <v>55</v>
      </c>
      <c r="B28" s="21"/>
      <c r="C28" s="25"/>
      <c r="D28" s="6"/>
      <c r="E28" s="94">
        <f>TP!A8</f>
        <v>0</v>
      </c>
      <c r="F28" s="94">
        <f>TP!B8</f>
        <v>0</v>
      </c>
      <c r="G28" s="94">
        <f>TP!C8</f>
        <v>0</v>
      </c>
      <c r="H28" s="94">
        <f>TP!D8</f>
        <v>0</v>
      </c>
      <c r="I28" s="94">
        <f>TP!E8</f>
        <v>0</v>
      </c>
    </row>
    <row r="29" spans="1:10" x14ac:dyDescent="0.2">
      <c r="A29" s="36" t="s">
        <v>56</v>
      </c>
      <c r="B29" s="21"/>
      <c r="C29" s="25"/>
      <c r="D29" s="6"/>
      <c r="E29" s="94">
        <f>TP!A9</f>
        <v>0</v>
      </c>
      <c r="F29" s="94">
        <f>TP!B9</f>
        <v>0</v>
      </c>
      <c r="G29" s="94">
        <f>TP!C9</f>
        <v>0</v>
      </c>
      <c r="H29" s="94">
        <f>TP!D9</f>
        <v>0</v>
      </c>
      <c r="I29" s="94">
        <f>TP!E9</f>
        <v>0</v>
      </c>
    </row>
    <row r="30" spans="1:10" ht="15" thickBot="1" x14ac:dyDescent="0.25">
      <c r="A30" s="38" t="s">
        <v>57</v>
      </c>
      <c r="B30" s="20"/>
      <c r="C30" s="25"/>
      <c r="D30" s="6"/>
      <c r="E30" s="94">
        <f>TP!A10</f>
        <v>0</v>
      </c>
      <c r="F30" s="94">
        <f>TP!B10</f>
        <v>0</v>
      </c>
      <c r="G30" s="94">
        <f>TP!C10</f>
        <v>0</v>
      </c>
      <c r="H30" s="94">
        <f>TP!D10</f>
        <v>0</v>
      </c>
      <c r="I30" s="94">
        <f>TP!E10</f>
        <v>0</v>
      </c>
    </row>
    <row r="31" spans="1:10" ht="15" thickTop="1" x14ac:dyDescent="0.2">
      <c r="A31" s="36" t="s">
        <v>58</v>
      </c>
      <c r="B31" s="21"/>
      <c r="C31" s="25"/>
      <c r="D31" s="6"/>
      <c r="E31" s="94">
        <f>TP!A11</f>
        <v>0</v>
      </c>
      <c r="F31" s="94">
        <f>TP!B11</f>
        <v>0</v>
      </c>
      <c r="G31" s="94">
        <f>TP!C11</f>
        <v>0</v>
      </c>
      <c r="H31" s="94">
        <f>TP!D11</f>
        <v>0</v>
      </c>
      <c r="I31" s="94">
        <f>TP!E11</f>
        <v>0</v>
      </c>
    </row>
    <row r="32" spans="1:10" x14ac:dyDescent="0.2">
      <c r="A32" s="36" t="s">
        <v>59</v>
      </c>
      <c r="B32" s="26"/>
      <c r="C32" s="25"/>
      <c r="D32" s="6"/>
      <c r="E32" s="94">
        <f>TP!A12</f>
        <v>0</v>
      </c>
      <c r="F32" s="94">
        <f>TP!B12</f>
        <v>0</v>
      </c>
      <c r="G32" s="94">
        <f>TP!C12</f>
        <v>0</v>
      </c>
      <c r="H32" s="94">
        <f>TP!D12</f>
        <v>0</v>
      </c>
      <c r="I32" s="94">
        <f>TP!E12</f>
        <v>0</v>
      </c>
    </row>
    <row r="33" spans="1:9" ht="15" thickBot="1" x14ac:dyDescent="0.25">
      <c r="A33" s="41" t="s">
        <v>60</v>
      </c>
      <c r="B33" s="26"/>
      <c r="C33" s="25"/>
      <c r="D33" s="6"/>
      <c r="E33" s="94">
        <f>TP!A13</f>
        <v>0</v>
      </c>
      <c r="F33" s="94">
        <f>TP!B13</f>
        <v>0</v>
      </c>
      <c r="G33" s="94">
        <f>TP!C13</f>
        <v>0</v>
      </c>
      <c r="H33" s="94">
        <f>TP!D13</f>
        <v>0</v>
      </c>
      <c r="I33" s="94">
        <f>TP!E13</f>
        <v>0</v>
      </c>
    </row>
    <row r="34" spans="1:9" ht="15" thickTop="1" x14ac:dyDescent="0.2">
      <c r="A34" s="36"/>
      <c r="B34" s="20"/>
      <c r="C34" s="25"/>
      <c r="D34" s="6"/>
      <c r="E34" s="94">
        <f>TP!A14</f>
        <v>0</v>
      </c>
      <c r="F34" s="94">
        <f>TP!B14</f>
        <v>0</v>
      </c>
      <c r="G34" s="94">
        <f>TP!C14</f>
        <v>0</v>
      </c>
      <c r="H34" s="94">
        <f>TP!D14</f>
        <v>0</v>
      </c>
      <c r="I34" s="94">
        <f>TP!E14</f>
        <v>0</v>
      </c>
    </row>
    <row r="35" spans="1:9" x14ac:dyDescent="0.2">
      <c r="B35" s="20"/>
      <c r="C35" s="25"/>
      <c r="D35" s="6"/>
      <c r="E35" s="94">
        <f>TP!A15</f>
        <v>0</v>
      </c>
      <c r="F35" s="94">
        <f>TP!B15</f>
        <v>0</v>
      </c>
      <c r="G35" s="94">
        <f>TP!C15</f>
        <v>0</v>
      </c>
      <c r="H35" s="94">
        <f>TP!D15</f>
        <v>0</v>
      </c>
      <c r="I35" s="94">
        <f>TP!E15</f>
        <v>0</v>
      </c>
    </row>
    <row r="36" spans="1:9" x14ac:dyDescent="0.2">
      <c r="B36" s="20"/>
      <c r="C36" s="25"/>
      <c r="E36" s="94">
        <f>TP!A16</f>
        <v>0</v>
      </c>
      <c r="F36" s="94">
        <f>TP!B16</f>
        <v>0</v>
      </c>
      <c r="G36" s="94">
        <f>TP!C16</f>
        <v>0</v>
      </c>
      <c r="H36" s="94">
        <f>TP!D16</f>
        <v>0</v>
      </c>
      <c r="I36" s="94">
        <f>TP!E16</f>
        <v>0</v>
      </c>
    </row>
    <row r="37" spans="1:9" x14ac:dyDescent="0.2">
      <c r="B37" s="22"/>
      <c r="C37" s="25"/>
      <c r="E37" s="94">
        <f>TP!A17</f>
        <v>0</v>
      </c>
      <c r="F37" s="94">
        <f>TP!B17</f>
        <v>0</v>
      </c>
      <c r="G37" s="94">
        <f>TP!C17</f>
        <v>0</v>
      </c>
      <c r="H37" s="94">
        <f>TP!D17</f>
        <v>0</v>
      </c>
      <c r="I37" s="94">
        <f>TP!E17</f>
        <v>0</v>
      </c>
    </row>
    <row r="38" spans="1:9" x14ac:dyDescent="0.2">
      <c r="B38" s="20"/>
      <c r="C38" s="25"/>
      <c r="E38" s="94">
        <f>TP!A18</f>
        <v>0</v>
      </c>
      <c r="F38" s="94">
        <f>TP!B18</f>
        <v>0</v>
      </c>
      <c r="G38" s="94">
        <f>TP!C18</f>
        <v>0</v>
      </c>
      <c r="H38" s="94">
        <f>TP!D18</f>
        <v>0</v>
      </c>
      <c r="I38" s="94">
        <f>TP!E18</f>
        <v>0</v>
      </c>
    </row>
    <row r="39" spans="1:9" x14ac:dyDescent="0.2">
      <c r="B39" s="20"/>
      <c r="C39" s="25"/>
      <c r="E39" s="94">
        <f>TP!A19</f>
        <v>0</v>
      </c>
      <c r="F39" s="94">
        <f>TP!B19</f>
        <v>0</v>
      </c>
      <c r="G39" s="94">
        <f>TP!C19</f>
        <v>0</v>
      </c>
      <c r="H39" s="94">
        <f>TP!D19</f>
        <v>0</v>
      </c>
      <c r="I39" s="94">
        <f>TP!E19</f>
        <v>0</v>
      </c>
    </row>
    <row r="40" spans="1:9" x14ac:dyDescent="0.2">
      <c r="B40" s="20"/>
      <c r="C40" s="25"/>
      <c r="E40" s="94">
        <f>TP!A20</f>
        <v>0</v>
      </c>
      <c r="F40" s="94">
        <f>TP!B20</f>
        <v>0</v>
      </c>
      <c r="G40" s="94">
        <f>TP!C20</f>
        <v>0</v>
      </c>
      <c r="H40" s="94">
        <f>TP!D20</f>
        <v>0</v>
      </c>
      <c r="I40" s="94">
        <f>TP!E20</f>
        <v>0</v>
      </c>
    </row>
    <row r="41" spans="1:9" x14ac:dyDescent="0.2">
      <c r="B41" s="20"/>
      <c r="C41" s="25"/>
      <c r="E41" s="94">
        <f>TP!A21</f>
        <v>0</v>
      </c>
      <c r="F41" s="94">
        <f>TP!B21</f>
        <v>0</v>
      </c>
      <c r="G41" s="94">
        <f>TP!C21</f>
        <v>0</v>
      </c>
      <c r="H41" s="94">
        <f>TP!D21</f>
        <v>0</v>
      </c>
      <c r="I41" s="94">
        <f>TP!E21</f>
        <v>0</v>
      </c>
    </row>
    <row r="42" spans="1:9" x14ac:dyDescent="0.2">
      <c r="B42" s="20"/>
      <c r="C42" s="25"/>
      <c r="E42" s="94">
        <f>TP!A22</f>
        <v>0</v>
      </c>
      <c r="F42" s="94">
        <f>TP!B22</f>
        <v>0</v>
      </c>
      <c r="G42" s="94">
        <f>TP!C22</f>
        <v>0</v>
      </c>
      <c r="H42" s="94">
        <f>TP!D22</f>
        <v>0</v>
      </c>
      <c r="I42" s="94">
        <f>TP!E22</f>
        <v>0</v>
      </c>
    </row>
    <row r="43" spans="1:9" x14ac:dyDescent="0.2">
      <c r="B43" s="20"/>
      <c r="C43" s="25"/>
      <c r="E43" s="94">
        <f>TP!A23</f>
        <v>0</v>
      </c>
      <c r="F43" s="94">
        <f>TP!B23</f>
        <v>0</v>
      </c>
      <c r="G43" s="94">
        <f>TP!C23</f>
        <v>0</v>
      </c>
      <c r="H43" s="94">
        <f>TP!D23</f>
        <v>0</v>
      </c>
      <c r="I43" s="94">
        <f>TP!E23</f>
        <v>0</v>
      </c>
    </row>
    <row r="44" spans="1:9" x14ac:dyDescent="0.2">
      <c r="B44" s="20"/>
      <c r="C44" s="25"/>
      <c r="E44" s="94">
        <f>TP!A24</f>
        <v>0</v>
      </c>
      <c r="F44" s="94">
        <f>TP!B24</f>
        <v>0</v>
      </c>
      <c r="G44" s="94">
        <f>TP!C24</f>
        <v>0</v>
      </c>
      <c r="H44" s="94">
        <f>TP!D24</f>
        <v>0</v>
      </c>
      <c r="I44" s="94">
        <f>TP!E24</f>
        <v>0</v>
      </c>
    </row>
    <row r="45" spans="1:9" x14ac:dyDescent="0.2">
      <c r="B45" s="25"/>
      <c r="C45" s="25"/>
      <c r="E45" s="94">
        <f>TP!A25</f>
        <v>0</v>
      </c>
      <c r="F45" s="94">
        <f>TP!B25</f>
        <v>0</v>
      </c>
      <c r="G45" s="94">
        <f>TP!C25</f>
        <v>0</v>
      </c>
      <c r="H45" s="94">
        <f>TP!D25</f>
        <v>0</v>
      </c>
      <c r="I45" s="94">
        <f>TP!E25</f>
        <v>0</v>
      </c>
    </row>
    <row r="46" spans="1:9" x14ac:dyDescent="0.2">
      <c r="E46" s="94">
        <f>TP!A26</f>
        <v>0</v>
      </c>
      <c r="F46" s="94">
        <f>TP!B26</f>
        <v>0</v>
      </c>
      <c r="G46" s="94">
        <f>TP!C26</f>
        <v>0</v>
      </c>
      <c r="H46" s="94">
        <f>TP!D26</f>
        <v>0</v>
      </c>
      <c r="I46" s="94">
        <f>TP!E26</f>
        <v>0</v>
      </c>
    </row>
    <row r="47" spans="1:9" x14ac:dyDescent="0.2">
      <c r="E47" s="94">
        <f>TP!A27</f>
        <v>0</v>
      </c>
      <c r="F47" s="94">
        <f>TP!B27</f>
        <v>0</v>
      </c>
      <c r="G47" s="94">
        <f>TP!C27</f>
        <v>0</v>
      </c>
      <c r="H47" s="94">
        <f>TP!D27</f>
        <v>0</v>
      </c>
      <c r="I47" s="94">
        <f>TP!E27</f>
        <v>0</v>
      </c>
    </row>
    <row r="48" spans="1:9" x14ac:dyDescent="0.2">
      <c r="E48" s="94">
        <f>TP!A28</f>
        <v>0</v>
      </c>
      <c r="F48" s="94">
        <f>TP!B28</f>
        <v>0</v>
      </c>
      <c r="G48" s="94">
        <f>TP!C28</f>
        <v>0</v>
      </c>
      <c r="H48" s="94">
        <f>TP!D28</f>
        <v>0</v>
      </c>
      <c r="I48" s="94">
        <f>TP!E28</f>
        <v>0</v>
      </c>
    </row>
    <row r="49" spans="5:9" x14ac:dyDescent="0.2">
      <c r="E49" s="94">
        <f>TP!A29</f>
        <v>0</v>
      </c>
      <c r="F49" s="94">
        <f>TP!B29</f>
        <v>0</v>
      </c>
      <c r="G49" s="94">
        <f>TP!C29</f>
        <v>0</v>
      </c>
      <c r="H49" s="94">
        <f>TP!D29</f>
        <v>0</v>
      </c>
      <c r="I49" s="94">
        <f>TP!E29</f>
        <v>0</v>
      </c>
    </row>
    <row r="50" spans="5:9" x14ac:dyDescent="0.2">
      <c r="E50" s="94">
        <f>TP!A30</f>
        <v>0</v>
      </c>
      <c r="F50" s="94">
        <f>TP!B30</f>
        <v>0</v>
      </c>
      <c r="G50" s="94">
        <f>TP!C30</f>
        <v>0</v>
      </c>
      <c r="H50" s="94">
        <f>TP!D30</f>
        <v>0</v>
      </c>
      <c r="I50" s="94">
        <f>TP!E30</f>
        <v>0</v>
      </c>
    </row>
    <row r="51" spans="5:9" x14ac:dyDescent="0.2">
      <c r="E51" s="94">
        <f>TP!A31</f>
        <v>0</v>
      </c>
      <c r="F51" s="94">
        <f>TP!B31</f>
        <v>0</v>
      </c>
      <c r="G51" s="94">
        <f>TP!C31</f>
        <v>0</v>
      </c>
      <c r="H51" s="94">
        <f>TP!D31</f>
        <v>0</v>
      </c>
      <c r="I51" s="94">
        <f>TP!E31</f>
        <v>0</v>
      </c>
    </row>
    <row r="52" spans="5:9" x14ac:dyDescent="0.2">
      <c r="E52" s="94">
        <f>TP!A32</f>
        <v>0</v>
      </c>
      <c r="F52" s="94">
        <f>TP!B32</f>
        <v>0</v>
      </c>
      <c r="G52" s="94">
        <f>TP!C32</f>
        <v>0</v>
      </c>
      <c r="H52" s="94">
        <f>TP!D32</f>
        <v>0</v>
      </c>
      <c r="I52" s="94">
        <f>TP!E32</f>
        <v>0</v>
      </c>
    </row>
    <row r="53" spans="5:9" x14ac:dyDescent="0.2">
      <c r="E53" s="94">
        <f>TP!A33</f>
        <v>0</v>
      </c>
      <c r="F53" s="94">
        <f>TP!B33</f>
        <v>0</v>
      </c>
      <c r="G53" s="94">
        <f>TP!C33</f>
        <v>0</v>
      </c>
      <c r="H53" s="94">
        <f>TP!D33</f>
        <v>0</v>
      </c>
      <c r="I53" s="94">
        <f>TP!E33</f>
        <v>0</v>
      </c>
    </row>
    <row r="54" spans="5:9" x14ac:dyDescent="0.2">
      <c r="E54" s="94">
        <f>TP!A34</f>
        <v>0</v>
      </c>
      <c r="F54" s="94">
        <f>TP!B34</f>
        <v>0</v>
      </c>
      <c r="G54" s="94">
        <f>TP!C34</f>
        <v>0</v>
      </c>
      <c r="H54" s="94">
        <f>TP!D34</f>
        <v>0</v>
      </c>
      <c r="I54" s="94">
        <f>TP!E34</f>
        <v>0</v>
      </c>
    </row>
    <row r="55" spans="5:9" x14ac:dyDescent="0.2">
      <c r="E55" s="94">
        <f>TP!A35</f>
        <v>0</v>
      </c>
      <c r="F55" s="94">
        <f>TP!B35</f>
        <v>0</v>
      </c>
      <c r="G55" s="94">
        <f>TP!C35</f>
        <v>0</v>
      </c>
      <c r="H55" s="94">
        <f>TP!D35</f>
        <v>0</v>
      </c>
      <c r="I55" s="94">
        <f>TP!E35</f>
        <v>0</v>
      </c>
    </row>
    <row r="56" spans="5:9" x14ac:dyDescent="0.2">
      <c r="E56" s="94" t="e">
        <f>TP!#REF!</f>
        <v>#REF!</v>
      </c>
      <c r="F56" s="94" t="e">
        <f>TP!#REF!</f>
        <v>#REF!</v>
      </c>
      <c r="G56" s="94" t="e">
        <f>TP!#REF!</f>
        <v>#REF!</v>
      </c>
      <c r="H56" s="94" t="e">
        <f>TP!#REF!</f>
        <v>#REF!</v>
      </c>
      <c r="I56" s="94" t="e">
        <f>TP!#REF!</f>
        <v>#REF!</v>
      </c>
    </row>
    <row r="57" spans="5:9" x14ac:dyDescent="0.2">
      <c r="E57" s="94" t="e">
        <f>TP!#REF!</f>
        <v>#REF!</v>
      </c>
      <c r="F57" s="94" t="e">
        <f>TP!#REF!</f>
        <v>#REF!</v>
      </c>
      <c r="G57" s="94" t="e">
        <f>TP!#REF!</f>
        <v>#REF!</v>
      </c>
      <c r="H57" s="94" t="e">
        <f>TP!#REF!</f>
        <v>#REF!</v>
      </c>
      <c r="I57" s="94" t="e">
        <f>TP!#REF!</f>
        <v>#REF!</v>
      </c>
    </row>
    <row r="58" spans="5:9" x14ac:dyDescent="0.2">
      <c r="E58" s="94" t="e">
        <f>TP!#REF!</f>
        <v>#REF!</v>
      </c>
      <c r="F58" s="94" t="e">
        <f>TP!#REF!</f>
        <v>#REF!</v>
      </c>
      <c r="G58" s="94" t="e">
        <f>TP!#REF!</f>
        <v>#REF!</v>
      </c>
      <c r="H58" s="94" t="e">
        <f>TP!#REF!</f>
        <v>#REF!</v>
      </c>
      <c r="I58" s="94" t="e">
        <f>TP!#REF!</f>
        <v>#REF!</v>
      </c>
    </row>
    <row r="59" spans="5:9" x14ac:dyDescent="0.2">
      <c r="E59" s="94" t="e">
        <f>TP!#REF!</f>
        <v>#REF!</v>
      </c>
      <c r="F59" s="94" t="e">
        <f>TP!#REF!</f>
        <v>#REF!</v>
      </c>
      <c r="G59" s="94" t="e">
        <f>TP!#REF!</f>
        <v>#REF!</v>
      </c>
      <c r="H59" s="94" t="e">
        <f>TP!#REF!</f>
        <v>#REF!</v>
      </c>
      <c r="I59" s="94" t="e">
        <f>TP!#REF!</f>
        <v>#REF!</v>
      </c>
    </row>
    <row r="60" spans="5:9" x14ac:dyDescent="0.2">
      <c r="E60" s="94" t="e">
        <f>TP!#REF!</f>
        <v>#REF!</v>
      </c>
      <c r="F60" s="94" t="e">
        <f>TP!#REF!</f>
        <v>#REF!</v>
      </c>
      <c r="G60" s="94" t="e">
        <f>TP!#REF!</f>
        <v>#REF!</v>
      </c>
      <c r="H60" s="94" t="e">
        <f>TP!#REF!</f>
        <v>#REF!</v>
      </c>
      <c r="I60" s="94" t="e">
        <f>TP!#REF!</f>
        <v>#REF!</v>
      </c>
    </row>
    <row r="61" spans="5:9" x14ac:dyDescent="0.2">
      <c r="E61" s="94" t="e">
        <f>TP!#REF!</f>
        <v>#REF!</v>
      </c>
      <c r="F61" s="94" t="e">
        <f>TP!#REF!</f>
        <v>#REF!</v>
      </c>
      <c r="G61" s="94" t="e">
        <f>TP!#REF!</f>
        <v>#REF!</v>
      </c>
      <c r="H61" s="94" t="e">
        <f>TP!#REF!</f>
        <v>#REF!</v>
      </c>
      <c r="I61" s="94" t="e">
        <f>TP!#REF!</f>
        <v>#REF!</v>
      </c>
    </row>
    <row r="62" spans="5:9" x14ac:dyDescent="0.2">
      <c r="E62" s="94" t="e">
        <f>TP!#REF!</f>
        <v>#REF!</v>
      </c>
      <c r="F62" s="94" t="e">
        <f>TP!#REF!</f>
        <v>#REF!</v>
      </c>
      <c r="G62" s="94" t="e">
        <f>TP!#REF!</f>
        <v>#REF!</v>
      </c>
      <c r="H62" s="94" t="e">
        <f>TP!#REF!</f>
        <v>#REF!</v>
      </c>
      <c r="I62" s="94" t="e">
        <f>TP!#REF!</f>
        <v>#REF!</v>
      </c>
    </row>
    <row r="63" spans="5:9" x14ac:dyDescent="0.2">
      <c r="E63" s="94" t="e">
        <f>TP!#REF!</f>
        <v>#REF!</v>
      </c>
      <c r="F63" s="94" t="e">
        <f>TP!#REF!</f>
        <v>#REF!</v>
      </c>
      <c r="G63" s="94" t="e">
        <f>TP!#REF!</f>
        <v>#REF!</v>
      </c>
      <c r="H63" s="94" t="e">
        <f>TP!#REF!</f>
        <v>#REF!</v>
      </c>
      <c r="I63" s="94" t="e">
        <f>TP!#REF!</f>
        <v>#REF!</v>
      </c>
    </row>
    <row r="64" spans="5:9" x14ac:dyDescent="0.2">
      <c r="E64" s="94" t="e">
        <f>TP!#REF!</f>
        <v>#REF!</v>
      </c>
      <c r="F64" s="94" t="e">
        <f>TP!#REF!</f>
        <v>#REF!</v>
      </c>
      <c r="G64" s="94" t="e">
        <f>TP!#REF!</f>
        <v>#REF!</v>
      </c>
      <c r="H64" s="94" t="e">
        <f>TP!#REF!</f>
        <v>#REF!</v>
      </c>
      <c r="I64" s="94" t="e">
        <f>TP!#REF!</f>
        <v>#REF!</v>
      </c>
    </row>
    <row r="65" spans="5:9" x14ac:dyDescent="0.2">
      <c r="E65" s="94" t="e">
        <f>TP!#REF!</f>
        <v>#REF!</v>
      </c>
      <c r="F65" s="94" t="e">
        <f>TP!#REF!</f>
        <v>#REF!</v>
      </c>
      <c r="G65" s="94" t="e">
        <f>TP!#REF!</f>
        <v>#REF!</v>
      </c>
      <c r="H65" s="94" t="e">
        <f>TP!#REF!</f>
        <v>#REF!</v>
      </c>
      <c r="I65" s="94" t="e">
        <f>TP!#REF!</f>
        <v>#REF!</v>
      </c>
    </row>
    <row r="66" spans="5:9" x14ac:dyDescent="0.2">
      <c r="E66" s="94" t="e">
        <f>TP!#REF!</f>
        <v>#REF!</v>
      </c>
      <c r="F66" s="94" t="e">
        <f>TP!#REF!</f>
        <v>#REF!</v>
      </c>
      <c r="G66" s="94" t="e">
        <f>TP!#REF!</f>
        <v>#REF!</v>
      </c>
      <c r="H66" s="94" t="e">
        <f>TP!#REF!</f>
        <v>#REF!</v>
      </c>
      <c r="I66" s="94" t="e">
        <f>TP!#REF!</f>
        <v>#REF!</v>
      </c>
    </row>
    <row r="67" spans="5:9" x14ac:dyDescent="0.2">
      <c r="E67" s="94" t="e">
        <f>TP!#REF!</f>
        <v>#REF!</v>
      </c>
      <c r="F67" s="94" t="e">
        <f>TP!#REF!</f>
        <v>#REF!</v>
      </c>
      <c r="G67" s="94" t="e">
        <f>TP!#REF!</f>
        <v>#REF!</v>
      </c>
      <c r="H67" s="94" t="e">
        <f>TP!#REF!</f>
        <v>#REF!</v>
      </c>
      <c r="I67" s="94" t="e">
        <f>TP!#REF!</f>
        <v>#REF!</v>
      </c>
    </row>
    <row r="68" spans="5:9" x14ac:dyDescent="0.2">
      <c r="E68" s="94" t="e">
        <f>TP!#REF!</f>
        <v>#REF!</v>
      </c>
      <c r="F68" s="94" t="e">
        <f>TP!#REF!</f>
        <v>#REF!</v>
      </c>
      <c r="G68" s="94" t="e">
        <f>TP!#REF!</f>
        <v>#REF!</v>
      </c>
      <c r="H68" s="94" t="e">
        <f>TP!#REF!</f>
        <v>#REF!</v>
      </c>
      <c r="I68" s="94" t="e">
        <f>TP!#REF!</f>
        <v>#REF!</v>
      </c>
    </row>
    <row r="69" spans="5:9" x14ac:dyDescent="0.2">
      <c r="E69" s="94" t="e">
        <f>TP!#REF!</f>
        <v>#REF!</v>
      </c>
      <c r="F69" s="94" t="e">
        <f>TP!#REF!</f>
        <v>#REF!</v>
      </c>
      <c r="G69" s="94" t="e">
        <f>TP!#REF!</f>
        <v>#REF!</v>
      </c>
      <c r="H69" s="94" t="e">
        <f>TP!#REF!</f>
        <v>#REF!</v>
      </c>
      <c r="I69" s="94" t="e">
        <f>TP!#REF!</f>
        <v>#REF!</v>
      </c>
    </row>
    <row r="70" spans="5:9" x14ac:dyDescent="0.2">
      <c r="E70" s="94" t="e">
        <f>TP!#REF!</f>
        <v>#REF!</v>
      </c>
      <c r="F70" s="94" t="e">
        <f>TP!#REF!</f>
        <v>#REF!</v>
      </c>
      <c r="G70" s="94" t="e">
        <f>TP!#REF!</f>
        <v>#REF!</v>
      </c>
      <c r="H70" s="94" t="e">
        <f>TP!#REF!</f>
        <v>#REF!</v>
      </c>
      <c r="I70" s="94" t="e">
        <f>TP!#REF!</f>
        <v>#REF!</v>
      </c>
    </row>
    <row r="71" spans="5:9" x14ac:dyDescent="0.2">
      <c r="E71" s="94" t="e">
        <f>TP!#REF!</f>
        <v>#REF!</v>
      </c>
      <c r="F71" s="94" t="e">
        <f>TP!#REF!</f>
        <v>#REF!</v>
      </c>
      <c r="G71" s="94" t="e">
        <f>TP!#REF!</f>
        <v>#REF!</v>
      </c>
      <c r="H71" s="94" t="e">
        <f>TP!#REF!</f>
        <v>#REF!</v>
      </c>
      <c r="I71" s="94" t="e">
        <f>TP!#REF!</f>
        <v>#REF!</v>
      </c>
    </row>
    <row r="72" spans="5:9" x14ac:dyDescent="0.2">
      <c r="E72" s="94" t="e">
        <f>TP!#REF!</f>
        <v>#REF!</v>
      </c>
      <c r="F72" s="94" t="e">
        <f>TP!#REF!</f>
        <v>#REF!</v>
      </c>
      <c r="G72" s="94" t="e">
        <f>TP!#REF!</f>
        <v>#REF!</v>
      </c>
      <c r="H72" s="94" t="e">
        <f>TP!#REF!</f>
        <v>#REF!</v>
      </c>
      <c r="I72" s="94" t="e">
        <f>TP!#REF!</f>
        <v>#REF!</v>
      </c>
    </row>
    <row r="73" spans="5:9" x14ac:dyDescent="0.2">
      <c r="E73" s="94" t="e">
        <f>TP!#REF!</f>
        <v>#REF!</v>
      </c>
      <c r="F73" s="94" t="e">
        <f>TP!#REF!</f>
        <v>#REF!</v>
      </c>
      <c r="G73" s="94" t="e">
        <f>TP!#REF!</f>
        <v>#REF!</v>
      </c>
      <c r="H73" s="94" t="e">
        <f>TP!#REF!</f>
        <v>#REF!</v>
      </c>
      <c r="I73" s="94" t="e">
        <f>TP!#REF!</f>
        <v>#REF!</v>
      </c>
    </row>
    <row r="74" spans="5:9" x14ac:dyDescent="0.2">
      <c r="E74" s="94" t="e">
        <f>TP!#REF!</f>
        <v>#REF!</v>
      </c>
      <c r="F74" s="94" t="e">
        <f>TP!#REF!</f>
        <v>#REF!</v>
      </c>
      <c r="G74" s="94" t="e">
        <f>TP!#REF!</f>
        <v>#REF!</v>
      </c>
      <c r="H74" s="94" t="e">
        <f>TP!#REF!</f>
        <v>#REF!</v>
      </c>
      <c r="I74" s="94" t="e">
        <f>TP!#REF!</f>
        <v>#REF!</v>
      </c>
    </row>
    <row r="75" spans="5:9" x14ac:dyDescent="0.2">
      <c r="E75" s="94" t="e">
        <f>TP!#REF!</f>
        <v>#REF!</v>
      </c>
      <c r="F75" s="94" t="e">
        <f>TP!#REF!</f>
        <v>#REF!</v>
      </c>
      <c r="G75" s="94" t="e">
        <f>TP!#REF!</f>
        <v>#REF!</v>
      </c>
      <c r="H75" s="94" t="e">
        <f>TP!#REF!</f>
        <v>#REF!</v>
      </c>
      <c r="I75" s="94" t="e">
        <f>TP!#REF!</f>
        <v>#REF!</v>
      </c>
    </row>
    <row r="76" spans="5:9" x14ac:dyDescent="0.2">
      <c r="E76" s="94" t="e">
        <f>TP!#REF!</f>
        <v>#REF!</v>
      </c>
      <c r="F76" s="94" t="e">
        <f>TP!#REF!</f>
        <v>#REF!</v>
      </c>
      <c r="G76" s="94" t="e">
        <f>TP!#REF!</f>
        <v>#REF!</v>
      </c>
      <c r="H76" s="94" t="e">
        <f>TP!#REF!</f>
        <v>#REF!</v>
      </c>
      <c r="I76" s="94" t="e">
        <f>TP!#REF!</f>
        <v>#REF!</v>
      </c>
    </row>
    <row r="77" spans="5:9" x14ac:dyDescent="0.2">
      <c r="E77" s="94" t="e">
        <f>TP!#REF!</f>
        <v>#REF!</v>
      </c>
      <c r="F77" s="94" t="e">
        <f>TP!#REF!</f>
        <v>#REF!</v>
      </c>
      <c r="G77" s="94" t="e">
        <f>TP!#REF!</f>
        <v>#REF!</v>
      </c>
      <c r="H77" s="94" t="e">
        <f>TP!#REF!</f>
        <v>#REF!</v>
      </c>
      <c r="I77" s="94" t="e">
        <f>TP!#REF!</f>
        <v>#REF!</v>
      </c>
    </row>
  </sheetData>
  <sheetProtection selectLockedCells="1"/>
  <dataConsolidate/>
  <mergeCells count="3">
    <mergeCell ref="B6:C6"/>
    <mergeCell ref="G5:H5"/>
    <mergeCell ref="G20:I20"/>
  </mergeCells>
  <phoneticPr fontId="9" type="noConversion"/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5"/>
  <sheetViews>
    <sheetView workbookViewId="0">
      <selection activeCell="F2" sqref="F2:F7"/>
    </sheetView>
  </sheetViews>
  <sheetFormatPr baseColWidth="10" defaultRowHeight="14.25" x14ac:dyDescent="0.2"/>
  <cols>
    <col min="1" max="1" width="7.125" bestFit="1" customWidth="1"/>
    <col min="2" max="2" width="24.25" bestFit="1" customWidth="1"/>
    <col min="3" max="3" width="9.25" bestFit="1" customWidth="1"/>
    <col min="4" max="4" width="10.5" bestFit="1" customWidth="1"/>
    <col min="5" max="5" width="9.25" bestFit="1" customWidth="1"/>
    <col min="6" max="6" width="16" bestFit="1" customWidth="1"/>
    <col min="7" max="7" width="14.625" style="97" customWidth="1"/>
  </cols>
  <sheetData>
    <row r="1" spans="1:9" ht="15.75" x14ac:dyDescent="0.2">
      <c r="A1" s="78" t="s">
        <v>64</v>
      </c>
      <c r="B1" s="75" t="s">
        <v>87</v>
      </c>
      <c r="C1" s="73" t="s">
        <v>95</v>
      </c>
      <c r="D1" s="73" t="s">
        <v>88</v>
      </c>
      <c r="E1" s="95" t="s">
        <v>82</v>
      </c>
      <c r="F1" s="96" t="s">
        <v>89</v>
      </c>
      <c r="G1" s="98" t="s">
        <v>96</v>
      </c>
    </row>
    <row r="2" spans="1:9" x14ac:dyDescent="0.2">
      <c r="A2" s="80" t="s">
        <v>90</v>
      </c>
      <c r="B2" s="27" t="s">
        <v>97</v>
      </c>
      <c r="C2" s="27" t="s">
        <v>78</v>
      </c>
      <c r="D2" s="27" t="s">
        <v>86</v>
      </c>
      <c r="E2" s="27" t="s">
        <v>86</v>
      </c>
      <c r="F2" s="100">
        <v>43842</v>
      </c>
      <c r="G2" s="99" t="s">
        <v>92</v>
      </c>
      <c r="I2" s="47" t="s">
        <v>78</v>
      </c>
    </row>
    <row r="3" spans="1:9" x14ac:dyDescent="0.2">
      <c r="A3" s="80">
        <v>1</v>
      </c>
      <c r="B3" s="27" t="s">
        <v>98</v>
      </c>
      <c r="C3" s="27"/>
      <c r="D3" s="27" t="s">
        <v>103</v>
      </c>
      <c r="E3" s="27"/>
      <c r="F3" s="100">
        <v>44166</v>
      </c>
      <c r="G3" s="99" t="s">
        <v>92</v>
      </c>
      <c r="I3" s="47" t="s">
        <v>72</v>
      </c>
    </row>
    <row r="4" spans="1:9" x14ac:dyDescent="0.2">
      <c r="A4" s="80">
        <v>1</v>
      </c>
      <c r="B4" s="27" t="s">
        <v>99</v>
      </c>
      <c r="C4" s="27"/>
      <c r="D4" s="27"/>
      <c r="E4" s="27"/>
      <c r="F4" s="100">
        <v>44166</v>
      </c>
      <c r="G4" s="99" t="s">
        <v>92</v>
      </c>
      <c r="I4" s="47" t="s">
        <v>73</v>
      </c>
    </row>
    <row r="5" spans="1:9" x14ac:dyDescent="0.2">
      <c r="A5" s="80" t="s">
        <v>90</v>
      </c>
      <c r="B5" s="27" t="s">
        <v>100</v>
      </c>
      <c r="C5" s="27" t="s">
        <v>86</v>
      </c>
      <c r="D5" s="27" t="s">
        <v>86</v>
      </c>
      <c r="E5" s="27" t="s">
        <v>75</v>
      </c>
      <c r="F5" s="100">
        <v>43842</v>
      </c>
      <c r="G5" s="99" t="s">
        <v>92</v>
      </c>
      <c r="I5" s="47" t="s">
        <v>74</v>
      </c>
    </row>
    <row r="6" spans="1:9" x14ac:dyDescent="0.2">
      <c r="A6" s="80">
        <v>1</v>
      </c>
      <c r="B6" s="27" t="s">
        <v>101</v>
      </c>
      <c r="C6" s="27"/>
      <c r="D6" s="27"/>
      <c r="E6" s="27"/>
      <c r="F6" s="100">
        <v>44166</v>
      </c>
      <c r="G6" s="99" t="s">
        <v>92</v>
      </c>
      <c r="I6" s="47" t="s">
        <v>75</v>
      </c>
    </row>
    <row r="7" spans="1:9" x14ac:dyDescent="0.2">
      <c r="A7" s="80" t="s">
        <v>90</v>
      </c>
      <c r="B7" s="27" t="s">
        <v>102</v>
      </c>
      <c r="C7" s="27" t="s">
        <v>72</v>
      </c>
      <c r="D7" s="27" t="s">
        <v>86</v>
      </c>
      <c r="E7" s="27" t="s">
        <v>86</v>
      </c>
      <c r="F7" s="100">
        <v>43842</v>
      </c>
      <c r="G7" s="99" t="s">
        <v>91</v>
      </c>
    </row>
    <row r="8" spans="1:9" x14ac:dyDescent="0.2">
      <c r="A8" s="80"/>
      <c r="B8" s="27"/>
      <c r="C8" s="27"/>
      <c r="D8" s="27"/>
      <c r="E8" s="27"/>
      <c r="F8" s="100"/>
      <c r="G8" s="99"/>
    </row>
    <row r="9" spans="1:9" x14ac:dyDescent="0.2">
      <c r="A9" s="80"/>
      <c r="B9" s="27"/>
      <c r="C9" s="27"/>
      <c r="D9" s="27"/>
      <c r="E9" s="27"/>
      <c r="F9" s="100"/>
      <c r="G9" s="99"/>
    </row>
    <row r="10" spans="1:9" x14ac:dyDescent="0.2">
      <c r="A10" s="80"/>
      <c r="B10" s="27"/>
      <c r="C10" s="27"/>
      <c r="D10" s="27"/>
      <c r="E10" s="27"/>
      <c r="F10" s="100"/>
      <c r="G10" s="99"/>
    </row>
    <row r="11" spans="1:9" x14ac:dyDescent="0.2">
      <c r="A11" s="80"/>
      <c r="B11" s="27"/>
      <c r="C11" s="27"/>
      <c r="D11" s="27"/>
      <c r="E11" s="27"/>
      <c r="F11" s="100"/>
      <c r="G11" s="99"/>
    </row>
    <row r="12" spans="1:9" x14ac:dyDescent="0.2">
      <c r="A12" s="80"/>
      <c r="B12" s="27"/>
      <c r="C12" s="27"/>
      <c r="D12" s="27"/>
      <c r="E12" s="27"/>
      <c r="F12" s="100"/>
      <c r="G12" s="99"/>
    </row>
    <row r="13" spans="1:9" x14ac:dyDescent="0.2">
      <c r="A13" s="80"/>
      <c r="B13" s="27"/>
      <c r="C13" s="27"/>
      <c r="D13" s="27"/>
      <c r="E13" s="27"/>
      <c r="F13" s="100"/>
      <c r="G13" s="99"/>
    </row>
    <row r="14" spans="1:9" x14ac:dyDescent="0.2">
      <c r="A14" s="80"/>
      <c r="B14" s="27"/>
      <c r="C14" s="27"/>
      <c r="D14" s="27"/>
      <c r="E14" s="27"/>
      <c r="F14" s="100"/>
      <c r="G14" s="99"/>
    </row>
    <row r="15" spans="1:9" x14ac:dyDescent="0.2">
      <c r="A15" s="80"/>
      <c r="B15" s="27"/>
      <c r="C15" s="27"/>
      <c r="D15" s="27"/>
      <c r="E15" s="27"/>
      <c r="F15" s="100"/>
      <c r="G15" s="99"/>
    </row>
    <row r="16" spans="1:9" x14ac:dyDescent="0.2">
      <c r="A16" s="80"/>
      <c r="B16" s="27"/>
      <c r="C16" s="27"/>
      <c r="D16" s="27"/>
      <c r="E16" s="27"/>
      <c r="F16" s="100"/>
      <c r="G16" s="99"/>
    </row>
    <row r="17" spans="1:7" x14ac:dyDescent="0.2">
      <c r="A17" s="80"/>
      <c r="B17" s="27"/>
      <c r="C17" s="27"/>
      <c r="D17" s="27"/>
      <c r="E17" s="27"/>
      <c r="F17" s="100"/>
      <c r="G17" s="99"/>
    </row>
    <row r="18" spans="1:7" x14ac:dyDescent="0.2">
      <c r="A18" s="80"/>
      <c r="B18" s="27"/>
      <c r="C18" s="27"/>
      <c r="D18" s="27"/>
      <c r="E18" s="27"/>
      <c r="F18" s="100"/>
      <c r="G18" s="99"/>
    </row>
    <row r="19" spans="1:7" x14ac:dyDescent="0.2">
      <c r="A19" s="80"/>
      <c r="B19" s="27"/>
      <c r="C19" s="27"/>
      <c r="D19" s="27"/>
      <c r="E19" s="27"/>
      <c r="F19" s="100"/>
      <c r="G19" s="99"/>
    </row>
    <row r="20" spans="1:7" x14ac:dyDescent="0.2">
      <c r="A20" s="80"/>
      <c r="B20" s="27"/>
      <c r="C20" s="27"/>
      <c r="D20" s="27"/>
      <c r="E20" s="27"/>
      <c r="F20" s="100"/>
      <c r="G20" s="99"/>
    </row>
    <row r="21" spans="1:7" x14ac:dyDescent="0.2">
      <c r="A21" s="80"/>
      <c r="B21" s="27"/>
      <c r="C21" s="27"/>
      <c r="D21" s="27"/>
      <c r="E21" s="27"/>
      <c r="F21" s="100"/>
      <c r="G21" s="99"/>
    </row>
    <row r="22" spans="1:7" x14ac:dyDescent="0.2">
      <c r="A22" s="80"/>
      <c r="B22" s="27"/>
      <c r="C22" s="27"/>
      <c r="D22" s="27"/>
      <c r="E22" s="27"/>
      <c r="F22" s="100"/>
      <c r="G22" s="99"/>
    </row>
    <row r="23" spans="1:7" x14ac:dyDescent="0.2">
      <c r="A23" s="80"/>
      <c r="B23" s="27"/>
      <c r="C23" s="27"/>
      <c r="D23" s="27"/>
      <c r="E23" s="27"/>
      <c r="F23" s="100"/>
      <c r="G23" s="99"/>
    </row>
    <row r="24" spans="1:7" x14ac:dyDescent="0.2">
      <c r="A24" s="80"/>
      <c r="B24" s="27"/>
      <c r="C24" s="27"/>
      <c r="D24" s="27"/>
      <c r="E24" s="27"/>
      <c r="F24" s="100"/>
      <c r="G24" s="99"/>
    </row>
    <row r="25" spans="1:7" x14ac:dyDescent="0.2">
      <c r="A25" s="80"/>
      <c r="B25" s="27"/>
      <c r="C25" s="27"/>
      <c r="D25" s="27"/>
      <c r="E25" s="27"/>
      <c r="F25" s="100"/>
      <c r="G25" s="99"/>
    </row>
    <row r="26" spans="1:7" x14ac:dyDescent="0.2">
      <c r="A26" s="80"/>
      <c r="B26" s="27"/>
      <c r="C26" s="27"/>
      <c r="D26" s="27"/>
      <c r="E26" s="27"/>
      <c r="F26" s="100"/>
      <c r="G26" s="99"/>
    </row>
    <row r="27" spans="1:7" x14ac:dyDescent="0.2">
      <c r="A27" s="80"/>
      <c r="B27" s="27"/>
      <c r="C27" s="27"/>
      <c r="D27" s="27"/>
      <c r="E27" s="27"/>
      <c r="F27" s="100"/>
      <c r="G27" s="99"/>
    </row>
    <row r="28" spans="1:7" x14ac:dyDescent="0.2">
      <c r="A28" s="80"/>
      <c r="B28" s="27"/>
      <c r="C28" s="27"/>
      <c r="D28" s="27"/>
      <c r="E28" s="27"/>
      <c r="F28" s="100"/>
      <c r="G28" s="99"/>
    </row>
    <row r="29" spans="1:7" x14ac:dyDescent="0.2">
      <c r="A29" s="80"/>
      <c r="B29" s="27"/>
      <c r="C29" s="27"/>
      <c r="D29" s="27"/>
      <c r="E29" s="27"/>
      <c r="F29" s="100"/>
      <c r="G29" s="99"/>
    </row>
    <row r="30" spans="1:7" x14ac:dyDescent="0.2">
      <c r="A30" s="80"/>
      <c r="B30" s="27"/>
      <c r="C30" s="27"/>
      <c r="D30" s="27"/>
      <c r="E30" s="27"/>
      <c r="F30" s="100"/>
      <c r="G30" s="99"/>
    </row>
    <row r="31" spans="1:7" x14ac:dyDescent="0.2">
      <c r="A31" s="80"/>
      <c r="B31" s="27"/>
      <c r="C31" s="27"/>
      <c r="D31" s="27"/>
      <c r="E31" s="27"/>
      <c r="F31" s="100"/>
      <c r="G31" s="99"/>
    </row>
    <row r="32" spans="1:7" x14ac:dyDescent="0.2">
      <c r="A32" s="80"/>
      <c r="B32" s="27"/>
      <c r="C32" s="27"/>
      <c r="D32" s="27"/>
      <c r="E32" s="27"/>
      <c r="F32" s="100"/>
      <c r="G32" s="99"/>
    </row>
    <row r="33" spans="1:7" x14ac:dyDescent="0.2">
      <c r="A33" s="80"/>
      <c r="B33" s="27"/>
      <c r="C33" s="27"/>
      <c r="D33" s="27"/>
      <c r="E33" s="27"/>
      <c r="F33" s="100"/>
      <c r="G33" s="99"/>
    </row>
    <row r="34" spans="1:7" x14ac:dyDescent="0.2">
      <c r="A34" s="80"/>
      <c r="B34" s="27"/>
      <c r="C34" s="27"/>
      <c r="D34" s="27"/>
      <c r="E34" s="27"/>
      <c r="F34" s="100"/>
      <c r="G34" s="99"/>
    </row>
    <row r="35" spans="1:7" x14ac:dyDescent="0.2">
      <c r="A35" s="80"/>
      <c r="B35" s="27"/>
      <c r="C35" s="27"/>
      <c r="D35" s="27"/>
      <c r="E35" s="27"/>
      <c r="F35" s="100"/>
      <c r="G35" s="9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Planning</vt:lpstr>
      <vt:lpstr>Parametres</vt:lpstr>
      <vt:lpstr>TP</vt:lpstr>
      <vt:lpstr>Absence</vt:lpstr>
      <vt:lpstr>an</vt:lpstr>
      <vt:lpstr>Année</vt:lpstr>
      <vt:lpstr>Fériés</vt:lpstr>
      <vt:lpstr>Liste</vt:lpstr>
      <vt:lpstr>Mois</vt:lpstr>
      <vt:lpstr>Parametres!nom</vt:lpstr>
      <vt:lpstr>Nom</vt:lpstr>
      <vt:lpstr>persso</vt:lpstr>
      <vt:lpstr>Planning!S_Mois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Contentieux IDF</dc:title>
  <dc:creator>Mathieu STePHANE</dc:creator>
  <cp:lastModifiedBy>fournier stephane</cp:lastModifiedBy>
  <cp:lastPrinted>2016-02-22T08:20:17Z</cp:lastPrinted>
  <dcterms:created xsi:type="dcterms:W3CDTF">2013-03-19T16:47:22Z</dcterms:created>
  <dcterms:modified xsi:type="dcterms:W3CDTF">2016-02-26T15:28:39Z</dcterms:modified>
</cp:coreProperties>
</file>