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0" yWindow="0" windowWidth="28635" windowHeight="16440" tabRatio="500"/>
  </bookViews>
  <sheets>
    <sheet name="Feuil1" sheetId="1" r:id="rId1"/>
    <sheet name="Sheet2" sheetId="2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69" i="1" l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9" i="1"/>
  <c r="G110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J109" i="1"/>
  <c r="K109" i="1"/>
  <c r="T9" i="1"/>
  <c r="R110" i="1"/>
  <c r="Q110" i="1"/>
  <c r="L110" i="1"/>
  <c r="J105" i="1"/>
  <c r="K105" i="1"/>
  <c r="K110" i="1"/>
  <c r="J110" i="1"/>
  <c r="H110" i="1"/>
  <c r="F110" i="1"/>
  <c r="E110" i="1"/>
  <c r="G131" i="1"/>
  <c r="J123" i="1"/>
  <c r="K123" i="1"/>
  <c r="J122" i="1"/>
  <c r="K122" i="1"/>
  <c r="J121" i="1"/>
  <c r="K121" i="1"/>
  <c r="J120" i="1"/>
  <c r="J119" i="1"/>
  <c r="K119" i="1"/>
  <c r="J118" i="1"/>
  <c r="K118" i="1"/>
  <c r="J117" i="1"/>
  <c r="K117" i="1"/>
  <c r="J116" i="1"/>
  <c r="K116" i="1"/>
  <c r="J115" i="1"/>
  <c r="K115" i="1"/>
  <c r="J104" i="1"/>
  <c r="K104" i="1"/>
  <c r="J103" i="1"/>
  <c r="K103" i="1"/>
  <c r="J102" i="1"/>
  <c r="K102" i="1"/>
  <c r="J101" i="1"/>
  <c r="K101" i="1"/>
  <c r="J100" i="1"/>
  <c r="K100" i="1"/>
  <c r="J99" i="1"/>
  <c r="K99" i="1"/>
  <c r="J98" i="1"/>
  <c r="K98" i="1"/>
  <c r="J97" i="1"/>
  <c r="K97" i="1"/>
  <c r="J96" i="1"/>
  <c r="K96" i="1"/>
  <c r="J95" i="1"/>
  <c r="K95" i="1"/>
  <c r="J94" i="1"/>
  <c r="K94" i="1"/>
  <c r="J93" i="1"/>
  <c r="K93" i="1"/>
  <c r="J92" i="1"/>
  <c r="K92" i="1"/>
  <c r="J91" i="1"/>
  <c r="K91" i="1"/>
  <c r="J90" i="1"/>
  <c r="K90" i="1"/>
  <c r="J85" i="1"/>
  <c r="K85" i="1"/>
  <c r="J84" i="1"/>
  <c r="K84" i="1"/>
  <c r="J83" i="1"/>
  <c r="J80" i="1"/>
  <c r="K80" i="1"/>
  <c r="J79" i="1"/>
  <c r="K79" i="1"/>
  <c r="J76" i="1"/>
  <c r="K76" i="1"/>
  <c r="J75" i="1"/>
  <c r="K75" i="1"/>
  <c r="G67" i="1"/>
  <c r="G66" i="1"/>
  <c r="G65" i="1"/>
  <c r="G60" i="1"/>
  <c r="J58" i="1"/>
  <c r="K58" i="1"/>
  <c r="G58" i="1"/>
  <c r="J57" i="1"/>
  <c r="K57" i="1"/>
  <c r="G57" i="1"/>
  <c r="J56" i="1"/>
  <c r="K56" i="1"/>
  <c r="G56" i="1"/>
  <c r="J55" i="1"/>
  <c r="K55" i="1"/>
  <c r="G55" i="1"/>
  <c r="J54" i="1"/>
  <c r="K54" i="1"/>
  <c r="G54" i="1"/>
  <c r="J53" i="1"/>
  <c r="K53" i="1"/>
  <c r="G53" i="1"/>
  <c r="J52" i="1"/>
  <c r="K52" i="1"/>
  <c r="G52" i="1"/>
  <c r="J51" i="1"/>
  <c r="K51" i="1"/>
  <c r="G51" i="1"/>
  <c r="J50" i="1"/>
  <c r="K50" i="1"/>
  <c r="G50" i="1"/>
  <c r="J49" i="1"/>
  <c r="K49" i="1"/>
  <c r="G49" i="1"/>
  <c r="J48" i="1"/>
  <c r="K48" i="1"/>
  <c r="G48" i="1"/>
  <c r="J47" i="1"/>
  <c r="K47" i="1"/>
  <c r="G47" i="1"/>
  <c r="J46" i="1"/>
  <c r="K46" i="1"/>
  <c r="G46" i="1"/>
  <c r="J45" i="1"/>
  <c r="K45" i="1"/>
  <c r="G45" i="1"/>
  <c r="J44" i="1"/>
  <c r="K44" i="1"/>
  <c r="G44" i="1"/>
  <c r="J43" i="1"/>
  <c r="K43" i="1"/>
  <c r="G43" i="1"/>
  <c r="J42" i="1"/>
  <c r="K42" i="1"/>
  <c r="G42" i="1"/>
  <c r="J41" i="1"/>
  <c r="K41" i="1"/>
  <c r="G41" i="1"/>
  <c r="J40" i="1"/>
  <c r="K40" i="1"/>
  <c r="G40" i="1"/>
  <c r="J39" i="1"/>
  <c r="K39" i="1"/>
  <c r="G39" i="1"/>
  <c r="J38" i="1"/>
  <c r="K38" i="1"/>
  <c r="G38" i="1"/>
  <c r="J37" i="1"/>
  <c r="K37" i="1"/>
  <c r="G37" i="1"/>
  <c r="J36" i="1"/>
  <c r="K36" i="1"/>
  <c r="G36" i="1"/>
  <c r="J35" i="1"/>
  <c r="K35" i="1"/>
  <c r="G35" i="1"/>
  <c r="J34" i="1"/>
  <c r="K34" i="1"/>
  <c r="G34" i="1"/>
  <c r="J33" i="1"/>
  <c r="K33" i="1"/>
  <c r="G33" i="1"/>
  <c r="J32" i="1"/>
  <c r="K32" i="1"/>
  <c r="G32" i="1"/>
  <c r="J31" i="1"/>
  <c r="K31" i="1"/>
  <c r="G31" i="1"/>
  <c r="J30" i="1"/>
  <c r="K30" i="1"/>
  <c r="G30" i="1"/>
  <c r="J29" i="1"/>
  <c r="K29" i="1"/>
  <c r="G29" i="1"/>
  <c r="J28" i="1"/>
  <c r="K28" i="1"/>
  <c r="G28" i="1"/>
  <c r="J27" i="1"/>
  <c r="K27" i="1"/>
  <c r="G27" i="1"/>
  <c r="J26" i="1"/>
  <c r="K26" i="1"/>
  <c r="G26" i="1"/>
  <c r="J25" i="1"/>
  <c r="K25" i="1"/>
  <c r="G25" i="1"/>
  <c r="J24" i="1"/>
  <c r="K24" i="1"/>
  <c r="G24" i="1"/>
  <c r="J23" i="1"/>
  <c r="K23" i="1"/>
  <c r="G23" i="1"/>
  <c r="J22" i="1"/>
  <c r="K22" i="1"/>
  <c r="G22" i="1"/>
  <c r="J21" i="1"/>
  <c r="K21" i="1"/>
  <c r="G21" i="1"/>
  <c r="J20" i="1"/>
  <c r="K20" i="1"/>
  <c r="G20" i="1"/>
  <c r="J19" i="1"/>
  <c r="K19" i="1"/>
  <c r="G19" i="1"/>
  <c r="J18" i="1"/>
  <c r="K18" i="1"/>
  <c r="G18" i="1"/>
  <c r="J17" i="1"/>
  <c r="K17" i="1"/>
  <c r="G17" i="1"/>
  <c r="J16" i="1"/>
  <c r="K16" i="1"/>
  <c r="G16" i="1"/>
  <c r="J15" i="1"/>
  <c r="K15" i="1"/>
  <c r="G15" i="1"/>
  <c r="J14" i="1"/>
  <c r="K14" i="1"/>
  <c r="G14" i="1"/>
  <c r="J13" i="1"/>
  <c r="K13" i="1"/>
  <c r="G13" i="1"/>
  <c r="J12" i="1"/>
  <c r="K12" i="1"/>
  <c r="G12" i="1"/>
  <c r="J11" i="1"/>
  <c r="K11" i="1"/>
  <c r="G11" i="1"/>
  <c r="J10" i="1"/>
  <c r="K10" i="1"/>
  <c r="G10" i="1"/>
  <c r="J9" i="1"/>
  <c r="K9" i="1"/>
  <c r="G9" i="1"/>
  <c r="J8" i="1"/>
  <c r="K8" i="1"/>
  <c r="G8" i="1"/>
  <c r="J7" i="1"/>
  <c r="K7" i="1"/>
  <c r="G7" i="1"/>
  <c r="J6" i="1"/>
  <c r="K6" i="1"/>
  <c r="G6" i="1"/>
  <c r="J5" i="1"/>
  <c r="K5" i="1"/>
  <c r="G5" i="1"/>
  <c r="J4" i="1"/>
  <c r="K4" i="1"/>
  <c r="G4" i="1"/>
  <c r="J3" i="1"/>
  <c r="K3" i="1"/>
  <c r="G3" i="1"/>
  <c r="J2" i="1"/>
  <c r="K2" i="1"/>
  <c r="G2" i="1"/>
</calcChain>
</file>

<file path=xl/sharedStrings.xml><?xml version="1.0" encoding="utf-8"?>
<sst xmlns="http://schemas.openxmlformats.org/spreadsheetml/2006/main" count="822" uniqueCount="359">
  <si>
    <t>Etat</t>
  </si>
  <si>
    <t>Date</t>
  </si>
  <si>
    <t>Lieu</t>
  </si>
  <si>
    <t>Salle</t>
  </si>
  <si>
    <t>Jauge</t>
  </si>
  <si>
    <t>%</t>
  </si>
  <si>
    <t>EN DATE DU</t>
  </si>
  <si>
    <t>RESTE A VENDRE</t>
  </si>
  <si>
    <t>RESTE A VENDRE EN %</t>
  </si>
  <si>
    <t>Ouverture de billetterie</t>
  </si>
  <si>
    <t>Diffuseur</t>
  </si>
  <si>
    <t>Prix de vente</t>
  </si>
  <si>
    <t>Coût</t>
  </si>
  <si>
    <t>Coût +25%</t>
  </si>
  <si>
    <t>Type</t>
  </si>
  <si>
    <t>Transport</t>
  </si>
  <si>
    <t>Clin d'Oeil</t>
  </si>
  <si>
    <t>Conf</t>
  </si>
  <si>
    <t>ven 31/01</t>
  </si>
  <si>
    <t>Macon (71)</t>
  </si>
  <si>
    <t>Le Spot</t>
  </si>
  <si>
    <t>Full Prod</t>
  </si>
  <si>
    <t>Tourbus/Semi</t>
  </si>
  <si>
    <t>sam 1/02</t>
  </si>
  <si>
    <t>Melun - Dammarie (77)</t>
  </si>
  <si>
    <t>Espace Pierre Bachelet</t>
  </si>
  <si>
    <t>mar 4/02</t>
  </si>
  <si>
    <t>Bruxelles (B)</t>
  </si>
  <si>
    <t>Cirque Royal</t>
  </si>
  <si>
    <t>Basic</t>
  </si>
  <si>
    <t>mer 5/02</t>
  </si>
  <si>
    <t>jeu 6/02</t>
  </si>
  <si>
    <t>Saint Amand les eaux (59)</t>
  </si>
  <si>
    <t>Pasino</t>
  </si>
  <si>
    <t>16/1</t>
  </si>
  <si>
    <t>ven 7/02</t>
  </si>
  <si>
    <t>mar 11/02</t>
  </si>
  <si>
    <t>Aix en provence (13)</t>
  </si>
  <si>
    <t>merc 12/02</t>
  </si>
  <si>
    <t>jeu 13/02</t>
  </si>
  <si>
    <t>La Grande Motte (34)</t>
  </si>
  <si>
    <t>ven 14/02</t>
  </si>
  <si>
    <t>mar 18/02</t>
  </si>
  <si>
    <t>Morges (CH)</t>
  </si>
  <si>
    <t>Théâtre de Beausobre</t>
  </si>
  <si>
    <t>15/1</t>
  </si>
  <si>
    <t>mer 19/02</t>
  </si>
  <si>
    <t>jeu 20/02</t>
  </si>
  <si>
    <t>Bulle (CH)</t>
  </si>
  <si>
    <t>Salle CO2</t>
  </si>
  <si>
    <t>ven 21/02</t>
  </si>
  <si>
    <t>Loriol sur Drôme (26)</t>
  </si>
  <si>
    <t>Salle Jean Clément</t>
  </si>
  <si>
    <t>17/1</t>
  </si>
  <si>
    <t>ven 28/02</t>
  </si>
  <si>
    <t>Morlaix (29)</t>
  </si>
  <si>
    <t>Lango</t>
  </si>
  <si>
    <t>X</t>
  </si>
  <si>
    <t>sam 1/03</t>
  </si>
  <si>
    <t>Lorient (56)</t>
  </si>
  <si>
    <t>Parc des Expo</t>
  </si>
  <si>
    <t>jeu 6/03</t>
  </si>
  <si>
    <t>Sausheim (68)</t>
  </si>
  <si>
    <t>Eden</t>
  </si>
  <si>
    <t>12 au 15/03</t>
  </si>
  <si>
    <t>Paris (75)</t>
  </si>
  <si>
    <t>Châtelet</t>
  </si>
  <si>
    <t>Semi</t>
  </si>
  <si>
    <t>mar 18/03</t>
  </si>
  <si>
    <t>Saint Gervais (74)</t>
  </si>
  <si>
    <t>Théâtre de Montjoie</t>
  </si>
  <si>
    <t>mer 19/03</t>
  </si>
  <si>
    <t>Troyes (10)</t>
  </si>
  <si>
    <t>Théâtre de Champagne</t>
  </si>
  <si>
    <t>ven 21/03</t>
  </si>
  <si>
    <t>Corbeil les essonnes (91)</t>
  </si>
  <si>
    <t>Théâtre de Corbeil</t>
  </si>
  <si>
    <t>sam 22/03</t>
  </si>
  <si>
    <t>Villeparisis (77)</t>
  </si>
  <si>
    <t>Centre Culturel Jacques Prévert</t>
  </si>
  <si>
    <t>mer 26/03</t>
  </si>
  <si>
    <t>Saint Etienne (42)</t>
  </si>
  <si>
    <t>Zénith</t>
  </si>
  <si>
    <t>jeu 27/03</t>
  </si>
  <si>
    <t>Aurillac (15)</t>
  </si>
  <si>
    <t>Le Prisme</t>
  </si>
  <si>
    <t>ven 28/03</t>
  </si>
  <si>
    <t>Alençon (61)</t>
  </si>
  <si>
    <t>Anova</t>
  </si>
  <si>
    <t>sam 29/03</t>
  </si>
  <si>
    <t>Meaux (77)</t>
  </si>
  <si>
    <t>Théâtre de Luxembourg</t>
  </si>
  <si>
    <t>21/11</t>
  </si>
  <si>
    <t>mar 8/04</t>
  </si>
  <si>
    <t>Biarritz (64)</t>
  </si>
  <si>
    <t>La Gare du Midi</t>
  </si>
  <si>
    <t>mer 9/04</t>
  </si>
  <si>
    <t>Bordeaux (33)</t>
  </si>
  <si>
    <t>Théâtre Fémina</t>
  </si>
  <si>
    <t>31/1</t>
  </si>
  <si>
    <t>jeu 10/04</t>
  </si>
  <si>
    <t>ven 11/04</t>
  </si>
  <si>
    <t>Rodez (12)</t>
  </si>
  <si>
    <t>L'Amphithéâtre</t>
  </si>
  <si>
    <t>ven 18/04</t>
  </si>
  <si>
    <t>Limoges (87)</t>
  </si>
  <si>
    <t>Le Grand Théâtre</t>
  </si>
  <si>
    <t>sam 19/04</t>
  </si>
  <si>
    <t>jeu 24/04</t>
  </si>
  <si>
    <t>Montluçon (03)</t>
  </si>
  <si>
    <t>Centre Athanor</t>
  </si>
  <si>
    <t>ven 25/04</t>
  </si>
  <si>
    <t>Clermont Ferrand (63)</t>
  </si>
  <si>
    <t>sam 26/04</t>
  </si>
  <si>
    <t>Chambéry (73)</t>
  </si>
  <si>
    <t>Le Phare</t>
  </si>
  <si>
    <t>mer 7/05</t>
  </si>
  <si>
    <t>Istres (13)</t>
  </si>
  <si>
    <t>Théâtre de l'Olivier</t>
  </si>
  <si>
    <t>ven 9/05</t>
  </si>
  <si>
    <t>Bastia (20)</t>
  </si>
  <si>
    <t>Théâtre</t>
  </si>
  <si>
    <t>mer 14/05</t>
  </si>
  <si>
    <t>Beauvais (60)</t>
  </si>
  <si>
    <t>Elispace</t>
  </si>
  <si>
    <t>jeu 15/05</t>
  </si>
  <si>
    <t>Genève (CH)</t>
  </si>
  <si>
    <t>Arena</t>
  </si>
  <si>
    <t>ven 16/05</t>
  </si>
  <si>
    <t>Dijon (21)</t>
  </si>
  <si>
    <t>sam 17/05</t>
  </si>
  <si>
    <t>Saint Maur des fossés (94)</t>
  </si>
  <si>
    <t>mar 20/05</t>
  </si>
  <si>
    <t>Liège (B)</t>
  </si>
  <si>
    <t>Le Forum</t>
  </si>
  <si>
    <t>mer 21/05</t>
  </si>
  <si>
    <t>jeu 22/05</t>
  </si>
  <si>
    <t>Dunkerque (59)</t>
  </si>
  <si>
    <t>Le Kursall</t>
  </si>
  <si>
    <t>ven 23/05</t>
  </si>
  <si>
    <t>Coulommiers (77)</t>
  </si>
  <si>
    <t>La Sucrerie</t>
  </si>
  <si>
    <t>sam 24/05</t>
  </si>
  <si>
    <t>Les Mureaux (78)</t>
  </si>
  <si>
    <t>Cosec Pablo Neruda</t>
  </si>
  <si>
    <t>mer 28/05</t>
  </si>
  <si>
    <t>Champéry (CH)</t>
  </si>
  <si>
    <t>Palladium</t>
  </si>
  <si>
    <t>jeu 29/05</t>
  </si>
  <si>
    <t>Mondorf (Lux)</t>
  </si>
  <si>
    <t>Casino Le Chapito</t>
  </si>
  <si>
    <t>ven 30/05</t>
  </si>
  <si>
    <t>Strasbourg (67)</t>
  </si>
  <si>
    <t>Palais des congrès</t>
  </si>
  <si>
    <t>sam 31/05</t>
  </si>
  <si>
    <t>mar 3/06</t>
  </si>
  <si>
    <t>Toulouse (31)</t>
  </si>
  <si>
    <t>Casino</t>
  </si>
  <si>
    <t>mer 4/06</t>
  </si>
  <si>
    <t>jeu 5/06</t>
  </si>
  <si>
    <t>ven 06/06</t>
  </si>
  <si>
    <t>Saint Ciers sur Gironde (33)</t>
  </si>
  <si>
    <t>Les 5 Saisons</t>
  </si>
  <si>
    <t>ven 13/06</t>
  </si>
  <si>
    <t>Lille (59)</t>
  </si>
  <si>
    <t>Minibus/Semi</t>
  </si>
  <si>
    <t>sam 14/06</t>
  </si>
  <si>
    <t>ven 21/06</t>
  </si>
  <si>
    <t>Auxerre (89)</t>
  </si>
  <si>
    <t>22/06 au 17/07</t>
  </si>
  <si>
    <t>MG indisponible</t>
  </si>
  <si>
    <t>sam 19/07</t>
  </si>
  <si>
    <t>Apt (84)</t>
  </si>
  <si>
    <t>Théâtre de Verdure</t>
  </si>
  <si>
    <t>Plein Air</t>
  </si>
  <si>
    <t>Contrat envoyé non signé en cours de signature</t>
  </si>
  <si>
    <t>mer 23/07</t>
  </si>
  <si>
    <t>Saint-Laurent-Sur-Sèvre (85)</t>
  </si>
  <si>
    <t>Festival de Poupet</t>
  </si>
  <si>
    <t>14/02/2014</t>
  </si>
  <si>
    <t>Poupet</t>
  </si>
  <si>
    <t>Optn</t>
  </si>
  <si>
    <t>lun 28/07</t>
  </si>
  <si>
    <t>Cap d'Agde (34)</t>
  </si>
  <si>
    <t>Arènes</t>
  </si>
  <si>
    <t>28/7</t>
  </si>
  <si>
    <t>30/05/2014</t>
  </si>
  <si>
    <t>R.V.M (ribera)</t>
  </si>
  <si>
    <t>Contrat envoyé signé</t>
  </si>
  <si>
    <t>mar 29/07</t>
  </si>
  <si>
    <t>Palavas les Flots (34)</t>
  </si>
  <si>
    <t>Vincent Ribera</t>
  </si>
  <si>
    <t>Contrat prêt à être signé par toi avant envoi</t>
  </si>
  <si>
    <t>mer 30/07</t>
  </si>
  <si>
    <t>Arles (13)</t>
  </si>
  <si>
    <t>Théâtre Antique</t>
  </si>
  <si>
    <t>29/7</t>
  </si>
  <si>
    <t>13/06/2014</t>
  </si>
  <si>
    <t>Def Events</t>
  </si>
  <si>
    <t>Sam 09/08</t>
  </si>
  <si>
    <t>Nice (06)</t>
  </si>
  <si>
    <t>Directo</t>
  </si>
  <si>
    <t>Dim 10/08</t>
  </si>
  <si>
    <t>Vaison la Romaine (84)</t>
  </si>
  <si>
    <t>lun 11/08</t>
  </si>
  <si>
    <t>Sainte-Maxime (83)</t>
  </si>
  <si>
    <t>Théâtre de la Mer</t>
  </si>
  <si>
    <t>12 au 02/09</t>
  </si>
  <si>
    <t>mer 03/09</t>
  </si>
  <si>
    <t>Châlons-en-Champagne (51)</t>
  </si>
  <si>
    <t>Foire</t>
  </si>
  <si>
    <t>Contrat en cours de rédaction</t>
  </si>
  <si>
    <t>ven 05/09</t>
  </si>
  <si>
    <t>Vol aller Paris-Papeete</t>
  </si>
  <si>
    <t>11 au 13/09</t>
  </si>
  <si>
    <t>Papeete (Tahiti)</t>
  </si>
  <si>
    <t>Grand Théâtre</t>
  </si>
  <si>
    <t>lun 15/09</t>
  </si>
  <si>
    <t>Vol retour Paris-Papeete</t>
  </si>
  <si>
    <t>jeu 18/09</t>
  </si>
  <si>
    <t>Orvault (44)</t>
  </si>
  <si>
    <t>Odyssée (16h30)</t>
  </si>
  <si>
    <t>sam 20/09</t>
  </si>
  <si>
    <t>Namur (B)</t>
  </si>
  <si>
    <t>Fêtes de Wallonies</t>
  </si>
  <si>
    <t>ven 26/09</t>
  </si>
  <si>
    <t>Saint Dizier (52)</t>
  </si>
  <si>
    <t>Les Fuseaux</t>
  </si>
  <si>
    <t>Contrat reçu signé</t>
  </si>
  <si>
    <t>sam 27/09</t>
  </si>
  <si>
    <t>Virton (B)</t>
  </si>
  <si>
    <t>Complexe sportif</t>
  </si>
  <si>
    <t>14/08</t>
  </si>
  <si>
    <t>30/04/14</t>
  </si>
  <si>
    <t>BJC</t>
  </si>
  <si>
    <t>dim 28/09</t>
  </si>
  <si>
    <t>Chauny (02)</t>
  </si>
  <si>
    <t>05/09/2014</t>
  </si>
  <si>
    <t>GINGER</t>
  </si>
  <si>
    <t>Option</t>
  </si>
  <si>
    <t>mer 1/10</t>
  </si>
  <si>
    <t>Gainneville (76)</t>
  </si>
  <si>
    <t>Gala</t>
  </si>
  <si>
    <t>CCE PROD</t>
  </si>
  <si>
    <t>jeu 2/10</t>
  </si>
  <si>
    <t>Laval (53)</t>
  </si>
  <si>
    <t>Salle PO</t>
  </si>
  <si>
    <t>213 Prod</t>
  </si>
  <si>
    <t>ven 3/10</t>
  </si>
  <si>
    <t>Fougères (35)</t>
  </si>
  <si>
    <t>Aumaillerie</t>
  </si>
  <si>
    <t>sam 4/10</t>
  </si>
  <si>
    <t>Evreux</t>
  </si>
  <si>
    <t>mer 08/10</t>
  </si>
  <si>
    <t>jeu 09/10</t>
  </si>
  <si>
    <t>Valenciennes (59)</t>
  </si>
  <si>
    <t>22/1/2014</t>
  </si>
  <si>
    <t>Flamant Prod</t>
  </si>
  <si>
    <t>ven 10/10</t>
  </si>
  <si>
    <t>Saint Quentin (02)</t>
  </si>
  <si>
    <t>Le Splendid</t>
  </si>
  <si>
    <t>Nuits d'Artistes</t>
  </si>
  <si>
    <t>sam 11/10</t>
  </si>
  <si>
    <t>Compiègne (60)</t>
  </si>
  <si>
    <t>Le Tigre</t>
  </si>
  <si>
    <t>?</t>
  </si>
  <si>
    <t>Vol aller Istanbul</t>
  </si>
  <si>
    <t>Istanbul</t>
  </si>
  <si>
    <t>Vol retour Istanbul</t>
  </si>
  <si>
    <t>jeu 16/10</t>
  </si>
  <si>
    <t>Paris</t>
  </si>
  <si>
    <t>Docks de Paris</t>
  </si>
  <si>
    <t>sam 18/10</t>
  </si>
  <si>
    <t>Tours (37)</t>
  </si>
  <si>
    <t>Vinci</t>
  </si>
  <si>
    <t>En attente de contrat Promo locale</t>
  </si>
  <si>
    <t>dim 19/10</t>
  </si>
  <si>
    <t>mer 22/10</t>
  </si>
  <si>
    <t>Annecy (74)</t>
  </si>
  <si>
    <t>Arcadium</t>
  </si>
  <si>
    <t>jeu 23/10</t>
  </si>
  <si>
    <t>Marseille (13)</t>
  </si>
  <si>
    <t>Dôme</t>
  </si>
  <si>
    <t>ven 24/10</t>
  </si>
  <si>
    <t>Palais Nikaia</t>
  </si>
  <si>
    <t>sam 25/10</t>
  </si>
  <si>
    <t>Toulon (83)</t>
  </si>
  <si>
    <t>Zenith</t>
  </si>
  <si>
    <t>28/02/2014</t>
  </si>
  <si>
    <t>mer 05/11</t>
  </si>
  <si>
    <t>Lyon (69)</t>
  </si>
  <si>
    <t>Bourse du Travail</t>
  </si>
  <si>
    <t>jeu 06/11</t>
  </si>
  <si>
    <t>ven 07/11</t>
  </si>
  <si>
    <t>Caen (14)</t>
  </si>
  <si>
    <t>sam 08/11</t>
  </si>
  <si>
    <t>Angers (49)</t>
  </si>
  <si>
    <t>Amphithéa 4000</t>
  </si>
  <si>
    <t>jeu 13/11</t>
  </si>
  <si>
    <t>Pau (64)</t>
  </si>
  <si>
    <t>ven 14/11</t>
  </si>
  <si>
    <t>Angoulême (16)</t>
  </si>
  <si>
    <t>Espace Carat</t>
  </si>
  <si>
    <t>sam 15/11</t>
  </si>
  <si>
    <t>16/12/2013</t>
  </si>
  <si>
    <t>jeu 20/11</t>
  </si>
  <si>
    <t>Amiens (80)</t>
  </si>
  <si>
    <t>17/02/2014</t>
  </si>
  <si>
    <t>ven 21/11</t>
  </si>
  <si>
    <t>Marche-en-Famenne (B)</t>
  </si>
  <si>
    <t>Wallonies Expo</t>
  </si>
  <si>
    <t>26 au 29/11</t>
  </si>
  <si>
    <t>Olympia</t>
  </si>
  <si>
    <t>01 au 03/12</t>
  </si>
  <si>
    <t>08 au 10/12</t>
  </si>
  <si>
    <t>16 et 17/12</t>
  </si>
  <si>
    <t>ven 19/12</t>
  </si>
  <si>
    <t>GALA</t>
  </si>
  <si>
    <t>22 et 23/12</t>
  </si>
  <si>
    <t>29 et 30/12</t>
  </si>
  <si>
    <t>mar 06/01/15</t>
  </si>
  <si>
    <t>jeu 15/01/15</t>
  </si>
  <si>
    <t>optn</t>
  </si>
  <si>
    <t>jeu 8 ou 15/01/15</t>
  </si>
  <si>
    <t>Casablanca</t>
  </si>
  <si>
    <t>Studio des Arts Vivants</t>
  </si>
  <si>
    <t>ven 23/01/15</t>
  </si>
  <si>
    <t>Brest (29)</t>
  </si>
  <si>
    <t>sam 24/01/15</t>
  </si>
  <si>
    <t>Orléans (45)</t>
  </si>
  <si>
    <t>jeu 29/01/15</t>
  </si>
  <si>
    <t>Agen (47)</t>
  </si>
  <si>
    <t>Parc des Expos</t>
  </si>
  <si>
    <t>ven 30/01/15</t>
  </si>
  <si>
    <t>Patinoire Meriadeck</t>
  </si>
  <si>
    <t>24/02/2014</t>
  </si>
  <si>
    <t>sam 31/01/15</t>
  </si>
  <si>
    <t>Le Havre (76)</t>
  </si>
  <si>
    <t>Docks Oceanes</t>
  </si>
  <si>
    <t>21/02/2014</t>
  </si>
  <si>
    <t>mer 04/02/15</t>
  </si>
  <si>
    <t>Poitiers (86)</t>
  </si>
  <si>
    <t>jeu 05/02/15</t>
  </si>
  <si>
    <t>ven 06/02/15</t>
  </si>
  <si>
    <t>La Rochelle</t>
  </si>
  <si>
    <t>Parc Expo</t>
  </si>
  <si>
    <t>sam 07/02/15</t>
  </si>
  <si>
    <t>Chateauroux (36)</t>
  </si>
  <si>
    <t>M.A.C.H 36</t>
  </si>
  <si>
    <t>Avril 2015</t>
  </si>
  <si>
    <t>Dubaï, Quatar?</t>
  </si>
  <si>
    <t>lun 11/05/15</t>
  </si>
  <si>
    <t>Palais des Expositions</t>
  </si>
  <si>
    <t>Légende</t>
  </si>
  <si>
    <t>Gala Privé</t>
  </si>
  <si>
    <t>Etranger</t>
  </si>
  <si>
    <t>mar 14/10</t>
  </si>
  <si>
    <t>Progression des Ventes</t>
  </si>
  <si>
    <r>
      <rPr>
        <b/>
        <sz val="11"/>
        <color rgb="FF000000"/>
        <rFont val="Verdana"/>
      </rPr>
      <t>Pointage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</si>
</sst>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/d/yyyy;@"/>
    <numFmt numFmtId="165" formatCode="d/m;@"/>
    <numFmt numFmtId="166" formatCode="&quot;$&quot;#,##0.00"/>
  </numFmts>
  <fonts count="298" x14ac:knownFonts="1">
    <font>
      <sz val="10"/>
      <color rgb="FF000000"/>
      <name val="Arial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0"/>
      <color rgb="FF000000"/>
      <name val="Arial"/>
    </font>
    <font>
      <b/>
      <sz val="10"/>
      <color rgb="FF000000"/>
      <name val="Arial"/>
    </font>
    <font>
      <sz val="12"/>
      <color rgb="FF000000"/>
      <name val="Verdana"/>
    </font>
    <font>
      <b/>
      <sz val="10"/>
      <color rgb="FF000000"/>
      <name val="Arial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sz val="12"/>
      <color rgb="FF000000"/>
      <name val="Calibri"/>
    </font>
    <font>
      <b/>
      <sz val="11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Calibri"/>
    </font>
    <font>
      <sz val="12"/>
      <color rgb="FF000000"/>
      <name val="Verdana"/>
    </font>
    <font>
      <b/>
      <sz val="11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0"/>
      <color rgb="FF000000"/>
      <name val="Arial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1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0"/>
      <color rgb="FF000000"/>
      <name val="Arial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1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0"/>
      <color rgb="FF000000"/>
      <name val="Arial"/>
    </font>
    <font>
      <sz val="12"/>
      <color rgb="FF000000"/>
      <name val="Calibri"/>
    </font>
    <font>
      <sz val="12"/>
      <color rgb="FF000000"/>
      <name val="Verdana"/>
    </font>
    <font>
      <b/>
      <sz val="11"/>
      <color rgb="FF000000"/>
      <name val="Verdana"/>
    </font>
    <font>
      <b/>
      <sz val="10"/>
      <color rgb="FF000000"/>
      <name val="Arial"/>
    </font>
    <font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1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0"/>
      <color rgb="FF000000"/>
      <name val="Arial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0"/>
      <color rgb="FF000000"/>
      <name val="Arial"/>
    </font>
    <font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sz val="12"/>
      <color rgb="FF000000"/>
      <name val="Calibri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1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b/>
      <sz val="12"/>
      <color rgb="FF000000"/>
      <name val="Verdana"/>
    </font>
    <font>
      <b/>
      <sz val="11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0"/>
      <color rgb="FF000000"/>
      <name val="Arial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Arial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1"/>
      <color rgb="FF000000"/>
      <name val="Verdana"/>
    </font>
    <font>
      <sz val="12"/>
      <color rgb="FF000000"/>
      <name val="Calibri"/>
    </font>
    <font>
      <sz val="12"/>
      <color rgb="FF000000"/>
      <name val="Calibri"/>
    </font>
    <font>
      <b/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b/>
      <sz val="12"/>
      <color rgb="FF000000"/>
      <name val="Verdana"/>
    </font>
    <font>
      <b/>
      <sz val="11"/>
      <color rgb="FF000000"/>
      <name val="Verdana"/>
    </font>
    <font>
      <sz val="12"/>
      <color rgb="FF000000"/>
      <name val="Verdana"/>
    </font>
    <font>
      <sz val="10"/>
      <color rgb="FF000000"/>
      <name val="Arial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Calibri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0"/>
      <color rgb="FF000000"/>
      <name val="Arial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0"/>
      <color rgb="FF000000"/>
      <name val="Arial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b/>
      <sz val="11"/>
      <color rgb="FF000000"/>
      <name val="Verdana"/>
    </font>
    <font>
      <b/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b/>
      <sz val="12"/>
      <color rgb="FF000000"/>
      <name val="Verdana"/>
    </font>
    <font>
      <sz val="12"/>
      <color rgb="FF000000"/>
      <name val="Verdana"/>
    </font>
    <font>
      <sz val="12"/>
      <color rgb="FF000000"/>
      <name val="Verdana"/>
    </font>
    <font>
      <sz val="10"/>
      <name val="Arial"/>
    </font>
    <font>
      <u/>
      <sz val="10"/>
      <color theme="10"/>
      <name val="Arial"/>
    </font>
    <font>
      <u/>
      <sz val="10"/>
      <color theme="11"/>
      <name val="Arial"/>
    </font>
  </fonts>
  <fills count="213">
    <fill>
      <patternFill patternType="none"/>
    </fill>
    <fill>
      <patternFill patternType="gray125"/>
    </fill>
    <fill>
      <patternFill patternType="solid">
        <fgColor rgb="FFB7B7B7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9DAF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9DAF8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9BBB5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C9DAF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C9DAF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AA8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16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rgb="FF000000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rgb="FF000000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rgb="FF000000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8">
    <xf numFmtId="0" fontId="0" fillId="0" borderId="0"/>
    <xf numFmtId="9" fontId="64" fillId="0" borderId="0" applyFont="0" applyFill="0" applyBorder="0" applyAlignment="0" applyProtection="0"/>
    <xf numFmtId="0" fontId="296" fillId="0" borderId="0" applyNumberFormat="0" applyFill="0" applyBorder="0" applyAlignment="0" applyProtection="0"/>
    <xf numFmtId="0" fontId="297" fillId="0" borderId="0" applyNumberFormat="0" applyFill="0" applyBorder="0" applyAlignment="0" applyProtection="0"/>
    <xf numFmtId="0" fontId="296" fillId="0" borderId="0" applyNumberFormat="0" applyFill="0" applyBorder="0" applyAlignment="0" applyProtection="0"/>
    <xf numFmtId="0" fontId="297" fillId="0" borderId="0" applyNumberFormat="0" applyFill="0" applyBorder="0" applyAlignment="0" applyProtection="0"/>
    <xf numFmtId="0" fontId="296" fillId="0" borderId="0" applyNumberFormat="0" applyFill="0" applyBorder="0" applyAlignment="0" applyProtection="0"/>
    <xf numFmtId="0" fontId="297" fillId="0" borderId="0" applyNumberFormat="0" applyFill="0" applyBorder="0" applyAlignment="0" applyProtection="0"/>
  </cellStyleXfs>
  <cellXfs count="706">
    <xf numFmtId="0" fontId="0" fillId="0" borderId="0" xfId="0" applyAlignment="1">
      <alignment wrapText="1"/>
    </xf>
    <xf numFmtId="0" fontId="5" fillId="5" borderId="4" xfId="0" applyFont="1" applyFill="1" applyBorder="1" applyAlignment="1">
      <alignment horizontal="center" vertical="center" wrapText="1"/>
    </xf>
    <xf numFmtId="9" fontId="8" fillId="6" borderId="6" xfId="0" applyNumberFormat="1" applyFont="1" applyFill="1" applyBorder="1" applyAlignment="1">
      <alignment horizontal="center" vertical="center"/>
    </xf>
    <xf numFmtId="165" fontId="9" fillId="7" borderId="7" xfId="0" applyNumberFormat="1" applyFont="1" applyFill="1" applyBorder="1" applyAlignment="1">
      <alignment horizontal="center" vertical="center" wrapText="1"/>
    </xf>
    <xf numFmtId="9" fontId="13" fillId="9" borderId="9" xfId="0" applyNumberFormat="1" applyFont="1" applyFill="1" applyBorder="1" applyAlignment="1">
      <alignment horizontal="center" vertical="center"/>
    </xf>
    <xf numFmtId="0" fontId="14" fillId="10" borderId="10" xfId="0" applyFont="1" applyFill="1" applyBorder="1" applyAlignment="1">
      <alignment horizontal="center" vertical="center" wrapText="1"/>
    </xf>
    <xf numFmtId="0" fontId="18" fillId="12" borderId="11" xfId="0" applyFont="1" applyFill="1" applyBorder="1" applyAlignment="1">
      <alignment horizontal="center" vertical="center" wrapText="1"/>
    </xf>
    <xf numFmtId="3" fontId="22" fillId="14" borderId="13" xfId="0" applyNumberFormat="1" applyFont="1" applyFill="1" applyBorder="1" applyAlignment="1">
      <alignment horizontal="center" vertical="center" wrapText="1"/>
    </xf>
    <xf numFmtId="9" fontId="29" fillId="18" borderId="16" xfId="0" applyNumberFormat="1" applyFont="1" applyFill="1" applyBorder="1" applyAlignment="1">
      <alignment horizontal="center" vertical="center"/>
    </xf>
    <xf numFmtId="9" fontId="33" fillId="20" borderId="17" xfId="0" applyNumberFormat="1" applyFont="1" applyFill="1" applyBorder="1" applyAlignment="1">
      <alignment horizontal="center" vertical="center"/>
    </xf>
    <xf numFmtId="165" fontId="34" fillId="21" borderId="18" xfId="0" applyNumberFormat="1" applyFont="1" applyFill="1" applyBorder="1" applyAlignment="1">
      <alignment horizontal="center" vertical="center" wrapText="1"/>
    </xf>
    <xf numFmtId="165" fontId="36" fillId="23" borderId="20" xfId="0" applyNumberFormat="1" applyFont="1" applyFill="1" applyBorder="1" applyAlignment="1">
      <alignment horizontal="center" vertical="center" wrapText="1"/>
    </xf>
    <xf numFmtId="3" fontId="40" fillId="25" borderId="21" xfId="0" applyNumberFormat="1" applyFont="1" applyFill="1" applyBorder="1" applyAlignment="1">
      <alignment horizontal="center" vertical="center" wrapText="1"/>
    </xf>
    <xf numFmtId="9" fontId="44" fillId="29" borderId="24" xfId="0" applyNumberFormat="1" applyFont="1" applyFill="1" applyBorder="1" applyAlignment="1">
      <alignment horizontal="center" vertical="center"/>
    </xf>
    <xf numFmtId="0" fontId="47" fillId="31" borderId="27" xfId="0" applyFont="1" applyFill="1" applyBorder="1" applyAlignment="1">
      <alignment horizontal="center" vertical="center" wrapText="1"/>
    </xf>
    <xf numFmtId="0" fontId="49" fillId="33" borderId="0" xfId="0" applyFont="1" applyFill="1" applyAlignment="1">
      <alignment horizontal="center" vertical="center" wrapText="1"/>
    </xf>
    <xf numFmtId="165" fontId="50" fillId="34" borderId="0" xfId="0" applyNumberFormat="1" applyFont="1" applyFill="1" applyAlignment="1">
      <alignment horizontal="center" vertical="center" wrapText="1"/>
    </xf>
    <xf numFmtId="0" fontId="51" fillId="35" borderId="0" xfId="0" applyFont="1" applyFill="1" applyAlignment="1">
      <alignment horizontal="center" vertical="center" wrapText="1"/>
    </xf>
    <xf numFmtId="3" fontId="52" fillId="36" borderId="29" xfId="0" applyNumberFormat="1" applyFont="1" applyFill="1" applyBorder="1" applyAlignment="1">
      <alignment horizontal="center" vertical="center" wrapText="1"/>
    </xf>
    <xf numFmtId="0" fontId="55" fillId="38" borderId="30" xfId="0" applyFont="1" applyFill="1" applyBorder="1" applyAlignment="1">
      <alignment horizontal="center" vertical="center" wrapText="1"/>
    </xf>
    <xf numFmtId="9" fontId="56" fillId="0" borderId="31" xfId="0" applyNumberFormat="1" applyFont="1" applyBorder="1" applyAlignment="1">
      <alignment horizontal="center" vertical="top" wrapText="1"/>
    </xf>
    <xf numFmtId="3" fontId="61" fillId="43" borderId="32" xfId="0" applyNumberFormat="1" applyFont="1" applyFill="1" applyBorder="1" applyAlignment="1">
      <alignment horizontal="center" vertical="center" wrapText="1"/>
    </xf>
    <xf numFmtId="9" fontId="65" fillId="47" borderId="0" xfId="0" applyNumberFormat="1" applyFont="1" applyFill="1" applyAlignment="1">
      <alignment horizontal="center" vertical="center"/>
    </xf>
    <xf numFmtId="0" fontId="68" fillId="50" borderId="37" xfId="0" applyFont="1" applyFill="1" applyBorder="1" applyAlignment="1">
      <alignment horizontal="center" vertical="center" wrapText="1"/>
    </xf>
    <xf numFmtId="0" fontId="70" fillId="51" borderId="0" xfId="0" applyFont="1" applyFill="1" applyAlignment="1">
      <alignment horizontal="center" vertical="center" wrapText="1"/>
    </xf>
    <xf numFmtId="0" fontId="75" fillId="54" borderId="39" xfId="0" applyFont="1" applyFill="1" applyBorder="1" applyAlignment="1">
      <alignment horizontal="center" vertical="top" wrapText="1"/>
    </xf>
    <xf numFmtId="0" fontId="76" fillId="55" borderId="40" xfId="0" applyFont="1" applyFill="1" applyBorder="1" applyAlignment="1">
      <alignment horizontal="center" vertical="center" wrapText="1"/>
    </xf>
    <xf numFmtId="0" fontId="90" fillId="0" borderId="45" xfId="0" applyFont="1" applyBorder="1" applyAlignment="1">
      <alignment horizontal="center" vertical="top" wrapText="1"/>
    </xf>
    <xf numFmtId="165" fontId="93" fillId="63" borderId="46" xfId="0" applyNumberFormat="1" applyFont="1" applyFill="1" applyBorder="1" applyAlignment="1">
      <alignment horizontal="center" vertical="center" wrapText="1"/>
    </xf>
    <xf numFmtId="9" fontId="98" fillId="0" borderId="50" xfId="0" applyNumberFormat="1" applyFont="1" applyBorder="1" applyAlignment="1">
      <alignment horizontal="center" vertical="top" wrapText="1"/>
    </xf>
    <xf numFmtId="0" fontId="112" fillId="76" borderId="56" xfId="0" applyFont="1" applyFill="1" applyBorder="1" applyAlignment="1">
      <alignment horizontal="center" vertical="center" wrapText="1"/>
    </xf>
    <xf numFmtId="0" fontId="118" fillId="82" borderId="59" xfId="0" applyFont="1" applyFill="1" applyBorder="1" applyAlignment="1">
      <alignment horizontal="center" vertical="center" wrapText="1"/>
    </xf>
    <xf numFmtId="0" fontId="122" fillId="85" borderId="60" xfId="0" applyFont="1" applyFill="1" applyBorder="1" applyAlignment="1">
      <alignment horizontal="center" vertical="center" wrapText="1"/>
    </xf>
    <xf numFmtId="165" fontId="133" fillId="94" borderId="64" xfId="0" applyNumberFormat="1" applyFont="1" applyFill="1" applyBorder="1" applyAlignment="1">
      <alignment horizontal="center" vertical="center" wrapText="1"/>
    </xf>
    <xf numFmtId="165" fontId="135" fillId="95" borderId="65" xfId="0" applyNumberFormat="1" applyFont="1" applyFill="1" applyBorder="1" applyAlignment="1">
      <alignment horizontal="center" vertical="center" wrapText="1"/>
    </xf>
    <xf numFmtId="0" fontId="139" fillId="100" borderId="0" xfId="0" applyFont="1" applyFill="1" applyAlignment="1">
      <alignment horizontal="center"/>
    </xf>
    <xf numFmtId="9" fontId="148" fillId="105" borderId="0" xfId="0" applyNumberFormat="1" applyFont="1" applyFill="1" applyAlignment="1">
      <alignment horizontal="center" vertical="center"/>
    </xf>
    <xf numFmtId="165" fontId="150" fillId="107" borderId="73" xfId="0" applyNumberFormat="1" applyFont="1" applyFill="1" applyBorder="1" applyAlignment="1">
      <alignment horizontal="center" vertical="center" wrapText="1"/>
    </xf>
    <xf numFmtId="3" fontId="152" fillId="109" borderId="0" xfId="0" applyNumberFormat="1" applyFont="1" applyFill="1" applyAlignment="1">
      <alignment horizontal="center" vertical="center" wrapText="1"/>
    </xf>
    <xf numFmtId="3" fontId="157" fillId="111" borderId="75" xfId="0" applyNumberFormat="1" applyFont="1" applyFill="1" applyBorder="1" applyAlignment="1">
      <alignment horizontal="center" vertical="center" wrapText="1"/>
    </xf>
    <xf numFmtId="0" fontId="158" fillId="113" borderId="0" xfId="0" applyFont="1" applyFill="1" applyAlignment="1">
      <alignment horizontal="center" vertical="center" wrapText="1"/>
    </xf>
    <xf numFmtId="3" fontId="160" fillId="115" borderId="0" xfId="0" applyNumberFormat="1" applyFont="1" applyFill="1" applyAlignment="1">
      <alignment horizontal="center" vertical="center" wrapText="1"/>
    </xf>
    <xf numFmtId="9" fontId="161" fillId="0" borderId="76" xfId="0" applyNumberFormat="1" applyFont="1" applyBorder="1" applyAlignment="1">
      <alignment horizontal="center" vertical="center"/>
    </xf>
    <xf numFmtId="0" fontId="165" fillId="119" borderId="79" xfId="0" applyFont="1" applyFill="1" applyBorder="1" applyAlignment="1">
      <alignment horizontal="center" vertical="center" wrapText="1"/>
    </xf>
    <xf numFmtId="164" fontId="167" fillId="0" borderId="80" xfId="0" applyNumberFormat="1" applyFont="1" applyBorder="1" applyAlignment="1">
      <alignment horizontal="center" vertical="top" wrapText="1"/>
    </xf>
    <xf numFmtId="9" fontId="168" fillId="122" borderId="81" xfId="0" applyNumberFormat="1" applyFont="1" applyFill="1" applyBorder="1" applyAlignment="1">
      <alignment horizontal="center" vertical="center"/>
    </xf>
    <xf numFmtId="0" fontId="173" fillId="126" borderId="83" xfId="0" applyFont="1" applyFill="1" applyBorder="1" applyAlignment="1">
      <alignment horizontal="center" vertical="center" wrapText="1"/>
    </xf>
    <xf numFmtId="165" fontId="176" fillId="128" borderId="0" xfId="0" applyNumberFormat="1" applyFont="1" applyFill="1" applyAlignment="1">
      <alignment horizontal="center" vertical="center" wrapText="1"/>
    </xf>
    <xf numFmtId="0" fontId="180" fillId="0" borderId="87" xfId="0" applyFont="1" applyBorder="1" applyAlignment="1">
      <alignment horizontal="center" vertical="top" wrapText="1"/>
    </xf>
    <xf numFmtId="9" fontId="181" fillId="131" borderId="88" xfId="0" applyNumberFormat="1" applyFont="1" applyFill="1" applyBorder="1" applyAlignment="1">
      <alignment horizontal="center" vertical="center"/>
    </xf>
    <xf numFmtId="165" fontId="182" fillId="132" borderId="89" xfId="0" applyNumberFormat="1" applyFont="1" applyFill="1" applyBorder="1" applyAlignment="1">
      <alignment horizontal="center" vertical="center" wrapText="1"/>
    </xf>
    <xf numFmtId="0" fontId="185" fillId="134" borderId="91" xfId="0" applyFont="1" applyFill="1" applyBorder="1" applyAlignment="1">
      <alignment horizontal="center" vertical="center" wrapText="1"/>
    </xf>
    <xf numFmtId="165" fontId="190" fillId="137" borderId="93" xfId="0" applyNumberFormat="1" applyFont="1" applyFill="1" applyBorder="1" applyAlignment="1">
      <alignment horizontal="center" vertical="center" wrapText="1"/>
    </xf>
    <xf numFmtId="9" fontId="195" fillId="141" borderId="95" xfId="0" applyNumberFormat="1" applyFont="1" applyFill="1" applyBorder="1" applyAlignment="1">
      <alignment horizontal="center" vertical="center"/>
    </xf>
    <xf numFmtId="9" fontId="196" fillId="142" borderId="96" xfId="0" applyNumberFormat="1" applyFont="1" applyFill="1" applyBorder="1" applyAlignment="1">
      <alignment horizontal="center" vertical="center"/>
    </xf>
    <xf numFmtId="9" fontId="201" fillId="146" borderId="99" xfId="0" applyNumberFormat="1" applyFont="1" applyFill="1" applyBorder="1" applyAlignment="1">
      <alignment horizontal="center" vertical="center"/>
    </xf>
    <xf numFmtId="166" fontId="209" fillId="151" borderId="0" xfId="0" applyNumberFormat="1" applyFont="1" applyFill="1" applyAlignment="1">
      <alignment horizontal="center" vertical="center" wrapText="1"/>
    </xf>
    <xf numFmtId="3" fontId="210" fillId="152" borderId="0" xfId="0" applyNumberFormat="1" applyFont="1" applyFill="1" applyAlignment="1">
      <alignment horizontal="center" vertical="center" wrapText="1"/>
    </xf>
    <xf numFmtId="0" fontId="216" fillId="156" borderId="102" xfId="0" applyFont="1" applyFill="1" applyBorder="1" applyAlignment="1">
      <alignment horizontal="center" vertical="center" wrapText="1"/>
    </xf>
    <xf numFmtId="3" fontId="229" fillId="168" borderId="108" xfId="0" applyNumberFormat="1" applyFont="1" applyFill="1" applyBorder="1" applyAlignment="1">
      <alignment horizontal="center" vertical="center" wrapText="1"/>
    </xf>
    <xf numFmtId="0" fontId="232" fillId="0" borderId="111" xfId="0" applyFont="1" applyBorder="1" applyAlignment="1">
      <alignment horizontal="center" vertical="top" wrapText="1"/>
    </xf>
    <xf numFmtId="9" fontId="235" fillId="173" borderId="0" xfId="0" applyNumberFormat="1" applyFont="1" applyFill="1" applyAlignment="1">
      <alignment horizontal="center" vertical="center"/>
    </xf>
    <xf numFmtId="165" fontId="240" fillId="174" borderId="112" xfId="0" applyNumberFormat="1" applyFont="1" applyFill="1" applyBorder="1" applyAlignment="1">
      <alignment horizontal="center" vertical="center" wrapText="1"/>
    </xf>
    <xf numFmtId="165" fontId="242" fillId="175" borderId="113" xfId="0" applyNumberFormat="1" applyFont="1" applyFill="1" applyBorder="1" applyAlignment="1">
      <alignment horizontal="center" vertical="center" wrapText="1"/>
    </xf>
    <xf numFmtId="3" fontId="246" fillId="177" borderId="0" xfId="0" applyNumberFormat="1" applyFont="1" applyFill="1" applyAlignment="1">
      <alignment horizontal="center" vertical="center"/>
    </xf>
    <xf numFmtId="3" fontId="251" fillId="180" borderId="115" xfId="0" applyNumberFormat="1" applyFont="1" applyFill="1" applyBorder="1" applyAlignment="1">
      <alignment horizontal="center" vertical="center" wrapText="1"/>
    </xf>
    <xf numFmtId="0" fontId="252" fillId="0" borderId="116" xfId="0" applyFont="1" applyBorder="1" applyAlignment="1">
      <alignment horizontal="center" vertical="top" wrapText="1"/>
    </xf>
    <xf numFmtId="0" fontId="255" fillId="182" borderId="0" xfId="0" applyFont="1" applyFill="1" applyAlignment="1">
      <alignment horizontal="center" vertical="center" wrapText="1"/>
    </xf>
    <xf numFmtId="0" fontId="259" fillId="0" borderId="0" xfId="0" applyFont="1" applyAlignment="1">
      <alignment horizontal="center"/>
    </xf>
    <xf numFmtId="3" fontId="269" fillId="188" borderId="118" xfId="0" applyNumberFormat="1" applyFont="1" applyFill="1" applyBorder="1" applyAlignment="1">
      <alignment horizontal="center" vertical="center" wrapText="1"/>
    </xf>
    <xf numFmtId="3" fontId="272" fillId="191" borderId="122" xfId="0" applyNumberFormat="1" applyFont="1" applyFill="1" applyBorder="1" applyAlignment="1">
      <alignment horizontal="center" vertical="center" wrapText="1"/>
    </xf>
    <xf numFmtId="165" fontId="280" fillId="194" borderId="0" xfId="0" applyNumberFormat="1" applyFont="1" applyFill="1" applyAlignment="1">
      <alignment horizontal="center" vertical="center" wrapText="1"/>
    </xf>
    <xf numFmtId="3" fontId="282" fillId="196" borderId="127" xfId="0" applyNumberFormat="1" applyFont="1" applyFill="1" applyBorder="1" applyAlignment="1">
      <alignment horizontal="center" vertical="center" wrapText="1"/>
    </xf>
    <xf numFmtId="0" fontId="283" fillId="0" borderId="128" xfId="0" applyFont="1" applyBorder="1" applyAlignment="1">
      <alignment horizontal="center" vertical="top" wrapText="1"/>
    </xf>
    <xf numFmtId="9" fontId="284" fillId="197" borderId="129" xfId="0" applyNumberFormat="1" applyFont="1" applyFill="1" applyBorder="1" applyAlignment="1">
      <alignment horizontal="center" vertical="center"/>
    </xf>
    <xf numFmtId="0" fontId="292" fillId="205" borderId="136" xfId="0" applyFont="1" applyFill="1" applyBorder="1" applyAlignment="1">
      <alignment horizontal="center" vertical="center" wrapText="1"/>
    </xf>
    <xf numFmtId="0" fontId="293" fillId="206" borderId="138" xfId="0" applyFont="1" applyFill="1" applyBorder="1" applyAlignment="1">
      <alignment horizontal="center" vertical="center" wrapText="1"/>
    </xf>
    <xf numFmtId="0" fontId="294" fillId="207" borderId="139" xfId="0" applyFont="1" applyFill="1" applyBorder="1" applyAlignment="1">
      <alignment horizontal="center" vertical="center" wrapText="1"/>
    </xf>
    <xf numFmtId="0" fontId="38" fillId="0" borderId="111" xfId="0" applyFont="1" applyBorder="1" applyAlignment="1">
      <alignment horizontal="center" vertical="top" wrapText="1"/>
    </xf>
    <xf numFmtId="9" fontId="3" fillId="34" borderId="0" xfId="1" applyFont="1" applyFill="1" applyAlignment="1">
      <alignment horizontal="center" vertical="center" wrapText="1"/>
    </xf>
    <xf numFmtId="9" fontId="9" fillId="7" borderId="137" xfId="1" applyFont="1" applyFill="1" applyBorder="1" applyAlignment="1">
      <alignment horizontal="center" vertical="center" wrapText="1"/>
    </xf>
    <xf numFmtId="9" fontId="38" fillId="0" borderId="140" xfId="1" applyFont="1" applyBorder="1" applyAlignment="1">
      <alignment horizontal="center" vertical="top" wrapText="1"/>
    </xf>
    <xf numFmtId="9" fontId="280" fillId="194" borderId="0" xfId="1" applyFont="1" applyFill="1" applyAlignment="1">
      <alignment horizontal="center" vertical="center" wrapText="1"/>
    </xf>
    <xf numFmtId="9" fontId="50" fillId="34" borderId="0" xfId="1" applyFont="1" applyFill="1" applyAlignment="1">
      <alignment horizontal="center" vertical="center" wrapText="1"/>
    </xf>
    <xf numFmtId="9" fontId="150" fillId="107" borderId="138" xfId="1" applyFont="1" applyFill="1" applyBorder="1" applyAlignment="1">
      <alignment horizontal="center" vertical="center" wrapText="1"/>
    </xf>
    <xf numFmtId="9" fontId="135" fillId="95" borderId="137" xfId="1" applyFont="1" applyFill="1" applyBorder="1" applyAlignment="1">
      <alignment horizontal="center" vertical="center" wrapText="1"/>
    </xf>
    <xf numFmtId="9" fontId="240" fillId="174" borderId="138" xfId="1" applyFont="1" applyFill="1" applyBorder="1" applyAlignment="1">
      <alignment horizontal="center" vertical="center" wrapText="1"/>
    </xf>
    <xf numFmtId="9" fontId="133" fillId="94" borderId="139" xfId="1" applyFont="1" applyFill="1" applyBorder="1" applyAlignment="1">
      <alignment horizontal="center" vertical="center" wrapText="1"/>
    </xf>
    <xf numFmtId="9" fontId="242" fillId="175" borderId="139" xfId="1" applyFont="1" applyFill="1" applyBorder="1" applyAlignment="1">
      <alignment horizontal="center" vertical="center" wrapText="1"/>
    </xf>
    <xf numFmtId="9" fontId="182" fillId="132" borderId="139" xfId="1" applyFont="1" applyFill="1" applyBorder="1" applyAlignment="1">
      <alignment horizontal="center" vertical="center" wrapText="1"/>
    </xf>
    <xf numFmtId="9" fontId="34" fillId="21" borderId="139" xfId="1" applyFont="1" applyFill="1" applyBorder="1" applyAlignment="1">
      <alignment horizontal="center" vertical="center" wrapText="1"/>
    </xf>
    <xf numFmtId="9" fontId="190" fillId="137" borderId="139" xfId="1" applyFont="1" applyFill="1" applyBorder="1" applyAlignment="1">
      <alignment horizontal="center" vertical="center" wrapText="1"/>
    </xf>
    <xf numFmtId="9" fontId="93" fillId="63" borderId="137" xfId="1" applyFont="1" applyFill="1" applyBorder="1" applyAlignment="1">
      <alignment horizontal="center" vertical="center" wrapText="1"/>
    </xf>
    <xf numFmtId="9" fontId="176" fillId="128" borderId="0" xfId="1" applyFont="1" applyFill="1" applyAlignment="1">
      <alignment horizontal="center" vertical="center" wrapText="1"/>
    </xf>
    <xf numFmtId="9" fontId="36" fillId="23" borderId="138" xfId="1" applyFont="1" applyFill="1" applyBorder="1" applyAlignment="1">
      <alignment horizontal="center" vertical="center" wrapText="1"/>
    </xf>
    <xf numFmtId="3" fontId="276" fillId="192" borderId="138" xfId="0" applyNumberFormat="1" applyFont="1" applyFill="1" applyBorder="1" applyAlignment="1">
      <alignment horizontal="center" vertical="center"/>
    </xf>
    <xf numFmtId="164" fontId="125" fillId="87" borderId="0" xfId="0" applyNumberFormat="1" applyFont="1" applyFill="1" applyAlignment="1">
      <alignment horizontal="center" vertical="center" wrapText="1"/>
    </xf>
    <xf numFmtId="164" fontId="225" fillId="164" borderId="0" xfId="0" applyNumberFormat="1" applyFont="1" applyFill="1" applyAlignment="1">
      <alignment horizontal="center" vertical="center" wrapText="1"/>
    </xf>
    <xf numFmtId="9" fontId="190" fillId="208" borderId="139" xfId="1" applyFont="1" applyFill="1" applyBorder="1" applyAlignment="1">
      <alignment horizontal="center" vertical="center" wrapText="1"/>
    </xf>
    <xf numFmtId="0" fontId="259" fillId="0" borderId="0" xfId="0" applyFont="1" applyBorder="1" applyAlignment="1">
      <alignment horizontal="center"/>
    </xf>
    <xf numFmtId="0" fontId="259" fillId="209" borderId="0" xfId="0" applyFont="1" applyFill="1" applyBorder="1" applyAlignment="1">
      <alignment horizontal="center"/>
    </xf>
    <xf numFmtId="0" fontId="30" fillId="209" borderId="0" xfId="0" applyFont="1" applyFill="1" applyBorder="1" applyAlignment="1">
      <alignment horizontal="center" vertical="center"/>
    </xf>
    <xf numFmtId="9" fontId="253" fillId="209" borderId="138" xfId="1" applyFont="1" applyFill="1" applyBorder="1" applyAlignment="1">
      <alignment horizontal="center" vertical="center"/>
    </xf>
    <xf numFmtId="0" fontId="248" fillId="209" borderId="0" xfId="0" applyFont="1" applyFill="1" applyBorder="1" applyAlignment="1">
      <alignment horizontal="center" vertical="center"/>
    </xf>
    <xf numFmtId="0" fontId="30" fillId="209" borderId="138" xfId="0" applyFont="1" applyFill="1" applyBorder="1" applyAlignment="1">
      <alignment horizontal="center" vertical="center"/>
    </xf>
    <xf numFmtId="0" fontId="294" fillId="212" borderId="139" xfId="0" applyFont="1" applyFill="1" applyBorder="1" applyAlignment="1">
      <alignment horizontal="center" vertical="center" wrapText="1"/>
    </xf>
    <xf numFmtId="9" fontId="67" fillId="212" borderId="36" xfId="0" applyNumberFormat="1" applyFont="1" applyFill="1" applyBorder="1" applyAlignment="1">
      <alignment horizontal="center" vertical="center"/>
    </xf>
    <xf numFmtId="165" fontId="231" fillId="212" borderId="110" xfId="0" applyNumberFormat="1" applyFont="1" applyFill="1" applyBorder="1" applyAlignment="1">
      <alignment horizontal="center" vertical="center" wrapText="1"/>
    </xf>
    <xf numFmtId="9" fontId="231" fillId="212" borderId="139" xfId="1" applyFont="1" applyFill="1" applyBorder="1" applyAlignment="1">
      <alignment horizontal="center" vertical="center" wrapText="1"/>
    </xf>
    <xf numFmtId="3" fontId="129" fillId="212" borderId="62" xfId="0" applyNumberFormat="1" applyFont="1" applyFill="1" applyBorder="1" applyAlignment="1">
      <alignment horizontal="center" vertical="center"/>
    </xf>
    <xf numFmtId="9" fontId="104" fillId="212" borderId="51" xfId="0" applyNumberFormat="1" applyFont="1" applyFill="1" applyBorder="1" applyAlignment="1">
      <alignment horizontal="center" vertical="center"/>
    </xf>
    <xf numFmtId="0" fontId="51" fillId="212" borderId="0" xfId="0" applyFont="1" applyFill="1" applyAlignment="1">
      <alignment horizontal="center" vertical="center" wrapText="1"/>
    </xf>
    <xf numFmtId="3" fontId="31" fillId="212" borderId="0" xfId="0" applyNumberFormat="1" applyFont="1" applyFill="1" applyAlignment="1">
      <alignment horizontal="center" vertical="center" wrapText="1"/>
    </xf>
    <xf numFmtId="9" fontId="250" fillId="212" borderId="0" xfId="0" applyNumberFormat="1" applyFont="1" applyFill="1" applyAlignment="1">
      <alignment horizontal="center" vertical="center"/>
    </xf>
    <xf numFmtId="165" fontId="39" fillId="212" borderId="0" xfId="0" applyNumberFormat="1" applyFont="1" applyFill="1" applyAlignment="1">
      <alignment horizontal="center" vertical="center" wrapText="1"/>
    </xf>
    <xf numFmtId="9" fontId="39" fillId="212" borderId="0" xfId="1" applyFont="1" applyFill="1" applyAlignment="1">
      <alignment horizontal="center" vertical="center" wrapText="1"/>
    </xf>
    <xf numFmtId="3" fontId="269" fillId="210" borderId="118" xfId="0" applyNumberFormat="1" applyFont="1" applyFill="1" applyBorder="1" applyAlignment="1">
      <alignment horizontal="center" vertical="center" wrapText="1"/>
    </xf>
    <xf numFmtId="9" fontId="44" fillId="210" borderId="24" xfId="0" applyNumberFormat="1" applyFont="1" applyFill="1" applyBorder="1" applyAlignment="1">
      <alignment horizontal="center" vertical="center"/>
    </xf>
    <xf numFmtId="9" fontId="44" fillId="210" borderId="139" xfId="1" applyFont="1" applyFill="1" applyBorder="1" applyAlignment="1">
      <alignment horizontal="center" vertical="center"/>
    </xf>
    <xf numFmtId="165" fontId="34" fillId="210" borderId="18" xfId="0" applyNumberFormat="1" applyFont="1" applyFill="1" applyBorder="1" applyAlignment="1">
      <alignment horizontal="center" vertical="center" wrapText="1"/>
    </xf>
    <xf numFmtId="9" fontId="34" fillId="210" borderId="139" xfId="1" applyFont="1" applyFill="1" applyBorder="1" applyAlignment="1">
      <alignment horizontal="center" vertical="center" wrapText="1"/>
    </xf>
    <xf numFmtId="0" fontId="281" fillId="210" borderId="138" xfId="0" applyFont="1" applyFill="1" applyBorder="1" applyAlignment="1">
      <alignment horizontal="center" vertical="center" wrapText="1"/>
    </xf>
    <xf numFmtId="0" fontId="263" fillId="210" borderId="138" xfId="0" applyFont="1" applyFill="1" applyBorder="1" applyAlignment="1">
      <alignment horizontal="center" vertical="center" wrapText="1"/>
    </xf>
    <xf numFmtId="0" fontId="220" fillId="212" borderId="139" xfId="0" applyFont="1" applyFill="1" applyBorder="1" applyAlignment="1">
      <alignment horizontal="center" vertical="center" wrapText="1"/>
    </xf>
    <xf numFmtId="3" fontId="132" fillId="93" borderId="139" xfId="0" applyNumberFormat="1" applyFont="1" applyFill="1" applyBorder="1" applyAlignment="1">
      <alignment horizontal="center" vertical="center"/>
    </xf>
    <xf numFmtId="3" fontId="41" fillId="26" borderId="137" xfId="0" applyNumberFormat="1" applyFont="1" applyFill="1" applyBorder="1" applyAlignment="1">
      <alignment horizontal="center" vertical="center"/>
    </xf>
    <xf numFmtId="0" fontId="189" fillId="136" borderId="104" xfId="0" applyFont="1" applyFill="1" applyBorder="1" applyAlignment="1">
      <alignment horizontal="center" vertical="center" wrapText="1"/>
    </xf>
    <xf numFmtId="3" fontId="269" fillId="210" borderId="138" xfId="0" applyNumberFormat="1" applyFont="1" applyFill="1" applyBorder="1" applyAlignment="1">
      <alignment horizontal="center" vertical="center" wrapText="1"/>
    </xf>
    <xf numFmtId="9" fontId="44" fillId="210" borderId="138" xfId="0" applyNumberFormat="1" applyFont="1" applyFill="1" applyBorder="1" applyAlignment="1">
      <alignment horizontal="center" vertical="center"/>
    </xf>
    <xf numFmtId="165" fontId="34" fillId="210" borderId="13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164" fontId="15" fillId="11" borderId="0" xfId="0" applyNumberFormat="1" applyFont="1" applyFill="1" applyAlignment="1">
      <alignment horizontal="center"/>
    </xf>
    <xf numFmtId="0" fontId="0" fillId="27" borderId="0" xfId="0" applyFill="1" applyAlignment="1">
      <alignment horizontal="center" wrapText="1"/>
    </xf>
    <xf numFmtId="0" fontId="0" fillId="200" borderId="132" xfId="0" applyFill="1" applyBorder="1" applyAlignment="1">
      <alignment horizontal="center" wrapText="1"/>
    </xf>
    <xf numFmtId="0" fontId="103" fillId="70" borderId="0" xfId="0" applyFont="1" applyFill="1" applyAlignment="1">
      <alignment horizontal="center"/>
    </xf>
    <xf numFmtId="0" fontId="233" fillId="171" borderId="0" xfId="0" applyFont="1" applyFill="1" applyAlignment="1">
      <alignment horizontal="center"/>
    </xf>
    <xf numFmtId="0" fontId="0" fillId="0" borderId="48" xfId="0" applyBorder="1" applyAlignment="1">
      <alignment horizontal="center" wrapText="1"/>
    </xf>
    <xf numFmtId="164" fontId="136" fillId="96" borderId="0" xfId="0" applyNumberFormat="1" applyFont="1" applyFill="1" applyAlignment="1">
      <alignment horizontal="center"/>
    </xf>
    <xf numFmtId="164" fontId="88" fillId="62" borderId="0" xfId="0" applyNumberFormat="1" applyFont="1" applyFill="1" applyAlignment="1">
      <alignment horizontal="center"/>
    </xf>
    <xf numFmtId="0" fontId="0" fillId="39" borderId="0" xfId="0" applyFill="1" applyAlignment="1">
      <alignment horizontal="center" wrapText="1"/>
    </xf>
    <xf numFmtId="0" fontId="127" fillId="89" borderId="0" xfId="0" applyFont="1" applyFill="1" applyAlignment="1">
      <alignment horizontal="center"/>
    </xf>
    <xf numFmtId="0" fontId="170" fillId="124" borderId="0" xfId="0" applyFont="1" applyFill="1" applyAlignment="1">
      <alignment horizontal="center"/>
    </xf>
    <xf numFmtId="164" fontId="223" fillId="162" borderId="105" xfId="0" applyNumberFormat="1" applyFont="1" applyFill="1" applyBorder="1" applyAlignment="1">
      <alignment horizontal="center" vertical="center" wrapText="1"/>
    </xf>
    <xf numFmtId="164" fontId="73" fillId="53" borderId="38" xfId="0" applyNumberFormat="1" applyFont="1" applyFill="1" applyBorder="1" applyAlignment="1">
      <alignment horizontal="center"/>
    </xf>
    <xf numFmtId="0" fontId="0" fillId="145" borderId="98" xfId="0" applyFill="1" applyBorder="1" applyAlignment="1">
      <alignment horizontal="center" wrapText="1"/>
    </xf>
    <xf numFmtId="0" fontId="175" fillId="127" borderId="85" xfId="0" applyFont="1" applyFill="1" applyBorder="1" applyAlignment="1">
      <alignment horizontal="center"/>
    </xf>
    <xf numFmtId="164" fontId="230" fillId="169" borderId="109" xfId="0" applyNumberFormat="1" applyFont="1" applyFill="1" applyBorder="1" applyAlignment="1">
      <alignment horizontal="center"/>
    </xf>
    <xf numFmtId="164" fontId="147" fillId="104" borderId="70" xfId="0" applyNumberFormat="1" applyFont="1" applyFill="1" applyBorder="1" applyAlignment="1">
      <alignment horizontal="center" vertical="center" wrapText="1"/>
    </xf>
    <xf numFmtId="164" fontId="131" fillId="92" borderId="63" xfId="0" applyNumberFormat="1" applyFont="1" applyFill="1" applyBorder="1" applyAlignment="1">
      <alignment horizontal="center"/>
    </xf>
    <xf numFmtId="0" fontId="0" fillId="123" borderId="82" xfId="0" applyFill="1" applyBorder="1" applyAlignment="1">
      <alignment horizontal="center" wrapText="1"/>
    </xf>
    <xf numFmtId="0" fontId="94" fillId="64" borderId="47" xfId="0" applyFont="1" applyFill="1" applyBorder="1" applyAlignment="1">
      <alignment horizontal="center"/>
    </xf>
    <xf numFmtId="164" fontId="194" fillId="139" borderId="94" xfId="0" applyNumberFormat="1" applyFont="1" applyFill="1" applyBorder="1" applyAlignment="1">
      <alignment horizontal="center"/>
    </xf>
    <xf numFmtId="0" fontId="287" fillId="199" borderId="131" xfId="0" applyFont="1" applyFill="1" applyBorder="1" applyAlignment="1">
      <alignment horizontal="center" vertical="center" wrapText="1"/>
    </xf>
    <xf numFmtId="164" fontId="146" fillId="103" borderId="69" xfId="0" applyNumberFormat="1" applyFont="1" applyFill="1" applyBorder="1" applyAlignment="1">
      <alignment horizontal="center"/>
    </xf>
    <xf numFmtId="0" fontId="291" fillId="204" borderId="135" xfId="0" applyFon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center" vertical="center" wrapText="1"/>
    </xf>
    <xf numFmtId="164" fontId="12" fillId="8" borderId="8" xfId="0" applyNumberFormat="1" applyFont="1" applyFill="1" applyBorder="1" applyAlignment="1">
      <alignment horizontal="center"/>
    </xf>
    <xf numFmtId="0" fontId="0" fillId="190" borderId="121" xfId="0" applyFill="1" applyBorder="1" applyAlignment="1">
      <alignment horizontal="center" wrapText="1"/>
    </xf>
    <xf numFmtId="0" fontId="215" fillId="155" borderId="101" xfId="0" applyFont="1" applyFill="1" applyBorder="1" applyAlignment="1">
      <alignment horizontal="center"/>
    </xf>
    <xf numFmtId="164" fontId="141" fillId="101" borderId="67" xfId="0" applyNumberFormat="1" applyFont="1" applyFill="1" applyBorder="1" applyAlignment="1">
      <alignment horizontal="center" vertical="center" wrapText="1"/>
    </xf>
    <xf numFmtId="164" fontId="87" fillId="61" borderId="43" xfId="0" applyNumberFormat="1" applyFont="1" applyFill="1" applyBorder="1" applyAlignment="1">
      <alignment horizontal="center"/>
    </xf>
    <xf numFmtId="0" fontId="0" fillId="73" borderId="53" xfId="0" applyFill="1" applyBorder="1" applyAlignment="1">
      <alignment horizontal="center" wrapText="1"/>
    </xf>
    <xf numFmtId="0" fontId="278" fillId="193" borderId="125" xfId="0" applyFont="1" applyFill="1" applyBorder="1" applyAlignment="1">
      <alignment horizontal="center"/>
    </xf>
    <xf numFmtId="0" fontId="184" fillId="133" borderId="90" xfId="0" applyFont="1" applyFill="1" applyBorder="1" applyAlignment="1">
      <alignment horizontal="center"/>
    </xf>
    <xf numFmtId="164" fontId="188" fillId="135" borderId="92" xfId="0" applyNumberFormat="1" applyFont="1" applyFill="1" applyBorder="1" applyAlignment="1">
      <alignment horizontal="center" vertical="center" wrapText="1"/>
    </xf>
    <xf numFmtId="164" fontId="42" fillId="0" borderId="22" xfId="0" applyNumberFormat="1" applyFont="1" applyBorder="1" applyAlignment="1">
      <alignment horizontal="center"/>
    </xf>
    <xf numFmtId="164" fontId="219" fillId="159" borderId="103" xfId="0" applyNumberFormat="1" applyFont="1" applyFill="1" applyBorder="1" applyAlignment="1">
      <alignment horizontal="center"/>
    </xf>
    <xf numFmtId="0" fontId="149" fillId="0" borderId="71" xfId="0" applyFont="1" applyBorder="1" applyAlignment="1">
      <alignment horizontal="center"/>
    </xf>
    <xf numFmtId="164" fontId="23" fillId="15" borderId="14" xfId="0" applyNumberFormat="1" applyFont="1" applyFill="1" applyBorder="1" applyAlignment="1">
      <alignment horizontal="center" vertical="center" wrapText="1"/>
    </xf>
    <xf numFmtId="0" fontId="224" fillId="163" borderId="107" xfId="0" applyFont="1" applyFill="1" applyBorder="1" applyAlignment="1">
      <alignment horizontal="center"/>
    </xf>
    <xf numFmtId="164" fontId="164" fillId="118" borderId="78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164" fontId="203" fillId="148" borderId="100" xfId="0" applyNumberFormat="1" applyFont="1" applyFill="1" applyBorder="1" applyAlignment="1">
      <alignment horizontal="center" vertical="center" wrapText="1"/>
    </xf>
    <xf numFmtId="0" fontId="202" fillId="147" borderId="0" xfId="0" applyFont="1" applyFill="1" applyAlignment="1">
      <alignment horizontal="center"/>
    </xf>
    <xf numFmtId="164" fontId="151" fillId="108" borderId="74" xfId="0" applyNumberFormat="1" applyFont="1" applyFill="1" applyBorder="1" applyAlignment="1">
      <alignment horizontal="center" vertical="center" wrapText="1"/>
    </xf>
    <xf numFmtId="164" fontId="62" fillId="45" borderId="33" xfId="0" applyNumberFormat="1" applyFont="1" applyFill="1" applyBorder="1" applyAlignment="1">
      <alignment horizontal="center"/>
    </xf>
    <xf numFmtId="0" fontId="0" fillId="22" borderId="19" xfId="0" applyFill="1" applyBorder="1" applyAlignment="1">
      <alignment horizontal="center" wrapText="1"/>
    </xf>
    <xf numFmtId="0" fontId="124" fillId="86" borderId="61" xfId="0" applyFont="1" applyFill="1" applyBorder="1" applyAlignment="1">
      <alignment horizontal="center"/>
    </xf>
    <xf numFmtId="164" fontId="25" fillId="16" borderId="15" xfId="0" applyNumberFormat="1" applyFont="1" applyFill="1" applyBorder="1" applyAlignment="1">
      <alignment horizontal="center" vertical="center" wrapText="1"/>
    </xf>
    <xf numFmtId="164" fontId="243" fillId="176" borderId="114" xfId="0" applyNumberFormat="1" applyFont="1" applyFill="1" applyBorder="1" applyAlignment="1">
      <alignment horizontal="center"/>
    </xf>
    <xf numFmtId="0" fontId="0" fillId="106" borderId="72" xfId="0" applyFill="1" applyBorder="1" applyAlignment="1">
      <alignment horizontal="center" wrapText="1"/>
    </xf>
    <xf numFmtId="164" fontId="84" fillId="58" borderId="41" xfId="0" applyNumberFormat="1" applyFont="1" applyFill="1" applyBorder="1" applyAlignment="1">
      <alignment horizontal="center" vertical="center" wrapText="1"/>
    </xf>
    <xf numFmtId="164" fontId="63" fillId="46" borderId="34" xfId="0" applyNumberFormat="1" applyFont="1" applyFill="1" applyBorder="1" applyAlignment="1">
      <alignment horizontal="center"/>
    </xf>
    <xf numFmtId="0" fontId="0" fillId="99" borderId="66" xfId="0" applyFill="1" applyBorder="1" applyAlignment="1">
      <alignment horizontal="center" wrapText="1"/>
    </xf>
    <xf numFmtId="0" fontId="117" fillId="81" borderId="58" xfId="0" applyFont="1" applyFill="1" applyBorder="1" applyAlignment="1">
      <alignment horizontal="center"/>
    </xf>
    <xf numFmtId="164" fontId="200" fillId="144" borderId="97" xfId="0" applyNumberFormat="1" applyFont="1" applyFill="1" applyBorder="1" applyAlignment="1">
      <alignment horizontal="center" vertical="center" wrapText="1"/>
    </xf>
    <xf numFmtId="0" fontId="0" fillId="59" borderId="42" xfId="0" applyFill="1" applyBorder="1" applyAlignment="1">
      <alignment horizontal="center" wrapText="1"/>
    </xf>
    <xf numFmtId="0" fontId="270" fillId="189" borderId="119" xfId="0" applyFont="1" applyFill="1" applyBorder="1" applyAlignment="1">
      <alignment horizontal="center"/>
    </xf>
    <xf numFmtId="164" fontId="77" fillId="56" borderId="0" xfId="0" applyNumberFormat="1" applyFont="1" applyFill="1" applyAlignment="1">
      <alignment horizontal="center" vertical="center" wrapText="1"/>
    </xf>
    <xf numFmtId="164" fontId="21" fillId="13" borderId="12" xfId="0" applyNumberFormat="1" applyFont="1" applyFill="1" applyBorder="1" applyAlignment="1">
      <alignment horizontal="center"/>
    </xf>
    <xf numFmtId="0" fontId="0" fillId="166" borderId="0" xfId="0" applyFill="1" applyAlignment="1">
      <alignment horizontal="center" wrapText="1"/>
    </xf>
    <xf numFmtId="0" fontId="100" fillId="68" borderId="0" xfId="0" applyFont="1" applyFill="1" applyAlignment="1">
      <alignment horizontal="center"/>
    </xf>
    <xf numFmtId="0" fontId="247" fillId="178" borderId="0" xfId="0" applyFont="1" applyFill="1" applyAlignment="1">
      <alignment horizontal="center"/>
    </xf>
    <xf numFmtId="164" fontId="46" fillId="30" borderId="26" xfId="0" applyNumberFormat="1" applyFont="1" applyFill="1" applyBorder="1" applyAlignment="1">
      <alignment horizontal="center" vertical="center" wrapText="1"/>
    </xf>
    <xf numFmtId="164" fontId="4" fillId="4" borderId="3" xfId="0" applyNumberFormat="1" applyFont="1" applyFill="1" applyBorder="1" applyAlignment="1">
      <alignment horizontal="center"/>
    </xf>
    <xf numFmtId="0" fontId="0" fillId="117" borderId="77" xfId="0" applyFill="1" applyBorder="1" applyAlignment="1">
      <alignment horizontal="center" wrapText="1"/>
    </xf>
    <xf numFmtId="0" fontId="48" fillId="32" borderId="28" xfId="0" applyFont="1" applyFill="1" applyBorder="1" applyAlignment="1">
      <alignment horizontal="center"/>
    </xf>
    <xf numFmtId="164" fontId="217" fillId="157" borderId="0" xfId="0" applyNumberFormat="1" applyFont="1" applyFill="1" applyAlignment="1">
      <alignment horizontal="center"/>
    </xf>
    <xf numFmtId="0" fontId="0" fillId="212" borderId="0" xfId="0" applyFill="1" applyAlignment="1">
      <alignment horizontal="center" wrapText="1"/>
    </xf>
    <xf numFmtId="164" fontId="243" fillId="210" borderId="114" xfId="0" applyNumberFormat="1" applyFont="1" applyFill="1" applyBorder="1" applyAlignment="1">
      <alignment horizontal="center"/>
    </xf>
    <xf numFmtId="0" fontId="0" fillId="210" borderId="72" xfId="0" applyFill="1" applyBorder="1" applyAlignment="1">
      <alignment horizontal="center" wrapText="1"/>
    </xf>
    <xf numFmtId="0" fontId="184" fillId="210" borderId="90" xfId="0" applyFont="1" applyFill="1" applyBorder="1" applyAlignment="1">
      <alignment horizontal="center"/>
    </xf>
    <xf numFmtId="164" fontId="10" fillId="210" borderId="0" xfId="0" applyNumberFormat="1" applyFont="1" applyFill="1" applyAlignment="1">
      <alignment horizontal="center"/>
    </xf>
    <xf numFmtId="0" fontId="53" fillId="210" borderId="139" xfId="0" applyFont="1" applyFill="1" applyBorder="1" applyAlignment="1">
      <alignment horizontal="center"/>
    </xf>
    <xf numFmtId="164" fontId="83" fillId="212" borderId="0" xfId="0" applyNumberFormat="1" applyFont="1" applyFill="1" applyAlignment="1">
      <alignment horizontal="center"/>
    </xf>
    <xf numFmtId="0" fontId="142" fillId="212" borderId="0" xfId="0" applyFont="1" applyFill="1" applyAlignment="1">
      <alignment horizontal="center"/>
    </xf>
    <xf numFmtId="0" fontId="183" fillId="212" borderId="0" xfId="0" applyFont="1" applyFill="1" applyAlignment="1">
      <alignment horizontal="center"/>
    </xf>
    <xf numFmtId="0" fontId="149" fillId="210" borderId="71" xfId="0" applyFont="1" applyFill="1" applyBorder="1" applyAlignment="1">
      <alignment horizontal="center"/>
    </xf>
    <xf numFmtId="0" fontId="184" fillId="210" borderId="138" xfId="0" applyFont="1" applyFill="1" applyBorder="1" applyAlignment="1">
      <alignment horizontal="center"/>
    </xf>
    <xf numFmtId="164" fontId="243" fillId="210" borderId="138" xfId="0" applyNumberFormat="1" applyFont="1" applyFill="1" applyBorder="1" applyAlignment="1">
      <alignment horizontal="center"/>
    </xf>
    <xf numFmtId="0" fontId="0" fillId="210" borderId="138" xfId="0" applyFill="1" applyBorder="1" applyAlignment="1">
      <alignment horizontal="center" wrapText="1"/>
    </xf>
    <xf numFmtId="0" fontId="89" fillId="210" borderId="44" xfId="0" applyFont="1" applyFill="1" applyBorder="1" applyAlignment="1">
      <alignment horizontal="center"/>
    </xf>
    <xf numFmtId="0" fontId="0" fillId="0" borderId="120" xfId="0" applyBorder="1" applyAlignment="1">
      <alignment horizontal="center" wrapText="1"/>
    </xf>
    <xf numFmtId="164" fontId="109" fillId="212" borderId="55" xfId="0" applyNumberFormat="1" applyFont="1" applyFill="1" applyBorder="1" applyAlignment="1">
      <alignment horizontal="center"/>
    </xf>
    <xf numFmtId="0" fontId="0" fillId="212" borderId="68" xfId="0" applyFill="1" applyBorder="1" applyAlignment="1">
      <alignment horizontal="center" wrapText="1"/>
    </xf>
    <xf numFmtId="0" fontId="97" fillId="212" borderId="49" xfId="0" applyFont="1" applyFill="1" applyBorder="1" applyAlignment="1">
      <alignment horizontal="center"/>
    </xf>
    <xf numFmtId="0" fontId="59" fillId="0" borderId="0" xfId="0" applyFont="1" applyBorder="1" applyAlignment="1">
      <alignment horizontal="center"/>
    </xf>
    <xf numFmtId="9" fontId="0" fillId="0" borderId="137" xfId="1" applyFont="1" applyBorder="1" applyAlignment="1">
      <alignment horizontal="center" wrapText="1"/>
    </xf>
    <xf numFmtId="0" fontId="107" fillId="0" borderId="54" xfId="0" applyFont="1" applyBorder="1" applyAlignment="1">
      <alignment horizontal="center"/>
    </xf>
    <xf numFmtId="0" fontId="43" fillId="0" borderId="23" xfId="0" applyFont="1" applyBorder="1" applyAlignment="1">
      <alignment horizontal="center"/>
    </xf>
    <xf numFmtId="0" fontId="140" fillId="0" borderId="0" xfId="0" applyFont="1" applyAlignment="1">
      <alignment horizontal="center"/>
    </xf>
    <xf numFmtId="9" fontId="0" fillId="0" borderId="0" xfId="1" applyFont="1" applyAlignment="1">
      <alignment horizontal="center" wrapText="1"/>
    </xf>
    <xf numFmtId="164" fontId="162" fillId="0" borderId="0" xfId="0" applyNumberFormat="1" applyFont="1" applyAlignment="1">
      <alignment horizontal="center"/>
    </xf>
    <xf numFmtId="0" fontId="130" fillId="0" borderId="0" xfId="0" applyFont="1" applyAlignment="1">
      <alignment horizontal="center"/>
    </xf>
    <xf numFmtId="0" fontId="35" fillId="0" borderId="0" xfId="0" applyFont="1" applyAlignment="1">
      <alignment horizontal="center"/>
    </xf>
    <xf numFmtId="0" fontId="295" fillId="209" borderId="0" xfId="0" applyFont="1" applyFill="1" applyAlignment="1">
      <alignment horizontal="center" wrapText="1"/>
    </xf>
    <xf numFmtId="0" fontId="96" fillId="66" borderId="0" xfId="0" applyFont="1" applyFill="1" applyAlignment="1">
      <alignment horizontal="center"/>
    </xf>
    <xf numFmtId="0" fontId="145" fillId="0" borderId="0" xfId="0" applyFont="1" applyAlignment="1">
      <alignment horizontal="center"/>
    </xf>
    <xf numFmtId="0" fontId="27" fillId="66" borderId="0" xfId="0" applyFont="1" applyFill="1" applyAlignment="1">
      <alignment horizontal="center"/>
    </xf>
    <xf numFmtId="164" fontId="25" fillId="16" borderId="137" xfId="0" applyNumberFormat="1" applyFont="1" applyFill="1" applyBorder="1" applyAlignment="1">
      <alignment horizontal="center" vertical="center" wrapText="1"/>
    </xf>
    <xf numFmtId="0" fontId="68" fillId="50" borderId="137" xfId="0" applyFont="1" applyFill="1" applyBorder="1" applyAlignment="1">
      <alignment horizontal="center" vertical="center" wrapText="1"/>
    </xf>
    <xf numFmtId="3" fontId="269" fillId="188" borderId="137" xfId="0" applyNumberFormat="1" applyFont="1" applyFill="1" applyBorder="1" applyAlignment="1">
      <alignment horizontal="center" vertical="center" wrapText="1"/>
    </xf>
    <xf numFmtId="9" fontId="44" fillId="29" borderId="137" xfId="0" applyNumberFormat="1" applyFont="1" applyFill="1" applyBorder="1" applyAlignment="1">
      <alignment horizontal="center" vertical="center"/>
    </xf>
    <xf numFmtId="165" fontId="34" fillId="21" borderId="137" xfId="0" applyNumberFormat="1" applyFont="1" applyFill="1" applyBorder="1" applyAlignment="1">
      <alignment horizontal="center" vertical="center" wrapText="1"/>
    </xf>
    <xf numFmtId="9" fontId="34" fillId="21" borderId="137" xfId="1" applyFont="1" applyFill="1" applyBorder="1" applyAlignment="1">
      <alignment horizontal="center" vertical="center" wrapText="1"/>
    </xf>
    <xf numFmtId="164" fontId="243" fillId="176" borderId="137" xfId="0" applyNumberFormat="1" applyFont="1" applyFill="1" applyBorder="1" applyAlignment="1">
      <alignment horizontal="center"/>
    </xf>
    <xf numFmtId="0" fontId="0" fillId="106" borderId="137" xfId="0" applyFill="1" applyBorder="1" applyAlignment="1">
      <alignment horizontal="center" wrapText="1"/>
    </xf>
    <xf numFmtId="0" fontId="184" fillId="133" borderId="137" xfId="0" applyFont="1" applyFill="1" applyBorder="1" applyAlignment="1">
      <alignment horizontal="center"/>
    </xf>
    <xf numFmtId="0" fontId="249" fillId="179" borderId="137" xfId="0" applyFont="1" applyFill="1" applyBorder="1" applyAlignment="1">
      <alignment horizontal="center"/>
    </xf>
    <xf numFmtId="0" fontId="185" fillId="134" borderId="139" xfId="0" applyFont="1" applyFill="1" applyBorder="1" applyAlignment="1">
      <alignment horizontal="center" vertical="center" wrapText="1"/>
    </xf>
    <xf numFmtId="0" fontId="263" fillId="184" borderId="139" xfId="0" applyFont="1" applyFill="1" applyBorder="1" applyAlignment="1">
      <alignment horizontal="center" vertical="center" wrapText="1"/>
    </xf>
    <xf numFmtId="0" fontId="18" fillId="12" borderId="137" xfId="0" applyFont="1" applyFill="1" applyBorder="1" applyAlignment="1">
      <alignment horizontal="center" vertical="center" wrapText="1"/>
    </xf>
    <xf numFmtId="0" fontId="166" fillId="121" borderId="137" xfId="0" applyFont="1" applyFill="1" applyBorder="1" applyAlignment="1">
      <alignment horizontal="center" vertical="center" wrapText="1"/>
    </xf>
    <xf numFmtId="0" fontId="173" fillId="126" borderId="138" xfId="0" applyFont="1" applyFill="1" applyBorder="1" applyAlignment="1">
      <alignment horizontal="center" vertical="center" wrapText="1"/>
    </xf>
    <xf numFmtId="0" fontId="5" fillId="5" borderId="137" xfId="0" applyFont="1" applyFill="1" applyBorder="1" applyAlignment="1">
      <alignment horizontal="center" vertical="center" wrapText="1"/>
    </xf>
    <xf numFmtId="166" fontId="159" fillId="114" borderId="138" xfId="0" applyNumberFormat="1" applyFont="1" applyFill="1" applyBorder="1" applyAlignment="1">
      <alignment horizontal="center" vertical="center" wrapText="1"/>
    </xf>
    <xf numFmtId="0" fontId="281" fillId="195" borderId="138" xfId="0" applyFont="1" applyFill="1" applyBorder="1" applyAlignment="1">
      <alignment horizontal="center" vertical="center" wrapText="1"/>
    </xf>
    <xf numFmtId="0" fontId="204" fillId="149" borderId="104" xfId="0" applyFont="1" applyFill="1" applyBorder="1" applyAlignment="1">
      <alignment horizontal="center" vertical="center" wrapText="1"/>
    </xf>
    <xf numFmtId="0" fontId="220" fillId="160" borderId="137" xfId="0" applyFont="1" applyFill="1" applyBorder="1" applyAlignment="1">
      <alignment horizontal="center" vertical="center" wrapText="1"/>
    </xf>
    <xf numFmtId="0" fontId="90" fillId="0" borderId="133" xfId="0" applyFont="1" applyBorder="1" applyAlignment="1">
      <alignment horizontal="center" vertical="top" wrapText="1"/>
    </xf>
    <xf numFmtId="0" fontId="163" fillId="116" borderId="138" xfId="0" applyFont="1" applyFill="1" applyBorder="1" applyAlignment="1">
      <alignment horizontal="center"/>
    </xf>
    <xf numFmtId="0" fontId="114" fillId="78" borderId="137" xfId="0" applyFont="1" applyFill="1" applyBorder="1" applyAlignment="1">
      <alignment horizontal="center"/>
    </xf>
    <xf numFmtId="0" fontId="234" fillId="172" borderId="137" xfId="0" applyFont="1" applyFill="1" applyBorder="1" applyAlignment="1">
      <alignment horizontal="center"/>
    </xf>
    <xf numFmtId="0" fontId="288" fillId="201" borderId="138" xfId="0" applyFont="1" applyFill="1" applyBorder="1" applyAlignment="1">
      <alignment horizontal="center"/>
    </xf>
    <xf numFmtId="0" fontId="172" fillId="125" borderId="139" xfId="0" applyFont="1" applyFill="1" applyBorder="1" applyAlignment="1">
      <alignment horizontal="center"/>
    </xf>
    <xf numFmtId="0" fontId="53" fillId="0" borderId="139" xfId="0" applyFont="1" applyBorder="1" applyAlignment="1">
      <alignment horizontal="center"/>
    </xf>
    <xf numFmtId="0" fontId="54" fillId="37" borderId="138" xfId="0" applyFont="1" applyFill="1" applyBorder="1" applyAlignment="1">
      <alignment horizontal="center"/>
    </xf>
    <xf numFmtId="0" fontId="137" fillId="97" borderId="139" xfId="0" applyFont="1" applyFill="1" applyBorder="1" applyAlignment="1">
      <alignment horizontal="center"/>
    </xf>
    <xf numFmtId="0" fontId="249" fillId="179" borderId="139" xfId="0" applyFont="1" applyFill="1" applyBorder="1" applyAlignment="1">
      <alignment horizontal="center"/>
    </xf>
    <xf numFmtId="0" fontId="228" fillId="167" borderId="139" xfId="0" applyFont="1" applyFill="1" applyBorder="1" applyAlignment="1">
      <alignment horizontal="center"/>
    </xf>
    <xf numFmtId="0" fontId="177" fillId="129" borderId="137" xfId="0" applyFont="1" applyFill="1" applyBorder="1" applyAlignment="1">
      <alignment horizontal="center"/>
    </xf>
    <xf numFmtId="0" fontId="101" fillId="69" borderId="138" xfId="0" applyFont="1" applyFill="1" applyBorder="1" applyAlignment="1">
      <alignment horizontal="center"/>
    </xf>
    <xf numFmtId="0" fontId="228" fillId="208" borderId="139" xfId="0" applyFont="1" applyFill="1" applyBorder="1" applyAlignment="1">
      <alignment horizontal="center"/>
    </xf>
    <xf numFmtId="0" fontId="236" fillId="210" borderId="139" xfId="0" applyFont="1" applyFill="1" applyBorder="1" applyAlignment="1">
      <alignment horizontal="center"/>
    </xf>
    <xf numFmtId="0" fontId="211" fillId="212" borderId="139" xfId="0" applyFont="1" applyFill="1" applyBorder="1" applyAlignment="1">
      <alignment horizontal="center"/>
    </xf>
    <xf numFmtId="0" fontId="232" fillId="0" borderId="145" xfId="0" applyFont="1" applyBorder="1" applyAlignment="1">
      <alignment horizontal="center" vertical="top" wrapText="1"/>
    </xf>
    <xf numFmtId="0" fontId="122" fillId="85" borderId="139" xfId="0" applyFont="1" applyFill="1" applyBorder="1" applyAlignment="1">
      <alignment horizontal="center" vertical="center" wrapText="1"/>
    </xf>
    <xf numFmtId="0" fontId="14" fillId="10" borderId="139" xfId="0" applyFont="1" applyFill="1" applyBorder="1" applyAlignment="1">
      <alignment horizontal="center" vertical="center" wrapText="1"/>
    </xf>
    <xf numFmtId="0" fontId="76" fillId="55" borderId="137" xfId="0" applyFont="1" applyFill="1" applyBorder="1" applyAlignment="1">
      <alignment horizontal="center" vertical="center" wrapText="1"/>
    </xf>
    <xf numFmtId="0" fontId="47" fillId="31" borderId="138" xfId="0" applyFont="1" applyFill="1" applyBorder="1" applyAlignment="1">
      <alignment horizontal="center" vertical="center" wrapText="1"/>
    </xf>
    <xf numFmtId="0" fontId="118" fillId="82" borderId="139" xfId="0" applyFont="1" applyFill="1" applyBorder="1" applyAlignment="1">
      <alignment horizontal="center" vertical="center" wrapText="1"/>
    </xf>
    <xf numFmtId="0" fontId="68" fillId="50" borderId="139" xfId="0" applyFont="1" applyFill="1" applyBorder="1" applyAlignment="1">
      <alignment horizontal="center" vertical="center" wrapText="1"/>
    </xf>
    <xf numFmtId="0" fontId="216" fillId="156" borderId="137" xfId="0" applyFont="1" applyFill="1" applyBorder="1" applyAlignment="1">
      <alignment horizontal="center" vertical="center" wrapText="1"/>
    </xf>
    <xf numFmtId="0" fontId="165" fillId="119" borderId="138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5" fillId="209" borderId="4" xfId="0" applyFont="1" applyFill="1" applyBorder="1" applyAlignment="1">
      <alignment horizontal="center" vertical="center" wrapText="1"/>
    </xf>
    <xf numFmtId="3" fontId="61" fillId="209" borderId="32" xfId="0" applyNumberFormat="1" applyFont="1" applyFill="1" applyBorder="1" applyAlignment="1">
      <alignment horizontal="center" vertical="center" wrapText="1"/>
    </xf>
    <xf numFmtId="9" fontId="201" fillId="209" borderId="99" xfId="0" applyNumberFormat="1" applyFont="1" applyFill="1" applyBorder="1" applyAlignment="1">
      <alignment horizontal="center" vertical="center"/>
    </xf>
    <xf numFmtId="165" fontId="9" fillId="209" borderId="7" xfId="0" applyNumberFormat="1" applyFont="1" applyFill="1" applyBorder="1" applyAlignment="1">
      <alignment horizontal="center" vertical="center" wrapText="1"/>
    </xf>
    <xf numFmtId="9" fontId="9" fillId="209" borderId="137" xfId="1" applyFont="1" applyFill="1" applyBorder="1" applyAlignment="1">
      <alignment horizontal="center" vertical="center" wrapText="1"/>
    </xf>
    <xf numFmtId="3" fontId="45" fillId="209" borderId="25" xfId="0" applyNumberFormat="1" applyFont="1" applyFill="1" applyBorder="1" applyAlignment="1">
      <alignment horizontal="center" vertical="center"/>
    </xf>
    <xf numFmtId="164" fontId="146" fillId="209" borderId="69" xfId="0" applyNumberFormat="1" applyFont="1" applyFill="1" applyBorder="1" applyAlignment="1">
      <alignment horizontal="center"/>
    </xf>
    <xf numFmtId="0" fontId="0" fillId="209" borderId="132" xfId="0" applyFill="1" applyBorder="1" applyAlignment="1">
      <alignment horizontal="center" wrapText="1"/>
    </xf>
    <xf numFmtId="0" fontId="291" fillId="209" borderId="135" xfId="0" applyFont="1" applyFill="1" applyBorder="1" applyAlignment="1">
      <alignment horizontal="center"/>
    </xf>
    <xf numFmtId="0" fontId="234" fillId="209" borderId="137" xfId="0" applyFont="1" applyFill="1" applyBorder="1" applyAlignment="1">
      <alignment horizontal="center"/>
    </xf>
    <xf numFmtId="0" fontId="158" fillId="209" borderId="0" xfId="0" applyFont="1" applyFill="1" applyAlignment="1">
      <alignment horizontal="center" vertical="center" wrapText="1"/>
    </xf>
    <xf numFmtId="3" fontId="152" fillId="209" borderId="0" xfId="0" applyNumberFormat="1" applyFont="1" applyFill="1" applyAlignment="1">
      <alignment horizontal="center" vertical="center" wrapText="1"/>
    </xf>
    <xf numFmtId="9" fontId="65" fillId="209" borderId="0" xfId="0" applyNumberFormat="1" applyFont="1" applyFill="1" applyAlignment="1">
      <alignment horizontal="center" vertical="center"/>
    </xf>
    <xf numFmtId="9" fontId="9" fillId="209" borderId="0" xfId="1" applyFont="1" applyFill="1" applyBorder="1" applyAlignment="1">
      <alignment horizontal="center" vertical="center" wrapText="1"/>
    </xf>
    <xf numFmtId="3" fontId="108" fillId="209" borderId="0" xfId="0" applyNumberFormat="1" applyFont="1" applyFill="1" applyAlignment="1">
      <alignment horizontal="center" vertical="center"/>
    </xf>
    <xf numFmtId="164" fontId="15" fillId="209" borderId="0" xfId="0" applyNumberFormat="1" applyFont="1" applyFill="1" applyAlignment="1">
      <alignment horizontal="center"/>
    </xf>
    <xf numFmtId="0" fontId="0" fillId="209" borderId="0" xfId="0" applyFill="1" applyAlignment="1">
      <alignment horizontal="center" wrapText="1"/>
    </xf>
    <xf numFmtId="0" fontId="103" fillId="209" borderId="0" xfId="0" applyFont="1" applyFill="1" applyAlignment="1">
      <alignment horizontal="center"/>
    </xf>
    <xf numFmtId="0" fontId="233" fillId="209" borderId="0" xfId="0" applyFont="1" applyFill="1" applyAlignment="1">
      <alignment horizontal="center"/>
    </xf>
    <xf numFmtId="165" fontId="280" fillId="209" borderId="0" xfId="0" applyNumberFormat="1" applyFont="1" applyFill="1" applyAlignment="1">
      <alignment horizontal="center" vertical="center" wrapText="1"/>
    </xf>
    <xf numFmtId="9" fontId="280" fillId="209" borderId="0" xfId="1" applyFont="1" applyFill="1" applyAlignment="1">
      <alignment horizontal="center" vertical="center" wrapText="1"/>
    </xf>
    <xf numFmtId="166" fontId="209" fillId="209" borderId="0" xfId="0" applyNumberFormat="1" applyFont="1" applyFill="1" applyAlignment="1">
      <alignment horizontal="center" vertical="center" wrapText="1"/>
    </xf>
    <xf numFmtId="166" fontId="271" fillId="209" borderId="0" xfId="0" applyNumberFormat="1" applyFont="1" applyFill="1" applyAlignment="1">
      <alignment horizontal="center"/>
    </xf>
    <xf numFmtId="166" fontId="0" fillId="209" borderId="0" xfId="0" applyNumberFormat="1" applyFill="1" applyAlignment="1">
      <alignment horizontal="center" wrapText="1"/>
    </xf>
    <xf numFmtId="166" fontId="159" fillId="209" borderId="0" xfId="0" applyNumberFormat="1" applyFont="1" applyFill="1" applyBorder="1" applyAlignment="1">
      <alignment horizontal="center" vertical="center" wrapText="1"/>
    </xf>
    <xf numFmtId="3" fontId="251" fillId="209" borderId="0" xfId="0" applyNumberFormat="1" applyFont="1" applyFill="1" applyBorder="1" applyAlignment="1">
      <alignment horizontal="center" vertical="center" wrapText="1"/>
    </xf>
    <xf numFmtId="9" fontId="33" fillId="209" borderId="0" xfId="0" applyNumberFormat="1" applyFont="1" applyFill="1" applyBorder="1" applyAlignment="1">
      <alignment horizontal="center" vertical="center"/>
    </xf>
    <xf numFmtId="165" fontId="240" fillId="209" borderId="0" xfId="0" applyNumberFormat="1" applyFont="1" applyFill="1" applyBorder="1" applyAlignment="1">
      <alignment horizontal="center" vertical="center" wrapText="1"/>
    </xf>
    <xf numFmtId="9" fontId="240" fillId="209" borderId="0" xfId="1" applyFont="1" applyFill="1" applyBorder="1" applyAlignment="1">
      <alignment horizontal="center" vertical="center" wrapText="1"/>
    </xf>
    <xf numFmtId="166" fontId="24" fillId="209" borderId="0" xfId="0" applyNumberFormat="1" applyFont="1" applyFill="1" applyBorder="1" applyAlignment="1">
      <alignment horizontal="center"/>
    </xf>
    <xf numFmtId="166" fontId="0" fillId="209" borderId="0" xfId="0" applyNumberFormat="1" applyFill="1" applyBorder="1" applyAlignment="1">
      <alignment horizontal="center" wrapText="1"/>
    </xf>
    <xf numFmtId="0" fontId="215" fillId="209" borderId="0" xfId="0" applyFont="1" applyFill="1" applyBorder="1" applyAlignment="1">
      <alignment horizontal="center"/>
    </xf>
    <xf numFmtId="0" fontId="288" fillId="209" borderId="0" xfId="0" applyFont="1" applyFill="1" applyBorder="1" applyAlignment="1">
      <alignment horizontal="center"/>
    </xf>
    <xf numFmtId="9" fontId="72" fillId="209" borderId="0" xfId="1" applyFont="1" applyFill="1" applyBorder="1" applyAlignment="1">
      <alignment horizontal="center" vertical="center"/>
    </xf>
    <xf numFmtId="0" fontId="275" fillId="209" borderId="0" xfId="0" applyFont="1" applyFill="1" applyBorder="1" applyAlignment="1">
      <alignment horizontal="center" vertical="center"/>
    </xf>
    <xf numFmtId="9" fontId="253" fillId="209" borderId="0" xfId="1" applyFont="1" applyFill="1" applyBorder="1" applyAlignment="1">
      <alignment horizontal="center" vertical="center"/>
    </xf>
    <xf numFmtId="9" fontId="244" fillId="209" borderId="0" xfId="1" applyFont="1" applyFill="1" applyBorder="1" applyAlignment="1">
      <alignment horizontal="center" vertical="center"/>
    </xf>
    <xf numFmtId="0" fontId="7" fillId="209" borderId="5" xfId="0" applyFont="1" applyFill="1" applyBorder="1" applyAlignment="1">
      <alignment horizontal="center" vertical="center" wrapText="1"/>
    </xf>
    <xf numFmtId="3" fontId="179" fillId="209" borderId="86" xfId="0" applyNumberFormat="1" applyFont="1" applyFill="1" applyBorder="1" applyAlignment="1">
      <alignment horizontal="center" vertical="center" wrapText="1"/>
    </xf>
    <xf numFmtId="9" fontId="273" fillId="209" borderId="123" xfId="0" applyNumberFormat="1" applyFont="1" applyFill="1" applyBorder="1" applyAlignment="1">
      <alignment horizontal="center" vertical="center"/>
    </xf>
    <xf numFmtId="165" fontId="105" fillId="209" borderId="52" xfId="0" applyNumberFormat="1" applyFont="1" applyFill="1" applyBorder="1" applyAlignment="1">
      <alignment horizontal="center" vertical="center" wrapText="1"/>
    </xf>
    <xf numFmtId="9" fontId="105" fillId="209" borderId="138" xfId="1" applyFont="1" applyFill="1" applyBorder="1" applyAlignment="1">
      <alignment horizontal="center" vertical="center" wrapText="1"/>
    </xf>
    <xf numFmtId="164" fontId="174" fillId="209" borderId="84" xfId="0" applyNumberFormat="1" applyFont="1" applyFill="1" applyBorder="1" applyAlignment="1">
      <alignment horizontal="center"/>
    </xf>
    <xf numFmtId="0" fontId="64" fillId="209" borderId="35" xfId="0" applyFont="1" applyFill="1" applyBorder="1" applyAlignment="1">
      <alignment horizontal="center" wrapText="1"/>
    </xf>
    <xf numFmtId="0" fontId="2" fillId="209" borderId="1" xfId="0" applyFont="1" applyFill="1" applyBorder="1" applyAlignment="1">
      <alignment horizontal="center"/>
    </xf>
    <xf numFmtId="0" fontId="156" fillId="209" borderId="138" xfId="0" applyFont="1" applyFill="1" applyBorder="1" applyAlignment="1">
      <alignment horizontal="center"/>
    </xf>
    <xf numFmtId="0" fontId="7" fillId="209" borderId="138" xfId="0" applyFont="1" applyFill="1" applyBorder="1" applyAlignment="1">
      <alignment horizontal="center" vertical="center" wrapText="1"/>
    </xf>
    <xf numFmtId="0" fontId="173" fillId="209" borderId="138" xfId="0" applyFont="1" applyFill="1" applyBorder="1" applyAlignment="1">
      <alignment horizontal="center" vertical="center" wrapText="1"/>
    </xf>
    <xf numFmtId="0" fontId="198" fillId="209" borderId="137" xfId="0" applyFont="1" applyFill="1" applyBorder="1" applyAlignment="1">
      <alignment horizontal="center" vertical="center" wrapText="1"/>
    </xf>
    <xf numFmtId="0" fontId="198" fillId="209" borderId="144" xfId="0" applyFont="1" applyFill="1" applyBorder="1" applyAlignment="1">
      <alignment horizontal="center" vertical="center" wrapText="1"/>
    </xf>
    <xf numFmtId="3" fontId="213" fillId="209" borderId="144" xfId="0" applyNumberFormat="1" applyFont="1" applyFill="1" applyBorder="1" applyAlignment="1">
      <alignment horizontal="center" vertical="center" wrapText="1"/>
    </xf>
    <xf numFmtId="9" fontId="260" fillId="209" borderId="144" xfId="0" applyNumberFormat="1" applyFont="1" applyFill="1" applyBorder="1" applyAlignment="1">
      <alignment horizontal="center" vertical="center"/>
    </xf>
    <xf numFmtId="165" fontId="92" fillId="209" borderId="144" xfId="0" applyNumberFormat="1" applyFont="1" applyFill="1" applyBorder="1" applyAlignment="1">
      <alignment horizontal="center" vertical="center" wrapText="1"/>
    </xf>
    <xf numFmtId="9" fontId="92" fillId="209" borderId="144" xfId="1" applyFont="1" applyFill="1" applyBorder="1" applyAlignment="1">
      <alignment horizontal="center" vertical="center" wrapText="1"/>
    </xf>
    <xf numFmtId="164" fontId="206" fillId="209" borderId="144" xfId="0" applyNumberFormat="1" applyFont="1" applyFill="1" applyBorder="1" applyAlignment="1">
      <alignment horizontal="center"/>
    </xf>
    <xf numFmtId="0" fontId="0" fillId="209" borderId="144" xfId="0" applyFill="1" applyBorder="1" applyAlignment="1">
      <alignment horizontal="center" wrapText="1"/>
    </xf>
    <xf numFmtId="0" fontId="224" fillId="209" borderId="144" xfId="0" applyFont="1" applyFill="1" applyBorder="1" applyAlignment="1">
      <alignment horizontal="center"/>
    </xf>
    <xf numFmtId="0" fontId="37" fillId="209" borderId="144" xfId="0" applyFont="1" applyFill="1" applyBorder="1" applyAlignment="1">
      <alignment horizontal="center"/>
    </xf>
    <xf numFmtId="0" fontId="51" fillId="212" borderId="147" xfId="0" applyFont="1" applyFill="1" applyBorder="1" applyAlignment="1">
      <alignment horizontal="center" vertical="center" wrapText="1"/>
    </xf>
    <xf numFmtId="3" fontId="60" fillId="212" borderId="147" xfId="0" applyNumberFormat="1" applyFont="1" applyFill="1" applyBorder="1" applyAlignment="1">
      <alignment horizontal="center" vertical="center" wrapText="1"/>
    </xf>
    <xf numFmtId="9" fontId="268" fillId="212" borderId="147" xfId="0" applyNumberFormat="1" applyFont="1" applyFill="1" applyBorder="1" applyAlignment="1">
      <alignment horizontal="center" vertical="center"/>
    </xf>
    <xf numFmtId="165" fontId="237" fillId="212" borderId="147" xfId="0" applyNumberFormat="1" applyFont="1" applyFill="1" applyBorder="1" applyAlignment="1">
      <alignment horizontal="center" vertical="center" wrapText="1"/>
    </xf>
    <xf numFmtId="9" fontId="237" fillId="212" borderId="147" xfId="1" applyFont="1" applyFill="1" applyBorder="1" applyAlignment="1">
      <alignment horizontal="center" vertical="center" wrapText="1"/>
    </xf>
    <xf numFmtId="164" fontId="214" fillId="212" borderId="147" xfId="0" applyNumberFormat="1" applyFont="1" applyFill="1" applyBorder="1" applyAlignment="1">
      <alignment horizontal="center"/>
    </xf>
    <xf numFmtId="0" fontId="0" fillId="212" borderId="147" xfId="0" applyFill="1" applyBorder="1" applyAlignment="1">
      <alignment horizontal="center" wrapText="1"/>
    </xf>
    <xf numFmtId="0" fontId="202" fillId="212" borderId="147" xfId="0" applyFont="1" applyFill="1" applyBorder="1" applyAlignment="1">
      <alignment horizontal="center"/>
    </xf>
    <xf numFmtId="0" fontId="153" fillId="212" borderId="146" xfId="0" applyFont="1" applyFill="1" applyBorder="1" applyAlignment="1">
      <alignment horizontal="center"/>
    </xf>
    <xf numFmtId="0" fontId="18" fillId="12" borderId="0" xfId="0" applyFont="1" applyFill="1" applyBorder="1" applyAlignment="1">
      <alignment horizontal="center" vertical="center" wrapText="1"/>
    </xf>
    <xf numFmtId="3" fontId="22" fillId="14" borderId="0" xfId="0" applyNumberFormat="1" applyFont="1" applyFill="1" applyBorder="1" applyAlignment="1">
      <alignment horizontal="center" vertical="center" wrapText="1"/>
    </xf>
    <xf numFmtId="9" fontId="181" fillId="131" borderId="0" xfId="0" applyNumberFormat="1" applyFont="1" applyFill="1" applyBorder="1" applyAlignment="1">
      <alignment horizontal="center" vertical="center"/>
    </xf>
    <xf numFmtId="165" fontId="135" fillId="95" borderId="0" xfId="0" applyNumberFormat="1" applyFont="1" applyFill="1" applyBorder="1" applyAlignment="1">
      <alignment horizontal="center" vertical="center" wrapText="1"/>
    </xf>
    <xf numFmtId="9" fontId="135" fillId="95" borderId="0" xfId="1" applyFont="1" applyFill="1" applyBorder="1" applyAlignment="1">
      <alignment horizontal="center" vertical="center" wrapText="1"/>
    </xf>
    <xf numFmtId="164" fontId="131" fillId="92" borderId="0" xfId="0" applyNumberFormat="1" applyFont="1" applyFill="1" applyBorder="1" applyAlignment="1">
      <alignment horizontal="center"/>
    </xf>
    <xf numFmtId="0" fontId="0" fillId="123" borderId="0" xfId="0" applyFill="1" applyBorder="1" applyAlignment="1">
      <alignment horizontal="center" wrapText="1"/>
    </xf>
    <xf numFmtId="0" fontId="94" fillId="64" borderId="0" xfId="0" applyFont="1" applyFill="1" applyBorder="1" applyAlignment="1">
      <alignment horizontal="center"/>
    </xf>
    <xf numFmtId="0" fontId="114" fillId="78" borderId="0" xfId="0" applyFont="1" applyFill="1" applyBorder="1" applyAlignment="1">
      <alignment horizontal="center"/>
    </xf>
    <xf numFmtId="0" fontId="7" fillId="209" borderId="0" xfId="0" applyFont="1" applyFill="1" applyBorder="1" applyAlignment="1">
      <alignment horizontal="center" vertical="center" wrapText="1"/>
    </xf>
    <xf numFmtId="3" fontId="179" fillId="209" borderId="0" xfId="0" applyNumberFormat="1" applyFont="1" applyFill="1" applyBorder="1" applyAlignment="1">
      <alignment horizontal="center" vertical="center" wrapText="1"/>
    </xf>
    <xf numFmtId="9" fontId="273" fillId="209" borderId="0" xfId="0" applyNumberFormat="1" applyFont="1" applyFill="1" applyBorder="1" applyAlignment="1">
      <alignment horizontal="center" vertical="center"/>
    </xf>
    <xf numFmtId="165" fontId="105" fillId="209" borderId="0" xfId="0" applyNumberFormat="1" applyFont="1" applyFill="1" applyBorder="1" applyAlignment="1">
      <alignment horizontal="center" vertical="center" wrapText="1"/>
    </xf>
    <xf numFmtId="9" fontId="105" fillId="209" borderId="0" xfId="1" applyFont="1" applyFill="1" applyBorder="1" applyAlignment="1">
      <alignment horizontal="center" vertical="center" wrapText="1"/>
    </xf>
    <xf numFmtId="164" fontId="174" fillId="209" borderId="0" xfId="0" applyNumberFormat="1" applyFont="1" applyFill="1" applyBorder="1" applyAlignment="1">
      <alignment horizontal="center"/>
    </xf>
    <xf numFmtId="0" fontId="0" fillId="209" borderId="0" xfId="0" applyFill="1" applyBorder="1" applyAlignment="1">
      <alignment horizontal="center" wrapText="1"/>
    </xf>
    <xf numFmtId="0" fontId="2" fillId="209" borderId="0" xfId="0" applyFont="1" applyFill="1" applyBorder="1" applyAlignment="1">
      <alignment horizontal="center"/>
    </xf>
    <xf numFmtId="0" fontId="156" fillId="209" borderId="0" xfId="0" applyFont="1" applyFill="1" applyBorder="1" applyAlignment="1">
      <alignment horizontal="center"/>
    </xf>
    <xf numFmtId="0" fontId="263" fillId="210" borderId="0" xfId="0" applyFont="1" applyFill="1" applyBorder="1" applyAlignment="1">
      <alignment horizontal="center" vertical="center" wrapText="1"/>
    </xf>
    <xf numFmtId="3" fontId="269" fillId="210" borderId="0" xfId="0" applyNumberFormat="1" applyFont="1" applyFill="1" applyBorder="1" applyAlignment="1">
      <alignment horizontal="center" vertical="center" wrapText="1"/>
    </xf>
    <xf numFmtId="9" fontId="44" fillId="210" borderId="0" xfId="0" applyNumberFormat="1" applyFont="1" applyFill="1" applyBorder="1" applyAlignment="1">
      <alignment horizontal="center" vertical="center"/>
    </xf>
    <xf numFmtId="165" fontId="34" fillId="210" borderId="0" xfId="0" applyNumberFormat="1" applyFont="1" applyFill="1" applyBorder="1" applyAlignment="1">
      <alignment horizontal="center" vertical="center" wrapText="1"/>
    </xf>
    <xf numFmtId="9" fontId="34" fillId="210" borderId="0" xfId="1" applyFont="1" applyFill="1" applyBorder="1" applyAlignment="1">
      <alignment horizontal="center" vertical="center" wrapText="1"/>
    </xf>
    <xf numFmtId="164" fontId="243" fillId="210" borderId="0" xfId="0" applyNumberFormat="1" applyFont="1" applyFill="1" applyBorder="1" applyAlignment="1">
      <alignment horizontal="center"/>
    </xf>
    <xf numFmtId="0" fontId="0" fillId="210" borderId="0" xfId="0" applyFill="1" applyBorder="1" applyAlignment="1">
      <alignment horizontal="center" wrapText="1"/>
    </xf>
    <xf numFmtId="0" fontId="184" fillId="210" borderId="0" xfId="0" applyFont="1" applyFill="1" applyBorder="1" applyAlignment="1">
      <alignment horizontal="center"/>
    </xf>
    <xf numFmtId="0" fontId="278" fillId="210" borderId="0" xfId="0" applyFont="1" applyFill="1" applyBorder="1" applyAlignment="1">
      <alignment horizontal="center"/>
    </xf>
    <xf numFmtId="0" fontId="172" fillId="210" borderId="0" xfId="0" applyFont="1" applyFill="1" applyBorder="1" applyAlignment="1">
      <alignment horizontal="center"/>
    </xf>
    <xf numFmtId="0" fontId="185" fillId="208" borderId="144" xfId="0" applyFont="1" applyFill="1" applyBorder="1" applyAlignment="1">
      <alignment horizontal="center" vertical="center" wrapText="1"/>
    </xf>
    <xf numFmtId="3" fontId="229" fillId="208" borderId="144" xfId="0" applyNumberFormat="1" applyFont="1" applyFill="1" applyBorder="1" applyAlignment="1">
      <alignment horizontal="center" vertical="center" wrapText="1"/>
    </xf>
    <xf numFmtId="9" fontId="284" fillId="208" borderId="144" xfId="0" applyNumberFormat="1" applyFont="1" applyFill="1" applyBorder="1" applyAlignment="1">
      <alignment horizontal="center" vertical="center"/>
    </xf>
    <xf numFmtId="165" fontId="190" fillId="208" borderId="144" xfId="0" applyNumberFormat="1" applyFont="1" applyFill="1" applyBorder="1" applyAlignment="1">
      <alignment horizontal="center" vertical="center" wrapText="1"/>
    </xf>
    <xf numFmtId="9" fontId="190" fillId="208" borderId="144" xfId="1" applyFont="1" applyFill="1" applyBorder="1" applyAlignment="1">
      <alignment horizontal="center" vertical="center" wrapText="1"/>
    </xf>
    <xf numFmtId="164" fontId="63" fillId="208" borderId="144" xfId="0" applyNumberFormat="1" applyFont="1" applyFill="1" applyBorder="1" applyAlignment="1">
      <alignment horizontal="center"/>
    </xf>
    <xf numFmtId="0" fontId="0" fillId="208" borderId="144" xfId="0" applyFill="1" applyBorder="1" applyAlignment="1">
      <alignment horizontal="center" wrapText="1"/>
    </xf>
    <xf numFmtId="0" fontId="117" fillId="208" borderId="144" xfId="0" applyFont="1" applyFill="1" applyBorder="1" applyAlignment="1">
      <alignment horizontal="center"/>
    </xf>
    <xf numFmtId="0" fontId="184" fillId="208" borderId="144" xfId="0" applyFont="1" applyFill="1" applyBorder="1" applyAlignment="1">
      <alignment horizontal="center"/>
    </xf>
    <xf numFmtId="0" fontId="228" fillId="208" borderId="144" xfId="0" applyFont="1" applyFill="1" applyBorder="1" applyAlignment="1">
      <alignment horizontal="center"/>
    </xf>
    <xf numFmtId="0" fontId="224" fillId="206" borderId="0" xfId="0" applyFont="1" applyFill="1" applyBorder="1" applyAlignment="1">
      <alignment horizontal="center"/>
    </xf>
    <xf numFmtId="0" fontId="202" fillId="206" borderId="0" xfId="0" applyFont="1" applyFill="1" applyAlignment="1">
      <alignment horizontal="center"/>
    </xf>
    <xf numFmtId="0" fontId="224" fillId="206" borderId="107" xfId="0" applyFont="1" applyFill="1" applyBorder="1" applyAlignment="1">
      <alignment horizontal="center"/>
    </xf>
    <xf numFmtId="0" fontId="123" fillId="0" borderId="50" xfId="0" applyFont="1" applyBorder="1" applyAlignment="1">
      <alignment horizontal="center" vertical="top" wrapText="1"/>
    </xf>
    <xf numFmtId="0" fontId="178" fillId="130" borderId="116" xfId="0" applyFont="1" applyFill="1" applyBorder="1" applyAlignment="1">
      <alignment horizontal="center"/>
    </xf>
    <xf numFmtId="0" fontId="116" fillId="80" borderId="116" xfId="0" applyFont="1" applyFill="1" applyBorder="1" applyAlignment="1">
      <alignment horizontal="center"/>
    </xf>
    <xf numFmtId="0" fontId="82" fillId="57" borderId="120" xfId="0" applyFont="1" applyFill="1" applyBorder="1" applyAlignment="1">
      <alignment horizontal="center"/>
    </xf>
    <xf numFmtId="0" fontId="289" fillId="202" borderId="50" xfId="0" applyFont="1" applyFill="1" applyBorder="1" applyAlignment="1">
      <alignment horizontal="center"/>
    </xf>
    <xf numFmtId="0" fontId="227" fillId="165" borderId="50" xfId="0" applyFont="1" applyFill="1" applyBorder="1" applyAlignment="1">
      <alignment horizontal="center"/>
    </xf>
    <xf numFmtId="0" fontId="57" fillId="40" borderId="120" xfId="0" applyFont="1" applyFill="1" applyBorder="1" applyAlignment="1">
      <alignment horizontal="center"/>
    </xf>
    <xf numFmtId="0" fontId="28" fillId="17" borderId="130" xfId="0" applyFont="1" applyFill="1" applyBorder="1" applyAlignment="1">
      <alignment horizontal="center"/>
    </xf>
    <xf numFmtId="0" fontId="126" fillId="88" borderId="130" xfId="0" applyFont="1" applyFill="1" applyBorder="1" applyAlignment="1">
      <alignment horizontal="center"/>
    </xf>
    <xf numFmtId="0" fontId="113" fillId="77" borderId="50" xfId="0" applyFont="1" applyFill="1" applyBorder="1" applyAlignment="1">
      <alignment horizontal="center"/>
    </xf>
    <xf numFmtId="0" fontId="71" fillId="52" borderId="120" xfId="0" applyFont="1" applyFill="1" applyBorder="1" applyAlignment="1">
      <alignment horizontal="center"/>
    </xf>
    <xf numFmtId="0" fontId="266" fillId="186" borderId="50" xfId="0" applyFont="1" applyFill="1" applyBorder="1" applyAlignment="1">
      <alignment horizontal="center"/>
    </xf>
    <xf numFmtId="0" fontId="265" fillId="185" borderId="116" xfId="0" applyFont="1" applyFill="1" applyBorder="1" applyAlignment="1">
      <alignment horizontal="center"/>
    </xf>
    <xf numFmtId="0" fontId="58" fillId="41" borderId="120" xfId="0" applyFont="1" applyFill="1" applyBorder="1" applyAlignment="1">
      <alignment horizontal="center"/>
    </xf>
    <xf numFmtId="0" fontId="32" fillId="19" borderId="130" xfId="0" applyFont="1" applyFill="1" applyBorder="1" applyAlignment="1">
      <alignment horizontal="center"/>
    </xf>
    <xf numFmtId="0" fontId="115" fillId="79" borderId="130" xfId="0" applyFont="1" applyFill="1" applyBorder="1" applyAlignment="1">
      <alignment horizontal="center"/>
    </xf>
    <xf numFmtId="0" fontId="218" fillId="158" borderId="130" xfId="0" applyFont="1" applyFill="1" applyBorder="1" applyAlignment="1">
      <alignment horizontal="center"/>
    </xf>
    <xf numFmtId="0" fontId="66" fillId="48" borderId="130" xfId="0" applyFont="1" applyFill="1" applyBorder="1" applyAlignment="1">
      <alignment horizontal="center"/>
    </xf>
    <xf numFmtId="0" fontId="208" fillId="150" borderId="50" xfId="0" applyFont="1" applyFill="1" applyBorder="1" applyAlignment="1">
      <alignment horizontal="center"/>
    </xf>
    <xf numFmtId="0" fontId="193" fillId="138" borderId="116" xfId="0" applyFont="1" applyFill="1" applyBorder="1" applyAlignment="1">
      <alignment horizontal="center"/>
    </xf>
    <xf numFmtId="0" fontId="199" fillId="143" borderId="120" xfId="0" applyFont="1" applyFill="1" applyBorder="1" applyAlignment="1">
      <alignment horizontal="center"/>
    </xf>
    <xf numFmtId="0" fontId="115" fillId="79" borderId="50" xfId="0" applyFont="1" applyFill="1" applyBorder="1" applyAlignment="1">
      <alignment horizontal="center"/>
    </xf>
    <xf numFmtId="0" fontId="262" fillId="209" borderId="148" xfId="0" applyFont="1" applyFill="1" applyBorder="1" applyAlignment="1">
      <alignment horizontal="center"/>
    </xf>
    <xf numFmtId="0" fontId="186" fillId="212" borderId="57" xfId="0" applyFont="1" applyFill="1" applyBorder="1" applyAlignment="1">
      <alignment horizontal="center"/>
    </xf>
    <xf numFmtId="0" fontId="197" fillId="209" borderId="116" xfId="0" applyFont="1" applyFill="1" applyBorder="1" applyAlignment="1">
      <alignment horizontal="center"/>
    </xf>
    <xf numFmtId="0" fontId="79" fillId="210" borderId="116" xfId="0" applyFont="1" applyFill="1" applyBorder="1" applyAlignment="1">
      <alignment horizontal="center"/>
    </xf>
    <xf numFmtId="0" fontId="218" fillId="208" borderId="148" xfId="0" applyFont="1" applyFill="1" applyBorder="1" applyAlignment="1">
      <alignment horizontal="center"/>
    </xf>
    <xf numFmtId="0" fontId="113" fillId="77" borderId="120" xfId="0" applyFont="1" applyFill="1" applyBorder="1" applyAlignment="1">
      <alignment horizontal="center"/>
    </xf>
    <xf numFmtId="0" fontId="265" fillId="185" borderId="130" xfId="0" applyFont="1" applyFill="1" applyBorder="1" applyAlignment="1">
      <alignment horizontal="center"/>
    </xf>
    <xf numFmtId="0" fontId="178" fillId="209" borderId="130" xfId="0" applyFont="1" applyFill="1" applyBorder="1" applyAlignment="1">
      <alignment horizontal="center"/>
    </xf>
    <xf numFmtId="0" fontId="166" fillId="210" borderId="130" xfId="0" applyFont="1" applyFill="1" applyBorder="1" applyAlignment="1">
      <alignment horizontal="center" vertical="center" wrapText="1"/>
    </xf>
    <xf numFmtId="0" fontId="116" fillId="80" borderId="130" xfId="0" applyFont="1" applyFill="1" applyBorder="1" applyAlignment="1">
      <alignment horizontal="center"/>
    </xf>
    <xf numFmtId="0" fontId="57" fillId="209" borderId="130" xfId="0" applyFont="1" applyFill="1" applyBorder="1" applyAlignment="1">
      <alignment horizontal="center"/>
    </xf>
    <xf numFmtId="0" fontId="155" fillId="212" borderId="130" xfId="0" applyFont="1" applyFill="1" applyBorder="1" applyAlignment="1">
      <alignment horizontal="center"/>
    </xf>
    <xf numFmtId="0" fontId="241" fillId="209" borderId="130" xfId="0" applyFont="1" applyFill="1" applyBorder="1" applyAlignment="1">
      <alignment horizontal="center"/>
    </xf>
    <xf numFmtId="0" fontId="257" fillId="209" borderId="130" xfId="0" applyFont="1" applyFill="1" applyBorder="1" applyAlignment="1">
      <alignment horizontal="center"/>
    </xf>
    <xf numFmtId="0" fontId="227" fillId="209" borderId="130" xfId="0" applyFont="1" applyFill="1" applyBorder="1" applyAlignment="1">
      <alignment horizontal="center"/>
    </xf>
    <xf numFmtId="166" fontId="80" fillId="209" borderId="130" xfId="0" applyNumberFormat="1" applyFont="1" applyFill="1" applyBorder="1" applyAlignment="1">
      <alignment horizontal="center"/>
    </xf>
    <xf numFmtId="0" fontId="266" fillId="209" borderId="130" xfId="0" applyFont="1" applyFill="1" applyBorder="1" applyAlignment="1">
      <alignment horizontal="center"/>
    </xf>
    <xf numFmtId="166" fontId="20" fillId="209" borderId="130" xfId="0" applyNumberFormat="1" applyFont="1" applyFill="1" applyBorder="1" applyAlignment="1">
      <alignment horizontal="center"/>
    </xf>
    <xf numFmtId="0" fontId="79" fillId="210" borderId="130" xfId="0" applyFont="1" applyFill="1" applyBorder="1" applyAlignment="1">
      <alignment horizontal="center"/>
    </xf>
    <xf numFmtId="0" fontId="58" fillId="209" borderId="130" xfId="0" applyFont="1" applyFill="1" applyBorder="1" applyAlignment="1">
      <alignment horizontal="center"/>
    </xf>
    <xf numFmtId="0" fontId="222" fillId="161" borderId="130" xfId="0" applyFont="1" applyFill="1" applyBorder="1" applyAlignment="1">
      <alignment horizontal="center"/>
    </xf>
    <xf numFmtId="0" fontId="128" fillId="212" borderId="130" xfId="0" applyFont="1" applyFill="1" applyBorder="1" applyAlignment="1">
      <alignment horizontal="center"/>
    </xf>
    <xf numFmtId="0" fontId="74" fillId="210" borderId="120" xfId="0" applyFont="1" applyFill="1" applyBorder="1" applyAlignment="1">
      <alignment horizontal="center"/>
    </xf>
    <xf numFmtId="0" fontId="166" fillId="210" borderId="0" xfId="0" applyFont="1" applyFill="1" applyBorder="1" applyAlignment="1">
      <alignment horizontal="center" vertical="center" wrapText="1"/>
    </xf>
    <xf numFmtId="3" fontId="267" fillId="210" borderId="0" xfId="0" applyNumberFormat="1" applyFont="1" applyFill="1" applyBorder="1" applyAlignment="1">
      <alignment horizontal="center" vertical="center" wrapText="1"/>
    </xf>
    <xf numFmtId="9" fontId="261" fillId="210" borderId="0" xfId="0" applyNumberFormat="1" applyFont="1" applyFill="1" applyBorder="1" applyAlignment="1">
      <alignment horizontal="center" vertical="center"/>
    </xf>
    <xf numFmtId="165" fontId="277" fillId="210" borderId="0" xfId="0" applyNumberFormat="1" applyFont="1" applyFill="1" applyBorder="1" applyAlignment="1">
      <alignment horizontal="center" vertical="center" wrapText="1"/>
    </xf>
    <xf numFmtId="9" fontId="277" fillId="210" borderId="0" xfId="1" applyFont="1" applyFill="1" applyBorder="1" applyAlignment="1">
      <alignment horizontal="center" vertical="center" wrapText="1"/>
    </xf>
    <xf numFmtId="0" fontId="239" fillId="210" borderId="0" xfId="0" applyFont="1" applyFill="1" applyBorder="1" applyAlignment="1">
      <alignment horizontal="center"/>
    </xf>
    <xf numFmtId="0" fontId="106" fillId="210" borderId="0" xfId="0" applyFont="1" applyFill="1" applyBorder="1" applyAlignment="1">
      <alignment horizontal="center"/>
    </xf>
    <xf numFmtId="0" fontId="71" fillId="52" borderId="106" xfId="0" applyFont="1" applyFill="1" applyBorder="1" applyAlignment="1">
      <alignment horizontal="center"/>
    </xf>
    <xf numFmtId="0" fontId="293" fillId="206" borderId="144" xfId="0" applyFont="1" applyFill="1" applyBorder="1" applyAlignment="1">
      <alignment horizontal="center" vertical="center" wrapText="1"/>
    </xf>
    <xf numFmtId="3" fontId="52" fillId="36" borderId="144" xfId="0" applyNumberFormat="1" applyFont="1" applyFill="1" applyBorder="1" applyAlignment="1">
      <alignment horizontal="center" vertical="center" wrapText="1"/>
    </xf>
    <xf numFmtId="9" fontId="13" fillId="9" borderId="144" xfId="0" applyNumberFormat="1" applyFont="1" applyFill="1" applyBorder="1" applyAlignment="1">
      <alignment horizontal="center" vertical="center"/>
    </xf>
    <xf numFmtId="165" fontId="150" fillId="107" borderId="144" xfId="0" applyNumberFormat="1" applyFont="1" applyFill="1" applyBorder="1" applyAlignment="1">
      <alignment horizontal="center" vertical="center" wrapText="1"/>
    </xf>
    <xf numFmtId="9" fontId="150" fillId="107" borderId="144" xfId="1" applyFont="1" applyFill="1" applyBorder="1" applyAlignment="1">
      <alignment horizontal="center" vertical="center" wrapText="1"/>
    </xf>
    <xf numFmtId="49" fontId="119" fillId="83" borderId="144" xfId="0" applyNumberFormat="1" applyFont="1" applyFill="1" applyBorder="1" applyAlignment="1">
      <alignment horizontal="center"/>
    </xf>
    <xf numFmtId="0" fontId="0" fillId="145" borderId="144" xfId="0" applyFill="1" applyBorder="1" applyAlignment="1">
      <alignment horizontal="center" wrapText="1"/>
    </xf>
    <xf numFmtId="0" fontId="175" fillId="127" borderId="144" xfId="0" applyFont="1" applyFill="1" applyBorder="1" applyAlignment="1">
      <alignment horizontal="center"/>
    </xf>
    <xf numFmtId="0" fontId="2" fillId="206" borderId="144" xfId="0" applyFont="1" applyFill="1" applyBorder="1" applyAlignment="1">
      <alignment horizontal="center"/>
    </xf>
    <xf numFmtId="0" fontId="163" fillId="116" borderId="149" xfId="0" applyFont="1" applyFill="1" applyBorder="1" applyAlignment="1">
      <alignment horizontal="center"/>
    </xf>
    <xf numFmtId="0" fontId="166" fillId="210" borderId="120" xfId="0" applyFont="1" applyFill="1" applyBorder="1" applyAlignment="1">
      <alignment horizontal="center" vertical="center" wrapText="1"/>
    </xf>
    <xf numFmtId="9" fontId="34" fillId="210" borderId="138" xfId="1" applyFont="1" applyFill="1" applyBorder="1" applyAlignment="1">
      <alignment horizontal="center" vertical="center" wrapText="1"/>
    </xf>
    <xf numFmtId="0" fontId="149" fillId="210" borderId="138" xfId="0" applyFont="1" applyFill="1" applyBorder="1" applyAlignment="1">
      <alignment horizontal="center"/>
    </xf>
    <xf numFmtId="0" fontId="53" fillId="210" borderId="138" xfId="0" applyFont="1" applyFill="1" applyBorder="1" applyAlignment="1">
      <alignment horizontal="center"/>
    </xf>
    <xf numFmtId="164" fontId="73" fillId="53" borderId="144" xfId="0" applyNumberFormat="1" applyFont="1" applyFill="1" applyBorder="1" applyAlignment="1">
      <alignment horizontal="center"/>
    </xf>
    <xf numFmtId="0" fontId="258" fillId="209" borderId="120" xfId="0" applyFont="1" applyFill="1" applyBorder="1" applyAlignment="1">
      <alignment horizontal="center"/>
    </xf>
    <xf numFmtId="0" fontId="198" fillId="209" borderId="0" xfId="0" applyFont="1" applyFill="1" applyBorder="1" applyAlignment="1">
      <alignment horizontal="center" vertical="center" wrapText="1"/>
    </xf>
    <xf numFmtId="3" fontId="213" fillId="209" borderId="0" xfId="0" applyNumberFormat="1" applyFont="1" applyFill="1" applyBorder="1" applyAlignment="1">
      <alignment horizontal="center" vertical="center" wrapText="1"/>
    </xf>
    <xf numFmtId="9" fontId="260" fillId="209" borderId="0" xfId="0" applyNumberFormat="1" applyFont="1" applyFill="1" applyBorder="1" applyAlignment="1">
      <alignment horizontal="center" vertical="center"/>
    </xf>
    <xf numFmtId="165" fontId="92" fillId="209" borderId="0" xfId="0" applyNumberFormat="1" applyFont="1" applyFill="1" applyBorder="1" applyAlignment="1">
      <alignment horizontal="center" vertical="center" wrapText="1"/>
    </xf>
    <xf numFmtId="9" fontId="92" fillId="209" borderId="0" xfId="1" applyFont="1" applyFill="1" applyBorder="1" applyAlignment="1">
      <alignment horizontal="center" vertical="center" wrapText="1"/>
    </xf>
    <xf numFmtId="164" fontId="206" fillId="209" borderId="0" xfId="0" applyNumberFormat="1" applyFont="1" applyFill="1" applyBorder="1" applyAlignment="1">
      <alignment horizontal="center"/>
    </xf>
    <xf numFmtId="0" fontId="254" fillId="209" borderId="0" xfId="0" applyFont="1" applyFill="1" applyBorder="1" applyAlignment="1">
      <alignment horizontal="center" wrapText="1"/>
    </xf>
    <xf numFmtId="0" fontId="224" fillId="209" borderId="0" xfId="0" applyFont="1" applyFill="1" applyBorder="1" applyAlignment="1">
      <alignment horizontal="center"/>
    </xf>
    <xf numFmtId="0" fontId="37" fillId="209" borderId="0" xfId="0" applyFont="1" applyFill="1" applyBorder="1" applyAlignment="1">
      <alignment horizontal="center"/>
    </xf>
    <xf numFmtId="0" fontId="57" fillId="209" borderId="106" xfId="0" applyFont="1" applyFill="1" applyBorder="1" applyAlignment="1">
      <alignment horizontal="center"/>
    </xf>
    <xf numFmtId="0" fontId="173" fillId="209" borderId="144" xfId="0" applyFont="1" applyFill="1" applyBorder="1" applyAlignment="1">
      <alignment horizontal="center" vertical="center" wrapText="1"/>
    </xf>
    <xf numFmtId="3" fontId="251" fillId="209" borderId="144" xfId="0" applyNumberFormat="1" applyFont="1" applyFill="1" applyBorder="1" applyAlignment="1">
      <alignment horizontal="center" vertical="center" wrapText="1"/>
    </xf>
    <xf numFmtId="9" fontId="33" fillId="209" borderId="144" xfId="0" applyNumberFormat="1" applyFont="1" applyFill="1" applyBorder="1" applyAlignment="1">
      <alignment horizontal="center" vertical="center"/>
    </xf>
    <xf numFmtId="165" fontId="240" fillId="209" borderId="144" xfId="0" applyNumberFormat="1" applyFont="1" applyFill="1" applyBorder="1" applyAlignment="1">
      <alignment horizontal="center" vertical="center" wrapText="1"/>
    </xf>
    <xf numFmtId="9" fontId="3" fillId="209" borderId="144" xfId="1" applyFont="1" applyFill="1" applyBorder="1" applyAlignment="1">
      <alignment horizontal="center" vertical="center" wrapText="1"/>
    </xf>
    <xf numFmtId="164" fontId="12" fillId="209" borderId="144" xfId="0" applyNumberFormat="1" applyFont="1" applyFill="1" applyBorder="1" applyAlignment="1">
      <alignment horizontal="center"/>
    </xf>
    <xf numFmtId="0" fontId="215" fillId="209" borderId="144" xfId="0" applyFont="1" applyFill="1" applyBorder="1" applyAlignment="1">
      <alignment horizontal="center"/>
    </xf>
    <xf numFmtId="0" fontId="288" fillId="209" borderId="149" xfId="0" applyFont="1" applyFill="1" applyBorder="1" applyAlignment="1">
      <alignment horizontal="center"/>
    </xf>
    <xf numFmtId="0" fontId="5" fillId="209" borderId="0" xfId="0" applyFont="1" applyFill="1" applyBorder="1" applyAlignment="1">
      <alignment horizontal="center" vertical="center" wrapText="1"/>
    </xf>
    <xf numFmtId="3" fontId="61" fillId="209" borderId="0" xfId="0" applyNumberFormat="1" applyFont="1" applyFill="1" applyBorder="1" applyAlignment="1">
      <alignment horizontal="center" vertical="center" wrapText="1"/>
    </xf>
    <xf numFmtId="9" fontId="201" fillId="209" borderId="0" xfId="0" applyNumberFormat="1" applyFont="1" applyFill="1" applyBorder="1" applyAlignment="1">
      <alignment horizontal="center" vertical="center"/>
    </xf>
    <xf numFmtId="165" fontId="9" fillId="209" borderId="0" xfId="0" applyNumberFormat="1" applyFont="1" applyFill="1" applyBorder="1" applyAlignment="1">
      <alignment horizontal="center" vertical="center" wrapText="1"/>
    </xf>
    <xf numFmtId="164" fontId="146" fillId="209" borderId="0" xfId="0" applyNumberFormat="1" applyFont="1" applyFill="1" applyBorder="1" applyAlignment="1">
      <alignment horizontal="center"/>
    </xf>
    <xf numFmtId="0" fontId="291" fillId="209" borderId="0" xfId="0" applyFont="1" applyFill="1" applyBorder="1" applyAlignment="1">
      <alignment horizontal="center"/>
    </xf>
    <xf numFmtId="0" fontId="234" fillId="209" borderId="0" xfId="0" applyFont="1" applyFill="1" applyBorder="1" applyAlignment="1">
      <alignment horizontal="center"/>
    </xf>
    <xf numFmtId="9" fontId="240" fillId="209" borderId="144" xfId="1" applyFont="1" applyFill="1" applyBorder="1" applyAlignment="1">
      <alignment horizontal="center" vertical="center" wrapText="1"/>
    </xf>
    <xf numFmtId="0" fontId="227" fillId="209" borderId="120" xfId="0" applyFont="1" applyFill="1" applyBorder="1" applyAlignment="1">
      <alignment horizontal="center"/>
    </xf>
    <xf numFmtId="166" fontId="290" fillId="209" borderId="106" xfId="0" applyNumberFormat="1" applyFont="1" applyFill="1" applyBorder="1" applyAlignment="1">
      <alignment horizontal="center"/>
    </xf>
    <xf numFmtId="166" fontId="159" fillId="209" borderId="144" xfId="0" applyNumberFormat="1" applyFont="1" applyFill="1" applyBorder="1" applyAlignment="1">
      <alignment horizontal="center" vertical="center" wrapText="1"/>
    </xf>
    <xf numFmtId="166" fontId="24" fillId="209" borderId="144" xfId="0" applyNumberFormat="1" applyFont="1" applyFill="1" applyBorder="1" applyAlignment="1">
      <alignment horizontal="center"/>
    </xf>
    <xf numFmtId="166" fontId="0" fillId="209" borderId="144" xfId="0" applyNumberFormat="1" applyFill="1" applyBorder="1" applyAlignment="1">
      <alignment horizontal="center" wrapText="1"/>
    </xf>
    <xf numFmtId="0" fontId="266" fillId="209" borderId="120" xfId="0" applyFont="1" applyFill="1" applyBorder="1" applyAlignment="1">
      <alignment horizontal="center"/>
    </xf>
    <xf numFmtId="0" fontId="154" fillId="209" borderId="124" xfId="0" applyFont="1" applyFill="1" applyBorder="1" applyAlignment="1">
      <alignment horizontal="center"/>
    </xf>
    <xf numFmtId="0" fontId="189" fillId="209" borderId="139" xfId="0" applyFont="1" applyFill="1" applyBorder="1" applyAlignment="1">
      <alignment horizontal="center" vertical="center" wrapText="1"/>
    </xf>
    <xf numFmtId="0" fontId="274" fillId="209" borderId="139" xfId="0" applyFont="1" applyFill="1" applyBorder="1" applyAlignment="1">
      <alignment horizontal="center" vertical="center" wrapText="1"/>
    </xf>
    <xf numFmtId="0" fontId="81" fillId="209" borderId="139" xfId="0" applyFont="1" applyFill="1" applyBorder="1" applyAlignment="1">
      <alignment horizontal="center" vertical="center"/>
    </xf>
    <xf numFmtId="3" fontId="285" fillId="209" borderId="139" xfId="0" applyNumberFormat="1" applyFont="1" applyFill="1" applyBorder="1" applyAlignment="1">
      <alignment horizontal="center" vertical="center"/>
    </xf>
    <xf numFmtId="9" fontId="256" fillId="209" borderId="139" xfId="0" applyNumberFormat="1" applyFont="1" applyFill="1" applyBorder="1" applyAlignment="1">
      <alignment horizontal="center" vertical="center"/>
    </xf>
    <xf numFmtId="165" fontId="111" fillId="209" borderId="139" xfId="0" applyNumberFormat="1" applyFont="1" applyFill="1" applyBorder="1" applyAlignment="1">
      <alignment horizontal="center" vertical="center"/>
    </xf>
    <xf numFmtId="9" fontId="111" fillId="209" borderId="139" xfId="1" applyFont="1" applyFill="1" applyBorder="1" applyAlignment="1">
      <alignment horizontal="center" vertical="center"/>
    </xf>
    <xf numFmtId="9" fontId="6" fillId="209" borderId="139" xfId="0" applyNumberFormat="1" applyFont="1" applyFill="1" applyBorder="1" applyAlignment="1">
      <alignment horizontal="center" vertical="center"/>
    </xf>
    <xf numFmtId="164" fontId="144" fillId="209" borderId="139" xfId="0" applyNumberFormat="1" applyFont="1" applyFill="1" applyBorder="1" applyAlignment="1">
      <alignment horizontal="center" vertical="center"/>
    </xf>
    <xf numFmtId="3" fontId="212" fillId="209" borderId="139" xfId="0" applyNumberFormat="1" applyFont="1" applyFill="1" applyBorder="1" applyAlignment="1">
      <alignment vertical="center"/>
    </xf>
    <xf numFmtId="3" fontId="226" fillId="209" borderId="139" xfId="0" applyNumberFormat="1" applyFont="1" applyFill="1" applyBorder="1" applyAlignment="1">
      <alignment vertical="center"/>
    </xf>
    <xf numFmtId="3" fontId="69" fillId="209" borderId="104" xfId="0" applyNumberFormat="1" applyFont="1" applyFill="1" applyBorder="1" applyAlignment="1">
      <alignment vertical="center"/>
    </xf>
    <xf numFmtId="0" fontId="79" fillId="210" borderId="106" xfId="0" applyFont="1" applyFill="1" applyBorder="1" applyAlignment="1">
      <alignment horizontal="center"/>
    </xf>
    <xf numFmtId="0" fontId="128" fillId="90" borderId="120" xfId="0" applyFont="1" applyFill="1" applyBorder="1" applyAlignment="1">
      <alignment horizontal="center"/>
    </xf>
    <xf numFmtId="0" fontId="294" fillId="207" borderId="138" xfId="0" applyFont="1" applyFill="1" applyBorder="1" applyAlignment="1">
      <alignment horizontal="center" vertical="center" wrapText="1"/>
    </xf>
    <xf numFmtId="3" fontId="120" fillId="84" borderId="138" xfId="0" applyNumberFormat="1" applyFont="1" applyFill="1" applyBorder="1" applyAlignment="1">
      <alignment horizontal="center" vertical="center" wrapText="1"/>
    </xf>
    <xf numFmtId="9" fontId="67" fillId="49" borderId="138" xfId="0" applyNumberFormat="1" applyFont="1" applyFill="1" applyBorder="1" applyAlignment="1">
      <alignment horizontal="center" vertical="center"/>
    </xf>
    <xf numFmtId="165" fontId="231" fillId="170" borderId="138" xfId="0" applyNumberFormat="1" applyFont="1" applyFill="1" applyBorder="1" applyAlignment="1">
      <alignment horizontal="center" vertical="center" wrapText="1"/>
    </xf>
    <xf numFmtId="9" fontId="231" fillId="170" borderId="138" xfId="1" applyFont="1" applyFill="1" applyBorder="1" applyAlignment="1">
      <alignment horizontal="center" vertical="center" wrapText="1"/>
    </xf>
    <xf numFmtId="3" fontId="129" fillId="91" borderId="138" xfId="0" applyNumberFormat="1" applyFont="1" applyFill="1" applyBorder="1" applyAlignment="1">
      <alignment horizontal="center" vertical="center"/>
    </xf>
    <xf numFmtId="9" fontId="104" fillId="71" borderId="138" xfId="0" applyNumberFormat="1" applyFont="1" applyFill="1" applyBorder="1" applyAlignment="1">
      <alignment horizontal="center" vertical="center"/>
    </xf>
    <xf numFmtId="164" fontId="109" fillId="74" borderId="138" xfId="0" applyNumberFormat="1" applyFont="1" applyFill="1" applyBorder="1" applyAlignment="1">
      <alignment horizontal="center"/>
    </xf>
    <xf numFmtId="0" fontId="0" fillId="102" borderId="138" xfId="0" applyFill="1" applyBorder="1" applyAlignment="1">
      <alignment horizontal="center" wrapText="1"/>
    </xf>
    <xf numFmtId="0" fontId="97" fillId="67" borderId="138" xfId="0" applyFont="1" applyFill="1" applyBorder="1" applyAlignment="1">
      <alignment horizontal="center"/>
    </xf>
    <xf numFmtId="0" fontId="211" fillId="153" borderId="138" xfId="0" applyFont="1" applyFill="1" applyBorder="1" applyAlignment="1">
      <alignment horizontal="center"/>
    </xf>
    <xf numFmtId="0" fontId="79" fillId="210" borderId="57" xfId="0" applyFont="1" applyFill="1" applyBorder="1" applyAlignment="1">
      <alignment horizontal="center"/>
    </xf>
    <xf numFmtId="0" fontId="263" fillId="210" borderId="147" xfId="0" applyFont="1" applyFill="1" applyBorder="1" applyAlignment="1">
      <alignment horizontal="center" vertical="center" wrapText="1"/>
    </xf>
    <xf numFmtId="3" fontId="138" fillId="210" borderId="147" xfId="0" applyNumberFormat="1" applyFont="1" applyFill="1" applyBorder="1" applyAlignment="1">
      <alignment horizontal="center" vertical="center"/>
    </xf>
    <xf numFmtId="3" fontId="269" fillId="210" borderId="147" xfId="0" applyNumberFormat="1" applyFont="1" applyFill="1" applyBorder="1" applyAlignment="1">
      <alignment horizontal="center" vertical="center" wrapText="1"/>
    </xf>
    <xf numFmtId="9" fontId="44" fillId="210" borderId="147" xfId="0" applyNumberFormat="1" applyFont="1" applyFill="1" applyBorder="1" applyAlignment="1">
      <alignment horizontal="center" vertical="center"/>
    </xf>
    <xf numFmtId="9" fontId="44" fillId="210" borderId="147" xfId="1" applyFont="1" applyFill="1" applyBorder="1" applyAlignment="1">
      <alignment horizontal="center" vertical="center"/>
    </xf>
    <xf numFmtId="165" fontId="34" fillId="210" borderId="147" xfId="0" applyNumberFormat="1" applyFont="1" applyFill="1" applyBorder="1" applyAlignment="1">
      <alignment horizontal="center" vertical="center" wrapText="1"/>
    </xf>
    <xf numFmtId="0" fontId="184" fillId="210" borderId="147" xfId="0" applyFont="1" applyFill="1" applyBorder="1" applyAlignment="1">
      <alignment horizontal="center"/>
    </xf>
    <xf numFmtId="164" fontId="243" fillId="210" borderId="147" xfId="0" applyNumberFormat="1" applyFont="1" applyFill="1" applyBorder="1" applyAlignment="1">
      <alignment horizontal="center"/>
    </xf>
    <xf numFmtId="0" fontId="0" fillId="210" borderId="147" xfId="0" applyFill="1" applyBorder="1" applyAlignment="1">
      <alignment horizontal="center" wrapText="1"/>
    </xf>
    <xf numFmtId="0" fontId="89" fillId="210" borderId="147" xfId="0" applyFont="1" applyFill="1" applyBorder="1" applyAlignment="1">
      <alignment horizontal="center"/>
    </xf>
    <xf numFmtId="0" fontId="236" fillId="210" borderId="146" xfId="0" applyFont="1" applyFill="1" applyBorder="1" applyAlignment="1">
      <alignment horizontal="center"/>
    </xf>
    <xf numFmtId="9" fontId="182" fillId="209" borderId="0" xfId="1" applyFont="1" applyFill="1" applyBorder="1" applyAlignment="1">
      <alignment horizontal="center" vertical="center" wrapText="1"/>
    </xf>
    <xf numFmtId="3" fontId="45" fillId="209" borderId="0" xfId="0" applyNumberFormat="1" applyFont="1" applyFill="1" applyBorder="1" applyAlignment="1">
      <alignment horizontal="center" vertical="center"/>
    </xf>
    <xf numFmtId="3" fontId="121" fillId="209" borderId="144" xfId="0" applyNumberFormat="1" applyFont="1" applyFill="1" applyBorder="1" applyAlignment="1">
      <alignment horizontal="center" vertical="center"/>
    </xf>
    <xf numFmtId="165" fontId="182" fillId="209" borderId="0" xfId="0" applyNumberFormat="1" applyFont="1" applyFill="1" applyBorder="1" applyAlignment="1">
      <alignment horizontal="center" vertical="center" wrapText="1"/>
    </xf>
    <xf numFmtId="0" fontId="204" fillId="149" borderId="120" xfId="0" applyFont="1" applyFill="1" applyBorder="1" applyAlignment="1">
      <alignment horizontal="center" vertical="center" wrapText="1"/>
    </xf>
    <xf numFmtId="3" fontId="11" fillId="0" borderId="120" xfId="0" applyNumberFormat="1" applyFont="1" applyBorder="1" applyAlignment="1">
      <alignment horizontal="center" vertical="center" wrapText="1"/>
    </xf>
    <xf numFmtId="9" fontId="256" fillId="0" borderId="120" xfId="0" applyNumberFormat="1" applyFont="1" applyBorder="1" applyAlignment="1">
      <alignment horizontal="center" vertical="center"/>
    </xf>
    <xf numFmtId="165" fontId="192" fillId="0" borderId="120" xfId="0" applyNumberFormat="1" applyFont="1" applyBorder="1" applyAlignment="1">
      <alignment horizontal="center" vertical="center" wrapText="1"/>
    </xf>
    <xf numFmtId="9" fontId="192" fillId="0" borderId="120" xfId="1" applyFont="1" applyBorder="1" applyAlignment="1">
      <alignment horizontal="center" vertical="center" wrapText="1"/>
    </xf>
    <xf numFmtId="164" fontId="191" fillId="0" borderId="120" xfId="0" applyNumberFormat="1" applyFont="1" applyBorder="1" applyAlignment="1">
      <alignment horizontal="center"/>
    </xf>
    <xf numFmtId="0" fontId="171" fillId="0" borderId="120" xfId="0" applyFont="1" applyBorder="1" applyAlignment="1">
      <alignment horizontal="center"/>
    </xf>
    <xf numFmtId="0" fontId="91" fillId="0" borderId="134" xfId="0" applyFont="1" applyBorder="1" applyAlignment="1">
      <alignment horizontal="center"/>
    </xf>
    <xf numFmtId="164" fontId="15" fillId="209" borderId="144" xfId="0" applyNumberFormat="1" applyFont="1" applyFill="1" applyBorder="1" applyAlignment="1">
      <alignment horizontal="center"/>
    </xf>
    <xf numFmtId="0" fontId="281" fillId="210" borderId="151" xfId="0" applyFont="1" applyFill="1" applyBorder="1" applyAlignment="1">
      <alignment horizontal="center" vertical="center" wrapText="1"/>
    </xf>
    <xf numFmtId="0" fontId="263" fillId="210" borderId="151" xfId="0" applyFont="1" applyFill="1" applyBorder="1" applyAlignment="1">
      <alignment horizontal="center" vertical="center" wrapText="1"/>
    </xf>
    <xf numFmtId="3" fontId="138" fillId="210" borderId="151" xfId="0" applyNumberFormat="1" applyFont="1" applyFill="1" applyBorder="1" applyAlignment="1">
      <alignment horizontal="center" vertical="center"/>
    </xf>
    <xf numFmtId="3" fontId="269" fillId="210" borderId="151" xfId="0" applyNumberFormat="1" applyFont="1" applyFill="1" applyBorder="1" applyAlignment="1">
      <alignment horizontal="center" vertical="center" wrapText="1"/>
    </xf>
    <xf numFmtId="9" fontId="44" fillId="210" borderId="151" xfId="0" applyNumberFormat="1" applyFont="1" applyFill="1" applyBorder="1" applyAlignment="1">
      <alignment horizontal="center" vertical="center"/>
    </xf>
    <xf numFmtId="9" fontId="44" fillId="210" borderId="151" xfId="1" applyFont="1" applyFill="1" applyBorder="1" applyAlignment="1">
      <alignment horizontal="center" vertical="center"/>
    </xf>
    <xf numFmtId="165" fontId="34" fillId="210" borderId="151" xfId="0" applyNumberFormat="1" applyFont="1" applyFill="1" applyBorder="1" applyAlignment="1">
      <alignment horizontal="center" vertical="center" wrapText="1"/>
    </xf>
    <xf numFmtId="0" fontId="184" fillId="210" borderId="151" xfId="0" applyFont="1" applyFill="1" applyBorder="1" applyAlignment="1">
      <alignment horizontal="center"/>
    </xf>
    <xf numFmtId="164" fontId="243" fillId="210" borderId="151" xfId="0" applyNumberFormat="1" applyFont="1" applyFill="1" applyBorder="1" applyAlignment="1">
      <alignment horizontal="center"/>
    </xf>
    <xf numFmtId="0" fontId="0" fillId="210" borderId="151" xfId="0" applyFill="1" applyBorder="1" applyAlignment="1">
      <alignment horizontal="center" wrapText="1"/>
    </xf>
    <xf numFmtId="0" fontId="89" fillId="210" borderId="151" xfId="0" applyFont="1" applyFill="1" applyBorder="1" applyAlignment="1">
      <alignment horizontal="center"/>
    </xf>
    <xf numFmtId="0" fontId="236" fillId="210" borderId="153" xfId="0" applyFont="1" applyFill="1" applyBorder="1" applyAlignment="1">
      <alignment horizontal="center"/>
    </xf>
    <xf numFmtId="9" fontId="207" fillId="209" borderId="137" xfId="1" applyFont="1" applyFill="1" applyBorder="1" applyAlignment="1">
      <alignment horizontal="center" vertical="center" wrapText="1"/>
    </xf>
    <xf numFmtId="164" fontId="42" fillId="209" borderId="137" xfId="0" applyNumberFormat="1" applyFont="1" applyFill="1" applyBorder="1" applyAlignment="1">
      <alignment horizontal="center"/>
    </xf>
    <xf numFmtId="0" fontId="38" fillId="209" borderId="130" xfId="0" applyFont="1" applyFill="1" applyBorder="1" applyAlignment="1">
      <alignment horizontal="center" vertical="top" wrapText="1"/>
    </xf>
    <xf numFmtId="0" fontId="0" fillId="209" borderId="130" xfId="0" applyFill="1" applyBorder="1" applyAlignment="1">
      <alignment horizontal="center" wrapText="1"/>
    </xf>
    <xf numFmtId="0" fontId="279" fillId="209" borderId="130" xfId="0" applyFont="1" applyFill="1" applyBorder="1" applyAlignment="1">
      <alignment horizontal="center" wrapText="1"/>
    </xf>
    <xf numFmtId="0" fontId="16" fillId="209" borderId="130" xfId="0" applyFont="1" applyFill="1" applyBorder="1" applyAlignment="1">
      <alignment horizontal="center" wrapText="1"/>
    </xf>
    <xf numFmtId="0" fontId="19" fillId="209" borderId="130" xfId="0" applyFont="1" applyFill="1" applyBorder="1" applyAlignment="1">
      <alignment horizontal="center" wrapText="1"/>
    </xf>
    <xf numFmtId="0" fontId="143" fillId="209" borderId="130" xfId="0" applyFont="1" applyFill="1" applyBorder="1" applyAlignment="1">
      <alignment horizontal="center" wrapText="1"/>
    </xf>
    <xf numFmtId="0" fontId="264" fillId="209" borderId="130" xfId="0" applyFont="1" applyFill="1" applyBorder="1" applyAlignment="1">
      <alignment horizontal="center" wrapText="1"/>
    </xf>
    <xf numFmtId="0" fontId="17" fillId="209" borderId="130" xfId="0" applyFont="1" applyFill="1" applyBorder="1" applyAlignment="1">
      <alignment horizontal="center" wrapText="1"/>
    </xf>
    <xf numFmtId="0" fontId="95" fillId="209" borderId="130" xfId="0" applyFont="1" applyFill="1" applyBorder="1" applyAlignment="1">
      <alignment horizontal="center" wrapText="1"/>
    </xf>
    <xf numFmtId="0" fontId="99" fillId="209" borderId="130" xfId="0" applyFont="1" applyFill="1" applyBorder="1" applyAlignment="1">
      <alignment horizontal="center" wrapText="1"/>
    </xf>
    <xf numFmtId="0" fontId="187" fillId="209" borderId="130" xfId="0" applyFont="1" applyFill="1" applyBorder="1" applyAlignment="1">
      <alignment horizontal="center" wrapText="1"/>
    </xf>
    <xf numFmtId="166" fontId="78" fillId="209" borderId="130" xfId="0" applyNumberFormat="1" applyFont="1" applyFill="1" applyBorder="1" applyAlignment="1">
      <alignment horizontal="center" wrapText="1"/>
    </xf>
    <xf numFmtId="166" fontId="134" fillId="209" borderId="130" xfId="0" applyNumberFormat="1" applyFont="1" applyFill="1" applyBorder="1" applyAlignment="1">
      <alignment horizontal="center" wrapText="1"/>
    </xf>
    <xf numFmtId="0" fontId="218" fillId="208" borderId="130" xfId="0" applyFont="1" applyFill="1" applyBorder="1" applyAlignment="1">
      <alignment horizontal="center"/>
    </xf>
    <xf numFmtId="0" fontId="185" fillId="208" borderId="139" xfId="0" applyFont="1" applyFill="1" applyBorder="1" applyAlignment="1">
      <alignment horizontal="center" vertical="center" wrapText="1"/>
    </xf>
    <xf numFmtId="3" fontId="229" fillId="208" borderId="139" xfId="0" applyNumberFormat="1" applyFont="1" applyFill="1" applyBorder="1" applyAlignment="1">
      <alignment horizontal="center" vertical="center" wrapText="1"/>
    </xf>
    <xf numFmtId="9" fontId="284" fillId="208" borderId="139" xfId="0" applyNumberFormat="1" applyFont="1" applyFill="1" applyBorder="1" applyAlignment="1">
      <alignment horizontal="center" vertical="center"/>
    </xf>
    <xf numFmtId="165" fontId="190" fillId="208" borderId="139" xfId="0" applyNumberFormat="1" applyFont="1" applyFill="1" applyBorder="1" applyAlignment="1">
      <alignment horizontal="center" vertical="center" wrapText="1"/>
    </xf>
    <xf numFmtId="164" fontId="63" fillId="208" borderId="139" xfId="0" applyNumberFormat="1" applyFont="1" applyFill="1" applyBorder="1" applyAlignment="1">
      <alignment horizontal="center"/>
    </xf>
    <xf numFmtId="0" fontId="0" fillId="208" borderId="139" xfId="0" applyFill="1" applyBorder="1" applyAlignment="1">
      <alignment horizontal="center" wrapText="1"/>
    </xf>
    <xf numFmtId="0" fontId="117" fillId="208" borderId="139" xfId="0" applyFont="1" applyFill="1" applyBorder="1" applyAlignment="1">
      <alignment horizontal="center"/>
    </xf>
    <xf numFmtId="0" fontId="184" fillId="208" borderId="139" xfId="0" applyFont="1" applyFill="1" applyBorder="1" applyAlignment="1">
      <alignment horizontal="center"/>
    </xf>
    <xf numFmtId="0" fontId="166" fillId="210" borderId="139" xfId="0" applyFont="1" applyFill="1" applyBorder="1" applyAlignment="1">
      <alignment horizontal="center" vertical="center" wrapText="1"/>
    </xf>
    <xf numFmtId="3" fontId="52" fillId="36" borderId="138" xfId="0" applyNumberFormat="1" applyFont="1" applyFill="1" applyBorder="1" applyAlignment="1">
      <alignment horizontal="center" vertical="center" wrapText="1"/>
    </xf>
    <xf numFmtId="3" fontId="22" fillId="14" borderId="137" xfId="0" applyNumberFormat="1" applyFont="1" applyFill="1" applyBorder="1" applyAlignment="1">
      <alignment horizontal="center" vertical="center" wrapText="1"/>
    </xf>
    <xf numFmtId="3" fontId="61" fillId="43" borderId="137" xfId="0" applyNumberFormat="1" applyFont="1" applyFill="1" applyBorder="1" applyAlignment="1">
      <alignment horizontal="center" vertical="center" wrapText="1"/>
    </xf>
    <xf numFmtId="3" fontId="251" fillId="180" borderId="138" xfId="0" applyNumberFormat="1" applyFont="1" applyFill="1" applyBorder="1" applyAlignment="1">
      <alignment horizontal="center" vertical="center" wrapText="1"/>
    </xf>
    <xf numFmtId="3" fontId="282" fillId="196" borderId="139" xfId="0" applyNumberFormat="1" applyFont="1" applyFill="1" applyBorder="1" applyAlignment="1">
      <alignment horizontal="center" vertical="center" wrapText="1"/>
    </xf>
    <xf numFmtId="3" fontId="86" fillId="60" borderId="139" xfId="0" applyNumberFormat="1" applyFont="1" applyFill="1" applyBorder="1" applyAlignment="1">
      <alignment horizontal="center" vertical="center" wrapText="1"/>
    </xf>
    <xf numFmtId="3" fontId="157" fillId="111" borderId="139" xfId="0" applyNumberFormat="1" applyFont="1" applyFill="1" applyBorder="1" applyAlignment="1">
      <alignment horizontal="center" vertical="center" wrapText="1"/>
    </xf>
    <xf numFmtId="3" fontId="269" fillId="188" borderId="139" xfId="0" applyNumberFormat="1" applyFont="1" applyFill="1" applyBorder="1" applyAlignment="1">
      <alignment horizontal="center" vertical="center" wrapText="1"/>
    </xf>
    <xf numFmtId="3" fontId="229" fillId="168" borderId="139" xfId="0" applyNumberFormat="1" applyFont="1" applyFill="1" applyBorder="1" applyAlignment="1">
      <alignment horizontal="center" vertical="center" wrapText="1"/>
    </xf>
    <xf numFmtId="3" fontId="40" fillId="25" borderId="137" xfId="0" applyNumberFormat="1" applyFont="1" applyFill="1" applyBorder="1" applyAlignment="1">
      <alignment horizontal="center" vertical="center" wrapText="1"/>
    </xf>
    <xf numFmtId="3" fontId="272" fillId="191" borderId="138" xfId="0" applyNumberFormat="1" applyFont="1" applyFill="1" applyBorder="1" applyAlignment="1">
      <alignment horizontal="center" vertical="center" wrapText="1"/>
    </xf>
    <xf numFmtId="3" fontId="179" fillId="209" borderId="138" xfId="0" applyNumberFormat="1" applyFont="1" applyFill="1" applyBorder="1" applyAlignment="1">
      <alignment horizontal="center" vertical="center" wrapText="1"/>
    </xf>
    <xf numFmtId="3" fontId="269" fillId="210" borderId="139" xfId="0" applyNumberFormat="1" applyFont="1" applyFill="1" applyBorder="1" applyAlignment="1">
      <alignment horizontal="center" vertical="center" wrapText="1"/>
    </xf>
    <xf numFmtId="3" fontId="61" fillId="209" borderId="137" xfId="0" applyNumberFormat="1" applyFont="1" applyFill="1" applyBorder="1" applyAlignment="1">
      <alignment horizontal="center" vertical="center" wrapText="1"/>
    </xf>
    <xf numFmtId="3" fontId="11" fillId="0" borderId="142" xfId="0" applyNumberFormat="1" applyFont="1" applyBorder="1" applyAlignment="1">
      <alignment horizontal="center" vertical="center" wrapText="1"/>
    </xf>
    <xf numFmtId="3" fontId="120" fillId="212" borderId="139" xfId="0" applyNumberFormat="1" applyFont="1" applyFill="1" applyBorder="1" applyAlignment="1">
      <alignment horizontal="center" vertical="center" wrapText="1"/>
    </xf>
    <xf numFmtId="3" fontId="138" fillId="210" borderId="139" xfId="0" applyNumberFormat="1" applyFont="1" applyFill="1" applyBorder="1" applyAlignment="1">
      <alignment horizontal="center" vertical="center"/>
    </xf>
    <xf numFmtId="0" fontId="38" fillId="54" borderId="111" xfId="0" applyFont="1" applyFill="1" applyBorder="1" applyAlignment="1">
      <alignment horizontal="center" vertical="top" wrapText="1"/>
    </xf>
    <xf numFmtId="3" fontId="1" fillId="187" borderId="154" xfId="0" applyNumberFormat="1" applyFont="1" applyFill="1" applyBorder="1" applyAlignment="1">
      <alignment horizontal="center" vertical="center"/>
    </xf>
    <xf numFmtId="3" fontId="1" fillId="42" borderId="154" xfId="0" applyNumberFormat="1" applyFont="1" applyFill="1" applyBorder="1" applyAlignment="1">
      <alignment horizontal="center" vertical="center"/>
    </xf>
    <xf numFmtId="3" fontId="1" fillId="198" borderId="155" xfId="0" applyNumberFormat="1" applyFont="1" applyFill="1" applyBorder="1" applyAlignment="1">
      <alignment horizontal="center" vertical="center"/>
    </xf>
    <xf numFmtId="3" fontId="1" fillId="140" borderId="156" xfId="0" applyNumberFormat="1" applyFont="1" applyFill="1" applyBorder="1" applyAlignment="1">
      <alignment horizontal="center" vertical="center"/>
    </xf>
    <xf numFmtId="3" fontId="1" fillId="24" borderId="156" xfId="0" applyNumberFormat="1" applyFont="1" applyFill="1" applyBorder="1" applyAlignment="1">
      <alignment horizontal="center" vertical="center"/>
    </xf>
    <xf numFmtId="3" fontId="1" fillId="110" borderId="155" xfId="0" applyNumberFormat="1" applyFont="1" applyFill="1" applyBorder="1" applyAlignment="1">
      <alignment horizontal="center" vertical="center"/>
    </xf>
    <xf numFmtId="3" fontId="1" fillId="120" borderId="157" xfId="0" applyNumberFormat="1" applyFont="1" applyFill="1" applyBorder="1" applyAlignment="1">
      <alignment horizontal="center" vertical="center"/>
    </xf>
    <xf numFmtId="3" fontId="1" fillId="75" borderId="157" xfId="0" applyNumberFormat="1" applyFont="1" applyFill="1" applyBorder="1" applyAlignment="1">
      <alignment horizontal="center" vertical="center"/>
    </xf>
    <xf numFmtId="3" fontId="1" fillId="203" borderId="157" xfId="0" applyNumberFormat="1" applyFont="1" applyFill="1" applyBorder="1" applyAlignment="1">
      <alignment horizontal="center" vertical="center"/>
    </xf>
    <xf numFmtId="3" fontId="1" fillId="98" borderId="157" xfId="0" applyNumberFormat="1" applyFont="1" applyFill="1" applyBorder="1" applyAlignment="1">
      <alignment horizontal="center" vertical="center"/>
    </xf>
    <xf numFmtId="3" fontId="1" fillId="72" borderId="157" xfId="0" applyNumberFormat="1" applyFont="1" applyFill="1" applyBorder="1" applyAlignment="1">
      <alignment horizontal="center" vertical="center"/>
    </xf>
    <xf numFmtId="3" fontId="1" fillId="44" borderId="156" xfId="0" applyNumberFormat="1" applyFont="1" applyFill="1" applyBorder="1" applyAlignment="1">
      <alignment horizontal="center" vertical="center"/>
    </xf>
    <xf numFmtId="3" fontId="1" fillId="112" borderId="154" xfId="0" applyNumberFormat="1" applyFont="1" applyFill="1" applyBorder="1" applyAlignment="1">
      <alignment horizontal="center" vertical="center"/>
    </xf>
    <xf numFmtId="3" fontId="1" fillId="181" borderId="155" xfId="0" applyNumberFormat="1" applyFont="1" applyFill="1" applyBorder="1" applyAlignment="1">
      <alignment horizontal="center" vertical="center"/>
    </xf>
    <xf numFmtId="3" fontId="1" fillId="98" borderId="156" xfId="0" applyNumberFormat="1" applyFont="1" applyFill="1" applyBorder="1" applyAlignment="1">
      <alignment horizontal="center" vertical="center"/>
    </xf>
    <xf numFmtId="3" fontId="1" fillId="208" borderId="157" xfId="0" applyNumberFormat="1" applyFont="1" applyFill="1" applyBorder="1" applyAlignment="1">
      <alignment horizontal="center" vertical="center"/>
    </xf>
    <xf numFmtId="3" fontId="1" fillId="209" borderId="158" xfId="0" applyNumberFormat="1" applyFont="1" applyFill="1" applyBorder="1" applyAlignment="1">
      <alignment horizontal="center" vertical="center"/>
    </xf>
    <xf numFmtId="3" fontId="1" fillId="212" borderId="159" xfId="0" applyNumberFormat="1" applyFont="1" applyFill="1" applyBorder="1" applyAlignment="1">
      <alignment horizontal="center" vertical="center"/>
    </xf>
    <xf numFmtId="3" fontId="1" fillId="209" borderId="154" xfId="0" applyNumberFormat="1" applyFont="1" applyFill="1" applyBorder="1" applyAlignment="1">
      <alignment horizontal="center" vertical="center"/>
    </xf>
    <xf numFmtId="3" fontId="1" fillId="210" borderId="154" xfId="0" applyNumberFormat="1" applyFont="1" applyFill="1" applyBorder="1" applyAlignment="1">
      <alignment horizontal="center" vertical="center"/>
    </xf>
    <xf numFmtId="3" fontId="1" fillId="208" borderId="158" xfId="0" applyNumberFormat="1" applyFont="1" applyFill="1" applyBorder="1" applyAlignment="1">
      <alignment horizontal="center" vertical="center"/>
    </xf>
    <xf numFmtId="3" fontId="1" fillId="140" borderId="154" xfId="0" applyNumberFormat="1" applyFont="1" applyFill="1" applyBorder="1" applyAlignment="1">
      <alignment horizontal="center" vertical="center"/>
    </xf>
    <xf numFmtId="3" fontId="1" fillId="198" borderId="158" xfId="0" applyNumberFormat="1" applyFont="1" applyFill="1" applyBorder="1" applyAlignment="1">
      <alignment horizontal="center" vertical="center"/>
    </xf>
    <xf numFmtId="3" fontId="1" fillId="212" borderId="154" xfId="0" applyNumberFormat="1" applyFont="1" applyFill="1" applyBorder="1" applyAlignment="1">
      <alignment horizontal="center" vertical="center"/>
    </xf>
    <xf numFmtId="3" fontId="1" fillId="209" borderId="155" xfId="0" applyNumberFormat="1" applyFont="1" applyFill="1" applyBorder="1" applyAlignment="1">
      <alignment horizontal="center" vertical="center"/>
    </xf>
    <xf numFmtId="3" fontId="1" fillId="210" borderId="157" xfId="0" applyNumberFormat="1" applyFont="1" applyFill="1" applyBorder="1" applyAlignment="1">
      <alignment horizontal="center" vertical="center"/>
    </xf>
    <xf numFmtId="0" fontId="1" fillId="209" borderId="157" xfId="0" applyFont="1" applyFill="1" applyBorder="1" applyAlignment="1">
      <alignment horizontal="center" vertical="center"/>
    </xf>
    <xf numFmtId="3" fontId="1" fillId="210" borderId="160" xfId="0" applyNumberFormat="1" applyFont="1" applyFill="1" applyBorder="1" applyAlignment="1">
      <alignment horizontal="center" vertical="center"/>
    </xf>
    <xf numFmtId="3" fontId="1" fillId="210" borderId="159" xfId="0" applyNumberFormat="1" applyFont="1" applyFill="1" applyBorder="1" applyAlignment="1">
      <alignment horizontal="center" vertical="center"/>
    </xf>
    <xf numFmtId="0" fontId="1" fillId="65" borderId="155" xfId="0" applyFont="1" applyFill="1" applyBorder="1" applyAlignment="1">
      <alignment horizontal="center" vertical="center"/>
    </xf>
    <xf numFmtId="3" fontId="1" fillId="209" borderId="156" xfId="0" applyNumberFormat="1" applyFont="1" applyFill="1" applyBorder="1" applyAlignment="1">
      <alignment horizontal="center" vertical="center"/>
    </xf>
    <xf numFmtId="3" fontId="1" fillId="154" borderId="161" xfId="0" applyNumberFormat="1" applyFont="1" applyFill="1" applyBorder="1" applyAlignment="1">
      <alignment horizontal="center" vertical="center"/>
    </xf>
    <xf numFmtId="0" fontId="1" fillId="212" borderId="157" xfId="0" applyFont="1" applyFill="1" applyBorder="1" applyAlignment="1">
      <alignment horizontal="center" vertical="center"/>
    </xf>
    <xf numFmtId="0" fontId="0" fillId="0" borderId="130" xfId="0" applyBorder="1" applyAlignment="1">
      <alignment horizontal="center" wrapText="1"/>
    </xf>
    <xf numFmtId="0" fontId="0" fillId="39" borderId="130" xfId="0" applyFill="1" applyBorder="1" applyAlignment="1">
      <alignment horizontal="center" wrapText="1"/>
    </xf>
    <xf numFmtId="0" fontId="0" fillId="211" borderId="130" xfId="0" applyFill="1" applyBorder="1" applyAlignment="1">
      <alignment horizontal="center" wrapText="1"/>
    </xf>
    <xf numFmtId="0" fontId="0" fillId="208" borderId="130" xfId="0" applyFill="1" applyBorder="1" applyAlignment="1">
      <alignment horizontal="center" wrapText="1"/>
    </xf>
    <xf numFmtId="0" fontId="0" fillId="210" borderId="130" xfId="0" applyFill="1" applyBorder="1" applyAlignment="1">
      <alignment horizontal="center" wrapText="1"/>
    </xf>
    <xf numFmtId="0" fontId="0" fillId="212" borderId="130" xfId="0" applyFill="1" applyBorder="1" applyAlignment="1">
      <alignment horizontal="center" wrapText="1"/>
    </xf>
    <xf numFmtId="164" fontId="1" fillId="208" borderId="139" xfId="0" applyNumberFormat="1" applyFont="1" applyFill="1" applyBorder="1" applyAlignment="1">
      <alignment horizontal="center" vertical="center" wrapText="1"/>
    </xf>
    <xf numFmtId="164" fontId="1" fillId="209" borderId="144" xfId="0" applyNumberFormat="1" applyFont="1" applyFill="1" applyBorder="1" applyAlignment="1">
      <alignment horizontal="center" vertical="center" wrapText="1"/>
    </xf>
    <xf numFmtId="164" fontId="1" fillId="212" borderId="147" xfId="0" applyNumberFormat="1" applyFont="1" applyFill="1" applyBorder="1" applyAlignment="1">
      <alignment horizontal="center" vertical="center" wrapText="1"/>
    </xf>
    <xf numFmtId="164" fontId="1" fillId="209" borderId="0" xfId="0" applyNumberFormat="1" applyFont="1" applyFill="1" applyBorder="1" applyAlignment="1">
      <alignment horizontal="center" vertical="center" wrapText="1"/>
    </xf>
    <xf numFmtId="164" fontId="1" fillId="210" borderId="0" xfId="0" applyNumberFormat="1" applyFont="1" applyFill="1" applyBorder="1" applyAlignment="1">
      <alignment horizontal="center" vertical="center" wrapText="1"/>
    </xf>
    <xf numFmtId="164" fontId="1" fillId="208" borderId="144" xfId="0" applyNumberFormat="1" applyFont="1" applyFill="1" applyBorder="1" applyAlignment="1">
      <alignment horizontal="center" vertical="center" wrapText="1"/>
    </xf>
    <xf numFmtId="164" fontId="1" fillId="104" borderId="0" xfId="0" applyNumberFormat="1" applyFont="1" applyFill="1" applyBorder="1" applyAlignment="1">
      <alignment horizontal="center" vertical="center" wrapText="1"/>
    </xf>
    <xf numFmtId="164" fontId="1" fillId="87" borderId="0" xfId="0" applyNumberFormat="1" applyFont="1" applyFill="1" applyAlignment="1">
      <alignment horizontal="center" vertical="center" wrapText="1"/>
    </xf>
    <xf numFmtId="164" fontId="1" fillId="162" borderId="144" xfId="0" applyNumberFormat="1" applyFont="1" applyFill="1" applyBorder="1" applyAlignment="1">
      <alignment horizontal="center" vertical="center" wrapText="1"/>
    </xf>
    <xf numFmtId="164" fontId="1" fillId="209" borderId="0" xfId="0" applyNumberFormat="1" applyFont="1" applyFill="1" applyAlignment="1">
      <alignment horizontal="center" vertical="center" wrapText="1"/>
    </xf>
    <xf numFmtId="0" fontId="1" fillId="210" borderId="0" xfId="0" applyFont="1" applyFill="1" applyBorder="1" applyAlignment="1">
      <alignment horizontal="center" vertical="center" wrapText="1"/>
    </xf>
    <xf numFmtId="164" fontId="1" fillId="212" borderId="0" xfId="0" applyNumberFormat="1" applyFont="1" applyFill="1" applyAlignment="1">
      <alignment horizontal="center" vertical="center" wrapText="1"/>
    </xf>
    <xf numFmtId="164" fontId="1" fillId="209" borderId="138" xfId="0" applyNumberFormat="1" applyFont="1" applyFill="1" applyBorder="1" applyAlignment="1">
      <alignment horizontal="center" vertical="center" wrapText="1"/>
    </xf>
    <xf numFmtId="0" fontId="1" fillId="210" borderId="124" xfId="0" applyFont="1" applyFill="1" applyBorder="1" applyAlignment="1">
      <alignment horizontal="center" vertical="center" wrapText="1"/>
    </xf>
    <xf numFmtId="164" fontId="1" fillId="209" borderId="150" xfId="0" applyNumberFormat="1" applyFont="1" applyFill="1" applyBorder="1" applyAlignment="1">
      <alignment horizontal="center" vertical="center" wrapText="1"/>
    </xf>
    <xf numFmtId="166" fontId="1" fillId="209" borderId="0" xfId="0" applyNumberFormat="1" applyFont="1" applyFill="1" applyAlignment="1">
      <alignment horizontal="center" vertical="center" wrapText="1"/>
    </xf>
    <xf numFmtId="166" fontId="1" fillId="209" borderId="144" xfId="0" applyNumberFormat="1" applyFont="1" applyFill="1" applyBorder="1" applyAlignment="1">
      <alignment horizontal="center" vertical="center" wrapText="1"/>
    </xf>
    <xf numFmtId="166" fontId="1" fillId="209" borderId="0" xfId="0" applyNumberFormat="1" applyFont="1" applyFill="1" applyBorder="1" applyAlignment="1">
      <alignment horizontal="center" vertical="center" wrapText="1"/>
    </xf>
    <xf numFmtId="164" fontId="1" fillId="209" borderId="133" xfId="0" applyNumberFormat="1" applyFont="1" applyFill="1" applyBorder="1" applyAlignment="1">
      <alignment horizontal="center" vertical="center" wrapText="1"/>
    </xf>
    <xf numFmtId="164" fontId="1" fillId="209" borderId="117" xfId="0" applyNumberFormat="1" applyFont="1" applyFill="1" applyBorder="1" applyAlignment="1">
      <alignment horizontal="center" vertical="center" wrapText="1"/>
    </xf>
    <xf numFmtId="164" fontId="1" fillId="209" borderId="134" xfId="0" applyNumberFormat="1" applyFont="1" applyFill="1" applyBorder="1" applyAlignment="1">
      <alignment horizontal="center" vertical="center" wrapText="1"/>
    </xf>
    <xf numFmtId="164" fontId="1" fillId="209" borderId="124" xfId="0" applyNumberFormat="1" applyFont="1" applyFill="1" applyBorder="1" applyAlignment="1">
      <alignment horizontal="center" vertical="center" wrapText="1"/>
    </xf>
    <xf numFmtId="164" fontId="1" fillId="210" borderId="152" xfId="0" applyNumberFormat="1" applyFont="1" applyFill="1" applyBorder="1" applyAlignment="1">
      <alignment horizontal="center" vertical="center" wrapText="1"/>
    </xf>
    <xf numFmtId="164" fontId="1" fillId="210" borderId="126" xfId="0" applyNumberFormat="1" applyFont="1" applyFill="1" applyBorder="1" applyAlignment="1">
      <alignment horizontal="center" vertical="center" wrapText="1"/>
    </xf>
    <xf numFmtId="164" fontId="1" fillId="183" borderId="138" xfId="0" applyNumberFormat="1" applyFont="1" applyFill="1" applyBorder="1" applyAlignment="1">
      <alignment horizontal="center" vertical="center" wrapText="1"/>
    </xf>
    <xf numFmtId="164" fontId="1" fillId="209" borderId="137" xfId="0" applyNumberFormat="1" applyFont="1" applyFill="1" applyBorder="1" applyAlignment="1">
      <alignment horizontal="center" vertical="center" wrapText="1"/>
    </xf>
    <xf numFmtId="164" fontId="1" fillId="28" borderId="142" xfId="0" applyNumberFormat="1" applyFont="1" applyFill="1" applyBorder="1" applyAlignment="1">
      <alignment horizontal="center" vertical="center" wrapText="1"/>
    </xf>
    <xf numFmtId="164" fontId="1" fillId="212" borderId="139" xfId="0" applyNumberFormat="1" applyFont="1" applyFill="1" applyBorder="1" applyAlignment="1">
      <alignment horizontal="center" vertical="center" wrapText="1"/>
    </xf>
    <xf numFmtId="164" fontId="1" fillId="212" borderId="124" xfId="0" applyNumberFormat="1" applyFont="1" applyFill="1" applyBorder="1" applyAlignment="1">
      <alignment horizontal="center" vertical="center" wrapText="1"/>
    </xf>
    <xf numFmtId="164" fontId="1" fillId="210" borderId="138" xfId="0" applyNumberFormat="1" applyFont="1" applyFill="1" applyBorder="1" applyAlignment="1">
      <alignment horizontal="center" vertical="center" wrapText="1"/>
    </xf>
    <xf numFmtId="0" fontId="38" fillId="0" borderId="145" xfId="0" applyFont="1" applyBorder="1" applyAlignment="1">
      <alignment horizontal="center" vertical="top" wrapText="1"/>
    </xf>
    <xf numFmtId="3" fontId="245" fillId="209" borderId="130" xfId="0" applyNumberFormat="1" applyFont="1" applyFill="1" applyBorder="1" applyAlignment="1">
      <alignment horizontal="center" vertical="center"/>
    </xf>
    <xf numFmtId="3" fontId="110" fillId="209" borderId="130" xfId="0" applyNumberFormat="1" applyFont="1" applyFill="1" applyBorder="1" applyAlignment="1">
      <alignment horizontal="center" vertical="center"/>
    </xf>
    <xf numFmtId="3" fontId="169" fillId="209" borderId="130" xfId="0" applyNumberFormat="1" applyFont="1" applyFill="1" applyBorder="1" applyAlignment="1">
      <alignment horizontal="center" vertical="center"/>
    </xf>
    <xf numFmtId="3" fontId="132" fillId="209" borderId="137" xfId="0" applyNumberFormat="1" applyFont="1" applyFill="1" applyBorder="1" applyAlignment="1">
      <alignment horizontal="center" vertical="center"/>
    </xf>
    <xf numFmtId="3" fontId="246" fillId="209" borderId="0" xfId="0" applyNumberFormat="1" applyFont="1" applyFill="1" applyBorder="1" applyAlignment="1">
      <alignment horizontal="center" vertical="center"/>
    </xf>
    <xf numFmtId="3" fontId="276" fillId="209" borderId="138" xfId="0" applyNumberFormat="1" applyFont="1" applyFill="1" applyBorder="1" applyAlignment="1">
      <alignment horizontal="center" vertical="center"/>
    </xf>
    <xf numFmtId="3" fontId="132" fillId="209" borderId="0" xfId="0" applyNumberFormat="1" applyFont="1" applyFill="1" applyBorder="1" applyAlignment="1">
      <alignment horizontal="center" vertical="center"/>
    </xf>
    <xf numFmtId="3" fontId="276" fillId="209" borderId="0" xfId="0" applyNumberFormat="1" applyFont="1" applyFill="1" applyBorder="1" applyAlignment="1">
      <alignment horizontal="center" vertical="center"/>
    </xf>
    <xf numFmtId="0" fontId="184" fillId="209" borderId="137" xfId="0" applyFont="1" applyFill="1" applyBorder="1" applyAlignment="1">
      <alignment horizontal="center"/>
    </xf>
    <xf numFmtId="0" fontId="184" fillId="209" borderId="0" xfId="0" applyFont="1" applyFill="1" applyBorder="1" applyAlignment="1">
      <alignment horizontal="center"/>
    </xf>
    <xf numFmtId="0" fontId="184" fillId="209" borderId="138" xfId="0" applyFont="1" applyFill="1" applyBorder="1" applyAlignment="1">
      <alignment horizontal="center"/>
    </xf>
    <xf numFmtId="3" fontId="238" fillId="209" borderId="0" xfId="0" applyNumberFormat="1" applyFont="1" applyFill="1" applyBorder="1" applyAlignment="1">
      <alignment horizontal="center" vertical="center"/>
    </xf>
    <xf numFmtId="3" fontId="1" fillId="209" borderId="137" xfId="0" applyNumberFormat="1" applyFont="1" applyFill="1" applyBorder="1" applyAlignment="1">
      <alignment horizontal="center" vertical="center"/>
    </xf>
    <xf numFmtId="3" fontId="1" fillId="209" borderId="0" xfId="0" applyNumberFormat="1" applyFont="1" applyFill="1" applyBorder="1" applyAlignment="1">
      <alignment horizontal="center" vertical="center"/>
    </xf>
    <xf numFmtId="3" fontId="1" fillId="209" borderId="138" xfId="0" applyNumberFormat="1" applyFont="1" applyFill="1" applyBorder="1" applyAlignment="1">
      <alignment horizontal="center" vertical="center"/>
    </xf>
    <xf numFmtId="3" fontId="205" fillId="209" borderId="0" xfId="0" applyNumberFormat="1" applyFont="1" applyFill="1" applyBorder="1" applyAlignment="1">
      <alignment horizontal="center" vertical="center"/>
    </xf>
    <xf numFmtId="3" fontId="1" fillId="209" borderId="143" xfId="0" applyNumberFormat="1" applyFont="1" applyFill="1" applyBorder="1" applyAlignment="1">
      <alignment horizontal="center" vertical="center"/>
    </xf>
    <xf numFmtId="3" fontId="1" fillId="209" borderId="141" xfId="0" applyNumberFormat="1" applyFont="1" applyFill="1" applyBorder="1" applyAlignment="1">
      <alignment horizontal="center" vertical="center"/>
    </xf>
    <xf numFmtId="3" fontId="1" fillId="209" borderId="142" xfId="0" applyNumberFormat="1" applyFont="1" applyFill="1" applyBorder="1" applyAlignment="1">
      <alignment horizontal="center" vertical="center"/>
    </xf>
    <xf numFmtId="3" fontId="205" fillId="209" borderId="141" xfId="0" applyNumberFormat="1" applyFont="1" applyFill="1" applyBorder="1" applyAlignment="1">
      <alignment horizontal="center" vertical="center"/>
    </xf>
    <xf numFmtId="164" fontId="286" fillId="209" borderId="137" xfId="0" applyNumberFormat="1" applyFont="1" applyFill="1" applyBorder="1" applyAlignment="1">
      <alignment horizontal="center" vertical="center"/>
    </xf>
    <xf numFmtId="164" fontId="286" fillId="209" borderId="0" xfId="0" applyNumberFormat="1" applyFont="1" applyFill="1" applyBorder="1" applyAlignment="1">
      <alignment horizontal="center" vertical="center"/>
    </xf>
    <xf numFmtId="164" fontId="286" fillId="209" borderId="138" xfId="0" applyNumberFormat="1" applyFont="1" applyFill="1" applyBorder="1" applyAlignment="1">
      <alignment horizontal="center" vertical="center"/>
    </xf>
    <xf numFmtId="164" fontId="221" fillId="209" borderId="0" xfId="0" applyNumberFormat="1" applyFont="1" applyFill="1" applyBorder="1" applyAlignment="1">
      <alignment horizontal="center" vertical="center"/>
    </xf>
    <xf numFmtId="164" fontId="219" fillId="209" borderId="137" xfId="0" applyNumberFormat="1" applyFont="1" applyFill="1" applyBorder="1" applyAlignment="1">
      <alignment horizontal="center"/>
    </xf>
    <xf numFmtId="164" fontId="219" fillId="209" borderId="0" xfId="0" applyNumberFormat="1" applyFont="1" applyFill="1" applyBorder="1" applyAlignment="1">
      <alignment horizontal="center"/>
    </xf>
    <xf numFmtId="164" fontId="219" fillId="209" borderId="138" xfId="0" applyNumberFormat="1" applyFont="1" applyFill="1" applyBorder="1" applyAlignment="1">
      <alignment horizontal="center"/>
    </xf>
    <xf numFmtId="165" fontId="207" fillId="209" borderId="137" xfId="0" applyNumberFormat="1" applyFont="1" applyFill="1" applyBorder="1" applyAlignment="1">
      <alignment horizontal="center" vertical="center" wrapText="1"/>
    </xf>
    <xf numFmtId="165" fontId="207" fillId="209" borderId="0" xfId="0" applyNumberFormat="1" applyFont="1" applyFill="1" applyBorder="1" applyAlignment="1">
      <alignment horizontal="center" vertical="center" wrapText="1"/>
    </xf>
    <xf numFmtId="165" fontId="207" fillId="209" borderId="138" xfId="0" applyNumberFormat="1" applyFont="1" applyFill="1" applyBorder="1" applyAlignment="1">
      <alignment horizontal="center" vertical="center" wrapText="1"/>
    </xf>
    <xf numFmtId="165" fontId="3" fillId="209" borderId="0" xfId="0" applyNumberFormat="1" applyFont="1" applyFill="1" applyBorder="1" applyAlignment="1">
      <alignment horizontal="center" vertical="center"/>
    </xf>
    <xf numFmtId="3" fontId="85" fillId="209" borderId="137" xfId="0" applyNumberFormat="1" applyFont="1" applyFill="1" applyBorder="1" applyAlignment="1">
      <alignment horizontal="center" vertical="center"/>
    </xf>
    <xf numFmtId="3" fontId="85" fillId="209" borderId="0" xfId="0" applyNumberFormat="1" applyFont="1" applyFill="1" applyBorder="1" applyAlignment="1">
      <alignment horizontal="center" vertical="center"/>
    </xf>
    <xf numFmtId="3" fontId="85" fillId="209" borderId="138" xfId="0" applyNumberFormat="1" applyFont="1" applyFill="1" applyBorder="1" applyAlignment="1">
      <alignment horizontal="center" vertical="center"/>
    </xf>
    <xf numFmtId="3" fontId="102" fillId="209" borderId="0" xfId="0" applyNumberFormat="1" applyFont="1" applyFill="1" applyBorder="1" applyAlignment="1">
      <alignment horizontal="center" vertical="center"/>
    </xf>
    <xf numFmtId="9" fontId="3" fillId="209" borderId="137" xfId="0" applyNumberFormat="1" applyFont="1" applyFill="1" applyBorder="1" applyAlignment="1">
      <alignment horizontal="center" vertical="center"/>
    </xf>
    <xf numFmtId="9" fontId="3" fillId="209" borderId="0" xfId="0" applyNumberFormat="1" applyFont="1" applyFill="1" applyBorder="1" applyAlignment="1">
      <alignment horizontal="center" vertical="center"/>
    </xf>
    <xf numFmtId="9" fontId="3" fillId="209" borderId="138" xfId="0" applyNumberFormat="1" applyFont="1" applyFill="1" applyBorder="1" applyAlignment="1">
      <alignment horizontal="center" vertical="center"/>
    </xf>
    <xf numFmtId="3" fontId="1" fillId="209" borderId="156" xfId="0" applyNumberFormat="1" applyFont="1" applyFill="1" applyBorder="1" applyAlignment="1">
      <alignment horizontal="center" vertical="center"/>
    </xf>
    <xf numFmtId="3" fontId="1" fillId="209" borderId="154" xfId="0" applyNumberFormat="1" applyFont="1" applyFill="1" applyBorder="1" applyAlignment="1">
      <alignment horizontal="center" vertical="center"/>
    </xf>
    <xf numFmtId="3" fontId="1" fillId="209" borderId="155" xfId="0" applyNumberFormat="1" applyFont="1" applyFill="1" applyBorder="1" applyAlignment="1">
      <alignment horizontal="center" vertical="center"/>
    </xf>
    <xf numFmtId="0" fontId="1" fillId="209" borderId="154" xfId="0" applyFont="1" applyFill="1" applyBorder="1" applyAlignment="1">
      <alignment horizontal="center" vertical="center"/>
    </xf>
    <xf numFmtId="9" fontId="161" fillId="209" borderId="137" xfId="0" applyNumberFormat="1" applyFont="1" applyFill="1" applyBorder="1" applyAlignment="1">
      <alignment horizontal="center" vertical="center"/>
    </xf>
    <xf numFmtId="9" fontId="161" fillId="209" borderId="0" xfId="0" applyNumberFormat="1" applyFont="1" applyFill="1" applyBorder="1" applyAlignment="1">
      <alignment horizontal="center" vertical="center"/>
    </xf>
    <xf numFmtId="9" fontId="161" fillId="209" borderId="138" xfId="0" applyNumberFormat="1" applyFont="1" applyFill="1" applyBorder="1" applyAlignment="1">
      <alignment horizontal="center" vertical="center"/>
    </xf>
    <xf numFmtId="9" fontId="26" fillId="209" borderId="0" xfId="0" applyNumberFormat="1" applyFont="1" applyFill="1" applyBorder="1" applyAlignment="1">
      <alignment horizontal="center" vertical="center"/>
    </xf>
  </cellXfs>
  <cellStyles count="8">
    <cellStyle name="Lien hypertexte" xfId="2" builtinId="8" hidden="1"/>
    <cellStyle name="Lien hypertexte" xfId="4" builtinId="8" hidden="1"/>
    <cellStyle name="Lien hypertexte" xfId="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Normal" xfId="0" builtinId="0"/>
    <cellStyle name="Pourcentage" xfId="1" builtinId="5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586627</xdr:colOff>
          <xdr:row>68</xdr:row>
          <xdr:rowOff>34737</xdr:rowOff>
        </xdr:from>
        <xdr:to>
          <xdr:col>22</xdr:col>
          <xdr:colOff>20811</xdr:colOff>
          <xdr:row>69</xdr:row>
          <xdr:rowOff>122463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583826</xdr:colOff>
          <xdr:row>69</xdr:row>
          <xdr:rowOff>143436</xdr:rowOff>
        </xdr:from>
        <xdr:to>
          <xdr:col>22</xdr:col>
          <xdr:colOff>10085</xdr:colOff>
          <xdr:row>71</xdr:row>
          <xdr:rowOff>163606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Progression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X151"/>
  <sheetViews>
    <sheetView tabSelected="1" zoomScale="85" zoomScaleNormal="85" workbookViewId="0">
      <pane xSplit="5" topLeftCell="F1" activePane="topRight" state="frozen"/>
      <selection pane="topRight" activeCell="I70" sqref="I70"/>
    </sheetView>
  </sheetViews>
  <sheetFormatPr baseColWidth="10" defaultColWidth="13.42578125" defaultRowHeight="15.75" customHeight="1" x14ac:dyDescent="0.25"/>
  <cols>
    <col min="1" max="1" width="5.85546875" style="227" customWidth="1"/>
    <col min="2" max="2" width="23.7109375" style="226" customWidth="1"/>
    <col min="3" max="3" width="23.7109375" style="68" customWidth="1"/>
    <col min="4" max="4" width="21.42578125" style="130" customWidth="1"/>
    <col min="5" max="5" width="9.28515625" style="35" bestFit="1" customWidth="1"/>
    <col min="6" max="6" width="10.42578125" style="130" customWidth="1"/>
    <col min="7" max="7" width="12" style="130" bestFit="1" customWidth="1"/>
    <col min="8" max="8" width="11.42578125" style="130" customWidth="1"/>
    <col min="9" max="9" width="13.140625" style="221" customWidth="1"/>
    <col min="10" max="10" width="10" style="130" customWidth="1"/>
    <col min="11" max="11" width="11" style="130" customWidth="1"/>
    <col min="12" max="12" width="29" style="222" bestFit="1" customWidth="1"/>
    <col min="13" max="13" width="12.28515625" style="130" customWidth="1"/>
    <col min="14" max="14" width="12.42578125" style="130" customWidth="1"/>
    <col min="15" max="15" width="10" style="130" customWidth="1"/>
    <col min="16" max="16" width="13" style="130" customWidth="1"/>
    <col min="17" max="17" width="11" style="130" customWidth="1"/>
    <col min="18" max="18" width="14.28515625" style="130" customWidth="1"/>
    <col min="19" max="19" width="7.140625" style="130" customWidth="1"/>
    <col min="20" max="20" width="69.85546875" style="130" hidden="1" customWidth="1"/>
    <col min="21" max="23" width="13.42578125" style="130"/>
    <col min="24" max="24" width="0" style="130" hidden="1" customWidth="1"/>
    <col min="25" max="16384" width="13.42578125" style="130"/>
  </cols>
  <sheetData>
    <row r="1" spans="1:20" ht="27" customHeight="1" x14ac:dyDescent="0.2">
      <c r="A1" s="383" t="s">
        <v>0</v>
      </c>
      <c r="B1" s="25" t="s">
        <v>1</v>
      </c>
      <c r="C1" s="60" t="s">
        <v>2</v>
      </c>
      <c r="D1" s="60" t="s">
        <v>3</v>
      </c>
      <c r="E1" s="589" t="s">
        <v>4</v>
      </c>
      <c r="F1" s="659" t="s">
        <v>358</v>
      </c>
      <c r="G1" s="20" t="s">
        <v>5</v>
      </c>
      <c r="H1" s="78" t="s">
        <v>6</v>
      </c>
      <c r="I1" s="81" t="s">
        <v>357</v>
      </c>
      <c r="J1" s="48" t="s">
        <v>7</v>
      </c>
      <c r="K1" s="29" t="s">
        <v>8</v>
      </c>
      <c r="L1" s="44" t="s">
        <v>9</v>
      </c>
      <c r="M1" s="66" t="s">
        <v>10</v>
      </c>
      <c r="N1" s="73" t="s">
        <v>11</v>
      </c>
      <c r="O1" s="66" t="s">
        <v>12</v>
      </c>
      <c r="P1" s="66" t="s">
        <v>13</v>
      </c>
      <c r="Q1" s="27" t="s">
        <v>14</v>
      </c>
      <c r="R1" s="249" t="s">
        <v>15</v>
      </c>
      <c r="S1" s="549" t="s">
        <v>16</v>
      </c>
      <c r="T1" s="265"/>
    </row>
    <row r="2" spans="1:20" ht="16.5" hidden="1" customHeight="1" x14ac:dyDescent="0.25">
      <c r="A2" s="384" t="s">
        <v>17</v>
      </c>
      <c r="B2" s="97" t="s">
        <v>18</v>
      </c>
      <c r="C2" s="40" t="s">
        <v>19</v>
      </c>
      <c r="D2" s="40" t="s">
        <v>20</v>
      </c>
      <c r="E2" s="590">
        <v>2742</v>
      </c>
      <c r="F2" s="38">
        <v>2742</v>
      </c>
      <c r="G2" s="22">
        <f t="shared" ref="G2:G33" si="0">F2/E2</f>
        <v>1</v>
      </c>
      <c r="H2" s="71">
        <v>41614</v>
      </c>
      <c r="I2" s="82">
        <v>1</v>
      </c>
      <c r="J2" s="38">
        <f t="shared" ref="J2:J33" si="1">SUM((E2-F2))</f>
        <v>0</v>
      </c>
      <c r="K2" s="22">
        <f t="shared" ref="K2:K33" si="2">J2/E2</f>
        <v>0</v>
      </c>
      <c r="L2" s="131"/>
      <c r="M2" s="132"/>
      <c r="N2" s="133"/>
      <c r="O2" s="134"/>
      <c r="P2" s="134"/>
      <c r="Q2" s="134" t="s">
        <v>21</v>
      </c>
      <c r="R2" s="135" t="s">
        <v>22</v>
      </c>
      <c r="S2" s="550"/>
      <c r="T2" s="40"/>
    </row>
    <row r="3" spans="1:20" ht="15.95" hidden="1" customHeight="1" x14ac:dyDescent="0.25">
      <c r="A3" s="384" t="s">
        <v>17</v>
      </c>
      <c r="B3" s="97" t="s">
        <v>23</v>
      </c>
      <c r="C3" s="40" t="s">
        <v>24</v>
      </c>
      <c r="D3" s="40" t="s">
        <v>25</v>
      </c>
      <c r="E3" s="590">
        <v>1400</v>
      </c>
      <c r="F3" s="38">
        <v>1400</v>
      </c>
      <c r="G3" s="22">
        <f t="shared" si="0"/>
        <v>1</v>
      </c>
      <c r="H3" s="71">
        <v>41624</v>
      </c>
      <c r="I3" s="82">
        <v>1</v>
      </c>
      <c r="J3" s="38">
        <f t="shared" si="1"/>
        <v>0</v>
      </c>
      <c r="K3" s="22">
        <f t="shared" si="2"/>
        <v>0</v>
      </c>
      <c r="L3" s="131"/>
      <c r="M3" s="132"/>
      <c r="N3" s="132"/>
      <c r="O3" s="134"/>
      <c r="P3" s="137"/>
      <c r="Q3" s="134" t="s">
        <v>21</v>
      </c>
      <c r="R3" s="135" t="s">
        <v>22</v>
      </c>
      <c r="S3" s="550"/>
      <c r="T3" s="40"/>
    </row>
    <row r="4" spans="1:20" ht="15.95" hidden="1" customHeight="1" x14ac:dyDescent="0.25">
      <c r="A4" s="385" t="s">
        <v>17</v>
      </c>
      <c r="B4" s="96" t="s">
        <v>26</v>
      </c>
      <c r="C4" s="67" t="s">
        <v>27</v>
      </c>
      <c r="D4" s="67" t="s">
        <v>28</v>
      </c>
      <c r="E4" s="591">
        <v>1696</v>
      </c>
      <c r="F4" s="57">
        <v>1696</v>
      </c>
      <c r="G4" s="61">
        <f t="shared" si="0"/>
        <v>1</v>
      </c>
      <c r="H4" s="16">
        <v>41674</v>
      </c>
      <c r="I4" s="83">
        <v>1</v>
      </c>
      <c r="J4" s="57">
        <f t="shared" si="1"/>
        <v>0</v>
      </c>
      <c r="K4" s="61">
        <f t="shared" si="2"/>
        <v>0</v>
      </c>
      <c r="L4" s="138"/>
      <c r="M4" s="139"/>
      <c r="N4" s="139"/>
      <c r="O4" s="140"/>
      <c r="P4" s="137"/>
      <c r="Q4" s="140" t="s">
        <v>29</v>
      </c>
      <c r="R4" s="141" t="s">
        <v>22</v>
      </c>
      <c r="S4" s="550"/>
      <c r="T4" s="67"/>
    </row>
    <row r="5" spans="1:20" ht="15.95" hidden="1" customHeight="1" x14ac:dyDescent="0.25">
      <c r="A5" s="385" t="s">
        <v>17</v>
      </c>
      <c r="B5" s="96" t="s">
        <v>30</v>
      </c>
      <c r="C5" s="67" t="s">
        <v>27</v>
      </c>
      <c r="D5" s="67" t="s">
        <v>28</v>
      </c>
      <c r="E5" s="591">
        <v>1696</v>
      </c>
      <c r="F5" s="57">
        <v>1696</v>
      </c>
      <c r="G5" s="61">
        <f t="shared" si="0"/>
        <v>1</v>
      </c>
      <c r="H5" s="16">
        <v>41675</v>
      </c>
      <c r="I5" s="83">
        <v>1</v>
      </c>
      <c r="J5" s="57">
        <f t="shared" si="1"/>
        <v>0</v>
      </c>
      <c r="K5" s="61">
        <f t="shared" si="2"/>
        <v>0</v>
      </c>
      <c r="L5" s="138"/>
      <c r="M5" s="139"/>
      <c r="N5" s="139"/>
      <c r="O5" s="140"/>
      <c r="P5" s="137"/>
      <c r="Q5" s="140" t="s">
        <v>29</v>
      </c>
      <c r="R5" s="141" t="s">
        <v>22</v>
      </c>
      <c r="S5" s="550"/>
      <c r="T5" s="67"/>
    </row>
    <row r="6" spans="1:20" ht="15.95" hidden="1" customHeight="1" x14ac:dyDescent="0.25">
      <c r="A6" s="385" t="s">
        <v>17</v>
      </c>
      <c r="B6" s="96" t="s">
        <v>31</v>
      </c>
      <c r="C6" s="67" t="s">
        <v>32</v>
      </c>
      <c r="D6" s="67" t="s">
        <v>33</v>
      </c>
      <c r="E6" s="591">
        <v>1108</v>
      </c>
      <c r="F6" s="57">
        <v>1108</v>
      </c>
      <c r="G6" s="61">
        <f t="shared" si="0"/>
        <v>1</v>
      </c>
      <c r="H6" s="16" t="s">
        <v>34</v>
      </c>
      <c r="I6" s="83">
        <v>1</v>
      </c>
      <c r="J6" s="57">
        <f t="shared" si="1"/>
        <v>0</v>
      </c>
      <c r="K6" s="61">
        <f t="shared" si="2"/>
        <v>0</v>
      </c>
      <c r="L6" s="138"/>
      <c r="M6" s="139"/>
      <c r="N6" s="139"/>
      <c r="O6" s="140"/>
      <c r="P6" s="137"/>
      <c r="Q6" s="140" t="s">
        <v>29</v>
      </c>
      <c r="R6" s="141" t="s">
        <v>22</v>
      </c>
      <c r="S6" s="550"/>
      <c r="T6" s="67"/>
    </row>
    <row r="7" spans="1:20" ht="15.95" hidden="1" customHeight="1" x14ac:dyDescent="0.25">
      <c r="A7" s="386" t="s">
        <v>17</v>
      </c>
      <c r="B7" s="142" t="s">
        <v>35</v>
      </c>
      <c r="C7" s="76" t="s">
        <v>32</v>
      </c>
      <c r="D7" s="76" t="s">
        <v>33</v>
      </c>
      <c r="E7" s="592">
        <v>1106</v>
      </c>
      <c r="F7" s="572">
        <v>1106</v>
      </c>
      <c r="G7" s="4">
        <f t="shared" si="0"/>
        <v>1</v>
      </c>
      <c r="H7" s="37" t="s">
        <v>34</v>
      </c>
      <c r="I7" s="84">
        <v>1</v>
      </c>
      <c r="J7" s="18">
        <f t="shared" si="1"/>
        <v>0</v>
      </c>
      <c r="K7" s="4">
        <f t="shared" si="2"/>
        <v>0</v>
      </c>
      <c r="L7" s="143"/>
      <c r="M7" s="144"/>
      <c r="N7" s="144"/>
      <c r="O7" s="145"/>
      <c r="P7" s="146"/>
      <c r="Q7" s="145" t="s">
        <v>29</v>
      </c>
      <c r="R7" s="250" t="s">
        <v>22</v>
      </c>
      <c r="S7" s="550"/>
      <c r="T7" s="76"/>
    </row>
    <row r="8" spans="1:20" ht="15.95" hidden="1" customHeight="1" x14ac:dyDescent="0.25">
      <c r="A8" s="387" t="s">
        <v>17</v>
      </c>
      <c r="B8" s="147" t="s">
        <v>36</v>
      </c>
      <c r="C8" s="6" t="s">
        <v>37</v>
      </c>
      <c r="D8" s="6" t="s">
        <v>33</v>
      </c>
      <c r="E8" s="593">
        <v>1054</v>
      </c>
      <c r="F8" s="573">
        <v>1054</v>
      </c>
      <c r="G8" s="49">
        <f t="shared" si="0"/>
        <v>1</v>
      </c>
      <c r="H8" s="34">
        <v>41649</v>
      </c>
      <c r="I8" s="85">
        <v>1</v>
      </c>
      <c r="J8" s="7">
        <f t="shared" si="1"/>
        <v>0</v>
      </c>
      <c r="K8" s="49">
        <f t="shared" si="2"/>
        <v>0</v>
      </c>
      <c r="L8" s="148"/>
      <c r="M8" s="149"/>
      <c r="N8" s="149"/>
      <c r="O8" s="150"/>
      <c r="P8" s="151"/>
      <c r="Q8" s="150" t="s">
        <v>29</v>
      </c>
      <c r="R8" s="251" t="s">
        <v>22</v>
      </c>
      <c r="S8" s="550"/>
      <c r="T8" s="241"/>
    </row>
    <row r="9" spans="1:20" ht="15.95" hidden="1" customHeight="1" x14ac:dyDescent="0.25">
      <c r="A9" s="385" t="s">
        <v>17</v>
      </c>
      <c r="B9" s="96" t="s">
        <v>38</v>
      </c>
      <c r="C9" s="67" t="s">
        <v>37</v>
      </c>
      <c r="D9" s="67" t="s">
        <v>33</v>
      </c>
      <c r="E9" s="591">
        <v>1062</v>
      </c>
      <c r="F9" s="57">
        <v>1062</v>
      </c>
      <c r="G9" s="61">
        <f t="shared" si="0"/>
        <v>1</v>
      </c>
      <c r="H9" s="16">
        <v>41649</v>
      </c>
      <c r="I9" s="83">
        <v>1</v>
      </c>
      <c r="J9" s="57">
        <f t="shared" si="1"/>
        <v>0</v>
      </c>
      <c r="K9" s="61">
        <f t="shared" si="2"/>
        <v>0</v>
      </c>
      <c r="L9" s="138"/>
      <c r="M9" s="139"/>
      <c r="N9" s="139"/>
      <c r="O9" s="140"/>
      <c r="P9" s="137"/>
      <c r="Q9" s="140" t="s">
        <v>29</v>
      </c>
      <c r="R9" s="141" t="s">
        <v>22</v>
      </c>
      <c r="S9" s="550"/>
      <c r="T9" s="67" t="e">
        <f>S9/R9</f>
        <v>#VALUE!</v>
      </c>
    </row>
    <row r="10" spans="1:20" ht="15.95" hidden="1" customHeight="1" x14ac:dyDescent="0.25">
      <c r="A10" s="385" t="s">
        <v>17</v>
      </c>
      <c r="B10" s="96" t="s">
        <v>39</v>
      </c>
      <c r="C10" s="67" t="s">
        <v>40</v>
      </c>
      <c r="D10" s="67" t="s">
        <v>33</v>
      </c>
      <c r="E10" s="591">
        <v>1106</v>
      </c>
      <c r="F10" s="57">
        <v>1106</v>
      </c>
      <c r="G10" s="61">
        <f t="shared" si="0"/>
        <v>1</v>
      </c>
      <c r="H10" s="16" t="s">
        <v>34</v>
      </c>
      <c r="I10" s="83">
        <v>1</v>
      </c>
      <c r="J10" s="57">
        <f t="shared" si="1"/>
        <v>0</v>
      </c>
      <c r="K10" s="61">
        <f t="shared" si="2"/>
        <v>0</v>
      </c>
      <c r="L10" s="138"/>
      <c r="M10" s="139"/>
      <c r="N10" s="139"/>
      <c r="O10" s="140"/>
      <c r="P10" s="137"/>
      <c r="Q10" s="140" t="s">
        <v>29</v>
      </c>
      <c r="R10" s="141" t="s">
        <v>22</v>
      </c>
      <c r="S10" s="550"/>
      <c r="T10" s="67"/>
    </row>
    <row r="11" spans="1:20" ht="15.95" hidden="1" customHeight="1" x14ac:dyDescent="0.25">
      <c r="A11" s="386" t="s">
        <v>17</v>
      </c>
      <c r="B11" s="142" t="s">
        <v>41</v>
      </c>
      <c r="C11" s="76" t="s">
        <v>40</v>
      </c>
      <c r="D11" s="76" t="s">
        <v>33</v>
      </c>
      <c r="E11" s="592">
        <v>1106</v>
      </c>
      <c r="F11" s="572">
        <v>1106</v>
      </c>
      <c r="G11" s="4">
        <f t="shared" si="0"/>
        <v>1</v>
      </c>
      <c r="H11" s="37" t="s">
        <v>34</v>
      </c>
      <c r="I11" s="84">
        <v>1</v>
      </c>
      <c r="J11" s="18">
        <f t="shared" si="1"/>
        <v>0</v>
      </c>
      <c r="K11" s="4">
        <f t="shared" si="2"/>
        <v>0</v>
      </c>
      <c r="L11" s="143"/>
      <c r="M11" s="144"/>
      <c r="N11" s="144"/>
      <c r="O11" s="145"/>
      <c r="P11" s="146"/>
      <c r="Q11" s="145" t="s">
        <v>29</v>
      </c>
      <c r="R11" s="250" t="s">
        <v>22</v>
      </c>
      <c r="S11" s="550"/>
      <c r="T11" s="76"/>
    </row>
    <row r="12" spans="1:20" ht="15.95" hidden="1" customHeight="1" x14ac:dyDescent="0.25">
      <c r="A12" s="387" t="s">
        <v>17</v>
      </c>
      <c r="B12" s="147" t="s">
        <v>42</v>
      </c>
      <c r="C12" s="6" t="s">
        <v>43</v>
      </c>
      <c r="D12" s="6" t="s">
        <v>44</v>
      </c>
      <c r="E12" s="593">
        <v>850</v>
      </c>
      <c r="F12" s="573">
        <v>850</v>
      </c>
      <c r="G12" s="49">
        <f t="shared" si="0"/>
        <v>1</v>
      </c>
      <c r="H12" s="34" t="s">
        <v>45</v>
      </c>
      <c r="I12" s="85">
        <v>1</v>
      </c>
      <c r="J12" s="7">
        <f t="shared" si="1"/>
        <v>0</v>
      </c>
      <c r="K12" s="49">
        <f t="shared" si="2"/>
        <v>0</v>
      </c>
      <c r="L12" s="148"/>
      <c r="M12" s="149"/>
      <c r="N12" s="149"/>
      <c r="O12" s="150"/>
      <c r="P12" s="151"/>
      <c r="Q12" s="150" t="s">
        <v>29</v>
      </c>
      <c r="R12" s="251" t="s">
        <v>22</v>
      </c>
      <c r="S12" s="550"/>
      <c r="T12" s="241"/>
    </row>
    <row r="13" spans="1:20" ht="15.95" hidden="1" customHeight="1" x14ac:dyDescent="0.25">
      <c r="A13" s="385" t="s">
        <v>17</v>
      </c>
      <c r="B13" s="96" t="s">
        <v>46</v>
      </c>
      <c r="C13" s="67" t="s">
        <v>43</v>
      </c>
      <c r="D13" s="67" t="s">
        <v>44</v>
      </c>
      <c r="E13" s="591">
        <v>850</v>
      </c>
      <c r="F13" s="57">
        <v>850</v>
      </c>
      <c r="G13" s="61">
        <f t="shared" si="0"/>
        <v>1</v>
      </c>
      <c r="H13" s="16" t="s">
        <v>45</v>
      </c>
      <c r="I13" s="83">
        <v>1</v>
      </c>
      <c r="J13" s="57">
        <f t="shared" si="1"/>
        <v>0</v>
      </c>
      <c r="K13" s="61">
        <f t="shared" si="2"/>
        <v>0</v>
      </c>
      <c r="L13" s="138"/>
      <c r="M13" s="139"/>
      <c r="N13" s="139"/>
      <c r="O13" s="140"/>
      <c r="P13" s="137"/>
      <c r="Q13" s="140" t="s">
        <v>29</v>
      </c>
      <c r="R13" s="141" t="s">
        <v>22</v>
      </c>
      <c r="S13" s="550"/>
      <c r="T13" s="67"/>
    </row>
    <row r="14" spans="1:20" ht="15.95" hidden="1" customHeight="1" x14ac:dyDescent="0.25">
      <c r="A14" s="385" t="s">
        <v>17</v>
      </c>
      <c r="B14" s="96" t="s">
        <v>47</v>
      </c>
      <c r="C14" s="67" t="s">
        <v>48</v>
      </c>
      <c r="D14" s="67" t="s">
        <v>49</v>
      </c>
      <c r="E14" s="591">
        <v>750</v>
      </c>
      <c r="F14" s="57">
        <v>750</v>
      </c>
      <c r="G14" s="61">
        <f t="shared" si="0"/>
        <v>1</v>
      </c>
      <c r="H14" s="16">
        <v>41535</v>
      </c>
      <c r="I14" s="83">
        <v>1</v>
      </c>
      <c r="J14" s="57">
        <f t="shared" si="1"/>
        <v>0</v>
      </c>
      <c r="K14" s="61">
        <f t="shared" si="2"/>
        <v>0</v>
      </c>
      <c r="L14" s="138"/>
      <c r="M14" s="139"/>
      <c r="N14" s="139"/>
      <c r="O14" s="140"/>
      <c r="P14" s="137"/>
      <c r="Q14" s="140" t="s">
        <v>29</v>
      </c>
      <c r="R14" s="141" t="s">
        <v>22</v>
      </c>
      <c r="S14" s="550"/>
      <c r="T14" s="67"/>
    </row>
    <row r="15" spans="1:20" ht="15.95" hidden="1" customHeight="1" x14ac:dyDescent="0.25">
      <c r="A15" s="386" t="s">
        <v>17</v>
      </c>
      <c r="B15" s="142" t="s">
        <v>50</v>
      </c>
      <c r="C15" s="76" t="s">
        <v>51</v>
      </c>
      <c r="D15" s="76" t="s">
        <v>52</v>
      </c>
      <c r="E15" s="592">
        <v>1200</v>
      </c>
      <c r="F15" s="572">
        <v>1200</v>
      </c>
      <c r="G15" s="4">
        <f t="shared" si="0"/>
        <v>1</v>
      </c>
      <c r="H15" s="37" t="s">
        <v>53</v>
      </c>
      <c r="I15" s="84">
        <v>1</v>
      </c>
      <c r="J15" s="18">
        <f t="shared" si="1"/>
        <v>0</v>
      </c>
      <c r="K15" s="4">
        <f t="shared" si="2"/>
        <v>0</v>
      </c>
      <c r="L15" s="143"/>
      <c r="M15" s="144"/>
      <c r="N15" s="144"/>
      <c r="O15" s="145"/>
      <c r="P15" s="146"/>
      <c r="Q15" s="145" t="s">
        <v>29</v>
      </c>
      <c r="R15" s="250" t="s">
        <v>22</v>
      </c>
      <c r="S15" s="550"/>
      <c r="T15" s="76"/>
    </row>
    <row r="16" spans="1:20" ht="16.5" hidden="1" customHeight="1" x14ac:dyDescent="0.25">
      <c r="A16" s="388" t="s">
        <v>17</v>
      </c>
      <c r="B16" s="152" t="s">
        <v>54</v>
      </c>
      <c r="C16" s="1" t="s">
        <v>55</v>
      </c>
      <c r="D16" s="1" t="s">
        <v>56</v>
      </c>
      <c r="E16" s="594">
        <v>2990</v>
      </c>
      <c r="F16" s="574">
        <v>2990</v>
      </c>
      <c r="G16" s="55">
        <f t="shared" si="0"/>
        <v>1</v>
      </c>
      <c r="H16" s="3">
        <v>41691</v>
      </c>
      <c r="I16" s="80">
        <v>1</v>
      </c>
      <c r="J16" s="21">
        <f t="shared" si="1"/>
        <v>0</v>
      </c>
      <c r="K16" s="55">
        <f t="shared" si="2"/>
        <v>0</v>
      </c>
      <c r="L16" s="153"/>
      <c r="M16" s="133"/>
      <c r="N16" s="133"/>
      <c r="O16" s="154"/>
      <c r="P16" s="154"/>
      <c r="Q16" s="154" t="s">
        <v>21</v>
      </c>
      <c r="R16" s="252" t="s">
        <v>22</v>
      </c>
      <c r="S16" s="551" t="s">
        <v>57</v>
      </c>
      <c r="T16" s="244"/>
    </row>
    <row r="17" spans="1:20" ht="15.95" hidden="1" customHeight="1" x14ac:dyDescent="0.25">
      <c r="A17" s="389" t="s">
        <v>17</v>
      </c>
      <c r="B17" s="155" t="s">
        <v>58</v>
      </c>
      <c r="C17" s="46" t="s">
        <v>59</v>
      </c>
      <c r="D17" s="46" t="s">
        <v>60</v>
      </c>
      <c r="E17" s="595">
        <v>3170</v>
      </c>
      <c r="F17" s="575">
        <v>3170</v>
      </c>
      <c r="G17" s="9">
        <f t="shared" si="0"/>
        <v>1</v>
      </c>
      <c r="H17" s="62">
        <v>41691</v>
      </c>
      <c r="I17" s="86">
        <v>1</v>
      </c>
      <c r="J17" s="65">
        <f t="shared" si="1"/>
        <v>0</v>
      </c>
      <c r="K17" s="9">
        <f t="shared" si="2"/>
        <v>0</v>
      </c>
      <c r="L17" s="156"/>
      <c r="M17" s="157"/>
      <c r="N17" s="157"/>
      <c r="O17" s="158"/>
      <c r="P17" s="158"/>
      <c r="Q17" s="158" t="s">
        <v>21</v>
      </c>
      <c r="R17" s="253" t="s">
        <v>22</v>
      </c>
      <c r="S17" s="552" t="s">
        <v>57</v>
      </c>
      <c r="T17" s="243"/>
    </row>
    <row r="18" spans="1:20" ht="15.95" hidden="1" customHeight="1" x14ac:dyDescent="0.25">
      <c r="A18" s="390" t="s">
        <v>17</v>
      </c>
      <c r="B18" s="159" t="s">
        <v>61</v>
      </c>
      <c r="C18" s="32" t="s">
        <v>62</v>
      </c>
      <c r="D18" s="32" t="s">
        <v>63</v>
      </c>
      <c r="E18" s="596">
        <v>938</v>
      </c>
      <c r="F18" s="576">
        <v>938</v>
      </c>
      <c r="G18" s="45">
        <f t="shared" si="0"/>
        <v>1</v>
      </c>
      <c r="H18" s="33">
        <v>41677</v>
      </c>
      <c r="I18" s="87">
        <v>1</v>
      </c>
      <c r="J18" s="72">
        <f t="shared" si="1"/>
        <v>0</v>
      </c>
      <c r="K18" s="45">
        <f t="shared" si="2"/>
        <v>0</v>
      </c>
      <c r="L18" s="160"/>
      <c r="M18" s="161"/>
      <c r="N18" s="161"/>
      <c r="O18" s="162"/>
      <c r="P18" s="163"/>
      <c r="Q18" s="162" t="s">
        <v>29</v>
      </c>
      <c r="R18" s="254" t="s">
        <v>22</v>
      </c>
      <c r="S18" s="550"/>
      <c r="T18" s="266"/>
    </row>
    <row r="19" spans="1:20" ht="15.95" hidden="1" customHeight="1" x14ac:dyDescent="0.25">
      <c r="A19" s="391" t="s">
        <v>17</v>
      </c>
      <c r="B19" s="164" t="s">
        <v>64</v>
      </c>
      <c r="C19" s="5" t="s">
        <v>65</v>
      </c>
      <c r="D19" s="5" t="s">
        <v>66</v>
      </c>
      <c r="E19" s="597">
        <v>6000</v>
      </c>
      <c r="F19" s="577">
        <v>6000</v>
      </c>
      <c r="G19" s="54">
        <f t="shared" si="0"/>
        <v>1</v>
      </c>
      <c r="H19" s="63">
        <v>41687</v>
      </c>
      <c r="I19" s="88">
        <v>1</v>
      </c>
      <c r="J19" s="75">
        <f t="shared" si="1"/>
        <v>0</v>
      </c>
      <c r="K19" s="42">
        <f t="shared" si="2"/>
        <v>0</v>
      </c>
      <c r="L19" s="165"/>
      <c r="M19" s="165"/>
      <c r="N19" s="166"/>
      <c r="O19" s="166"/>
      <c r="P19" s="163"/>
      <c r="Q19" s="167" t="s">
        <v>29</v>
      </c>
      <c r="R19" s="255" t="s">
        <v>67</v>
      </c>
      <c r="S19" s="550"/>
      <c r="T19" s="267"/>
    </row>
    <row r="20" spans="1:20" ht="15.95" hidden="1" customHeight="1" x14ac:dyDescent="0.25">
      <c r="A20" s="387" t="s">
        <v>17</v>
      </c>
      <c r="B20" s="168" t="s">
        <v>68</v>
      </c>
      <c r="C20" s="19" t="s">
        <v>69</v>
      </c>
      <c r="D20" s="26" t="s">
        <v>70</v>
      </c>
      <c r="E20" s="593">
        <v>300</v>
      </c>
      <c r="F20" s="573">
        <v>300</v>
      </c>
      <c r="G20" s="49">
        <f t="shared" si="0"/>
        <v>1</v>
      </c>
      <c r="H20" s="34"/>
      <c r="I20" s="85">
        <v>1</v>
      </c>
      <c r="J20" s="7">
        <f t="shared" si="1"/>
        <v>0</v>
      </c>
      <c r="K20" s="49">
        <f t="shared" si="2"/>
        <v>0</v>
      </c>
      <c r="L20" s="148"/>
      <c r="M20" s="149"/>
      <c r="N20" s="149"/>
      <c r="O20" s="150"/>
      <c r="P20" s="169"/>
      <c r="Q20" s="150" t="s">
        <v>29</v>
      </c>
      <c r="R20" s="251" t="s">
        <v>22</v>
      </c>
      <c r="S20" s="550"/>
      <c r="T20" s="268"/>
    </row>
    <row r="21" spans="1:20" ht="15.95" hidden="1" customHeight="1" x14ac:dyDescent="0.25">
      <c r="A21" s="386" t="s">
        <v>17</v>
      </c>
      <c r="B21" s="170" t="s">
        <v>71</v>
      </c>
      <c r="C21" s="30" t="s">
        <v>72</v>
      </c>
      <c r="D21" s="14" t="s">
        <v>73</v>
      </c>
      <c r="E21" s="592">
        <v>1000</v>
      </c>
      <c r="F21" s="572">
        <v>1000</v>
      </c>
      <c r="G21" s="4">
        <f t="shared" si="0"/>
        <v>1</v>
      </c>
      <c r="H21" s="37">
        <v>41583</v>
      </c>
      <c r="I21" s="84">
        <v>1</v>
      </c>
      <c r="J21" s="18">
        <f t="shared" si="1"/>
        <v>0</v>
      </c>
      <c r="K21" s="4">
        <f t="shared" si="2"/>
        <v>0</v>
      </c>
      <c r="L21" s="143"/>
      <c r="M21" s="144"/>
      <c r="N21" s="144"/>
      <c r="O21" s="145"/>
      <c r="P21" s="171"/>
      <c r="Q21" s="145" t="s">
        <v>29</v>
      </c>
      <c r="R21" s="250" t="s">
        <v>22</v>
      </c>
      <c r="S21" s="550"/>
      <c r="T21" s="269"/>
    </row>
    <row r="22" spans="1:20" ht="15.95" hidden="1" customHeight="1" x14ac:dyDescent="0.25">
      <c r="A22" s="392" t="s">
        <v>17</v>
      </c>
      <c r="B22" s="147" t="s">
        <v>74</v>
      </c>
      <c r="C22" s="26" t="s">
        <v>75</v>
      </c>
      <c r="D22" s="26" t="s">
        <v>76</v>
      </c>
      <c r="E22" s="593">
        <v>550</v>
      </c>
      <c r="F22" s="573">
        <v>550</v>
      </c>
      <c r="G22" s="49">
        <f t="shared" si="0"/>
        <v>1</v>
      </c>
      <c r="H22" s="34">
        <v>41568</v>
      </c>
      <c r="I22" s="85">
        <v>1</v>
      </c>
      <c r="J22" s="7">
        <f t="shared" si="1"/>
        <v>0</v>
      </c>
      <c r="K22" s="49">
        <f t="shared" si="2"/>
        <v>0</v>
      </c>
      <c r="L22" s="148"/>
      <c r="M22" s="149"/>
      <c r="N22" s="149"/>
      <c r="O22" s="150"/>
      <c r="P22" s="169"/>
      <c r="Q22" s="150" t="s">
        <v>29</v>
      </c>
      <c r="R22" s="251" t="s">
        <v>67</v>
      </c>
      <c r="S22" s="550"/>
      <c r="T22" s="268"/>
    </row>
    <row r="23" spans="1:20" ht="15.95" hidden="1" customHeight="1" x14ac:dyDescent="0.25">
      <c r="A23" s="393" t="s">
        <v>17</v>
      </c>
      <c r="B23" s="142" t="s">
        <v>77</v>
      </c>
      <c r="C23" s="14" t="s">
        <v>78</v>
      </c>
      <c r="D23" s="14" t="s">
        <v>79</v>
      </c>
      <c r="E23" s="592">
        <v>650</v>
      </c>
      <c r="F23" s="572">
        <v>650</v>
      </c>
      <c r="G23" s="4">
        <f t="shared" si="0"/>
        <v>1</v>
      </c>
      <c r="H23" s="37">
        <v>41544</v>
      </c>
      <c r="I23" s="84">
        <v>1</v>
      </c>
      <c r="J23" s="18">
        <f t="shared" si="1"/>
        <v>0</v>
      </c>
      <c r="K23" s="4">
        <f t="shared" si="2"/>
        <v>0</v>
      </c>
      <c r="L23" s="143"/>
      <c r="M23" s="144"/>
      <c r="N23" s="144"/>
      <c r="O23" s="145"/>
      <c r="P23" s="171"/>
      <c r="Q23" s="145" t="s">
        <v>29</v>
      </c>
      <c r="R23" s="250" t="s">
        <v>67</v>
      </c>
      <c r="S23" s="550"/>
      <c r="T23" s="269"/>
    </row>
    <row r="24" spans="1:20" ht="15.95" hidden="1" customHeight="1" x14ac:dyDescent="0.25">
      <c r="A24" s="394" t="s">
        <v>17</v>
      </c>
      <c r="B24" s="172" t="s">
        <v>80</v>
      </c>
      <c r="C24" s="1" t="s">
        <v>81</v>
      </c>
      <c r="D24" s="1" t="s">
        <v>82</v>
      </c>
      <c r="E24" s="594">
        <v>3350</v>
      </c>
      <c r="F24" s="574">
        <v>3325</v>
      </c>
      <c r="G24" s="55">
        <f t="shared" si="0"/>
        <v>0.9925373134328358</v>
      </c>
      <c r="H24" s="3">
        <v>41724</v>
      </c>
      <c r="I24" s="80">
        <v>0.9925373134328358</v>
      </c>
      <c r="J24" s="21">
        <f t="shared" si="1"/>
        <v>25</v>
      </c>
      <c r="K24" s="55">
        <f t="shared" si="2"/>
        <v>7.462686567164179E-3</v>
      </c>
      <c r="L24" s="153">
        <v>41614</v>
      </c>
      <c r="M24" s="133"/>
      <c r="N24" s="133"/>
      <c r="O24" s="154"/>
      <c r="P24" s="154"/>
      <c r="Q24" s="154" t="s">
        <v>21</v>
      </c>
      <c r="R24" s="252" t="s">
        <v>22</v>
      </c>
      <c r="S24" s="553" t="s">
        <v>57</v>
      </c>
      <c r="T24" s="244"/>
    </row>
    <row r="25" spans="1:20" ht="15.95" hidden="1" customHeight="1" x14ac:dyDescent="0.25">
      <c r="A25" s="384" t="s">
        <v>17</v>
      </c>
      <c r="B25" s="97" t="s">
        <v>83</v>
      </c>
      <c r="C25" s="40" t="s">
        <v>84</v>
      </c>
      <c r="D25" s="40" t="s">
        <v>85</v>
      </c>
      <c r="E25" s="590">
        <v>2306</v>
      </c>
      <c r="F25" s="38">
        <v>1441</v>
      </c>
      <c r="G25" s="22">
        <f t="shared" si="0"/>
        <v>0.62489158716392024</v>
      </c>
      <c r="H25" s="71">
        <v>41725</v>
      </c>
      <c r="I25" s="82">
        <v>0.62489158716392024</v>
      </c>
      <c r="J25" s="38">
        <f t="shared" si="1"/>
        <v>865</v>
      </c>
      <c r="K25" s="22">
        <f t="shared" si="2"/>
        <v>0.37510841283607982</v>
      </c>
      <c r="L25" s="131">
        <v>41614</v>
      </c>
      <c r="M25" s="132"/>
      <c r="N25" s="132"/>
      <c r="O25" s="134"/>
      <c r="P25" s="173"/>
      <c r="Q25" s="134" t="s">
        <v>21</v>
      </c>
      <c r="R25" s="135" t="s">
        <v>22</v>
      </c>
      <c r="S25" s="554" t="s">
        <v>57</v>
      </c>
      <c r="T25" s="40"/>
    </row>
    <row r="26" spans="1:20" ht="15.95" hidden="1" customHeight="1" x14ac:dyDescent="0.25">
      <c r="A26" s="384" t="s">
        <v>17</v>
      </c>
      <c r="B26" s="97" t="s">
        <v>86</v>
      </c>
      <c r="C26" s="40" t="s">
        <v>87</v>
      </c>
      <c r="D26" s="40" t="s">
        <v>88</v>
      </c>
      <c r="E26" s="590">
        <v>2400</v>
      </c>
      <c r="F26" s="38">
        <v>2351</v>
      </c>
      <c r="G26" s="22">
        <f t="shared" si="0"/>
        <v>0.97958333333333336</v>
      </c>
      <c r="H26" s="71">
        <v>41726</v>
      </c>
      <c r="I26" s="82">
        <v>0.97958333333333336</v>
      </c>
      <c r="J26" s="38">
        <f t="shared" si="1"/>
        <v>49</v>
      </c>
      <c r="K26" s="22">
        <f t="shared" si="2"/>
        <v>2.0416666666666666E-2</v>
      </c>
      <c r="L26" s="131">
        <v>41435</v>
      </c>
      <c r="M26" s="132"/>
      <c r="N26" s="132"/>
      <c r="O26" s="134"/>
      <c r="P26" s="134"/>
      <c r="Q26" s="134" t="s">
        <v>21</v>
      </c>
      <c r="R26" s="135" t="s">
        <v>22</v>
      </c>
      <c r="S26" s="554" t="s">
        <v>57</v>
      </c>
      <c r="T26" s="40"/>
    </row>
    <row r="27" spans="1:20" ht="16.5" hidden="1" customHeight="1" x14ac:dyDescent="0.25">
      <c r="A27" s="393" t="s">
        <v>17</v>
      </c>
      <c r="B27" s="142" t="s">
        <v>89</v>
      </c>
      <c r="C27" s="76" t="s">
        <v>90</v>
      </c>
      <c r="D27" s="76" t="s">
        <v>91</v>
      </c>
      <c r="E27" s="592">
        <v>563</v>
      </c>
      <c r="F27" s="572">
        <v>563</v>
      </c>
      <c r="G27" s="4">
        <f t="shared" si="0"/>
        <v>1</v>
      </c>
      <c r="H27" s="37" t="s">
        <v>92</v>
      </c>
      <c r="I27" s="84">
        <v>1</v>
      </c>
      <c r="J27" s="18">
        <f t="shared" si="1"/>
        <v>0</v>
      </c>
      <c r="K27" s="4">
        <f t="shared" si="2"/>
        <v>0</v>
      </c>
      <c r="L27" s="143"/>
      <c r="M27" s="144"/>
      <c r="N27" s="144"/>
      <c r="O27" s="145"/>
      <c r="P27" s="171"/>
      <c r="Q27" s="145" t="s">
        <v>29</v>
      </c>
      <c r="R27" s="250" t="s">
        <v>22</v>
      </c>
      <c r="S27" s="550"/>
      <c r="T27" s="76"/>
    </row>
    <row r="28" spans="1:20" ht="15.95" hidden="1" customHeight="1" x14ac:dyDescent="0.25">
      <c r="A28" s="392" t="s">
        <v>17</v>
      </c>
      <c r="B28" s="147" t="s">
        <v>93</v>
      </c>
      <c r="C28" s="6" t="s">
        <v>94</v>
      </c>
      <c r="D28" s="6" t="s">
        <v>95</v>
      </c>
      <c r="E28" s="593">
        <v>1380</v>
      </c>
      <c r="F28" s="573">
        <v>1278</v>
      </c>
      <c r="G28" s="49">
        <f t="shared" si="0"/>
        <v>0.92608695652173911</v>
      </c>
      <c r="H28" s="34">
        <v>41726</v>
      </c>
      <c r="I28" s="85">
        <v>0.92608695652173911</v>
      </c>
      <c r="J28" s="7">
        <f t="shared" si="1"/>
        <v>102</v>
      </c>
      <c r="K28" s="49">
        <f t="shared" si="2"/>
        <v>7.3913043478260873E-2</v>
      </c>
      <c r="L28" s="148"/>
      <c r="M28" s="149"/>
      <c r="N28" s="149"/>
      <c r="O28" s="150"/>
      <c r="P28" s="169"/>
      <c r="Q28" s="150" t="s">
        <v>29</v>
      </c>
      <c r="R28" s="251" t="s">
        <v>22</v>
      </c>
      <c r="S28" s="550"/>
      <c r="T28" s="241"/>
    </row>
    <row r="29" spans="1:20" ht="15.95" hidden="1" customHeight="1" x14ac:dyDescent="0.25">
      <c r="A29" s="395" t="s">
        <v>17</v>
      </c>
      <c r="B29" s="96" t="s">
        <v>96</v>
      </c>
      <c r="C29" s="67" t="s">
        <v>97</v>
      </c>
      <c r="D29" s="67" t="s">
        <v>98</v>
      </c>
      <c r="E29" s="591">
        <v>1050</v>
      </c>
      <c r="F29" s="57">
        <v>1047</v>
      </c>
      <c r="G29" s="61">
        <f t="shared" si="0"/>
        <v>0.99714285714285711</v>
      </c>
      <c r="H29" s="16" t="s">
        <v>99</v>
      </c>
      <c r="I29" s="83">
        <v>0.99714285714285711</v>
      </c>
      <c r="J29" s="57">
        <f t="shared" si="1"/>
        <v>3</v>
      </c>
      <c r="K29" s="61">
        <f t="shared" si="2"/>
        <v>2.8571428571428571E-3</v>
      </c>
      <c r="L29" s="138"/>
      <c r="M29" s="139"/>
      <c r="N29" s="139"/>
      <c r="O29" s="140"/>
      <c r="P29" s="173"/>
      <c r="Q29" s="140" t="s">
        <v>29</v>
      </c>
      <c r="R29" s="141" t="s">
        <v>22</v>
      </c>
      <c r="S29" s="550"/>
      <c r="T29" s="67"/>
    </row>
    <row r="30" spans="1:20" ht="15.95" hidden="1" customHeight="1" x14ac:dyDescent="0.25">
      <c r="A30" s="395" t="s">
        <v>17</v>
      </c>
      <c r="B30" s="96" t="s">
        <v>100</v>
      </c>
      <c r="C30" s="67" t="s">
        <v>97</v>
      </c>
      <c r="D30" s="67" t="s">
        <v>98</v>
      </c>
      <c r="E30" s="591">
        <v>1050</v>
      </c>
      <c r="F30" s="57">
        <v>1022</v>
      </c>
      <c r="G30" s="61">
        <f t="shared" si="0"/>
        <v>0.97333333333333338</v>
      </c>
      <c r="H30" s="16" t="s">
        <v>99</v>
      </c>
      <c r="I30" s="83">
        <v>0.97333333333333338</v>
      </c>
      <c r="J30" s="57">
        <f t="shared" si="1"/>
        <v>28</v>
      </c>
      <c r="K30" s="61">
        <f t="shared" si="2"/>
        <v>2.6666666666666668E-2</v>
      </c>
      <c r="L30" s="138"/>
      <c r="M30" s="139"/>
      <c r="N30" s="139"/>
      <c r="O30" s="140"/>
      <c r="P30" s="173"/>
      <c r="Q30" s="140" t="s">
        <v>29</v>
      </c>
      <c r="R30" s="141" t="s">
        <v>22</v>
      </c>
      <c r="S30" s="550"/>
      <c r="T30" s="67"/>
    </row>
    <row r="31" spans="1:20" ht="15.95" hidden="1" customHeight="1" x14ac:dyDescent="0.25">
      <c r="A31" s="393" t="s">
        <v>17</v>
      </c>
      <c r="B31" s="142" t="s">
        <v>101</v>
      </c>
      <c r="C31" s="76" t="s">
        <v>102</v>
      </c>
      <c r="D31" s="76" t="s">
        <v>103</v>
      </c>
      <c r="E31" s="592">
        <v>1445</v>
      </c>
      <c r="F31" s="572">
        <v>1445</v>
      </c>
      <c r="G31" s="4">
        <f t="shared" si="0"/>
        <v>1</v>
      </c>
      <c r="H31" s="37">
        <v>41984</v>
      </c>
      <c r="I31" s="84">
        <v>1</v>
      </c>
      <c r="J31" s="18">
        <f t="shared" si="1"/>
        <v>0</v>
      </c>
      <c r="K31" s="4">
        <f t="shared" si="2"/>
        <v>0</v>
      </c>
      <c r="L31" s="143"/>
      <c r="M31" s="144"/>
      <c r="N31" s="144"/>
      <c r="O31" s="145"/>
      <c r="P31" s="171"/>
      <c r="Q31" s="145" t="s">
        <v>29</v>
      </c>
      <c r="R31" s="250" t="s">
        <v>22</v>
      </c>
      <c r="S31" s="550"/>
      <c r="T31" s="76"/>
    </row>
    <row r="32" spans="1:20" ht="15.95" hidden="1" customHeight="1" x14ac:dyDescent="0.25">
      <c r="A32" s="392" t="s">
        <v>17</v>
      </c>
      <c r="B32" s="147" t="s">
        <v>104</v>
      </c>
      <c r="C32" s="6" t="s">
        <v>105</v>
      </c>
      <c r="D32" s="6" t="s">
        <v>106</v>
      </c>
      <c r="E32" s="593">
        <v>1260</v>
      </c>
      <c r="F32" s="573">
        <v>1260</v>
      </c>
      <c r="G32" s="49">
        <f t="shared" si="0"/>
        <v>1</v>
      </c>
      <c r="H32" s="34">
        <v>41747</v>
      </c>
      <c r="I32" s="85">
        <v>1</v>
      </c>
      <c r="J32" s="7">
        <f t="shared" si="1"/>
        <v>0</v>
      </c>
      <c r="K32" s="49">
        <f t="shared" si="2"/>
        <v>0</v>
      </c>
      <c r="L32" s="148"/>
      <c r="M32" s="149"/>
      <c r="N32" s="149"/>
      <c r="O32" s="150"/>
      <c r="P32" s="169"/>
      <c r="Q32" s="150" t="s">
        <v>29</v>
      </c>
      <c r="R32" s="251" t="s">
        <v>22</v>
      </c>
      <c r="S32" s="550"/>
      <c r="T32" s="241"/>
    </row>
    <row r="33" spans="1:20" ht="15.95" hidden="1" customHeight="1" x14ac:dyDescent="0.25">
      <c r="A33" s="393" t="s">
        <v>17</v>
      </c>
      <c r="B33" s="142" t="s">
        <v>107</v>
      </c>
      <c r="C33" s="76" t="s">
        <v>105</v>
      </c>
      <c r="D33" s="76" t="s">
        <v>106</v>
      </c>
      <c r="E33" s="592">
        <v>1260</v>
      </c>
      <c r="F33" s="572">
        <v>1260</v>
      </c>
      <c r="G33" s="4">
        <f t="shared" si="0"/>
        <v>1</v>
      </c>
      <c r="H33" s="37">
        <v>41747</v>
      </c>
      <c r="I33" s="84">
        <v>1</v>
      </c>
      <c r="J33" s="18">
        <f t="shared" si="1"/>
        <v>0</v>
      </c>
      <c r="K33" s="4">
        <f t="shared" si="2"/>
        <v>0</v>
      </c>
      <c r="L33" s="143"/>
      <c r="M33" s="144"/>
      <c r="N33" s="144"/>
      <c r="O33" s="145"/>
      <c r="P33" s="171"/>
      <c r="Q33" s="145" t="s">
        <v>29</v>
      </c>
      <c r="R33" s="250" t="s">
        <v>22</v>
      </c>
      <c r="S33" s="550"/>
      <c r="T33" s="76"/>
    </row>
    <row r="34" spans="1:20" ht="15.95" hidden="1" customHeight="1" x14ac:dyDescent="0.25">
      <c r="A34" s="394" t="s">
        <v>17</v>
      </c>
      <c r="B34" s="172" t="s">
        <v>108</v>
      </c>
      <c r="C34" s="1" t="s">
        <v>109</v>
      </c>
      <c r="D34" s="1" t="s">
        <v>110</v>
      </c>
      <c r="E34" s="594">
        <v>2200</v>
      </c>
      <c r="F34" s="574">
        <v>1617</v>
      </c>
      <c r="G34" s="55">
        <f t="shared" ref="G34:G65" si="3">F34/E34</f>
        <v>0.73499999999999999</v>
      </c>
      <c r="H34" s="3">
        <v>41751</v>
      </c>
      <c r="I34" s="80">
        <v>0.73499999999999999</v>
      </c>
      <c r="J34" s="21">
        <f t="shared" ref="J34:J58" si="4">SUM((E34-F34))</f>
        <v>583</v>
      </c>
      <c r="K34" s="55">
        <f t="shared" ref="K34:K65" si="5">J34/E34</f>
        <v>0.26500000000000001</v>
      </c>
      <c r="L34" s="153">
        <v>41614</v>
      </c>
      <c r="M34" s="133"/>
      <c r="N34" s="133"/>
      <c r="O34" s="154"/>
      <c r="P34" s="169"/>
      <c r="Q34" s="154" t="s">
        <v>21</v>
      </c>
      <c r="R34" s="252" t="s">
        <v>22</v>
      </c>
      <c r="S34" s="553" t="s">
        <v>57</v>
      </c>
      <c r="T34" s="244"/>
    </row>
    <row r="35" spans="1:20" ht="15.95" hidden="1" customHeight="1" x14ac:dyDescent="0.25">
      <c r="A35" s="384" t="s">
        <v>17</v>
      </c>
      <c r="B35" s="97" t="s">
        <v>111</v>
      </c>
      <c r="C35" s="40" t="s">
        <v>112</v>
      </c>
      <c r="D35" s="40" t="s">
        <v>82</v>
      </c>
      <c r="E35" s="590">
        <v>3800</v>
      </c>
      <c r="F35" s="38">
        <v>3703</v>
      </c>
      <c r="G35" s="22">
        <f t="shared" si="3"/>
        <v>0.97447368421052627</v>
      </c>
      <c r="H35" s="71">
        <v>41754</v>
      </c>
      <c r="I35" s="82">
        <v>0.97447368421052627</v>
      </c>
      <c r="J35" s="38">
        <f t="shared" si="4"/>
        <v>97</v>
      </c>
      <c r="K35" s="22">
        <f t="shared" si="5"/>
        <v>2.5526315789473685E-2</v>
      </c>
      <c r="L35" s="131">
        <v>41614</v>
      </c>
      <c r="M35" s="132"/>
      <c r="N35" s="132"/>
      <c r="O35" s="134"/>
      <c r="P35" s="134"/>
      <c r="Q35" s="134" t="s">
        <v>21</v>
      </c>
      <c r="R35" s="135" t="s">
        <v>22</v>
      </c>
      <c r="S35" s="554" t="s">
        <v>57</v>
      </c>
      <c r="T35" s="40"/>
    </row>
    <row r="36" spans="1:20" ht="16.5" hidden="1" customHeight="1" x14ac:dyDescent="0.25">
      <c r="A36" s="396" t="s">
        <v>17</v>
      </c>
      <c r="B36" s="155" t="s">
        <v>113</v>
      </c>
      <c r="C36" s="46" t="s">
        <v>114</v>
      </c>
      <c r="D36" s="46" t="s">
        <v>115</v>
      </c>
      <c r="E36" s="595">
        <v>3000</v>
      </c>
      <c r="F36" s="575">
        <v>2993</v>
      </c>
      <c r="G36" s="9">
        <f t="shared" si="3"/>
        <v>0.9976666666666667</v>
      </c>
      <c r="H36" s="62">
        <v>41751</v>
      </c>
      <c r="I36" s="86">
        <v>0.9976666666666667</v>
      </c>
      <c r="J36" s="65">
        <f t="shared" si="4"/>
        <v>7</v>
      </c>
      <c r="K36" s="9">
        <f t="shared" si="5"/>
        <v>2.3333333333333335E-3</v>
      </c>
      <c r="L36" s="156"/>
      <c r="M36" s="157"/>
      <c r="N36" s="157"/>
      <c r="O36" s="158"/>
      <c r="P36" s="158"/>
      <c r="Q36" s="158" t="s">
        <v>21</v>
      </c>
      <c r="R36" s="253" t="s">
        <v>22</v>
      </c>
      <c r="S36" s="555" t="s">
        <v>57</v>
      </c>
      <c r="T36" s="243"/>
    </row>
    <row r="37" spans="1:20" ht="15.95" hidden="1" customHeight="1" x14ac:dyDescent="0.25">
      <c r="A37" s="392" t="s">
        <v>17</v>
      </c>
      <c r="B37" s="147" t="s">
        <v>116</v>
      </c>
      <c r="C37" s="6" t="s">
        <v>117</v>
      </c>
      <c r="D37" s="6" t="s">
        <v>118</v>
      </c>
      <c r="E37" s="593">
        <v>537</v>
      </c>
      <c r="F37" s="573">
        <v>537</v>
      </c>
      <c r="G37" s="49">
        <f t="shared" si="3"/>
        <v>1</v>
      </c>
      <c r="H37" s="34">
        <v>41558</v>
      </c>
      <c r="I37" s="85">
        <v>1</v>
      </c>
      <c r="J37" s="7">
        <f t="shared" si="4"/>
        <v>0</v>
      </c>
      <c r="K37" s="49">
        <f t="shared" si="5"/>
        <v>0</v>
      </c>
      <c r="L37" s="148"/>
      <c r="M37" s="149"/>
      <c r="N37" s="149"/>
      <c r="O37" s="150"/>
      <c r="P37" s="169"/>
      <c r="Q37" s="150" t="s">
        <v>29</v>
      </c>
      <c r="R37" s="251" t="s">
        <v>22</v>
      </c>
      <c r="S37" s="550"/>
      <c r="T37" s="241"/>
    </row>
    <row r="38" spans="1:20" ht="15.95" hidden="1" customHeight="1" x14ac:dyDescent="0.25">
      <c r="A38" s="393" t="s">
        <v>17</v>
      </c>
      <c r="B38" s="142" t="s">
        <v>119</v>
      </c>
      <c r="C38" s="76" t="s">
        <v>120</v>
      </c>
      <c r="D38" s="76" t="s">
        <v>121</v>
      </c>
      <c r="E38" s="592">
        <v>800</v>
      </c>
      <c r="F38" s="572">
        <v>800</v>
      </c>
      <c r="G38" s="4">
        <f t="shared" si="3"/>
        <v>1</v>
      </c>
      <c r="H38" s="37">
        <v>41591</v>
      </c>
      <c r="I38" s="84">
        <v>1</v>
      </c>
      <c r="J38" s="18">
        <f t="shared" si="4"/>
        <v>0</v>
      </c>
      <c r="K38" s="4">
        <f t="shared" si="5"/>
        <v>0</v>
      </c>
      <c r="L38" s="143"/>
      <c r="M38" s="144"/>
      <c r="N38" s="144"/>
      <c r="O38" s="145"/>
      <c r="P38" s="171"/>
      <c r="Q38" s="145" t="s">
        <v>29</v>
      </c>
      <c r="R38" s="250" t="s">
        <v>22</v>
      </c>
      <c r="S38" s="550"/>
      <c r="T38" s="76"/>
    </row>
    <row r="39" spans="1:20" ht="15.95" hidden="1" customHeight="1" x14ac:dyDescent="0.25">
      <c r="A39" s="394" t="s">
        <v>17</v>
      </c>
      <c r="B39" s="172" t="s">
        <v>122</v>
      </c>
      <c r="C39" s="1" t="s">
        <v>123</v>
      </c>
      <c r="D39" s="1" t="s">
        <v>124</v>
      </c>
      <c r="E39" s="594">
        <v>2219</v>
      </c>
      <c r="F39" s="574">
        <v>2219</v>
      </c>
      <c r="G39" s="55">
        <f t="shared" si="3"/>
        <v>1</v>
      </c>
      <c r="H39" s="3">
        <v>41772</v>
      </c>
      <c r="I39" s="80">
        <v>1</v>
      </c>
      <c r="J39" s="21">
        <f t="shared" si="4"/>
        <v>0</v>
      </c>
      <c r="K39" s="55">
        <f t="shared" si="5"/>
        <v>0</v>
      </c>
      <c r="L39" s="153">
        <v>41414</v>
      </c>
      <c r="M39" s="133"/>
      <c r="N39" s="133"/>
      <c r="O39" s="154"/>
      <c r="P39" s="154"/>
      <c r="Q39" s="154" t="s">
        <v>21</v>
      </c>
      <c r="R39" s="252" t="s">
        <v>22</v>
      </c>
      <c r="S39" s="553" t="s">
        <v>57</v>
      </c>
      <c r="T39" s="244"/>
    </row>
    <row r="40" spans="1:20" ht="15.95" hidden="1" customHeight="1" x14ac:dyDescent="0.25">
      <c r="A40" s="384" t="s">
        <v>17</v>
      </c>
      <c r="B40" s="97" t="s">
        <v>125</v>
      </c>
      <c r="C40" s="40" t="s">
        <v>126</v>
      </c>
      <c r="D40" s="40" t="s">
        <v>127</v>
      </c>
      <c r="E40" s="590">
        <v>3249</v>
      </c>
      <c r="F40" s="38">
        <v>3044</v>
      </c>
      <c r="G40" s="22">
        <f t="shared" si="3"/>
        <v>0.93690366266543557</v>
      </c>
      <c r="H40" s="71">
        <v>41772</v>
      </c>
      <c r="I40" s="82">
        <v>0.93690366266543557</v>
      </c>
      <c r="J40" s="38">
        <f t="shared" si="4"/>
        <v>205</v>
      </c>
      <c r="K40" s="22">
        <f t="shared" si="5"/>
        <v>6.3096337334564476E-2</v>
      </c>
      <c r="L40" s="131"/>
      <c r="M40" s="132"/>
      <c r="N40" s="132"/>
      <c r="O40" s="134"/>
      <c r="P40" s="134"/>
      <c r="Q40" s="134" t="s">
        <v>21</v>
      </c>
      <c r="R40" s="135" t="s">
        <v>22</v>
      </c>
      <c r="S40" s="554" t="s">
        <v>57</v>
      </c>
      <c r="T40" s="40"/>
    </row>
    <row r="41" spans="1:20" ht="15.95" hidden="1" customHeight="1" x14ac:dyDescent="0.25">
      <c r="A41" s="384" t="s">
        <v>17</v>
      </c>
      <c r="B41" s="97" t="s">
        <v>128</v>
      </c>
      <c r="C41" s="40" t="s">
        <v>129</v>
      </c>
      <c r="D41" s="40" t="s">
        <v>82</v>
      </c>
      <c r="E41" s="590">
        <v>4700</v>
      </c>
      <c r="F41" s="38">
        <v>4256</v>
      </c>
      <c r="G41" s="22">
        <f t="shared" si="3"/>
        <v>0.90553191489361706</v>
      </c>
      <c r="H41" s="71">
        <v>41772</v>
      </c>
      <c r="I41" s="82">
        <v>0.90553191489361706</v>
      </c>
      <c r="J41" s="38">
        <f t="shared" si="4"/>
        <v>444</v>
      </c>
      <c r="K41" s="22">
        <f t="shared" si="5"/>
        <v>9.4468085106382979E-2</v>
      </c>
      <c r="L41" s="131"/>
      <c r="M41" s="132"/>
      <c r="N41" s="132"/>
      <c r="O41" s="134"/>
      <c r="P41" s="134"/>
      <c r="Q41" s="134" t="s">
        <v>21</v>
      </c>
      <c r="R41" s="135" t="s">
        <v>22</v>
      </c>
      <c r="S41" s="554" t="s">
        <v>57</v>
      </c>
      <c r="T41" s="40"/>
    </row>
    <row r="42" spans="1:20" ht="15.95" hidden="1" customHeight="1" x14ac:dyDescent="0.25">
      <c r="A42" s="393" t="s">
        <v>17</v>
      </c>
      <c r="B42" s="142" t="s">
        <v>130</v>
      </c>
      <c r="C42" s="76" t="s">
        <v>131</v>
      </c>
      <c r="D42" s="76" t="s">
        <v>121</v>
      </c>
      <c r="E42" s="592">
        <v>660</v>
      </c>
      <c r="F42" s="572">
        <v>660</v>
      </c>
      <c r="G42" s="4">
        <f t="shared" si="3"/>
        <v>1</v>
      </c>
      <c r="H42" s="37">
        <v>41611</v>
      </c>
      <c r="I42" s="84">
        <v>1</v>
      </c>
      <c r="J42" s="18">
        <f t="shared" si="4"/>
        <v>0</v>
      </c>
      <c r="K42" s="4">
        <f t="shared" si="5"/>
        <v>0</v>
      </c>
      <c r="L42" s="143"/>
      <c r="M42" s="144"/>
      <c r="N42" s="144"/>
      <c r="O42" s="145"/>
      <c r="P42" s="171"/>
      <c r="Q42" s="145" t="s">
        <v>29</v>
      </c>
      <c r="R42" s="250" t="s">
        <v>67</v>
      </c>
      <c r="S42" s="550"/>
      <c r="T42" s="76"/>
    </row>
    <row r="43" spans="1:20" ht="15.95" hidden="1" customHeight="1" x14ac:dyDescent="0.25">
      <c r="A43" s="392" t="s">
        <v>17</v>
      </c>
      <c r="B43" s="147" t="s">
        <v>132</v>
      </c>
      <c r="C43" s="6" t="s">
        <v>133</v>
      </c>
      <c r="D43" s="6" t="s">
        <v>134</v>
      </c>
      <c r="E43" s="593">
        <v>1700</v>
      </c>
      <c r="F43" s="573">
        <v>1656</v>
      </c>
      <c r="G43" s="49">
        <f t="shared" si="3"/>
        <v>0.97411764705882353</v>
      </c>
      <c r="H43" s="34">
        <v>41779</v>
      </c>
      <c r="I43" s="85">
        <v>0.97411764705882353</v>
      </c>
      <c r="J43" s="7">
        <f t="shared" si="4"/>
        <v>44</v>
      </c>
      <c r="K43" s="49">
        <f t="shared" si="5"/>
        <v>2.5882352941176471E-2</v>
      </c>
      <c r="L43" s="148"/>
      <c r="M43" s="149"/>
      <c r="N43" s="149"/>
      <c r="O43" s="150"/>
      <c r="P43" s="169"/>
      <c r="Q43" s="150" t="s">
        <v>29</v>
      </c>
      <c r="R43" s="251" t="s">
        <v>22</v>
      </c>
      <c r="S43" s="550"/>
      <c r="T43" s="241"/>
    </row>
    <row r="44" spans="1:20" ht="15.95" hidden="1" customHeight="1" x14ac:dyDescent="0.25">
      <c r="A44" s="395" t="s">
        <v>17</v>
      </c>
      <c r="B44" s="96" t="s">
        <v>135</v>
      </c>
      <c r="C44" s="67" t="s">
        <v>133</v>
      </c>
      <c r="D44" s="67" t="s">
        <v>134</v>
      </c>
      <c r="E44" s="591">
        <v>1440</v>
      </c>
      <c r="F44" s="57">
        <v>1435</v>
      </c>
      <c r="G44" s="61">
        <f t="shared" si="3"/>
        <v>0.99652777777777779</v>
      </c>
      <c r="H44" s="16">
        <v>41780</v>
      </c>
      <c r="I44" s="83">
        <v>0.99652777777777779</v>
      </c>
      <c r="J44" s="57">
        <f t="shared" si="4"/>
        <v>5</v>
      </c>
      <c r="K44" s="61">
        <f t="shared" si="5"/>
        <v>3.472222222222222E-3</v>
      </c>
      <c r="L44" s="138"/>
      <c r="M44" s="139"/>
      <c r="N44" s="139"/>
      <c r="O44" s="140"/>
      <c r="P44" s="173"/>
      <c r="Q44" s="140" t="s">
        <v>29</v>
      </c>
      <c r="R44" s="141" t="s">
        <v>22</v>
      </c>
      <c r="S44" s="550"/>
      <c r="T44" s="67"/>
    </row>
    <row r="45" spans="1:20" ht="15.95" hidden="1" customHeight="1" x14ac:dyDescent="0.25">
      <c r="A45" s="384" t="s">
        <v>17</v>
      </c>
      <c r="B45" s="97" t="s">
        <v>136</v>
      </c>
      <c r="C45" s="40" t="s">
        <v>137</v>
      </c>
      <c r="D45" s="40" t="s">
        <v>138</v>
      </c>
      <c r="E45" s="590">
        <v>3200</v>
      </c>
      <c r="F45" s="38">
        <v>3184</v>
      </c>
      <c r="G45" s="22">
        <f t="shared" si="3"/>
        <v>0.995</v>
      </c>
      <c r="H45" s="71">
        <v>41772</v>
      </c>
      <c r="I45" s="82">
        <v>0.995</v>
      </c>
      <c r="J45" s="38">
        <f t="shared" si="4"/>
        <v>16</v>
      </c>
      <c r="K45" s="22">
        <f t="shared" si="5"/>
        <v>5.0000000000000001E-3</v>
      </c>
      <c r="L45" s="131">
        <v>41414</v>
      </c>
      <c r="M45" s="132"/>
      <c r="N45" s="132"/>
      <c r="O45" s="134"/>
      <c r="P45" s="134"/>
      <c r="Q45" s="134" t="s">
        <v>21</v>
      </c>
      <c r="R45" s="135" t="s">
        <v>22</v>
      </c>
      <c r="S45" s="554" t="s">
        <v>57</v>
      </c>
      <c r="T45" s="40"/>
    </row>
    <row r="46" spans="1:20" ht="15.95" hidden="1" customHeight="1" x14ac:dyDescent="0.25">
      <c r="A46" s="395" t="s">
        <v>17</v>
      </c>
      <c r="B46" s="96" t="s">
        <v>139</v>
      </c>
      <c r="C46" s="67" t="s">
        <v>140</v>
      </c>
      <c r="D46" s="67" t="s">
        <v>141</v>
      </c>
      <c r="E46" s="591">
        <v>913</v>
      </c>
      <c r="F46" s="57">
        <v>913</v>
      </c>
      <c r="G46" s="61">
        <f t="shared" si="3"/>
        <v>1</v>
      </c>
      <c r="H46" s="16">
        <v>41547</v>
      </c>
      <c r="I46" s="83">
        <v>1</v>
      </c>
      <c r="J46" s="57">
        <f t="shared" si="4"/>
        <v>0</v>
      </c>
      <c r="K46" s="61">
        <f t="shared" si="5"/>
        <v>0</v>
      </c>
      <c r="L46" s="138"/>
      <c r="M46" s="139"/>
      <c r="N46" s="139"/>
      <c r="O46" s="140"/>
      <c r="P46" s="173"/>
      <c r="Q46" s="140" t="s">
        <v>29</v>
      </c>
      <c r="R46" s="141" t="s">
        <v>22</v>
      </c>
      <c r="S46" s="550"/>
      <c r="T46" s="67"/>
    </row>
    <row r="47" spans="1:20" ht="15.95" hidden="1" customHeight="1" x14ac:dyDescent="0.25">
      <c r="A47" s="393" t="s">
        <v>17</v>
      </c>
      <c r="B47" s="142" t="s">
        <v>142</v>
      </c>
      <c r="C47" s="76" t="s">
        <v>143</v>
      </c>
      <c r="D47" s="76" t="s">
        <v>144</v>
      </c>
      <c r="E47" s="592">
        <v>850</v>
      </c>
      <c r="F47" s="572">
        <v>850</v>
      </c>
      <c r="G47" s="4">
        <f t="shared" si="3"/>
        <v>1</v>
      </c>
      <c r="H47" s="37">
        <v>41684</v>
      </c>
      <c r="I47" s="84">
        <v>1</v>
      </c>
      <c r="J47" s="18">
        <f t="shared" si="4"/>
        <v>0</v>
      </c>
      <c r="K47" s="4">
        <f t="shared" si="5"/>
        <v>0</v>
      </c>
      <c r="L47" s="143"/>
      <c r="M47" s="144"/>
      <c r="N47" s="144"/>
      <c r="O47" s="145"/>
      <c r="P47" s="171"/>
      <c r="Q47" s="145" t="s">
        <v>29</v>
      </c>
      <c r="R47" s="256"/>
      <c r="S47" s="550"/>
      <c r="T47" s="76"/>
    </row>
    <row r="48" spans="1:20" ht="15.95" hidden="1" customHeight="1" x14ac:dyDescent="0.25">
      <c r="A48" s="392" t="s">
        <v>17</v>
      </c>
      <c r="B48" s="147" t="s">
        <v>145</v>
      </c>
      <c r="C48" s="6" t="s">
        <v>146</v>
      </c>
      <c r="D48" s="6" t="s">
        <v>147</v>
      </c>
      <c r="E48" s="593">
        <v>900</v>
      </c>
      <c r="F48" s="573">
        <v>900</v>
      </c>
      <c r="G48" s="49">
        <f t="shared" si="3"/>
        <v>1</v>
      </c>
      <c r="H48" s="34">
        <v>41701</v>
      </c>
      <c r="I48" s="85">
        <v>1</v>
      </c>
      <c r="J48" s="7">
        <f t="shared" si="4"/>
        <v>0</v>
      </c>
      <c r="K48" s="49">
        <f t="shared" si="5"/>
        <v>0</v>
      </c>
      <c r="L48" s="148"/>
      <c r="M48" s="149"/>
      <c r="N48" s="149"/>
      <c r="O48" s="150"/>
      <c r="P48" s="169"/>
      <c r="Q48" s="150" t="s">
        <v>29</v>
      </c>
      <c r="R48" s="251" t="s">
        <v>22</v>
      </c>
      <c r="S48" s="550"/>
      <c r="T48" s="241"/>
    </row>
    <row r="49" spans="1:20" ht="15.95" hidden="1" customHeight="1" x14ac:dyDescent="0.25">
      <c r="A49" s="395" t="s">
        <v>17</v>
      </c>
      <c r="B49" s="96" t="s">
        <v>148</v>
      </c>
      <c r="C49" s="67" t="s">
        <v>149</v>
      </c>
      <c r="D49" s="67" t="s">
        <v>150</v>
      </c>
      <c r="E49" s="591">
        <v>900</v>
      </c>
      <c r="F49" s="57"/>
      <c r="G49" s="61">
        <f t="shared" si="3"/>
        <v>0</v>
      </c>
      <c r="H49" s="16"/>
      <c r="I49" s="83">
        <v>0</v>
      </c>
      <c r="J49" s="57">
        <f t="shared" si="4"/>
        <v>900</v>
      </c>
      <c r="K49" s="61">
        <f t="shared" si="5"/>
        <v>1</v>
      </c>
      <c r="L49" s="138"/>
      <c r="M49" s="139"/>
      <c r="N49" s="139"/>
      <c r="O49" s="140"/>
      <c r="P49" s="173"/>
      <c r="Q49" s="140" t="s">
        <v>29</v>
      </c>
      <c r="R49" s="141" t="s">
        <v>22</v>
      </c>
      <c r="S49" s="550"/>
      <c r="T49" s="67"/>
    </row>
    <row r="50" spans="1:20" ht="15.95" hidden="1" customHeight="1" x14ac:dyDescent="0.25">
      <c r="A50" s="384" t="s">
        <v>17</v>
      </c>
      <c r="B50" s="97" t="s">
        <v>151</v>
      </c>
      <c r="C50" s="40" t="s">
        <v>152</v>
      </c>
      <c r="D50" s="40" t="s">
        <v>153</v>
      </c>
      <c r="E50" s="590">
        <v>1870</v>
      </c>
      <c r="F50" s="38">
        <v>1750</v>
      </c>
      <c r="G50" s="22">
        <f t="shared" si="3"/>
        <v>0.93582887700534756</v>
      </c>
      <c r="H50" s="71">
        <v>41773</v>
      </c>
      <c r="I50" s="82">
        <v>0.93582887700534756</v>
      </c>
      <c r="J50" s="38">
        <f t="shared" si="4"/>
        <v>120</v>
      </c>
      <c r="K50" s="22">
        <f t="shared" si="5"/>
        <v>6.4171122994652413E-2</v>
      </c>
      <c r="L50" s="131"/>
      <c r="M50" s="132"/>
      <c r="N50" s="132"/>
      <c r="O50" s="134"/>
      <c r="P50" s="134"/>
      <c r="Q50" s="134" t="s">
        <v>21</v>
      </c>
      <c r="R50" s="135" t="s">
        <v>22</v>
      </c>
      <c r="S50" s="554"/>
      <c r="T50" s="40"/>
    </row>
    <row r="51" spans="1:20" ht="16.5" hidden="1" customHeight="1" x14ac:dyDescent="0.25">
      <c r="A51" s="396" t="s">
        <v>17</v>
      </c>
      <c r="B51" s="155" t="s">
        <v>154</v>
      </c>
      <c r="C51" s="46" t="s">
        <v>152</v>
      </c>
      <c r="D51" s="46" t="s">
        <v>153</v>
      </c>
      <c r="E51" s="595">
        <v>1870</v>
      </c>
      <c r="F51" s="575">
        <v>1452</v>
      </c>
      <c r="G51" s="9">
        <f t="shared" si="3"/>
        <v>0.77647058823529413</v>
      </c>
      <c r="H51" s="62">
        <v>41773</v>
      </c>
      <c r="I51" s="86">
        <v>0.77647058823529413</v>
      </c>
      <c r="J51" s="65">
        <f t="shared" si="4"/>
        <v>418</v>
      </c>
      <c r="K51" s="9">
        <f t="shared" si="5"/>
        <v>0.22352941176470589</v>
      </c>
      <c r="L51" s="156"/>
      <c r="M51" s="157"/>
      <c r="N51" s="157"/>
      <c r="O51" s="158"/>
      <c r="P51" s="158"/>
      <c r="Q51" s="158" t="s">
        <v>21</v>
      </c>
      <c r="R51" s="253" t="s">
        <v>22</v>
      </c>
      <c r="S51" s="555"/>
      <c r="T51" s="243"/>
    </row>
    <row r="52" spans="1:20" ht="15.95" hidden="1" customHeight="1" x14ac:dyDescent="0.25">
      <c r="A52" s="392" t="s">
        <v>17</v>
      </c>
      <c r="B52" s="147" t="s">
        <v>155</v>
      </c>
      <c r="C52" s="6" t="s">
        <v>156</v>
      </c>
      <c r="D52" s="6" t="s">
        <v>157</v>
      </c>
      <c r="E52" s="593">
        <v>1200</v>
      </c>
      <c r="F52" s="573">
        <v>1145</v>
      </c>
      <c r="G52" s="49">
        <f t="shared" si="3"/>
        <v>0.95416666666666672</v>
      </c>
      <c r="H52" s="34">
        <v>41704</v>
      </c>
      <c r="I52" s="85">
        <v>0.95416666666666672</v>
      </c>
      <c r="J52" s="7">
        <f t="shared" si="4"/>
        <v>55</v>
      </c>
      <c r="K52" s="49">
        <f t="shared" si="5"/>
        <v>4.583333333333333E-2</v>
      </c>
      <c r="L52" s="148"/>
      <c r="M52" s="149"/>
      <c r="N52" s="149"/>
      <c r="O52" s="150"/>
      <c r="P52" s="169"/>
      <c r="Q52" s="150" t="s">
        <v>29</v>
      </c>
      <c r="R52" s="251" t="s">
        <v>22</v>
      </c>
      <c r="S52" s="550"/>
      <c r="T52" s="241"/>
    </row>
    <row r="53" spans="1:20" ht="15.95" hidden="1" customHeight="1" x14ac:dyDescent="0.25">
      <c r="A53" s="395" t="s">
        <v>17</v>
      </c>
      <c r="B53" s="96" t="s">
        <v>158</v>
      </c>
      <c r="C53" s="67" t="s">
        <v>156</v>
      </c>
      <c r="D53" s="67" t="s">
        <v>157</v>
      </c>
      <c r="E53" s="591">
        <v>1200</v>
      </c>
      <c r="F53" s="57">
        <v>1143</v>
      </c>
      <c r="G53" s="61">
        <f t="shared" si="3"/>
        <v>0.95250000000000001</v>
      </c>
      <c r="H53" s="16">
        <v>41704</v>
      </c>
      <c r="I53" s="83">
        <v>0.95250000000000001</v>
      </c>
      <c r="J53" s="57">
        <f t="shared" si="4"/>
        <v>57</v>
      </c>
      <c r="K53" s="61">
        <f t="shared" si="5"/>
        <v>4.7500000000000001E-2</v>
      </c>
      <c r="L53" s="138"/>
      <c r="M53" s="139"/>
      <c r="N53" s="139"/>
      <c r="O53" s="140"/>
      <c r="P53" s="173"/>
      <c r="Q53" s="140" t="s">
        <v>29</v>
      </c>
      <c r="R53" s="141" t="s">
        <v>22</v>
      </c>
      <c r="S53" s="550"/>
      <c r="T53" s="67"/>
    </row>
    <row r="54" spans="1:20" ht="15.95" hidden="1" customHeight="1" x14ac:dyDescent="0.25">
      <c r="A54" s="395" t="s">
        <v>17</v>
      </c>
      <c r="B54" s="96" t="s">
        <v>159</v>
      </c>
      <c r="C54" s="67" t="s">
        <v>156</v>
      </c>
      <c r="D54" s="67" t="s">
        <v>157</v>
      </c>
      <c r="E54" s="591">
        <v>1200</v>
      </c>
      <c r="F54" s="57">
        <v>1141</v>
      </c>
      <c r="G54" s="61">
        <f t="shared" si="3"/>
        <v>0.95083333333333331</v>
      </c>
      <c r="H54" s="16">
        <v>41725</v>
      </c>
      <c r="I54" s="83">
        <v>0.95083333333333331</v>
      </c>
      <c r="J54" s="57">
        <f t="shared" si="4"/>
        <v>59</v>
      </c>
      <c r="K54" s="61">
        <f t="shared" si="5"/>
        <v>4.9166666666666664E-2</v>
      </c>
      <c r="L54" s="138"/>
      <c r="M54" s="139"/>
      <c r="N54" s="139"/>
      <c r="O54" s="140"/>
      <c r="P54" s="173"/>
      <c r="Q54" s="140" t="s">
        <v>29</v>
      </c>
      <c r="R54" s="141" t="s">
        <v>22</v>
      </c>
      <c r="S54" s="550"/>
      <c r="T54" s="67"/>
    </row>
    <row r="55" spans="1:20" ht="15.95" hidden="1" customHeight="1" x14ac:dyDescent="0.25">
      <c r="A55" s="393" t="s">
        <v>17</v>
      </c>
      <c r="B55" s="142" t="s">
        <v>160</v>
      </c>
      <c r="C55" s="76" t="s">
        <v>161</v>
      </c>
      <c r="D55" s="76" t="s">
        <v>162</v>
      </c>
      <c r="E55" s="592">
        <v>950</v>
      </c>
      <c r="F55" s="572">
        <v>950</v>
      </c>
      <c r="G55" s="4">
        <f t="shared" si="3"/>
        <v>1</v>
      </c>
      <c r="H55" s="37">
        <v>41702</v>
      </c>
      <c r="I55" s="84">
        <v>1</v>
      </c>
      <c r="J55" s="18">
        <f t="shared" si="4"/>
        <v>0</v>
      </c>
      <c r="K55" s="4">
        <f t="shared" si="5"/>
        <v>0</v>
      </c>
      <c r="L55" s="143">
        <v>41760</v>
      </c>
      <c r="M55" s="144"/>
      <c r="N55" s="144"/>
      <c r="O55" s="145"/>
      <c r="P55" s="171"/>
      <c r="Q55" s="145" t="s">
        <v>29</v>
      </c>
      <c r="R55" s="250" t="s">
        <v>22</v>
      </c>
      <c r="S55" s="550"/>
      <c r="T55" s="76"/>
    </row>
    <row r="56" spans="1:20" ht="15.95" hidden="1" customHeight="1" x14ac:dyDescent="0.25">
      <c r="A56" s="392" t="s">
        <v>17</v>
      </c>
      <c r="B56" s="147" t="s">
        <v>163</v>
      </c>
      <c r="C56" s="6" t="s">
        <v>164</v>
      </c>
      <c r="D56" s="6" t="s">
        <v>157</v>
      </c>
      <c r="E56" s="593">
        <v>1200</v>
      </c>
      <c r="F56" s="573">
        <v>1124</v>
      </c>
      <c r="G56" s="49">
        <f t="shared" si="3"/>
        <v>0.93666666666666665</v>
      </c>
      <c r="H56" s="34">
        <v>41772</v>
      </c>
      <c r="I56" s="85">
        <v>0.93666666666666665</v>
      </c>
      <c r="J56" s="7">
        <f t="shared" si="4"/>
        <v>76</v>
      </c>
      <c r="K56" s="49">
        <f t="shared" si="5"/>
        <v>6.3333333333333339E-2</v>
      </c>
      <c r="L56" s="148">
        <v>41492</v>
      </c>
      <c r="M56" s="149"/>
      <c r="N56" s="149"/>
      <c r="O56" s="150"/>
      <c r="P56" s="169"/>
      <c r="Q56" s="150" t="s">
        <v>29</v>
      </c>
      <c r="R56" s="251" t="s">
        <v>165</v>
      </c>
      <c r="S56" s="550"/>
      <c r="T56" s="241"/>
    </row>
    <row r="57" spans="1:20" ht="15.95" hidden="1" customHeight="1" x14ac:dyDescent="0.25">
      <c r="A57" s="393" t="s">
        <v>17</v>
      </c>
      <c r="B57" s="142" t="s">
        <v>166</v>
      </c>
      <c r="C57" s="76" t="s">
        <v>164</v>
      </c>
      <c r="D57" s="76" t="s">
        <v>157</v>
      </c>
      <c r="E57" s="592">
        <v>1200</v>
      </c>
      <c r="F57" s="572">
        <v>1120</v>
      </c>
      <c r="G57" s="4">
        <f t="shared" si="3"/>
        <v>0.93333333333333335</v>
      </c>
      <c r="H57" s="37">
        <v>41772</v>
      </c>
      <c r="I57" s="84">
        <v>0.93333333333333335</v>
      </c>
      <c r="J57" s="18">
        <f t="shared" si="4"/>
        <v>80</v>
      </c>
      <c r="K57" s="4">
        <f t="shared" si="5"/>
        <v>6.6666666666666666E-2</v>
      </c>
      <c r="L57" s="143">
        <v>41492</v>
      </c>
      <c r="M57" s="144"/>
      <c r="N57" s="144"/>
      <c r="O57" s="145"/>
      <c r="P57" s="171"/>
      <c r="Q57" s="145" t="s">
        <v>29</v>
      </c>
      <c r="R57" s="250" t="s">
        <v>165</v>
      </c>
      <c r="S57" s="550"/>
      <c r="T57" s="76"/>
    </row>
    <row r="58" spans="1:20" ht="16.5" hidden="1" customHeight="1" x14ac:dyDescent="0.25">
      <c r="A58" s="397" t="s">
        <v>17</v>
      </c>
      <c r="B58" s="174" t="s">
        <v>167</v>
      </c>
      <c r="C58" s="31" t="s">
        <v>168</v>
      </c>
      <c r="D58" s="31" t="s">
        <v>60</v>
      </c>
      <c r="E58" s="598">
        <v>2800</v>
      </c>
      <c r="F58" s="578">
        <v>2016</v>
      </c>
      <c r="G58" s="2">
        <f t="shared" si="3"/>
        <v>0.72</v>
      </c>
      <c r="H58" s="50">
        <v>41811</v>
      </c>
      <c r="I58" s="89">
        <v>0.72</v>
      </c>
      <c r="J58" s="39">
        <f t="shared" si="4"/>
        <v>784</v>
      </c>
      <c r="K58" s="2">
        <f t="shared" si="5"/>
        <v>0.28000000000000003</v>
      </c>
      <c r="L58" s="175"/>
      <c r="M58" s="176"/>
      <c r="N58" s="176"/>
      <c r="O58" s="177"/>
      <c r="P58" s="177"/>
      <c r="Q58" s="177" t="s">
        <v>21</v>
      </c>
      <c r="R58" s="257" t="s">
        <v>22</v>
      </c>
      <c r="S58" s="556" t="s">
        <v>57</v>
      </c>
      <c r="T58" s="270"/>
    </row>
    <row r="59" spans="1:20" ht="15.95" hidden="1" customHeight="1" x14ac:dyDescent="0.25">
      <c r="A59" s="398"/>
      <c r="B59" s="178" t="s">
        <v>169</v>
      </c>
      <c r="C59" s="23" t="s">
        <v>170</v>
      </c>
      <c r="D59" s="23"/>
      <c r="E59" s="599"/>
      <c r="F59" s="579"/>
      <c r="G59" s="13"/>
      <c r="H59" s="10"/>
      <c r="I59" s="90"/>
      <c r="J59" s="69"/>
      <c r="K59" s="13"/>
      <c r="L59" s="179"/>
      <c r="M59" s="180"/>
      <c r="N59" s="180"/>
      <c r="O59" s="163"/>
      <c r="P59" s="163"/>
      <c r="Q59" s="163"/>
      <c r="R59" s="258"/>
      <c r="S59" s="550"/>
      <c r="T59" s="271"/>
    </row>
    <row r="60" spans="1:20" ht="1.5" hidden="1" customHeight="1" x14ac:dyDescent="0.25">
      <c r="A60" s="399" t="s">
        <v>17</v>
      </c>
      <c r="B60" s="181" t="s">
        <v>171</v>
      </c>
      <c r="C60" s="51" t="s">
        <v>172</v>
      </c>
      <c r="D60" s="51" t="s">
        <v>173</v>
      </c>
      <c r="E60" s="600">
        <v>867</v>
      </c>
      <c r="F60" s="580">
        <v>867</v>
      </c>
      <c r="G60" s="74">
        <f>F60/E60</f>
        <v>1</v>
      </c>
      <c r="H60" s="52">
        <v>41831</v>
      </c>
      <c r="I60" s="91"/>
      <c r="J60" s="59"/>
      <c r="K60" s="74"/>
      <c r="L60" s="182">
        <v>41824</v>
      </c>
      <c r="M60" s="183"/>
      <c r="N60" s="183"/>
      <c r="O60" s="184"/>
      <c r="P60" s="163"/>
      <c r="Q60" s="184" t="s">
        <v>174</v>
      </c>
      <c r="R60" s="259" t="s">
        <v>22</v>
      </c>
      <c r="S60" s="550"/>
      <c r="T60" s="239" t="s">
        <v>175</v>
      </c>
    </row>
    <row r="61" spans="1:20" ht="15.95" hidden="1" customHeight="1" x14ac:dyDescent="0.25">
      <c r="A61" s="400" t="s">
        <v>17</v>
      </c>
      <c r="B61" s="181" t="s">
        <v>176</v>
      </c>
      <c r="C61" s="51" t="s">
        <v>177</v>
      </c>
      <c r="D61" s="51" t="s">
        <v>178</v>
      </c>
      <c r="E61" s="600">
        <v>2800</v>
      </c>
      <c r="F61" s="580">
        <v>7</v>
      </c>
      <c r="G61" s="74">
        <v>1</v>
      </c>
      <c r="H61" s="52">
        <v>41701</v>
      </c>
      <c r="I61" s="91"/>
      <c r="J61" s="59"/>
      <c r="K61" s="74"/>
      <c r="L61" s="182" t="s">
        <v>179</v>
      </c>
      <c r="M61" s="183" t="s">
        <v>180</v>
      </c>
      <c r="N61" s="183"/>
      <c r="O61" s="184"/>
      <c r="P61" s="184"/>
      <c r="Q61" s="184" t="s">
        <v>174</v>
      </c>
      <c r="R61" s="259" t="s">
        <v>22</v>
      </c>
      <c r="S61" s="550"/>
      <c r="T61" s="239" t="s">
        <v>175</v>
      </c>
    </row>
    <row r="62" spans="1:20" ht="15.95" hidden="1" customHeight="1" x14ac:dyDescent="0.25">
      <c r="A62" s="401" t="s">
        <v>181</v>
      </c>
      <c r="B62" s="185" t="s">
        <v>182</v>
      </c>
      <c r="C62" s="58" t="s">
        <v>183</v>
      </c>
      <c r="D62" s="58" t="s">
        <v>184</v>
      </c>
      <c r="E62" s="601">
        <v>1800</v>
      </c>
      <c r="F62" s="581">
        <v>905</v>
      </c>
      <c r="G62" s="53"/>
      <c r="H62" s="28" t="s">
        <v>185</v>
      </c>
      <c r="I62" s="92"/>
      <c r="J62" s="12"/>
      <c r="K62" s="53"/>
      <c r="L62" s="182" t="s">
        <v>186</v>
      </c>
      <c r="M62" s="183" t="s">
        <v>187</v>
      </c>
      <c r="N62" s="186"/>
      <c r="O62" s="187"/>
      <c r="P62" s="187"/>
      <c r="Q62" s="187" t="s">
        <v>174</v>
      </c>
      <c r="R62" s="260" t="s">
        <v>22</v>
      </c>
      <c r="S62" s="550"/>
      <c r="T62" s="272" t="s">
        <v>188</v>
      </c>
    </row>
    <row r="63" spans="1:20" ht="15.95" hidden="1" customHeight="1" x14ac:dyDescent="0.25">
      <c r="A63" s="402" t="s">
        <v>17</v>
      </c>
      <c r="B63" s="188" t="s">
        <v>189</v>
      </c>
      <c r="C63" s="24" t="s">
        <v>190</v>
      </c>
      <c r="D63" s="24" t="s">
        <v>184</v>
      </c>
      <c r="E63" s="602">
        <v>2500</v>
      </c>
      <c r="F63" s="41">
        <v>1341</v>
      </c>
      <c r="G63" s="36"/>
      <c r="H63" s="47" t="s">
        <v>185</v>
      </c>
      <c r="I63" s="93"/>
      <c r="J63" s="41"/>
      <c r="K63" s="36"/>
      <c r="L63" s="189" t="s">
        <v>186</v>
      </c>
      <c r="M63" s="186" t="s">
        <v>191</v>
      </c>
      <c r="N63" s="190"/>
      <c r="O63" s="191"/>
      <c r="P63" s="191"/>
      <c r="Q63" s="191" t="s">
        <v>174</v>
      </c>
      <c r="R63" s="192" t="s">
        <v>22</v>
      </c>
      <c r="S63" s="550"/>
      <c r="T63" s="24" t="s">
        <v>192</v>
      </c>
    </row>
    <row r="64" spans="1:20" ht="16.5" hidden="1" customHeight="1" x14ac:dyDescent="0.25">
      <c r="A64" s="403" t="s">
        <v>17</v>
      </c>
      <c r="B64" s="193" t="s">
        <v>193</v>
      </c>
      <c r="C64" s="43" t="s">
        <v>194</v>
      </c>
      <c r="D64" s="43" t="s">
        <v>195</v>
      </c>
      <c r="E64" s="603">
        <v>1600</v>
      </c>
      <c r="F64" s="582">
        <v>688</v>
      </c>
      <c r="G64" s="8"/>
      <c r="H64" s="11" t="s">
        <v>196</v>
      </c>
      <c r="I64" s="94"/>
      <c r="J64" s="70"/>
      <c r="K64" s="8"/>
      <c r="L64" s="194" t="s">
        <v>197</v>
      </c>
      <c r="M64" s="195" t="s">
        <v>198</v>
      </c>
      <c r="N64" s="195"/>
      <c r="O64" s="196"/>
      <c r="P64" s="171"/>
      <c r="Q64" s="196" t="s">
        <v>174</v>
      </c>
      <c r="R64" s="261" t="s">
        <v>22</v>
      </c>
      <c r="S64" s="550"/>
      <c r="T64" s="273" t="s">
        <v>192</v>
      </c>
    </row>
    <row r="65" spans="1:24" ht="15.95" hidden="1" customHeight="1" x14ac:dyDescent="0.25">
      <c r="A65" s="401" t="s">
        <v>17</v>
      </c>
      <c r="B65" s="185" t="s">
        <v>199</v>
      </c>
      <c r="C65" s="58" t="s">
        <v>200</v>
      </c>
      <c r="D65" s="58" t="s">
        <v>173</v>
      </c>
      <c r="E65" s="601">
        <v>1500</v>
      </c>
      <c r="F65" s="581">
        <v>1069</v>
      </c>
      <c r="G65" s="53">
        <f>F65/E65</f>
        <v>0.71266666666666667</v>
      </c>
      <c r="H65" s="28">
        <v>41860</v>
      </c>
      <c r="I65" s="92"/>
      <c r="J65" s="12"/>
      <c r="K65" s="53"/>
      <c r="L65" s="189">
        <v>41824</v>
      </c>
      <c r="M65" s="186" t="s">
        <v>201</v>
      </c>
      <c r="N65" s="186"/>
      <c r="O65" s="187"/>
      <c r="P65" s="169"/>
      <c r="Q65" s="187" t="s">
        <v>174</v>
      </c>
      <c r="R65" s="260" t="s">
        <v>22</v>
      </c>
      <c r="S65" s="550"/>
      <c r="T65" s="272" t="s">
        <v>175</v>
      </c>
    </row>
    <row r="66" spans="1:24" ht="15.95" hidden="1" customHeight="1" x14ac:dyDescent="0.25">
      <c r="A66" s="402" t="s">
        <v>17</v>
      </c>
      <c r="B66" s="188" t="s">
        <v>202</v>
      </c>
      <c r="C66" s="24" t="s">
        <v>203</v>
      </c>
      <c r="D66" s="24" t="s">
        <v>195</v>
      </c>
      <c r="E66" s="602">
        <v>2000</v>
      </c>
      <c r="F66" s="41">
        <v>1821</v>
      </c>
      <c r="G66" s="36">
        <f>F66/E66</f>
        <v>0.91049999999999998</v>
      </c>
      <c r="H66" s="47">
        <v>41861</v>
      </c>
      <c r="I66" s="93"/>
      <c r="J66" s="41"/>
      <c r="K66" s="36"/>
      <c r="L66" s="197">
        <v>41824</v>
      </c>
      <c r="M66" s="190" t="s">
        <v>201</v>
      </c>
      <c r="N66" s="190"/>
      <c r="O66" s="191"/>
      <c r="P66" s="191"/>
      <c r="Q66" s="191" t="s">
        <v>174</v>
      </c>
      <c r="R66" s="192" t="s">
        <v>22</v>
      </c>
      <c r="S66" s="550"/>
      <c r="T66" s="24" t="s">
        <v>192</v>
      </c>
    </row>
    <row r="67" spans="1:24" ht="15.95" hidden="1" customHeight="1" x14ac:dyDescent="0.25">
      <c r="A67" s="403" t="s">
        <v>17</v>
      </c>
      <c r="B67" s="193" t="s">
        <v>204</v>
      </c>
      <c r="C67" s="43" t="s">
        <v>205</v>
      </c>
      <c r="D67" s="43" t="s">
        <v>206</v>
      </c>
      <c r="E67" s="603">
        <v>1230</v>
      </c>
      <c r="F67" s="582">
        <v>1230</v>
      </c>
      <c r="G67" s="8">
        <f>F67/E67</f>
        <v>1</v>
      </c>
      <c r="H67" s="11">
        <v>41862</v>
      </c>
      <c r="I67" s="94"/>
      <c r="J67" s="70"/>
      <c r="K67" s="8"/>
      <c r="L67" s="194">
        <v>41824</v>
      </c>
      <c r="M67" s="195" t="s">
        <v>201</v>
      </c>
      <c r="N67" s="195"/>
      <c r="O67" s="196"/>
      <c r="P67" s="171"/>
      <c r="Q67" s="196" t="s">
        <v>174</v>
      </c>
      <c r="R67" s="261" t="s">
        <v>22</v>
      </c>
      <c r="S67" s="550"/>
      <c r="T67" s="273" t="s">
        <v>175</v>
      </c>
    </row>
    <row r="68" spans="1:24" ht="15.95" hidden="1" customHeight="1" x14ac:dyDescent="0.25">
      <c r="A68" s="404"/>
      <c r="B68" s="229" t="s">
        <v>207</v>
      </c>
      <c r="C68" s="230" t="s">
        <v>170</v>
      </c>
      <c r="D68" s="230"/>
      <c r="E68" s="604"/>
      <c r="F68" s="231"/>
      <c r="G68" s="232"/>
      <c r="H68" s="233"/>
      <c r="I68" s="234"/>
      <c r="J68" s="231"/>
      <c r="K68" s="232"/>
      <c r="L68" s="235"/>
      <c r="M68" s="236"/>
      <c r="N68" s="236"/>
      <c r="O68" s="237"/>
      <c r="P68" s="237"/>
      <c r="Q68" s="237"/>
      <c r="R68" s="238"/>
      <c r="S68" s="550"/>
      <c r="T68" s="271"/>
    </row>
    <row r="69" spans="1:24" ht="30" x14ac:dyDescent="0.25">
      <c r="A69" s="562" t="s">
        <v>17</v>
      </c>
      <c r="B69" s="629" t="s">
        <v>208</v>
      </c>
      <c r="C69" s="563" t="s">
        <v>209</v>
      </c>
      <c r="D69" s="563" t="s">
        <v>210</v>
      </c>
      <c r="E69" s="605">
        <v>7000</v>
      </c>
      <c r="F69" s="564">
        <v>0</v>
      </c>
      <c r="G69" s="565">
        <f t="shared" ref="G69:G100" si="6">IFERROR(F69/E69,"")</f>
        <v>0</v>
      </c>
      <c r="H69" s="566"/>
      <c r="I69" s="98">
        <v>0</v>
      </c>
      <c r="J69" s="564"/>
      <c r="K69" s="565"/>
      <c r="L69" s="567"/>
      <c r="M69" s="568"/>
      <c r="N69" s="568"/>
      <c r="O69" s="569"/>
      <c r="P69" s="570"/>
      <c r="Q69" s="569" t="s">
        <v>174</v>
      </c>
      <c r="R69" s="262" t="s">
        <v>22</v>
      </c>
      <c r="S69" s="550"/>
      <c r="T69" s="239" t="s">
        <v>211</v>
      </c>
      <c r="X69" s="130">
        <v>0.21428571428571427</v>
      </c>
    </row>
    <row r="70" spans="1:24" s="291" customFormat="1" ht="16.5" customHeight="1" thickBot="1" x14ac:dyDescent="0.3">
      <c r="A70" s="405"/>
      <c r="B70" s="630" t="s">
        <v>212</v>
      </c>
      <c r="C70" s="324" t="s">
        <v>213</v>
      </c>
      <c r="D70" s="324"/>
      <c r="E70" s="606"/>
      <c r="F70" s="325"/>
      <c r="G70" s="326" t="str">
        <f t="shared" si="6"/>
        <v/>
      </c>
      <c r="H70" s="327"/>
      <c r="I70" s="328"/>
      <c r="J70" s="325"/>
      <c r="K70" s="326"/>
      <c r="L70" s="329"/>
      <c r="M70" s="330"/>
      <c r="N70" s="330"/>
      <c r="O70" s="331"/>
      <c r="P70" s="331"/>
      <c r="Q70" s="331"/>
      <c r="R70" s="332"/>
      <c r="S70" s="550"/>
      <c r="T70" s="323"/>
    </row>
    <row r="71" spans="1:24" ht="17.25" customHeight="1" thickBot="1" x14ac:dyDescent="0.3">
      <c r="A71" s="406" t="s">
        <v>17</v>
      </c>
      <c r="B71" s="631" t="s">
        <v>214</v>
      </c>
      <c r="C71" s="333" t="s">
        <v>215</v>
      </c>
      <c r="D71" s="333" t="s">
        <v>216</v>
      </c>
      <c r="E71" s="607">
        <v>800</v>
      </c>
      <c r="F71" s="334">
        <v>0</v>
      </c>
      <c r="G71" s="335">
        <f t="shared" si="6"/>
        <v>0</v>
      </c>
      <c r="H71" s="336"/>
      <c r="I71" s="337">
        <v>0</v>
      </c>
      <c r="J71" s="334"/>
      <c r="K71" s="335"/>
      <c r="L71" s="338"/>
      <c r="M71" s="339"/>
      <c r="N71" s="339"/>
      <c r="O71" s="340"/>
      <c r="P71" s="340"/>
      <c r="Q71" s="340"/>
      <c r="R71" s="341"/>
      <c r="S71" s="550"/>
      <c r="T71" s="17"/>
      <c r="X71" s="130">
        <v>0</v>
      </c>
    </row>
    <row r="72" spans="1:24" s="291" customFormat="1" ht="30" x14ac:dyDescent="0.25">
      <c r="A72" s="407"/>
      <c r="B72" s="632" t="s">
        <v>217</v>
      </c>
      <c r="C72" s="351" t="s">
        <v>218</v>
      </c>
      <c r="D72" s="351"/>
      <c r="E72" s="608"/>
      <c r="F72" s="352"/>
      <c r="G72" s="353" t="str">
        <f t="shared" si="6"/>
        <v/>
      </c>
      <c r="H72" s="354"/>
      <c r="I72" s="355"/>
      <c r="J72" s="352"/>
      <c r="K72" s="353"/>
      <c r="L72" s="356"/>
      <c r="M72" s="357"/>
      <c r="N72" s="357"/>
      <c r="O72" s="358"/>
      <c r="P72" s="358"/>
      <c r="Q72" s="358"/>
      <c r="R72" s="359"/>
      <c r="S72" s="550"/>
      <c r="T72" s="321"/>
    </row>
    <row r="73" spans="1:24" ht="30" x14ac:dyDescent="0.25">
      <c r="A73" s="408" t="s">
        <v>17</v>
      </c>
      <c r="B73" s="633" t="s">
        <v>219</v>
      </c>
      <c r="C73" s="360" t="s">
        <v>220</v>
      </c>
      <c r="D73" s="360" t="s">
        <v>221</v>
      </c>
      <c r="E73" s="609">
        <v>400</v>
      </c>
      <c r="F73" s="361">
        <v>0</v>
      </c>
      <c r="G73" s="362">
        <f t="shared" si="6"/>
        <v>0</v>
      </c>
      <c r="H73" s="363"/>
      <c r="I73" s="364">
        <v>0</v>
      </c>
      <c r="J73" s="361"/>
      <c r="K73" s="362"/>
      <c r="L73" s="365"/>
      <c r="M73" s="366"/>
      <c r="N73" s="366"/>
      <c r="O73" s="367"/>
      <c r="P73" s="367"/>
      <c r="Q73" s="368" t="s">
        <v>29</v>
      </c>
      <c r="R73" s="369" t="s">
        <v>22</v>
      </c>
      <c r="S73" s="550"/>
      <c r="T73" s="240" t="s">
        <v>188</v>
      </c>
      <c r="X73" s="130">
        <v>0</v>
      </c>
    </row>
    <row r="74" spans="1:24" ht="30.75" thickBot="1" x14ac:dyDescent="0.3">
      <c r="A74" s="409" t="s">
        <v>17</v>
      </c>
      <c r="B74" s="634" t="s">
        <v>222</v>
      </c>
      <c r="C74" s="370" t="s">
        <v>223</v>
      </c>
      <c r="D74" s="370" t="s">
        <v>224</v>
      </c>
      <c r="E74" s="610">
        <v>8000</v>
      </c>
      <c r="F74" s="371">
        <v>0</v>
      </c>
      <c r="G74" s="372">
        <f t="shared" si="6"/>
        <v>0</v>
      </c>
      <c r="H74" s="373"/>
      <c r="I74" s="374">
        <v>0</v>
      </c>
      <c r="J74" s="371"/>
      <c r="K74" s="372"/>
      <c r="L74" s="375"/>
      <c r="M74" s="376"/>
      <c r="N74" s="376"/>
      <c r="O74" s="377"/>
      <c r="P74" s="378"/>
      <c r="Q74" s="377" t="s">
        <v>174</v>
      </c>
      <c r="R74" s="379" t="s">
        <v>22</v>
      </c>
      <c r="S74" s="550"/>
      <c r="T74" s="239" t="s">
        <v>211</v>
      </c>
      <c r="X74" s="130">
        <v>0</v>
      </c>
    </row>
    <row r="75" spans="1:24" x14ac:dyDescent="0.25">
      <c r="A75" s="410" t="s">
        <v>17</v>
      </c>
      <c r="B75" s="635" t="s">
        <v>225</v>
      </c>
      <c r="C75" s="342" t="s">
        <v>226</v>
      </c>
      <c r="D75" s="342" t="s">
        <v>227</v>
      </c>
      <c r="E75" s="611">
        <v>1100</v>
      </c>
      <c r="F75" s="343">
        <v>0</v>
      </c>
      <c r="G75" s="344">
        <f t="shared" si="6"/>
        <v>0</v>
      </c>
      <c r="H75" s="345"/>
      <c r="I75" s="346">
        <v>0</v>
      </c>
      <c r="J75" s="343">
        <f>SUM((E75-F75))</f>
        <v>1100</v>
      </c>
      <c r="K75" s="344">
        <f>J75/E75</f>
        <v>1</v>
      </c>
      <c r="L75" s="347"/>
      <c r="M75" s="348"/>
      <c r="N75" s="348"/>
      <c r="O75" s="349"/>
      <c r="P75" s="380"/>
      <c r="Q75" s="349" t="s">
        <v>29</v>
      </c>
      <c r="R75" s="350" t="s">
        <v>22</v>
      </c>
      <c r="S75" s="550"/>
      <c r="T75" s="241" t="s">
        <v>228</v>
      </c>
      <c r="X75" s="130">
        <v>0</v>
      </c>
    </row>
    <row r="76" spans="1:24" x14ac:dyDescent="0.25">
      <c r="A76" s="411" t="s">
        <v>17</v>
      </c>
      <c r="B76" s="636" t="s">
        <v>229</v>
      </c>
      <c r="C76" s="67" t="s">
        <v>230</v>
      </c>
      <c r="D76" s="67" t="s">
        <v>231</v>
      </c>
      <c r="E76" s="591">
        <v>800</v>
      </c>
      <c r="F76" s="57">
        <v>650</v>
      </c>
      <c r="G76" s="61">
        <f t="shared" si="6"/>
        <v>0.8125</v>
      </c>
      <c r="H76" s="16" t="s">
        <v>232</v>
      </c>
      <c r="I76" s="83">
        <v>0</v>
      </c>
      <c r="J76" s="57">
        <f>SUM((E76-F76))</f>
        <v>150</v>
      </c>
      <c r="K76" s="61">
        <f>J76/E76</f>
        <v>0.1875</v>
      </c>
      <c r="L76" s="138" t="s">
        <v>233</v>
      </c>
      <c r="M76" s="139" t="s">
        <v>234</v>
      </c>
      <c r="N76" s="139"/>
      <c r="O76" s="140"/>
      <c r="P76" s="381"/>
      <c r="Q76" s="140" t="s">
        <v>29</v>
      </c>
      <c r="R76" s="141" t="s">
        <v>22</v>
      </c>
      <c r="S76" s="550"/>
      <c r="T76" s="67" t="s">
        <v>211</v>
      </c>
      <c r="X76" s="130">
        <v>0.8125</v>
      </c>
    </row>
    <row r="77" spans="1:24" ht="16.5" customHeight="1" thickBot="1" x14ac:dyDescent="0.3">
      <c r="A77" s="435" t="s">
        <v>181</v>
      </c>
      <c r="B77" s="637" t="s">
        <v>235</v>
      </c>
      <c r="C77" s="436" t="s">
        <v>236</v>
      </c>
      <c r="D77" s="436" t="s">
        <v>134</v>
      </c>
      <c r="E77" s="612">
        <v>560</v>
      </c>
      <c r="F77" s="437">
        <v>0</v>
      </c>
      <c r="G77" s="438">
        <f t="shared" si="6"/>
        <v>0</v>
      </c>
      <c r="H77" s="439"/>
      <c r="I77" s="440">
        <v>0</v>
      </c>
      <c r="J77" s="437"/>
      <c r="K77" s="438"/>
      <c r="L77" s="441" t="s">
        <v>237</v>
      </c>
      <c r="M77" s="442" t="s">
        <v>238</v>
      </c>
      <c r="N77" s="442"/>
      <c r="O77" s="443"/>
      <c r="P77" s="444"/>
      <c r="Q77" s="443" t="s">
        <v>29</v>
      </c>
      <c r="R77" s="445" t="s">
        <v>22</v>
      </c>
      <c r="S77" s="550"/>
      <c r="T77" s="76" t="s">
        <v>239</v>
      </c>
      <c r="X77" s="130">
        <v>0</v>
      </c>
    </row>
    <row r="78" spans="1:24" x14ac:dyDescent="0.25">
      <c r="A78" s="427" t="s">
        <v>181</v>
      </c>
      <c r="B78" s="633" t="s">
        <v>240</v>
      </c>
      <c r="C78" s="428" t="s">
        <v>241</v>
      </c>
      <c r="D78" s="428" t="s">
        <v>242</v>
      </c>
      <c r="E78" s="609">
        <v>450</v>
      </c>
      <c r="F78" s="429">
        <v>0</v>
      </c>
      <c r="G78" s="430">
        <f t="shared" si="6"/>
        <v>0</v>
      </c>
      <c r="H78" s="431"/>
      <c r="I78" s="432">
        <v>0</v>
      </c>
      <c r="J78" s="429"/>
      <c r="K78" s="430"/>
      <c r="L78" s="202"/>
      <c r="M78" s="366" t="s">
        <v>243</v>
      </c>
      <c r="N78" s="366"/>
      <c r="O78" s="433"/>
      <c r="P78" s="433"/>
      <c r="Q78" s="433"/>
      <c r="R78" s="434"/>
      <c r="S78" s="550"/>
      <c r="T78" s="242" t="s">
        <v>239</v>
      </c>
      <c r="X78" s="130">
        <v>0</v>
      </c>
    </row>
    <row r="79" spans="1:24" s="291" customFormat="1" x14ac:dyDescent="0.25">
      <c r="A79" s="412" t="s">
        <v>17</v>
      </c>
      <c r="B79" s="638" t="s">
        <v>244</v>
      </c>
      <c r="C79" s="285" t="s">
        <v>245</v>
      </c>
      <c r="D79" s="285" t="s">
        <v>246</v>
      </c>
      <c r="E79" s="608">
        <v>2200</v>
      </c>
      <c r="F79" s="286">
        <v>1796</v>
      </c>
      <c r="G79" s="287">
        <f t="shared" si="6"/>
        <v>0.8163636363636364</v>
      </c>
      <c r="H79" s="294">
        <v>41859</v>
      </c>
      <c r="I79" s="295">
        <v>0</v>
      </c>
      <c r="J79" s="286">
        <f>SUM((E79-F79))</f>
        <v>404</v>
      </c>
      <c r="K79" s="287">
        <f>J79/E79</f>
        <v>0.18363636363636363</v>
      </c>
      <c r="L79" s="290"/>
      <c r="M79" s="291" t="s">
        <v>247</v>
      </c>
      <c r="O79" s="292"/>
      <c r="P79" s="292"/>
      <c r="Q79" s="292" t="s">
        <v>21</v>
      </c>
      <c r="R79" s="293" t="s">
        <v>22</v>
      </c>
      <c r="S79" s="554" t="s">
        <v>57</v>
      </c>
      <c r="T79" s="285" t="s">
        <v>228</v>
      </c>
      <c r="X79" s="291">
        <v>0.8163636363636364</v>
      </c>
    </row>
    <row r="80" spans="1:24" s="291" customFormat="1" x14ac:dyDescent="0.25">
      <c r="A80" s="412" t="s">
        <v>17</v>
      </c>
      <c r="B80" s="638" t="s">
        <v>248</v>
      </c>
      <c r="C80" s="285" t="s">
        <v>249</v>
      </c>
      <c r="D80" s="285" t="s">
        <v>250</v>
      </c>
      <c r="E80" s="608">
        <v>2179</v>
      </c>
      <c r="F80" s="286">
        <v>2179</v>
      </c>
      <c r="G80" s="287">
        <f t="shared" si="6"/>
        <v>1</v>
      </c>
      <c r="H80" s="294">
        <v>41852</v>
      </c>
      <c r="I80" s="295">
        <v>0</v>
      </c>
      <c r="J80" s="286">
        <f>SUM((E80-F80))</f>
        <v>0</v>
      </c>
      <c r="K80" s="287">
        <f>J80/E80</f>
        <v>0</v>
      </c>
      <c r="L80" s="290"/>
      <c r="M80" s="291" t="s">
        <v>247</v>
      </c>
      <c r="O80" s="292"/>
      <c r="P80" s="292"/>
      <c r="Q80" s="292" t="s">
        <v>21</v>
      </c>
      <c r="R80" s="293" t="s">
        <v>22</v>
      </c>
      <c r="S80" s="554" t="s">
        <v>57</v>
      </c>
      <c r="T80" s="285" t="s">
        <v>175</v>
      </c>
      <c r="X80" s="291">
        <v>1</v>
      </c>
    </row>
    <row r="81" spans="1:24" ht="16.5" thickBot="1" x14ac:dyDescent="0.3">
      <c r="A81" s="435" t="s">
        <v>181</v>
      </c>
      <c r="B81" s="637" t="s">
        <v>251</v>
      </c>
      <c r="C81" s="436" t="s">
        <v>252</v>
      </c>
      <c r="D81" s="436"/>
      <c r="E81" s="612">
        <v>870</v>
      </c>
      <c r="F81" s="437">
        <v>0</v>
      </c>
      <c r="G81" s="438">
        <f t="shared" si="6"/>
        <v>0</v>
      </c>
      <c r="H81" s="439"/>
      <c r="I81" s="440">
        <v>0</v>
      </c>
      <c r="J81" s="437"/>
      <c r="K81" s="438"/>
      <c r="L81" s="450"/>
      <c r="M81" s="442"/>
      <c r="N81" s="442"/>
      <c r="O81" s="443"/>
      <c r="P81" s="444"/>
      <c r="Q81" s="443" t="s">
        <v>29</v>
      </c>
      <c r="R81" s="445" t="s">
        <v>22</v>
      </c>
      <c r="S81" s="550"/>
      <c r="T81" s="76" t="s">
        <v>239</v>
      </c>
      <c r="X81" s="130">
        <v>0</v>
      </c>
    </row>
    <row r="82" spans="1:24" ht="30" x14ac:dyDescent="0.25">
      <c r="A82" s="446" t="s">
        <v>17</v>
      </c>
      <c r="B82" s="639" t="s">
        <v>253</v>
      </c>
      <c r="C82" s="428" t="s">
        <v>149</v>
      </c>
      <c r="D82" s="428" t="s">
        <v>150</v>
      </c>
      <c r="E82" s="609">
        <v>500</v>
      </c>
      <c r="F82" s="127">
        <v>0</v>
      </c>
      <c r="G82" s="128">
        <f t="shared" si="6"/>
        <v>0</v>
      </c>
      <c r="H82" s="129"/>
      <c r="I82" s="447">
        <v>0</v>
      </c>
      <c r="J82" s="127"/>
      <c r="K82" s="128"/>
      <c r="L82" s="209"/>
      <c r="M82" s="210"/>
      <c r="N82" s="210"/>
      <c r="O82" s="208"/>
      <c r="P82" s="208"/>
      <c r="Q82" s="448" t="s">
        <v>29</v>
      </c>
      <c r="R82" s="449" t="s">
        <v>22</v>
      </c>
      <c r="S82" s="556"/>
      <c r="T82" s="242" t="s">
        <v>192</v>
      </c>
      <c r="X82" s="130">
        <v>0</v>
      </c>
    </row>
    <row r="83" spans="1:24" x14ac:dyDescent="0.25">
      <c r="A83" s="414" t="s">
        <v>17</v>
      </c>
      <c r="B83" s="636" t="s">
        <v>254</v>
      </c>
      <c r="C83" s="15" t="s">
        <v>255</v>
      </c>
      <c r="D83" s="15" t="s">
        <v>184</v>
      </c>
      <c r="E83" s="591">
        <v>1900</v>
      </c>
      <c r="F83" s="573">
        <v>1379</v>
      </c>
      <c r="G83" s="49">
        <f t="shared" si="6"/>
        <v>0.72578947368421054</v>
      </c>
      <c r="H83" s="34">
        <v>41849</v>
      </c>
      <c r="I83" s="85">
        <v>0</v>
      </c>
      <c r="J83" s="7">
        <f>SUM((E83-F83))</f>
        <v>521</v>
      </c>
      <c r="K83" s="49"/>
      <c r="L83" s="148" t="s">
        <v>256</v>
      </c>
      <c r="M83" s="149" t="s">
        <v>257</v>
      </c>
      <c r="N83" s="149"/>
      <c r="O83" s="150"/>
      <c r="P83" s="382"/>
      <c r="Q83" s="150" t="s">
        <v>29</v>
      </c>
      <c r="R83" s="251" t="s">
        <v>22</v>
      </c>
      <c r="S83" s="553" t="s">
        <v>57</v>
      </c>
      <c r="T83" s="15" t="s">
        <v>211</v>
      </c>
      <c r="X83" s="130">
        <v>0.72578947368421054</v>
      </c>
    </row>
    <row r="84" spans="1:24" ht="26.25" x14ac:dyDescent="0.25">
      <c r="A84" s="414" t="s">
        <v>17</v>
      </c>
      <c r="B84" s="636" t="s">
        <v>258</v>
      </c>
      <c r="C84" s="15" t="s">
        <v>259</v>
      </c>
      <c r="D84" s="15" t="s">
        <v>260</v>
      </c>
      <c r="E84" s="591">
        <v>1050</v>
      </c>
      <c r="F84" s="57">
        <v>993</v>
      </c>
      <c r="G84" s="61">
        <f t="shared" si="6"/>
        <v>0.94571428571428573</v>
      </c>
      <c r="H84" s="16">
        <v>41887</v>
      </c>
      <c r="I84" s="79">
        <v>0</v>
      </c>
      <c r="J84" s="57">
        <f>SUM((E84-F84))</f>
        <v>57</v>
      </c>
      <c r="K84" s="61">
        <f>J84/E84</f>
        <v>5.4285714285714284E-2</v>
      </c>
      <c r="L84" s="138">
        <v>41567</v>
      </c>
      <c r="M84" s="139" t="s">
        <v>261</v>
      </c>
      <c r="N84" s="139"/>
      <c r="O84" s="140"/>
      <c r="P84" s="381"/>
      <c r="Q84" s="140" t="s">
        <v>29</v>
      </c>
      <c r="R84" s="141" t="s">
        <v>22</v>
      </c>
      <c r="S84" s="550"/>
      <c r="T84" s="67" t="s">
        <v>175</v>
      </c>
      <c r="X84" s="130">
        <v>0.94571428571428573</v>
      </c>
    </row>
    <row r="85" spans="1:24" s="291" customFormat="1" ht="16.5" thickBot="1" x14ac:dyDescent="0.3">
      <c r="A85" s="461" t="s">
        <v>17</v>
      </c>
      <c r="B85" s="630" t="s">
        <v>262</v>
      </c>
      <c r="C85" s="462" t="s">
        <v>263</v>
      </c>
      <c r="D85" s="462" t="s">
        <v>264</v>
      </c>
      <c r="E85" s="606">
        <v>2025</v>
      </c>
      <c r="F85" s="463">
        <v>1888</v>
      </c>
      <c r="G85" s="464">
        <f t="shared" si="6"/>
        <v>0.93234567901234566</v>
      </c>
      <c r="H85" s="465">
        <v>41887</v>
      </c>
      <c r="I85" s="466">
        <v>0</v>
      </c>
      <c r="J85" s="463">
        <f>SUM((E85-F85))</f>
        <v>137</v>
      </c>
      <c r="K85" s="464">
        <f>J85/E85</f>
        <v>6.7654320987654323E-2</v>
      </c>
      <c r="L85" s="467">
        <v>41567</v>
      </c>
      <c r="M85" s="330"/>
      <c r="N85" s="330"/>
      <c r="O85" s="468"/>
      <c r="P85" s="468"/>
      <c r="Q85" s="468" t="s">
        <v>21</v>
      </c>
      <c r="R85" s="469" t="s">
        <v>22</v>
      </c>
      <c r="S85" s="555" t="s">
        <v>265</v>
      </c>
      <c r="T85" s="322" t="s">
        <v>175</v>
      </c>
      <c r="X85" s="291">
        <v>0.93234567901234566</v>
      </c>
    </row>
    <row r="86" spans="1:24" s="291" customFormat="1" x14ac:dyDescent="0.25">
      <c r="A86" s="451"/>
      <c r="B86" s="632"/>
      <c r="C86" s="452" t="s">
        <v>266</v>
      </c>
      <c r="D86" s="452"/>
      <c r="E86" s="608"/>
      <c r="F86" s="453"/>
      <c r="G86" s="454" t="str">
        <f t="shared" si="6"/>
        <v/>
      </c>
      <c r="H86" s="455"/>
      <c r="I86" s="456"/>
      <c r="J86" s="453"/>
      <c r="K86" s="454"/>
      <c r="L86" s="457"/>
      <c r="M86" s="458"/>
      <c r="N86" s="458"/>
      <c r="O86" s="459"/>
      <c r="P86" s="459"/>
      <c r="Q86" s="459"/>
      <c r="R86" s="460"/>
      <c r="S86" s="557"/>
      <c r="T86" s="323"/>
    </row>
    <row r="87" spans="1:24" x14ac:dyDescent="0.25">
      <c r="A87" s="416" t="s">
        <v>17</v>
      </c>
      <c r="B87" s="640" t="s">
        <v>356</v>
      </c>
      <c r="C87" s="111" t="s">
        <v>267</v>
      </c>
      <c r="D87" s="111"/>
      <c r="E87" s="613">
        <v>500</v>
      </c>
      <c r="F87" s="112">
        <v>0</v>
      </c>
      <c r="G87" s="113">
        <f t="shared" si="6"/>
        <v>0</v>
      </c>
      <c r="H87" s="114"/>
      <c r="I87" s="115">
        <v>0</v>
      </c>
      <c r="J87" s="112"/>
      <c r="K87" s="113"/>
      <c r="L87" s="204"/>
      <c r="M87" s="198"/>
      <c r="N87" s="198"/>
      <c r="O87" s="205"/>
      <c r="P87" s="205"/>
      <c r="Q87" s="205"/>
      <c r="R87" s="206"/>
      <c r="S87" s="558"/>
      <c r="T87" s="17"/>
      <c r="X87" s="130">
        <v>0</v>
      </c>
    </row>
    <row r="88" spans="1:24" s="291" customFormat="1" x14ac:dyDescent="0.25">
      <c r="A88" s="417"/>
      <c r="B88" s="641"/>
      <c r="C88" s="312" t="s">
        <v>268</v>
      </c>
      <c r="D88" s="312"/>
      <c r="E88" s="614"/>
      <c r="F88" s="583"/>
      <c r="G88" s="314" t="str">
        <f t="shared" si="6"/>
        <v/>
      </c>
      <c r="H88" s="315"/>
      <c r="I88" s="316"/>
      <c r="J88" s="313"/>
      <c r="K88" s="314"/>
      <c r="L88" s="317"/>
      <c r="M88" s="318"/>
      <c r="N88" s="318"/>
      <c r="O88" s="319"/>
      <c r="P88" s="319"/>
      <c r="Q88" s="319"/>
      <c r="R88" s="320"/>
      <c r="S88" s="559"/>
      <c r="T88" s="321"/>
    </row>
    <row r="89" spans="1:24" ht="30" x14ac:dyDescent="0.25">
      <c r="A89" s="413" t="s">
        <v>17</v>
      </c>
      <c r="B89" s="642" t="s">
        <v>269</v>
      </c>
      <c r="C89" s="571" t="s">
        <v>270</v>
      </c>
      <c r="D89" s="571" t="s">
        <v>271</v>
      </c>
      <c r="E89" s="615">
        <v>1800</v>
      </c>
      <c r="F89" s="584">
        <v>0</v>
      </c>
      <c r="G89" s="117">
        <f t="shared" si="6"/>
        <v>0</v>
      </c>
      <c r="H89" s="119"/>
      <c r="I89" s="120">
        <v>0</v>
      </c>
      <c r="J89" s="116"/>
      <c r="K89" s="117"/>
      <c r="L89" s="199"/>
      <c r="M89" s="200"/>
      <c r="N89" s="200"/>
      <c r="O89" s="201"/>
      <c r="P89" s="201"/>
      <c r="Q89" s="207" t="s">
        <v>29</v>
      </c>
      <c r="R89" s="203" t="s">
        <v>22</v>
      </c>
      <c r="S89" s="556"/>
      <c r="T89" s="242" t="s">
        <v>192</v>
      </c>
      <c r="X89" s="130">
        <v>0</v>
      </c>
    </row>
    <row r="90" spans="1:24" x14ac:dyDescent="0.25">
      <c r="A90" s="418" t="s">
        <v>17</v>
      </c>
      <c r="B90" s="638" t="s">
        <v>272</v>
      </c>
      <c r="C90" s="285" t="s">
        <v>273</v>
      </c>
      <c r="D90" s="285" t="s">
        <v>274</v>
      </c>
      <c r="E90" s="608">
        <v>1887</v>
      </c>
      <c r="F90" s="585">
        <v>1887</v>
      </c>
      <c r="G90" s="277">
        <f t="shared" si="6"/>
        <v>1</v>
      </c>
      <c r="H90" s="278">
        <v>41877</v>
      </c>
      <c r="I90" s="279">
        <v>0</v>
      </c>
      <c r="J90" s="276">
        <f t="shared" ref="J90:J104" si="7">SUM((E90-F90))</f>
        <v>0</v>
      </c>
      <c r="K90" s="277">
        <f t="shared" ref="K90:K105" si="8">J90/E90</f>
        <v>0</v>
      </c>
      <c r="L90" s="281">
        <v>41559</v>
      </c>
      <c r="M90" s="282"/>
      <c r="N90" s="282"/>
      <c r="O90" s="283"/>
      <c r="P90" s="283"/>
      <c r="Q90" s="283" t="s">
        <v>21</v>
      </c>
      <c r="R90" s="284" t="s">
        <v>22</v>
      </c>
      <c r="S90" s="553"/>
      <c r="T90" s="40" t="s">
        <v>275</v>
      </c>
      <c r="X90" s="130">
        <v>1</v>
      </c>
    </row>
    <row r="91" spans="1:24" ht="16.5" thickBot="1" x14ac:dyDescent="0.3">
      <c r="A91" s="415" t="s">
        <v>17</v>
      </c>
      <c r="B91" s="643" t="s">
        <v>276</v>
      </c>
      <c r="C91" s="462" t="s">
        <v>273</v>
      </c>
      <c r="D91" s="462" t="s">
        <v>274</v>
      </c>
      <c r="E91" s="606">
        <v>1887</v>
      </c>
      <c r="F91" s="463">
        <v>1654</v>
      </c>
      <c r="G91" s="464">
        <f t="shared" si="6"/>
        <v>0.87652358240593531</v>
      </c>
      <c r="H91" s="465">
        <v>41877</v>
      </c>
      <c r="I91" s="477">
        <v>0</v>
      </c>
      <c r="J91" s="463">
        <f t="shared" si="7"/>
        <v>233</v>
      </c>
      <c r="K91" s="464">
        <f t="shared" si="8"/>
        <v>0.12347641759406465</v>
      </c>
      <c r="L91" s="467" t="s">
        <v>179</v>
      </c>
      <c r="M91" s="330"/>
      <c r="N91" s="330"/>
      <c r="O91" s="468"/>
      <c r="P91" s="468"/>
      <c r="Q91" s="468" t="s">
        <v>21</v>
      </c>
      <c r="R91" s="469" t="s">
        <v>22</v>
      </c>
      <c r="S91" s="555"/>
      <c r="T91" s="243" t="s">
        <v>275</v>
      </c>
      <c r="X91" s="130">
        <v>0.87652358240593531</v>
      </c>
    </row>
    <row r="92" spans="1:24" x14ac:dyDescent="0.25">
      <c r="A92" s="419" t="s">
        <v>17</v>
      </c>
      <c r="B92" s="632" t="s">
        <v>277</v>
      </c>
      <c r="C92" s="470" t="s">
        <v>278</v>
      </c>
      <c r="D92" s="470" t="s">
        <v>279</v>
      </c>
      <c r="E92" s="608">
        <v>1595</v>
      </c>
      <c r="F92" s="471">
        <v>1595</v>
      </c>
      <c r="G92" s="472">
        <f t="shared" si="6"/>
        <v>1</v>
      </c>
      <c r="H92" s="473">
        <v>41831</v>
      </c>
      <c r="I92" s="288">
        <v>0</v>
      </c>
      <c r="J92" s="471">
        <f t="shared" si="7"/>
        <v>0</v>
      </c>
      <c r="K92" s="472">
        <f t="shared" si="8"/>
        <v>0</v>
      </c>
      <c r="L92" s="474"/>
      <c r="M92" s="357"/>
      <c r="N92" s="357"/>
      <c r="O92" s="475"/>
      <c r="P92" s="475"/>
      <c r="Q92" s="475" t="s">
        <v>21</v>
      </c>
      <c r="R92" s="476" t="s">
        <v>22</v>
      </c>
      <c r="S92" s="553" t="s">
        <v>57</v>
      </c>
      <c r="T92" s="244" t="s">
        <v>175</v>
      </c>
      <c r="X92" s="130">
        <v>1</v>
      </c>
    </row>
    <row r="93" spans="1:24" x14ac:dyDescent="0.25">
      <c r="A93" s="418" t="s">
        <v>17</v>
      </c>
      <c r="B93" s="638" t="s">
        <v>280</v>
      </c>
      <c r="C93" s="285" t="s">
        <v>281</v>
      </c>
      <c r="D93" s="285" t="s">
        <v>282</v>
      </c>
      <c r="E93" s="608">
        <v>3500</v>
      </c>
      <c r="F93" s="286">
        <v>1900</v>
      </c>
      <c r="G93" s="287">
        <f t="shared" si="6"/>
        <v>0.54285714285714282</v>
      </c>
      <c r="H93" s="294">
        <v>41877</v>
      </c>
      <c r="I93" s="295">
        <v>0</v>
      </c>
      <c r="J93" s="286">
        <f t="shared" si="7"/>
        <v>1600</v>
      </c>
      <c r="K93" s="287">
        <f t="shared" si="8"/>
        <v>0.45714285714285713</v>
      </c>
      <c r="L93" s="290" t="s">
        <v>256</v>
      </c>
      <c r="M93" s="291"/>
      <c r="N93" s="291"/>
      <c r="O93" s="292"/>
      <c r="P93" s="292"/>
      <c r="Q93" s="292" t="s">
        <v>21</v>
      </c>
      <c r="R93" s="293" t="s">
        <v>22</v>
      </c>
      <c r="S93" s="554" t="s">
        <v>57</v>
      </c>
      <c r="T93" s="40"/>
      <c r="X93" s="130">
        <v>0.54285714285714282</v>
      </c>
    </row>
    <row r="94" spans="1:24" x14ac:dyDescent="0.25">
      <c r="A94" s="420" t="s">
        <v>17</v>
      </c>
      <c r="B94" s="644" t="s">
        <v>283</v>
      </c>
      <c r="C94" s="296" t="s">
        <v>200</v>
      </c>
      <c r="D94" s="296" t="s">
        <v>284</v>
      </c>
      <c r="E94" s="608">
        <v>3500</v>
      </c>
      <c r="F94" s="286">
        <v>2211</v>
      </c>
      <c r="G94" s="287">
        <f t="shared" si="6"/>
        <v>0.63171428571428567</v>
      </c>
      <c r="H94" s="294">
        <v>41877</v>
      </c>
      <c r="I94" s="295">
        <v>0</v>
      </c>
      <c r="J94" s="286">
        <f t="shared" si="7"/>
        <v>1289</v>
      </c>
      <c r="K94" s="287">
        <f t="shared" si="8"/>
        <v>0.36828571428571427</v>
      </c>
      <c r="L94" s="297"/>
      <c r="M94" s="298"/>
      <c r="N94" s="298"/>
      <c r="O94" s="297"/>
      <c r="P94" s="297"/>
      <c r="Q94" s="292" t="s">
        <v>21</v>
      </c>
      <c r="R94" s="293" t="s">
        <v>22</v>
      </c>
      <c r="S94" s="560" t="s">
        <v>57</v>
      </c>
      <c r="T94" s="56"/>
      <c r="X94" s="130">
        <v>0.63171428571428567</v>
      </c>
    </row>
    <row r="95" spans="1:24" ht="16.5" customHeight="1" thickBot="1" x14ac:dyDescent="0.3">
      <c r="A95" s="461" t="s">
        <v>17</v>
      </c>
      <c r="B95" s="630" t="s">
        <v>285</v>
      </c>
      <c r="C95" s="462" t="s">
        <v>286</v>
      </c>
      <c r="D95" s="462" t="s">
        <v>287</v>
      </c>
      <c r="E95" s="606">
        <v>3000</v>
      </c>
      <c r="F95" s="463">
        <v>458</v>
      </c>
      <c r="G95" s="464">
        <f t="shared" si="6"/>
        <v>0.15266666666666667</v>
      </c>
      <c r="H95" s="465">
        <v>41810</v>
      </c>
      <c r="I95" s="477">
        <v>0</v>
      </c>
      <c r="J95" s="463">
        <f t="shared" si="7"/>
        <v>2542</v>
      </c>
      <c r="K95" s="464">
        <f t="shared" si="8"/>
        <v>0.84733333333333338</v>
      </c>
      <c r="L95" s="467" t="s">
        <v>288</v>
      </c>
      <c r="M95" s="330"/>
      <c r="N95" s="330"/>
      <c r="O95" s="468"/>
      <c r="P95" s="468"/>
      <c r="Q95" s="468" t="s">
        <v>21</v>
      </c>
      <c r="R95" s="469" t="s">
        <v>22</v>
      </c>
      <c r="S95" s="555" t="s">
        <v>57</v>
      </c>
      <c r="T95" s="243"/>
      <c r="X95" s="130">
        <v>0.15266666666666667</v>
      </c>
    </row>
    <row r="96" spans="1:24" ht="30" x14ac:dyDescent="0.25">
      <c r="A96" s="478" t="s">
        <v>17</v>
      </c>
      <c r="B96" s="632" t="s">
        <v>289</v>
      </c>
      <c r="C96" s="470" t="s">
        <v>290</v>
      </c>
      <c r="D96" s="470" t="s">
        <v>291</v>
      </c>
      <c r="E96" s="608">
        <v>1750</v>
      </c>
      <c r="F96" s="471">
        <v>1731</v>
      </c>
      <c r="G96" s="472">
        <f t="shared" si="6"/>
        <v>0.9891428571428571</v>
      </c>
      <c r="H96" s="473">
        <v>41835</v>
      </c>
      <c r="I96" s="288">
        <v>0</v>
      </c>
      <c r="J96" s="471">
        <f t="shared" si="7"/>
        <v>19</v>
      </c>
      <c r="K96" s="472">
        <f t="shared" si="8"/>
        <v>1.0857142857142857E-2</v>
      </c>
      <c r="L96" s="474">
        <v>41286</v>
      </c>
      <c r="M96" s="357"/>
      <c r="N96" s="357"/>
      <c r="O96" s="475"/>
      <c r="P96" s="475"/>
      <c r="Q96" s="475" t="s">
        <v>21</v>
      </c>
      <c r="R96" s="476" t="s">
        <v>22</v>
      </c>
      <c r="S96" s="553"/>
      <c r="T96" s="244"/>
      <c r="X96" s="130">
        <v>0.9891428571428571</v>
      </c>
    </row>
    <row r="97" spans="1:24" ht="30" x14ac:dyDescent="0.25">
      <c r="A97" s="418" t="s">
        <v>17</v>
      </c>
      <c r="B97" s="638" t="s">
        <v>292</v>
      </c>
      <c r="C97" s="285" t="s">
        <v>290</v>
      </c>
      <c r="D97" s="285" t="s">
        <v>291</v>
      </c>
      <c r="E97" s="608">
        <v>1750</v>
      </c>
      <c r="F97" s="286">
        <v>1725</v>
      </c>
      <c r="G97" s="287">
        <f t="shared" si="6"/>
        <v>0.98571428571428577</v>
      </c>
      <c r="H97" s="294">
        <v>41835</v>
      </c>
      <c r="I97" s="295">
        <v>0</v>
      </c>
      <c r="J97" s="286">
        <f t="shared" si="7"/>
        <v>25</v>
      </c>
      <c r="K97" s="287">
        <f t="shared" si="8"/>
        <v>1.4285714285714285E-2</v>
      </c>
      <c r="L97" s="290">
        <v>41286</v>
      </c>
      <c r="M97" s="291"/>
      <c r="N97" s="291"/>
      <c r="O97" s="292"/>
      <c r="P97" s="292"/>
      <c r="Q97" s="292" t="s">
        <v>21</v>
      </c>
      <c r="R97" s="293" t="s">
        <v>22</v>
      </c>
      <c r="S97" s="554"/>
      <c r="T97" s="40"/>
      <c r="X97" s="130">
        <v>0.98571428571428577</v>
      </c>
    </row>
    <row r="98" spans="1:24" x14ac:dyDescent="0.25">
      <c r="A98" s="418" t="s">
        <v>17</v>
      </c>
      <c r="B98" s="638" t="s">
        <v>293</v>
      </c>
      <c r="C98" s="285" t="s">
        <v>294</v>
      </c>
      <c r="D98" s="285" t="s">
        <v>82</v>
      </c>
      <c r="E98" s="608">
        <v>3200</v>
      </c>
      <c r="F98" s="286">
        <v>2995</v>
      </c>
      <c r="G98" s="287">
        <f t="shared" si="6"/>
        <v>0.93593749999999998</v>
      </c>
      <c r="H98" s="294">
        <v>41877</v>
      </c>
      <c r="I98" s="295">
        <v>0</v>
      </c>
      <c r="J98" s="286">
        <f t="shared" si="7"/>
        <v>205</v>
      </c>
      <c r="K98" s="287">
        <f t="shared" si="8"/>
        <v>6.4062499999999994E-2</v>
      </c>
      <c r="L98" s="290"/>
      <c r="M98" s="291"/>
      <c r="N98" s="291"/>
      <c r="O98" s="292"/>
      <c r="P98" s="292"/>
      <c r="Q98" s="292" t="s">
        <v>21</v>
      </c>
      <c r="R98" s="293" t="s">
        <v>22</v>
      </c>
      <c r="S98" s="554" t="s">
        <v>57</v>
      </c>
      <c r="T98" s="40"/>
      <c r="X98" s="130">
        <v>0.93593749999999998</v>
      </c>
    </row>
    <row r="99" spans="1:24" ht="16.5" thickBot="1" x14ac:dyDescent="0.3">
      <c r="A99" s="479" t="s">
        <v>17</v>
      </c>
      <c r="B99" s="645" t="s">
        <v>295</v>
      </c>
      <c r="C99" s="480" t="s">
        <v>296</v>
      </c>
      <c r="D99" s="480" t="s">
        <v>297</v>
      </c>
      <c r="E99" s="606">
        <v>3500</v>
      </c>
      <c r="F99" s="463">
        <v>3188</v>
      </c>
      <c r="G99" s="464">
        <f t="shared" si="6"/>
        <v>0.91085714285714281</v>
      </c>
      <c r="H99" s="465">
        <v>41877</v>
      </c>
      <c r="I99" s="477">
        <v>0</v>
      </c>
      <c r="J99" s="463">
        <f t="shared" si="7"/>
        <v>312</v>
      </c>
      <c r="K99" s="464">
        <f t="shared" si="8"/>
        <v>8.9142857142857149E-2</v>
      </c>
      <c r="L99" s="481">
        <v>41627</v>
      </c>
      <c r="M99" s="482"/>
      <c r="N99" s="482"/>
      <c r="O99" s="481"/>
      <c r="P99" s="481"/>
      <c r="Q99" s="468" t="s">
        <v>21</v>
      </c>
      <c r="R99" s="469" t="s">
        <v>22</v>
      </c>
      <c r="S99" s="561" t="s">
        <v>57</v>
      </c>
      <c r="T99" s="245"/>
      <c r="X99" s="130">
        <v>0.91085714285714281</v>
      </c>
    </row>
    <row r="100" spans="1:24" x14ac:dyDescent="0.25">
      <c r="A100" s="478" t="s">
        <v>17</v>
      </c>
      <c r="B100" s="632" t="s">
        <v>298</v>
      </c>
      <c r="C100" s="470" t="s">
        <v>299</v>
      </c>
      <c r="D100" s="470" t="s">
        <v>82</v>
      </c>
      <c r="E100" s="608">
        <v>3100</v>
      </c>
      <c r="F100" s="471">
        <v>2097</v>
      </c>
      <c r="G100" s="472">
        <f t="shared" si="6"/>
        <v>0.67645161290322575</v>
      </c>
      <c r="H100" s="473">
        <v>41852</v>
      </c>
      <c r="I100" s="288">
        <v>0</v>
      </c>
      <c r="J100" s="471">
        <f t="shared" si="7"/>
        <v>1003</v>
      </c>
      <c r="K100" s="472">
        <f t="shared" si="8"/>
        <v>0.32354838709677419</v>
      </c>
      <c r="L100" s="474"/>
      <c r="M100" s="357"/>
      <c r="N100" s="357"/>
      <c r="O100" s="475"/>
      <c r="P100" s="475"/>
      <c r="Q100" s="475" t="s">
        <v>21</v>
      </c>
      <c r="R100" s="476" t="s">
        <v>22</v>
      </c>
      <c r="S100" s="553" t="s">
        <v>57</v>
      </c>
      <c r="T100" s="244"/>
      <c r="X100" s="130">
        <v>0.67645161290322575</v>
      </c>
    </row>
    <row r="101" spans="1:24" x14ac:dyDescent="0.25">
      <c r="A101" s="418" t="s">
        <v>17</v>
      </c>
      <c r="B101" s="638" t="s">
        <v>300</v>
      </c>
      <c r="C101" s="285" t="s">
        <v>301</v>
      </c>
      <c r="D101" s="285" t="s">
        <v>302</v>
      </c>
      <c r="E101" s="608">
        <v>3400</v>
      </c>
      <c r="F101" s="286">
        <v>2000</v>
      </c>
      <c r="G101" s="287">
        <f t="shared" ref="G101:G132" si="9">IFERROR(F101/E101,"")</f>
        <v>0.58823529411764708</v>
      </c>
      <c r="H101" s="294">
        <v>41883</v>
      </c>
      <c r="I101" s="295">
        <v>0</v>
      </c>
      <c r="J101" s="286">
        <f t="shared" si="7"/>
        <v>1400</v>
      </c>
      <c r="K101" s="287">
        <f t="shared" si="8"/>
        <v>0.41176470588235292</v>
      </c>
      <c r="L101" s="290"/>
      <c r="M101" s="291"/>
      <c r="N101" s="291"/>
      <c r="O101" s="292"/>
      <c r="P101" s="292"/>
      <c r="Q101" s="292" t="s">
        <v>21</v>
      </c>
      <c r="R101" s="293" t="s">
        <v>22</v>
      </c>
      <c r="S101" s="554" t="s">
        <v>57</v>
      </c>
      <c r="T101" s="40"/>
      <c r="X101" s="130">
        <v>0.58823529411764708</v>
      </c>
    </row>
    <row r="102" spans="1:24" ht="30.75" thickBot="1" x14ac:dyDescent="0.3">
      <c r="A102" s="461" t="s">
        <v>17</v>
      </c>
      <c r="B102" s="630" t="s">
        <v>303</v>
      </c>
      <c r="C102" s="462" t="s">
        <v>24</v>
      </c>
      <c r="D102" s="462" t="s">
        <v>25</v>
      </c>
      <c r="E102" s="606">
        <v>1400</v>
      </c>
      <c r="F102" s="463">
        <v>1063</v>
      </c>
      <c r="G102" s="464">
        <f t="shared" si="9"/>
        <v>0.75928571428571423</v>
      </c>
      <c r="H102" s="465">
        <v>41831</v>
      </c>
      <c r="I102" s="477">
        <v>0</v>
      </c>
      <c r="J102" s="463">
        <f t="shared" si="7"/>
        <v>337</v>
      </c>
      <c r="K102" s="464">
        <f t="shared" si="8"/>
        <v>0.24071428571428571</v>
      </c>
      <c r="L102" s="467" t="s">
        <v>304</v>
      </c>
      <c r="M102" s="330"/>
      <c r="N102" s="330"/>
      <c r="O102" s="468"/>
      <c r="P102" s="468"/>
      <c r="Q102" s="468" t="s">
        <v>21</v>
      </c>
      <c r="R102" s="469" t="s">
        <v>22</v>
      </c>
      <c r="S102" s="555"/>
      <c r="T102" s="243"/>
      <c r="X102" s="130">
        <v>0.75928571428571423</v>
      </c>
    </row>
    <row r="103" spans="1:24" ht="16.5" customHeight="1" x14ac:dyDescent="0.25">
      <c r="A103" s="483" t="s">
        <v>17</v>
      </c>
      <c r="B103" s="632" t="s">
        <v>305</v>
      </c>
      <c r="C103" s="470" t="s">
        <v>306</v>
      </c>
      <c r="D103" s="470" t="s">
        <v>287</v>
      </c>
      <c r="E103" s="608">
        <v>2900</v>
      </c>
      <c r="F103" s="471">
        <v>1713</v>
      </c>
      <c r="G103" s="472">
        <f t="shared" si="9"/>
        <v>0.59068965517241379</v>
      </c>
      <c r="H103" s="473">
        <v>41887</v>
      </c>
      <c r="I103" s="288">
        <v>0</v>
      </c>
      <c r="J103" s="471">
        <f t="shared" si="7"/>
        <v>1187</v>
      </c>
      <c r="K103" s="472">
        <f t="shared" si="8"/>
        <v>0.40931034482758621</v>
      </c>
      <c r="L103" s="474" t="s">
        <v>307</v>
      </c>
      <c r="M103" s="357"/>
      <c r="N103" s="357"/>
      <c r="O103" s="475"/>
      <c r="P103" s="475"/>
      <c r="Q103" s="475" t="s">
        <v>21</v>
      </c>
      <c r="R103" s="476" t="s">
        <v>22</v>
      </c>
      <c r="S103" s="553" t="s">
        <v>57</v>
      </c>
      <c r="T103" s="244"/>
      <c r="X103" s="130">
        <v>0.59068965517241379</v>
      </c>
    </row>
    <row r="104" spans="1:24" ht="16.5" customHeight="1" x14ac:dyDescent="0.25">
      <c r="A104" s="422" t="s">
        <v>17</v>
      </c>
      <c r="B104" s="646" t="s">
        <v>308</v>
      </c>
      <c r="C104" s="299" t="s">
        <v>309</v>
      </c>
      <c r="D104" s="299" t="s">
        <v>310</v>
      </c>
      <c r="E104" s="608">
        <v>3200</v>
      </c>
      <c r="F104" s="300">
        <v>864</v>
      </c>
      <c r="G104" s="301">
        <f t="shared" si="9"/>
        <v>0.27</v>
      </c>
      <c r="H104" s="302">
        <v>41851</v>
      </c>
      <c r="I104" s="303">
        <v>0</v>
      </c>
      <c r="J104" s="300">
        <f t="shared" si="7"/>
        <v>2336</v>
      </c>
      <c r="K104" s="301">
        <f t="shared" si="8"/>
        <v>0.73</v>
      </c>
      <c r="L104" s="304"/>
      <c r="M104" s="305"/>
      <c r="N104" s="305"/>
      <c r="O104" s="304"/>
      <c r="P104" s="304"/>
      <c r="Q104" s="306" t="s">
        <v>21</v>
      </c>
      <c r="R104" s="307" t="s">
        <v>22</v>
      </c>
      <c r="S104" s="561" t="s">
        <v>57</v>
      </c>
      <c r="T104" s="245"/>
      <c r="X104" s="130">
        <v>0.27</v>
      </c>
    </row>
    <row r="105" spans="1:24" ht="16.5" customHeight="1" x14ac:dyDescent="0.2">
      <c r="A105" s="660"/>
      <c r="B105" s="647" t="s">
        <v>311</v>
      </c>
      <c r="C105" s="663" t="s">
        <v>65</v>
      </c>
      <c r="D105" s="663" t="s">
        <v>312</v>
      </c>
      <c r="E105" s="698">
        <v>31134</v>
      </c>
      <c r="F105" s="691">
        <v>10335</v>
      </c>
      <c r="G105" s="702">
        <f t="shared" si="9"/>
        <v>0.33195220659086527</v>
      </c>
      <c r="H105" s="687">
        <v>41831</v>
      </c>
      <c r="I105" s="547">
        <v>0</v>
      </c>
      <c r="J105" s="691">
        <f>E105-F105</f>
        <v>20799</v>
      </c>
      <c r="K105" s="695">
        <f t="shared" si="8"/>
        <v>0.66804779340913467</v>
      </c>
      <c r="L105" s="680">
        <v>41632</v>
      </c>
      <c r="M105" s="548"/>
      <c r="N105" s="684"/>
      <c r="O105" s="684"/>
      <c r="P105" s="668"/>
      <c r="Q105" s="672" t="s">
        <v>21</v>
      </c>
      <c r="R105" s="676" t="s">
        <v>67</v>
      </c>
      <c r="S105" s="550"/>
      <c r="T105" s="124"/>
      <c r="X105" s="130">
        <v>0.33195220659086527</v>
      </c>
    </row>
    <row r="106" spans="1:24" ht="15" x14ac:dyDescent="0.2">
      <c r="A106" s="661"/>
      <c r="B106" s="648" t="s">
        <v>313</v>
      </c>
      <c r="C106" s="664"/>
      <c r="D106" s="664"/>
      <c r="E106" s="699"/>
      <c r="F106" s="692"/>
      <c r="G106" s="703"/>
      <c r="H106" s="688"/>
      <c r="I106" s="308"/>
      <c r="J106" s="692"/>
      <c r="K106" s="696"/>
      <c r="L106" s="681"/>
      <c r="M106" s="103"/>
      <c r="N106" s="685"/>
      <c r="O106" s="685"/>
      <c r="P106" s="669"/>
      <c r="Q106" s="673"/>
      <c r="R106" s="677"/>
      <c r="S106" s="550"/>
      <c r="T106" s="125"/>
    </row>
    <row r="107" spans="1:24" ht="15" x14ac:dyDescent="0.2">
      <c r="A107" s="661"/>
      <c r="B107" s="648" t="s">
        <v>314</v>
      </c>
      <c r="C107" s="664"/>
      <c r="D107" s="664"/>
      <c r="E107" s="699"/>
      <c r="F107" s="692"/>
      <c r="G107" s="703"/>
      <c r="H107" s="688"/>
      <c r="I107" s="308"/>
      <c r="J107" s="692"/>
      <c r="K107" s="696"/>
      <c r="L107" s="681"/>
      <c r="M107" s="309"/>
      <c r="N107" s="685"/>
      <c r="O107" s="685"/>
      <c r="P107" s="669"/>
      <c r="Q107" s="673"/>
      <c r="R107" s="677"/>
      <c r="S107" s="550"/>
      <c r="T107" s="64"/>
    </row>
    <row r="108" spans="1:24" ht="15" x14ac:dyDescent="0.2">
      <c r="A108" s="662"/>
      <c r="B108" s="649" t="s">
        <v>315</v>
      </c>
      <c r="C108" s="665"/>
      <c r="D108" s="665"/>
      <c r="E108" s="700"/>
      <c r="F108" s="693"/>
      <c r="G108" s="704"/>
      <c r="H108" s="689"/>
      <c r="I108" s="102"/>
      <c r="J108" s="693"/>
      <c r="K108" s="697"/>
      <c r="L108" s="682"/>
      <c r="M108" s="104"/>
      <c r="N108" s="686"/>
      <c r="O108" s="686"/>
      <c r="P108" s="670"/>
      <c r="Q108" s="674"/>
      <c r="R108" s="678"/>
      <c r="S108" s="550"/>
      <c r="T108" s="95"/>
    </row>
    <row r="109" spans="1:24" ht="15" x14ac:dyDescent="0.2">
      <c r="A109" s="484" t="s">
        <v>181</v>
      </c>
      <c r="B109" s="650" t="s">
        <v>316</v>
      </c>
      <c r="C109" s="485" t="s">
        <v>65</v>
      </c>
      <c r="D109" s="486" t="s">
        <v>317</v>
      </c>
      <c r="E109" s="616"/>
      <c r="F109" s="488"/>
      <c r="G109" s="489" t="str">
        <f t="shared" si="9"/>
        <v/>
      </c>
      <c r="H109" s="490"/>
      <c r="I109" s="491"/>
      <c r="J109" s="488">
        <f>E109-F109</f>
        <v>0</v>
      </c>
      <c r="K109" s="492" t="e">
        <f t="shared" ref="K109" si="10">J109/E109</f>
        <v>#DIV/0!</v>
      </c>
      <c r="L109" s="493"/>
      <c r="M109" s="487"/>
      <c r="N109" s="494"/>
      <c r="O109" s="494"/>
      <c r="P109" s="494"/>
      <c r="Q109" s="495"/>
      <c r="R109" s="496"/>
      <c r="S109" s="550"/>
      <c r="T109" s="126"/>
    </row>
    <row r="110" spans="1:24" ht="15" x14ac:dyDescent="0.2">
      <c r="A110" s="660"/>
      <c r="B110" s="632" t="s">
        <v>318</v>
      </c>
      <c r="C110" s="666" t="s">
        <v>65</v>
      </c>
      <c r="D110" s="666" t="s">
        <v>312</v>
      </c>
      <c r="E110" s="699">
        <f>E105</f>
        <v>31134</v>
      </c>
      <c r="F110" s="694">
        <f>F105</f>
        <v>10335</v>
      </c>
      <c r="G110" s="705">
        <f t="shared" si="9"/>
        <v>0.33195220659086527</v>
      </c>
      <c r="H110" s="690">
        <f>H105</f>
        <v>41831</v>
      </c>
      <c r="I110" s="311">
        <v>0</v>
      </c>
      <c r="J110" s="694">
        <f>J105</f>
        <v>20799</v>
      </c>
      <c r="K110" s="696">
        <f>K105</f>
        <v>0.66804779340913467</v>
      </c>
      <c r="L110" s="683">
        <f>L105</f>
        <v>41632</v>
      </c>
      <c r="M110" s="103"/>
      <c r="N110" s="671"/>
      <c r="O110" s="671"/>
      <c r="P110" s="671"/>
      <c r="Q110" s="675" t="str">
        <f>Q105</f>
        <v>Full Prod</v>
      </c>
      <c r="R110" s="679" t="str">
        <f>R105</f>
        <v>Semi</v>
      </c>
      <c r="S110" s="550"/>
      <c r="T110" s="124"/>
      <c r="X110" s="130">
        <v>0.33195220659086527</v>
      </c>
    </row>
    <row r="111" spans="1:24" ht="16.5" customHeight="1" x14ac:dyDescent="0.2">
      <c r="A111" s="662"/>
      <c r="B111" s="632" t="s">
        <v>319</v>
      </c>
      <c r="C111" s="664"/>
      <c r="D111" s="667"/>
      <c r="E111" s="701"/>
      <c r="F111" s="694"/>
      <c r="G111" s="705"/>
      <c r="H111" s="690"/>
      <c r="I111" s="310"/>
      <c r="J111" s="694"/>
      <c r="K111" s="696"/>
      <c r="L111" s="683"/>
      <c r="M111" s="101"/>
      <c r="N111" s="671"/>
      <c r="O111" s="671"/>
      <c r="P111" s="671"/>
      <c r="Q111" s="675"/>
      <c r="R111" s="679"/>
      <c r="S111" s="550"/>
      <c r="T111" s="125"/>
    </row>
    <row r="112" spans="1:24" ht="16.5" thickBot="1" x14ac:dyDescent="0.3">
      <c r="A112" s="497" t="s">
        <v>181</v>
      </c>
      <c r="B112" s="651" t="s">
        <v>320</v>
      </c>
      <c r="C112" s="535" t="s">
        <v>200</v>
      </c>
      <c r="D112" s="536" t="s">
        <v>284</v>
      </c>
      <c r="E112" s="617">
        <v>3000</v>
      </c>
      <c r="F112" s="537">
        <v>0</v>
      </c>
      <c r="G112" s="538">
        <f t="shared" si="9"/>
        <v>0</v>
      </c>
      <c r="H112" s="539"/>
      <c r="I112" s="540">
        <v>0</v>
      </c>
      <c r="J112" s="541"/>
      <c r="K112" s="538"/>
      <c r="L112" s="539"/>
      <c r="M112" s="542"/>
      <c r="N112" s="543"/>
      <c r="O112" s="544"/>
      <c r="P112" s="542"/>
      <c r="Q112" s="545" t="s">
        <v>29</v>
      </c>
      <c r="R112" s="546" t="s">
        <v>22</v>
      </c>
      <c r="S112" s="555" t="s">
        <v>265</v>
      </c>
      <c r="T112" s="246"/>
      <c r="X112" s="130">
        <v>0</v>
      </c>
    </row>
    <row r="113" spans="1:24" ht="16.5" thickBot="1" x14ac:dyDescent="0.3">
      <c r="A113" s="510" t="s">
        <v>181</v>
      </c>
      <c r="B113" s="652" t="s">
        <v>321</v>
      </c>
      <c r="C113" s="511" t="s">
        <v>200</v>
      </c>
      <c r="D113" s="511" t="s">
        <v>284</v>
      </c>
      <c r="E113" s="618">
        <v>3000</v>
      </c>
      <c r="F113" s="512">
        <v>0</v>
      </c>
      <c r="G113" s="513">
        <f t="shared" si="9"/>
        <v>0</v>
      </c>
      <c r="H113" s="514"/>
      <c r="I113" s="515">
        <v>0</v>
      </c>
      <c r="J113" s="516"/>
      <c r="K113" s="513"/>
      <c r="L113" s="514"/>
      <c r="M113" s="517"/>
      <c r="N113" s="518"/>
      <c r="O113" s="519"/>
      <c r="P113" s="517"/>
      <c r="Q113" s="520" t="s">
        <v>29</v>
      </c>
      <c r="R113" s="521" t="s">
        <v>22</v>
      </c>
      <c r="S113" s="550"/>
      <c r="T113" s="240"/>
      <c r="X113" s="130">
        <v>0</v>
      </c>
    </row>
    <row r="114" spans="1:24" ht="15.95" hidden="1" customHeight="1" x14ac:dyDescent="0.2">
      <c r="A114" s="498" t="s">
        <v>322</v>
      </c>
      <c r="B114" s="653" t="s">
        <v>323</v>
      </c>
      <c r="C114" s="499" t="s">
        <v>324</v>
      </c>
      <c r="D114" s="499" t="s">
        <v>325</v>
      </c>
      <c r="E114" s="619">
        <v>600</v>
      </c>
      <c r="F114" s="500"/>
      <c r="G114" s="501">
        <f t="shared" si="9"/>
        <v>0</v>
      </c>
      <c r="H114" s="502"/>
      <c r="I114" s="503">
        <v>0</v>
      </c>
      <c r="J114" s="504"/>
      <c r="K114" s="505"/>
      <c r="L114" s="506"/>
      <c r="M114" s="507"/>
      <c r="N114" s="507"/>
      <c r="O114" s="508"/>
      <c r="P114" s="508"/>
      <c r="Q114" s="508" t="s">
        <v>174</v>
      </c>
      <c r="R114" s="509" t="s">
        <v>22</v>
      </c>
      <c r="S114" s="550"/>
      <c r="T114" s="77"/>
      <c r="X114" s="130">
        <v>0</v>
      </c>
    </row>
    <row r="115" spans="1:24" x14ac:dyDescent="0.25">
      <c r="A115" s="419" t="s">
        <v>17</v>
      </c>
      <c r="B115" s="654" t="s">
        <v>326</v>
      </c>
      <c r="C115" s="275" t="s">
        <v>327</v>
      </c>
      <c r="D115" s="275" t="s">
        <v>127</v>
      </c>
      <c r="E115" s="620">
        <v>3500</v>
      </c>
      <c r="F115" s="585">
        <v>0</v>
      </c>
      <c r="G115" s="277">
        <f t="shared" si="9"/>
        <v>0</v>
      </c>
      <c r="H115" s="278"/>
      <c r="I115" s="279">
        <v>0</v>
      </c>
      <c r="J115" s="280">
        <f>E115-F115</f>
        <v>3500</v>
      </c>
      <c r="K115" s="277">
        <f>J115/E115</f>
        <v>1</v>
      </c>
      <c r="L115" s="281"/>
      <c r="M115" s="282"/>
      <c r="N115" s="282"/>
      <c r="O115" s="283"/>
      <c r="P115" s="283"/>
      <c r="Q115" s="283" t="s">
        <v>21</v>
      </c>
      <c r="R115" s="284" t="s">
        <v>22</v>
      </c>
      <c r="S115" s="553" t="s">
        <v>57</v>
      </c>
      <c r="T115" s="244"/>
      <c r="X115" s="130">
        <v>0</v>
      </c>
    </row>
    <row r="116" spans="1:24" ht="16.5" thickBot="1" x14ac:dyDescent="0.3">
      <c r="A116" s="415" t="s">
        <v>17</v>
      </c>
      <c r="B116" s="643" t="s">
        <v>328</v>
      </c>
      <c r="C116" s="462" t="s">
        <v>329</v>
      </c>
      <c r="D116" s="462" t="s">
        <v>287</v>
      </c>
      <c r="E116" s="606">
        <v>3200</v>
      </c>
      <c r="F116" s="463">
        <v>1245</v>
      </c>
      <c r="G116" s="464">
        <f t="shared" si="9"/>
        <v>0.38906249999999998</v>
      </c>
      <c r="H116" s="465">
        <v>41849</v>
      </c>
      <c r="I116" s="477">
        <v>0</v>
      </c>
      <c r="J116" s="524">
        <f>E116-F116</f>
        <v>1955</v>
      </c>
      <c r="K116" s="464">
        <f>J116/E116</f>
        <v>0.61093750000000002</v>
      </c>
      <c r="L116" s="467" t="s">
        <v>307</v>
      </c>
      <c r="M116" s="330"/>
      <c r="N116" s="330"/>
      <c r="O116" s="468"/>
      <c r="P116" s="468"/>
      <c r="Q116" s="468" t="s">
        <v>21</v>
      </c>
      <c r="R116" s="469" t="s">
        <v>22</v>
      </c>
      <c r="S116" s="555" t="s">
        <v>57</v>
      </c>
      <c r="T116" s="243"/>
      <c r="X116" s="130">
        <v>0.38906249999999998</v>
      </c>
    </row>
    <row r="117" spans="1:24" x14ac:dyDescent="0.25">
      <c r="A117" s="421" t="s">
        <v>17</v>
      </c>
      <c r="B117" s="632" t="s">
        <v>330</v>
      </c>
      <c r="C117" s="470" t="s">
        <v>331</v>
      </c>
      <c r="D117" s="470" t="s">
        <v>332</v>
      </c>
      <c r="E117" s="608">
        <v>1840</v>
      </c>
      <c r="F117" s="471">
        <v>618</v>
      </c>
      <c r="G117" s="472">
        <f t="shared" si="9"/>
        <v>0.33586956521739131</v>
      </c>
      <c r="H117" s="525">
        <v>41873</v>
      </c>
      <c r="I117" s="522">
        <v>0</v>
      </c>
      <c r="J117" s="523">
        <f>E117-F117</f>
        <v>1222</v>
      </c>
      <c r="K117" s="472">
        <f>J117/E117</f>
        <v>0.66413043478260869</v>
      </c>
      <c r="L117" s="474">
        <v>41824</v>
      </c>
      <c r="M117" s="357"/>
      <c r="N117" s="357"/>
      <c r="O117" s="475"/>
      <c r="P117" s="475"/>
      <c r="Q117" s="475" t="s">
        <v>21</v>
      </c>
      <c r="R117" s="476" t="s">
        <v>22</v>
      </c>
      <c r="S117" s="553" t="s">
        <v>57</v>
      </c>
      <c r="T117" s="244"/>
      <c r="X117" s="130">
        <v>0.33586956521739131</v>
      </c>
    </row>
    <row r="118" spans="1:24" ht="30" x14ac:dyDescent="0.25">
      <c r="A118" s="412" t="s">
        <v>17</v>
      </c>
      <c r="B118" s="638" t="s">
        <v>333</v>
      </c>
      <c r="C118" s="285" t="s">
        <v>97</v>
      </c>
      <c r="D118" s="285" t="s">
        <v>334</v>
      </c>
      <c r="E118" s="608">
        <v>3150</v>
      </c>
      <c r="F118" s="286">
        <v>1229</v>
      </c>
      <c r="G118" s="287">
        <f t="shared" si="9"/>
        <v>0.39015873015873015</v>
      </c>
      <c r="H118" s="473">
        <v>41873</v>
      </c>
      <c r="I118" s="288">
        <v>0</v>
      </c>
      <c r="J118" s="289">
        <f>E118-F118</f>
        <v>1921</v>
      </c>
      <c r="K118" s="287">
        <f>J118/E118</f>
        <v>0.60984126984126985</v>
      </c>
      <c r="L118" s="290" t="s">
        <v>335</v>
      </c>
      <c r="M118" s="291"/>
      <c r="N118" s="291"/>
      <c r="O118" s="292"/>
      <c r="P118" s="292"/>
      <c r="Q118" s="292" t="s">
        <v>21</v>
      </c>
      <c r="R118" s="293" t="s">
        <v>22</v>
      </c>
      <c r="S118" s="554" t="s">
        <v>57</v>
      </c>
      <c r="T118" s="40"/>
      <c r="X118" s="130">
        <v>0.39015873015873015</v>
      </c>
    </row>
    <row r="119" spans="1:24" ht="16.5" thickBot="1" x14ac:dyDescent="0.3">
      <c r="A119" s="424" t="s">
        <v>17</v>
      </c>
      <c r="B119" s="643" t="s">
        <v>336</v>
      </c>
      <c r="C119" s="462" t="s">
        <v>337</v>
      </c>
      <c r="D119" s="462" t="s">
        <v>338</v>
      </c>
      <c r="E119" s="606">
        <v>2200</v>
      </c>
      <c r="F119" s="463">
        <v>520</v>
      </c>
      <c r="G119" s="464">
        <f t="shared" si="9"/>
        <v>0.23636363636363636</v>
      </c>
      <c r="H119" s="465">
        <v>41849</v>
      </c>
      <c r="I119" s="477">
        <v>0</v>
      </c>
      <c r="J119" s="524">
        <f>E119-F119</f>
        <v>1680</v>
      </c>
      <c r="K119" s="464">
        <f>J119/E119</f>
        <v>0.76363636363636367</v>
      </c>
      <c r="L119" s="467" t="s">
        <v>339</v>
      </c>
      <c r="M119" s="330"/>
      <c r="N119" s="330"/>
      <c r="O119" s="468"/>
      <c r="P119" s="468"/>
      <c r="Q119" s="468" t="s">
        <v>21</v>
      </c>
      <c r="R119" s="469" t="s">
        <v>22</v>
      </c>
      <c r="S119" s="555" t="s">
        <v>57</v>
      </c>
      <c r="T119" s="243"/>
      <c r="X119" s="130">
        <v>0.23636363636363636</v>
      </c>
    </row>
    <row r="120" spans="1:24" x14ac:dyDescent="0.25">
      <c r="A120" s="419" t="s">
        <v>181</v>
      </c>
      <c r="B120" s="632" t="s">
        <v>340</v>
      </c>
      <c r="C120" s="470" t="s">
        <v>341</v>
      </c>
      <c r="D120" s="470" t="s">
        <v>60</v>
      </c>
      <c r="E120" s="608">
        <v>2800</v>
      </c>
      <c r="F120" s="471">
        <v>0</v>
      </c>
      <c r="G120" s="472">
        <f t="shared" si="9"/>
        <v>0</v>
      </c>
      <c r="H120" s="473"/>
      <c r="I120" s="288">
        <v>0</v>
      </c>
      <c r="J120" s="471">
        <f>SUM((E120-F120))</f>
        <v>2800</v>
      </c>
      <c r="K120" s="472"/>
      <c r="L120" s="474"/>
      <c r="M120" s="357"/>
      <c r="N120" s="357"/>
      <c r="O120" s="475"/>
      <c r="P120" s="475"/>
      <c r="Q120" s="475" t="s">
        <v>21</v>
      </c>
      <c r="R120" s="476" t="s">
        <v>22</v>
      </c>
      <c r="S120" s="553" t="s">
        <v>57</v>
      </c>
      <c r="T120" s="244"/>
      <c r="X120" s="130">
        <v>0</v>
      </c>
    </row>
    <row r="121" spans="1:24" x14ac:dyDescent="0.25">
      <c r="A121" s="418" t="s">
        <v>17</v>
      </c>
      <c r="B121" s="638" t="s">
        <v>342</v>
      </c>
      <c r="C121" s="285" t="s">
        <v>156</v>
      </c>
      <c r="D121" s="285" t="s">
        <v>287</v>
      </c>
      <c r="E121" s="608">
        <v>3000</v>
      </c>
      <c r="F121" s="286">
        <v>1047</v>
      </c>
      <c r="G121" s="287">
        <f t="shared" si="9"/>
        <v>0.34899999999999998</v>
      </c>
      <c r="H121" s="294">
        <v>41877</v>
      </c>
      <c r="I121" s="295">
        <v>0</v>
      </c>
      <c r="J121" s="289">
        <f>E121-F121</f>
        <v>1953</v>
      </c>
      <c r="K121" s="287">
        <f>J121/E121</f>
        <v>0.65100000000000002</v>
      </c>
      <c r="L121" s="290" t="s">
        <v>339</v>
      </c>
      <c r="M121" s="291"/>
      <c r="N121" s="291"/>
      <c r="O121" s="292"/>
      <c r="P121" s="292"/>
      <c r="Q121" s="292" t="s">
        <v>21</v>
      </c>
      <c r="R121" s="293" t="s">
        <v>22</v>
      </c>
      <c r="S121" s="554" t="s">
        <v>57</v>
      </c>
      <c r="T121" s="40"/>
      <c r="X121" s="130">
        <v>0.34899999999999998</v>
      </c>
    </row>
    <row r="122" spans="1:24" x14ac:dyDescent="0.25">
      <c r="A122" s="418" t="s">
        <v>17</v>
      </c>
      <c r="B122" s="638" t="s">
        <v>343</v>
      </c>
      <c r="C122" s="285" t="s">
        <v>344</v>
      </c>
      <c r="D122" s="285" t="s">
        <v>345</v>
      </c>
      <c r="E122" s="608">
        <v>3000</v>
      </c>
      <c r="F122" s="286">
        <v>762</v>
      </c>
      <c r="G122" s="287">
        <f t="shared" si="9"/>
        <v>0.254</v>
      </c>
      <c r="H122" s="294">
        <v>41852</v>
      </c>
      <c r="I122" s="295">
        <v>0</v>
      </c>
      <c r="J122" s="289">
        <f>E122-F122</f>
        <v>2238</v>
      </c>
      <c r="K122" s="287">
        <f>J122/E122</f>
        <v>0.746</v>
      </c>
      <c r="L122" s="290">
        <v>41976</v>
      </c>
      <c r="M122" s="291"/>
      <c r="N122" s="291"/>
      <c r="O122" s="292"/>
      <c r="P122" s="292"/>
      <c r="Q122" s="292" t="s">
        <v>21</v>
      </c>
      <c r="R122" s="293" t="s">
        <v>22</v>
      </c>
      <c r="S122" s="554" t="s">
        <v>57</v>
      </c>
      <c r="T122" s="40"/>
      <c r="X122" s="130">
        <v>0.254</v>
      </c>
    </row>
    <row r="123" spans="1:24" ht="16.5" thickBot="1" x14ac:dyDescent="0.3">
      <c r="A123" s="415" t="s">
        <v>17</v>
      </c>
      <c r="B123" s="643" t="s">
        <v>346</v>
      </c>
      <c r="C123" s="462" t="s">
        <v>347</v>
      </c>
      <c r="D123" s="462" t="s">
        <v>348</v>
      </c>
      <c r="E123" s="606">
        <v>3000</v>
      </c>
      <c r="F123" s="463">
        <v>592</v>
      </c>
      <c r="G123" s="464">
        <f t="shared" si="9"/>
        <v>0.19733333333333333</v>
      </c>
      <c r="H123" s="465">
        <v>41873</v>
      </c>
      <c r="I123" s="477">
        <v>0</v>
      </c>
      <c r="J123" s="524">
        <f>E123-F123</f>
        <v>2408</v>
      </c>
      <c r="K123" s="464">
        <f>J123/E123</f>
        <v>0.80266666666666664</v>
      </c>
      <c r="L123" s="534">
        <v>41726</v>
      </c>
      <c r="M123" s="330"/>
      <c r="N123" s="330"/>
      <c r="O123" s="468"/>
      <c r="P123" s="468"/>
      <c r="Q123" s="468" t="s">
        <v>21</v>
      </c>
      <c r="R123" s="469" t="s">
        <v>22</v>
      </c>
      <c r="S123" s="555" t="s">
        <v>57</v>
      </c>
      <c r="T123" s="243"/>
      <c r="X123" s="130">
        <v>0.19733333333333333</v>
      </c>
    </row>
    <row r="124" spans="1:24" ht="15.95" hidden="1" customHeight="1" x14ac:dyDescent="0.25">
      <c r="A124" s="425" t="s">
        <v>239</v>
      </c>
      <c r="B124" s="655">
        <v>42228</v>
      </c>
      <c r="C124" s="526"/>
      <c r="D124" s="526"/>
      <c r="E124" s="621"/>
      <c r="F124" s="586"/>
      <c r="G124" s="528" t="str">
        <f t="shared" si="9"/>
        <v/>
      </c>
      <c r="H124" s="529"/>
      <c r="I124" s="530"/>
      <c r="J124" s="527"/>
      <c r="K124" s="528"/>
      <c r="L124" s="531"/>
      <c r="M124" s="212"/>
      <c r="N124" s="212"/>
      <c r="O124" s="532"/>
      <c r="P124" s="532"/>
      <c r="Q124" s="532" t="s">
        <v>21</v>
      </c>
      <c r="R124" s="533" t="s">
        <v>22</v>
      </c>
      <c r="S124" s="550"/>
      <c r="T124" s="247"/>
    </row>
    <row r="125" spans="1:24" ht="30" x14ac:dyDescent="0.2">
      <c r="A125" s="426" t="s">
        <v>181</v>
      </c>
      <c r="B125" s="656">
        <v>42340</v>
      </c>
      <c r="C125" s="105" t="s">
        <v>324</v>
      </c>
      <c r="D125" s="105" t="s">
        <v>325</v>
      </c>
      <c r="E125" s="622">
        <v>600</v>
      </c>
      <c r="F125" s="587">
        <v>0</v>
      </c>
      <c r="G125" s="106">
        <f t="shared" si="9"/>
        <v>0</v>
      </c>
      <c r="H125" s="107"/>
      <c r="I125" s="108">
        <v>0</v>
      </c>
      <c r="J125" s="109"/>
      <c r="K125" s="110"/>
      <c r="L125" s="213"/>
      <c r="M125" s="214"/>
      <c r="N125" s="214"/>
      <c r="O125" s="215"/>
      <c r="P125" s="215"/>
      <c r="Q125" s="215" t="s">
        <v>174</v>
      </c>
      <c r="R125" s="264" t="s">
        <v>22</v>
      </c>
      <c r="S125" s="550"/>
      <c r="T125" s="77"/>
      <c r="X125" s="130">
        <v>0</v>
      </c>
    </row>
    <row r="126" spans="1:24" ht="15" x14ac:dyDescent="0.2">
      <c r="A126" s="426" t="s">
        <v>181</v>
      </c>
      <c r="B126" s="657" t="s">
        <v>349</v>
      </c>
      <c r="C126" s="123" t="s">
        <v>350</v>
      </c>
      <c r="D126" s="105"/>
      <c r="E126" s="622">
        <v>1000</v>
      </c>
      <c r="F126" s="587">
        <v>0</v>
      </c>
      <c r="G126" s="106">
        <f t="shared" si="9"/>
        <v>0</v>
      </c>
      <c r="H126" s="107"/>
      <c r="I126" s="108">
        <v>0</v>
      </c>
      <c r="J126" s="109"/>
      <c r="K126" s="110"/>
      <c r="L126" s="213"/>
      <c r="M126" s="214"/>
      <c r="N126" s="214"/>
      <c r="O126" s="215"/>
      <c r="P126" s="215"/>
      <c r="Q126" s="215" t="s">
        <v>174</v>
      </c>
      <c r="R126" s="264" t="s">
        <v>22</v>
      </c>
      <c r="S126" s="550"/>
      <c r="T126" s="248"/>
      <c r="X126" s="130">
        <v>0</v>
      </c>
    </row>
    <row r="127" spans="1:24" ht="30" x14ac:dyDescent="0.25">
      <c r="A127" s="423" t="s">
        <v>181</v>
      </c>
      <c r="B127" s="658" t="s">
        <v>351</v>
      </c>
      <c r="C127" s="121" t="s">
        <v>152</v>
      </c>
      <c r="D127" s="122" t="s">
        <v>352</v>
      </c>
      <c r="E127" s="615">
        <v>2000</v>
      </c>
      <c r="F127" s="588">
        <v>0</v>
      </c>
      <c r="G127" s="116">
        <f t="shared" si="9"/>
        <v>0</v>
      </c>
      <c r="H127" s="117"/>
      <c r="I127" s="118">
        <v>0</v>
      </c>
      <c r="J127" s="119"/>
      <c r="K127" s="116"/>
      <c r="L127" s="117"/>
      <c r="M127" s="201"/>
      <c r="N127" s="199"/>
      <c r="O127" s="200"/>
      <c r="P127" s="201"/>
      <c r="Q127" s="211" t="s">
        <v>29</v>
      </c>
      <c r="R127" s="263" t="s">
        <v>22</v>
      </c>
      <c r="S127" s="550"/>
      <c r="T127" s="246"/>
      <c r="X127" s="130">
        <v>0</v>
      </c>
    </row>
    <row r="128" spans="1:24" x14ac:dyDescent="0.25">
      <c r="A128" s="216"/>
      <c r="B128" s="623" t="s">
        <v>353</v>
      </c>
      <c r="C128" s="136"/>
      <c r="D128" s="136"/>
      <c r="E128" s="136"/>
      <c r="F128" s="136"/>
      <c r="G128" s="136"/>
      <c r="H128" s="136"/>
      <c r="I128" s="217"/>
      <c r="J128" s="136"/>
      <c r="K128" s="136"/>
      <c r="L128" s="136"/>
      <c r="M128" s="136"/>
      <c r="N128" s="136"/>
      <c r="O128" s="218"/>
      <c r="P128" s="218"/>
      <c r="Q128" s="218"/>
      <c r="R128" s="219"/>
      <c r="S128" s="274"/>
      <c r="T128" s="136"/>
    </row>
    <row r="129" spans="1:18" x14ac:dyDescent="0.25">
      <c r="A129" s="220"/>
      <c r="B129" s="624" t="s">
        <v>29</v>
      </c>
      <c r="C129" s="99"/>
      <c r="O129" s="223"/>
      <c r="P129" s="223"/>
      <c r="Q129" s="223"/>
      <c r="R129" s="224"/>
    </row>
    <row r="130" spans="1:18" x14ac:dyDescent="0.25">
      <c r="A130" s="220"/>
      <c r="B130" s="625" t="s">
        <v>21</v>
      </c>
      <c r="C130" s="100"/>
      <c r="O130" s="223"/>
      <c r="P130" s="223"/>
      <c r="Q130" s="223"/>
      <c r="R130" s="224"/>
    </row>
    <row r="131" spans="1:18" x14ac:dyDescent="0.25">
      <c r="A131" s="220"/>
      <c r="B131" s="626" t="s">
        <v>174</v>
      </c>
      <c r="C131" s="100"/>
      <c r="G131" s="130">
        <f>SUM(E2:E58)</f>
        <v>93946</v>
      </c>
      <c r="O131" s="223"/>
      <c r="P131" s="223"/>
      <c r="Q131" s="223"/>
      <c r="R131" s="224"/>
    </row>
    <row r="132" spans="1:18" x14ac:dyDescent="0.25">
      <c r="A132" s="220"/>
      <c r="B132" s="627" t="s">
        <v>354</v>
      </c>
      <c r="C132" s="99"/>
      <c r="O132" s="223"/>
      <c r="P132" s="223"/>
      <c r="Q132" s="223"/>
      <c r="R132" s="224"/>
    </row>
    <row r="133" spans="1:18" x14ac:dyDescent="0.25">
      <c r="A133" s="220"/>
      <c r="B133" s="628" t="s">
        <v>355</v>
      </c>
      <c r="C133" s="99"/>
      <c r="O133" s="223"/>
      <c r="P133" s="223"/>
      <c r="Q133" s="223"/>
      <c r="R133" s="224"/>
    </row>
    <row r="134" spans="1:18" x14ac:dyDescent="0.25">
      <c r="A134" s="220"/>
      <c r="B134" s="225"/>
      <c r="C134" s="99"/>
      <c r="O134" s="223"/>
      <c r="P134" s="223"/>
      <c r="Q134" s="223"/>
      <c r="R134" s="224"/>
    </row>
    <row r="135" spans="1:18" ht="15.95" hidden="1" customHeight="1" x14ac:dyDescent="0.25">
      <c r="A135" s="220"/>
      <c r="C135" s="99"/>
      <c r="O135" s="223"/>
      <c r="P135" s="223"/>
      <c r="Q135" s="223"/>
      <c r="R135" s="224"/>
    </row>
    <row r="136" spans="1:18" ht="15.95" hidden="1" customHeight="1" x14ac:dyDescent="0.25">
      <c r="A136" s="220"/>
      <c r="C136" s="99"/>
      <c r="O136" s="223"/>
      <c r="P136" s="223"/>
      <c r="Q136" s="223"/>
      <c r="R136" s="224"/>
    </row>
    <row r="137" spans="1:18" ht="15.95" hidden="1" customHeight="1" x14ac:dyDescent="0.25">
      <c r="A137" s="220"/>
      <c r="C137" s="99"/>
      <c r="O137" s="223"/>
      <c r="P137" s="223"/>
      <c r="Q137" s="223"/>
      <c r="R137" s="224"/>
    </row>
    <row r="138" spans="1:18" ht="15.95" hidden="1" customHeight="1" x14ac:dyDescent="0.25">
      <c r="A138" s="220"/>
      <c r="C138" s="99"/>
      <c r="O138" s="223"/>
      <c r="P138" s="223"/>
      <c r="Q138" s="223"/>
      <c r="R138" s="224"/>
    </row>
    <row r="139" spans="1:18" ht="15.95" hidden="1" customHeight="1" x14ac:dyDescent="0.25">
      <c r="A139" s="220"/>
      <c r="C139" s="99"/>
      <c r="O139" s="223"/>
      <c r="P139" s="223"/>
      <c r="Q139" s="223"/>
      <c r="R139" s="224"/>
    </row>
    <row r="140" spans="1:18" ht="15.95" hidden="1" customHeight="1" x14ac:dyDescent="0.25">
      <c r="A140" s="220"/>
      <c r="C140" s="99"/>
      <c r="O140" s="223"/>
      <c r="P140" s="223"/>
      <c r="Q140" s="223"/>
      <c r="R140" s="224"/>
    </row>
    <row r="141" spans="1:18" ht="15.95" hidden="1" customHeight="1" x14ac:dyDescent="0.25">
      <c r="A141" s="220"/>
      <c r="C141" s="99"/>
      <c r="O141" s="223"/>
      <c r="P141" s="223"/>
      <c r="Q141" s="223"/>
      <c r="R141" s="224"/>
    </row>
    <row r="142" spans="1:18" ht="15.95" hidden="1" customHeight="1" x14ac:dyDescent="0.25">
      <c r="A142" s="220"/>
      <c r="C142" s="99"/>
      <c r="O142" s="223"/>
      <c r="P142" s="223"/>
      <c r="Q142" s="223"/>
      <c r="R142" s="224"/>
    </row>
    <row r="143" spans="1:18" ht="15.95" hidden="1" customHeight="1" x14ac:dyDescent="0.25">
      <c r="A143" s="220"/>
      <c r="C143" s="99"/>
      <c r="O143" s="223"/>
      <c r="P143" s="223"/>
      <c r="Q143" s="223"/>
      <c r="R143" s="224"/>
    </row>
    <row r="144" spans="1:18" ht="15.95" hidden="1" customHeight="1" x14ac:dyDescent="0.25">
      <c r="A144" s="220"/>
      <c r="C144" s="99"/>
      <c r="O144" s="223"/>
      <c r="P144" s="223"/>
      <c r="Q144" s="223"/>
      <c r="R144" s="224"/>
    </row>
    <row r="145" spans="1:18" ht="15.95" hidden="1" customHeight="1" x14ac:dyDescent="0.25">
      <c r="A145" s="220"/>
      <c r="C145" s="99"/>
      <c r="O145" s="223"/>
      <c r="P145" s="223"/>
      <c r="Q145" s="223"/>
      <c r="R145" s="224"/>
    </row>
    <row r="146" spans="1:18" ht="15.95" hidden="1" customHeight="1" x14ac:dyDescent="0.25">
      <c r="A146" s="220"/>
      <c r="C146" s="99"/>
      <c r="O146" s="223"/>
      <c r="P146" s="223"/>
      <c r="Q146" s="223"/>
      <c r="R146" s="224"/>
    </row>
    <row r="147" spans="1:18" ht="15.95" hidden="1" customHeight="1" x14ac:dyDescent="0.25">
      <c r="A147" s="220"/>
      <c r="C147" s="99"/>
      <c r="O147" s="223"/>
      <c r="P147" s="223"/>
      <c r="Q147" s="223"/>
      <c r="R147" s="224"/>
    </row>
    <row r="148" spans="1:18" ht="15.75" customHeight="1" x14ac:dyDescent="0.25">
      <c r="C148" s="99"/>
    </row>
    <row r="149" spans="1:18" ht="15.75" customHeight="1" x14ac:dyDescent="0.25">
      <c r="B149" s="228"/>
    </row>
    <row r="150" spans="1:18" ht="15.75" customHeight="1" x14ac:dyDescent="0.25">
      <c r="B150" s="228"/>
    </row>
    <row r="151" spans="1:18" ht="15.75" customHeight="1" x14ac:dyDescent="0.25">
      <c r="B151" s="228"/>
    </row>
  </sheetData>
  <mergeCells count="30">
    <mergeCell ref="E105:E108"/>
    <mergeCell ref="E110:E111"/>
    <mergeCell ref="F105:F108"/>
    <mergeCell ref="F110:F111"/>
    <mergeCell ref="G105:G108"/>
    <mergeCell ref="G110:G111"/>
    <mergeCell ref="H105:H108"/>
    <mergeCell ref="H110:H111"/>
    <mergeCell ref="J105:J108"/>
    <mergeCell ref="J110:J111"/>
    <mergeCell ref="K105:K108"/>
    <mergeCell ref="K110:K111"/>
    <mergeCell ref="L105:L108"/>
    <mergeCell ref="L110:L111"/>
    <mergeCell ref="N105:N108"/>
    <mergeCell ref="N110:N111"/>
    <mergeCell ref="O105:O108"/>
    <mergeCell ref="O110:O111"/>
    <mergeCell ref="P105:P108"/>
    <mergeCell ref="P110:P111"/>
    <mergeCell ref="Q105:Q108"/>
    <mergeCell ref="Q110:Q111"/>
    <mergeCell ref="R105:R108"/>
    <mergeCell ref="R110:R111"/>
    <mergeCell ref="A105:A108"/>
    <mergeCell ref="C105:C108"/>
    <mergeCell ref="D105:D108"/>
    <mergeCell ref="A110:A111"/>
    <mergeCell ref="C110:C111"/>
    <mergeCell ref="D110:D111"/>
  </mergeCells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uvegarde">
                <anchor moveWithCells="1">
                  <from>
                    <xdr:col>20</xdr:col>
                    <xdr:colOff>590550</xdr:colOff>
                    <xdr:row>68</xdr:row>
                    <xdr:rowOff>38100</xdr:rowOff>
                  </from>
                  <to>
                    <xdr:col>22</xdr:col>
                    <xdr:colOff>19050</xdr:colOff>
                    <xdr:row>69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rogress">
                <anchor moveWithCells="1">
                  <from>
                    <xdr:col>20</xdr:col>
                    <xdr:colOff>581025</xdr:colOff>
                    <xdr:row>69</xdr:row>
                    <xdr:rowOff>142875</xdr:rowOff>
                  </from>
                  <to>
                    <xdr:col>22</xdr:col>
                    <xdr:colOff>9525</xdr:colOff>
                    <xdr:row>71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/>
  </sheetViews>
  <sheetFormatPr baseColWidth="10" defaultColWidth="17.140625" defaultRowHeight="12.75" customHeight="1" x14ac:dyDescent="0.2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2014-09-08T15:59:37Z</dcterms:created>
  <dcterms:modified xsi:type="dcterms:W3CDTF">2014-09-08T16:27:57Z</dcterms:modified>
</cp:coreProperties>
</file>