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480" yWindow="45" windowWidth="15195" windowHeight="9720" tabRatio="876" activeTab="10"/>
  </bookViews>
  <sheets>
    <sheet name="Menu" sheetId="9" r:id="rId1"/>
    <sheet name="Jérome" sheetId="3" r:id="rId2"/>
    <sheet name="Frederic" sheetId="5" r:id="rId3"/>
    <sheet name="anthony" sheetId="10" r:id="rId4"/>
    <sheet name="nassim" sheetId="11" r:id="rId5"/>
    <sheet name="Adrien" sheetId="16" r:id="rId6"/>
    <sheet name="David" sheetId="17" r:id="rId7"/>
    <sheet name="Valentin" sheetId="18" r:id="rId8"/>
    <sheet name="Jonathan" sheetId="19" r:id="rId9"/>
    <sheet name="Mathieu" sheetId="20" r:id="rId10"/>
    <sheet name="participant vierge" sheetId="8" r:id="rId11"/>
    <sheet name="feuille référence" sheetId="4" r:id="rId12"/>
    <sheet name="Suivi" sheetId="6" r:id="rId13"/>
  </sheets>
  <definedNames>
    <definedName name="_xlnm.Print_Area" localSheetId="5">Adrien!$A$1:$AL$96</definedName>
    <definedName name="_xlnm.Print_Area" localSheetId="3">anthony!$A$1:$AL$96</definedName>
    <definedName name="_xlnm.Print_Area" localSheetId="6">David!$A$1:$AL$96</definedName>
    <definedName name="_xlnm.Print_Area" localSheetId="2">Frederic!$A$1:$AL$96</definedName>
    <definedName name="_xlnm.Print_Area" localSheetId="1">Jérome!$A$1:$AL$96</definedName>
    <definedName name="_xlnm.Print_Area" localSheetId="8">Jonathan!$A$1:$AL$96</definedName>
    <definedName name="_xlnm.Print_Area" localSheetId="9">Mathieu!$A$1:$AL$96</definedName>
    <definedName name="_xlnm.Print_Area" localSheetId="4">nassim!$A$1:$AL$96</definedName>
    <definedName name="_xlnm.Print_Area" localSheetId="10">'participant vierge'!$A$1:$AL$96</definedName>
    <definedName name="_xlnm.Print_Area" localSheetId="7">Valentin!$A$1:$AL$96</definedName>
  </definedNames>
  <calcPr calcId="145621"/>
</workbook>
</file>

<file path=xl/calcChain.xml><?xml version="1.0" encoding="utf-8"?>
<calcChain xmlns="http://schemas.openxmlformats.org/spreadsheetml/2006/main">
  <c r="A2" i="6" l="1"/>
  <c r="A5" i="6"/>
  <c r="A6" i="6"/>
  <c r="A7" i="6"/>
  <c r="A8" i="6"/>
  <c r="A9" i="6"/>
  <c r="A3" i="6"/>
  <c r="A10" i="6"/>
  <c r="A4" i="6"/>
  <c r="H72" i="20" l="1"/>
  <c r="A72" i="20"/>
  <c r="F72" i="20" s="1"/>
  <c r="H71" i="20"/>
  <c r="F71" i="20"/>
  <c r="A71" i="20"/>
  <c r="H70" i="20"/>
  <c r="A70" i="20"/>
  <c r="F70" i="20" s="1"/>
  <c r="H69" i="20"/>
  <c r="A69" i="20"/>
  <c r="F69" i="20" s="1"/>
  <c r="H68" i="20"/>
  <c r="A68" i="20"/>
  <c r="F68" i="20" s="1"/>
  <c r="H67" i="20"/>
  <c r="A67" i="20"/>
  <c r="F67" i="20" s="1"/>
  <c r="H66" i="20"/>
  <c r="F66" i="20"/>
  <c r="A66" i="20"/>
  <c r="H65" i="20"/>
  <c r="A65" i="20"/>
  <c r="F65" i="20" s="1"/>
  <c r="H64" i="20"/>
  <c r="A64" i="20"/>
  <c r="F64" i="20" s="1"/>
  <c r="H63" i="20"/>
  <c r="F63" i="20"/>
  <c r="A63" i="20"/>
  <c r="H62" i="20"/>
  <c r="A62" i="20"/>
  <c r="F62" i="20" s="1"/>
  <c r="H61" i="20"/>
  <c r="M61" i="20" s="1"/>
  <c r="F61" i="20"/>
  <c r="A61" i="20"/>
  <c r="H54" i="20"/>
  <c r="F54" i="20"/>
  <c r="A54" i="20"/>
  <c r="H53" i="20"/>
  <c r="A53" i="20"/>
  <c r="F53" i="20" s="1"/>
  <c r="H52" i="20"/>
  <c r="A52" i="20"/>
  <c r="F52" i="20" s="1"/>
  <c r="H51" i="20"/>
  <c r="F51" i="20"/>
  <c r="A51" i="20"/>
  <c r="H50" i="20"/>
  <c r="A50" i="20"/>
  <c r="F50" i="20" s="1"/>
  <c r="H49" i="20"/>
  <c r="A49" i="20"/>
  <c r="F49" i="20" s="1"/>
  <c r="H48" i="20"/>
  <c r="A48" i="20"/>
  <c r="F48" i="20" s="1"/>
  <c r="H47" i="20"/>
  <c r="A47" i="20"/>
  <c r="F47" i="20" s="1"/>
  <c r="H46" i="20"/>
  <c r="F46" i="20"/>
  <c r="A46" i="20"/>
  <c r="H45" i="20"/>
  <c r="A45" i="20"/>
  <c r="F45" i="20" s="1"/>
  <c r="H44" i="20"/>
  <c r="A44" i="20"/>
  <c r="F44" i="20" s="1"/>
  <c r="M43" i="20"/>
  <c r="H43" i="20"/>
  <c r="A43" i="20"/>
  <c r="F43" i="20" s="1"/>
  <c r="H36" i="20"/>
  <c r="F36" i="20"/>
  <c r="A36" i="20"/>
  <c r="H35" i="20"/>
  <c r="A35" i="20"/>
  <c r="F35" i="20" s="1"/>
  <c r="H34" i="20"/>
  <c r="A34" i="20"/>
  <c r="F34" i="20" s="1"/>
  <c r="H33" i="20"/>
  <c r="A33" i="20"/>
  <c r="F33" i="20" s="1"/>
  <c r="H32" i="20"/>
  <c r="A32" i="20"/>
  <c r="F32" i="20" s="1"/>
  <c r="H31" i="20"/>
  <c r="F31" i="20"/>
  <c r="A31" i="20"/>
  <c r="H30" i="20"/>
  <c r="A30" i="20"/>
  <c r="F30" i="20" s="1"/>
  <c r="H29" i="20"/>
  <c r="A29" i="20"/>
  <c r="F29" i="20" s="1"/>
  <c r="H28" i="20"/>
  <c r="F28" i="20"/>
  <c r="A28" i="20"/>
  <c r="H27" i="20"/>
  <c r="A27" i="20"/>
  <c r="F27" i="20" s="1"/>
  <c r="H26" i="20"/>
  <c r="A26" i="20"/>
  <c r="F26" i="20" s="1"/>
  <c r="M25" i="20"/>
  <c r="H25" i="20"/>
  <c r="A25" i="20"/>
  <c r="F25" i="20" s="1"/>
  <c r="H18" i="20"/>
  <c r="A18" i="20"/>
  <c r="F18" i="20" s="1"/>
  <c r="H17" i="20"/>
  <c r="A17" i="20"/>
  <c r="F17" i="20" s="1"/>
  <c r="H16" i="20"/>
  <c r="F16" i="20"/>
  <c r="A16" i="20"/>
  <c r="H15" i="20"/>
  <c r="A15" i="20"/>
  <c r="F15" i="20" s="1"/>
  <c r="H14" i="20"/>
  <c r="A14" i="20"/>
  <c r="F14" i="20" s="1"/>
  <c r="H13" i="20"/>
  <c r="F13" i="20"/>
  <c r="A13" i="20"/>
  <c r="H12" i="20"/>
  <c r="A12" i="20"/>
  <c r="F12" i="20" s="1"/>
  <c r="H11" i="20"/>
  <c r="A11" i="20"/>
  <c r="F11" i="20" s="1"/>
  <c r="H10" i="20"/>
  <c r="A10" i="20"/>
  <c r="F10" i="20" s="1"/>
  <c r="H9" i="20"/>
  <c r="A9" i="20"/>
  <c r="F9" i="20" s="1"/>
  <c r="H8" i="20"/>
  <c r="F8" i="20"/>
  <c r="A8" i="20"/>
  <c r="H7" i="20"/>
  <c r="M7" i="20" s="1"/>
  <c r="A7" i="20"/>
  <c r="F7" i="20" s="1"/>
  <c r="H72" i="19"/>
  <c r="A72" i="19"/>
  <c r="F72" i="19" s="1"/>
  <c r="H71" i="19"/>
  <c r="A71" i="19"/>
  <c r="F71" i="19" s="1"/>
  <c r="H70" i="19"/>
  <c r="A70" i="19"/>
  <c r="F70" i="19" s="1"/>
  <c r="H69" i="19"/>
  <c r="A69" i="19"/>
  <c r="F69" i="19" s="1"/>
  <c r="H68" i="19"/>
  <c r="A68" i="19"/>
  <c r="F68" i="19" s="1"/>
  <c r="H67" i="19"/>
  <c r="A67" i="19"/>
  <c r="F67" i="19" s="1"/>
  <c r="H66" i="19"/>
  <c r="A66" i="19"/>
  <c r="F66" i="19" s="1"/>
  <c r="H65" i="19"/>
  <c r="A65" i="19"/>
  <c r="F65" i="19" s="1"/>
  <c r="H64" i="19"/>
  <c r="A64" i="19"/>
  <c r="F64" i="19" s="1"/>
  <c r="H63" i="19"/>
  <c r="A63" i="19"/>
  <c r="F63" i="19" s="1"/>
  <c r="H62" i="19"/>
  <c r="A62" i="19"/>
  <c r="F62" i="19" s="1"/>
  <c r="H61" i="19"/>
  <c r="M61" i="19" s="1"/>
  <c r="A61" i="19"/>
  <c r="F61" i="19" s="1"/>
  <c r="H54" i="19"/>
  <c r="A54" i="19"/>
  <c r="F54" i="19" s="1"/>
  <c r="H53" i="19"/>
  <c r="A53" i="19"/>
  <c r="F53" i="19" s="1"/>
  <c r="H52" i="19"/>
  <c r="A52" i="19"/>
  <c r="F52" i="19" s="1"/>
  <c r="H51" i="19"/>
  <c r="A51" i="19"/>
  <c r="F51" i="19" s="1"/>
  <c r="H50" i="19"/>
  <c r="A50" i="19"/>
  <c r="F50" i="19" s="1"/>
  <c r="H49" i="19"/>
  <c r="A49" i="19"/>
  <c r="F49" i="19" s="1"/>
  <c r="H48" i="19"/>
  <c r="A48" i="19"/>
  <c r="F48" i="19" s="1"/>
  <c r="H47" i="19"/>
  <c r="A47" i="19"/>
  <c r="F47" i="19" s="1"/>
  <c r="H46" i="19"/>
  <c r="A46" i="19"/>
  <c r="F46" i="19" s="1"/>
  <c r="H45" i="19"/>
  <c r="A45" i="19"/>
  <c r="F45" i="19" s="1"/>
  <c r="H44" i="19"/>
  <c r="A44" i="19"/>
  <c r="F44" i="19" s="1"/>
  <c r="H43" i="19"/>
  <c r="M43" i="19" s="1"/>
  <c r="A43" i="19"/>
  <c r="F43" i="19" s="1"/>
  <c r="H36" i="19"/>
  <c r="A36" i="19"/>
  <c r="F36" i="19" s="1"/>
  <c r="H35" i="19"/>
  <c r="A35" i="19"/>
  <c r="F35" i="19" s="1"/>
  <c r="H34" i="19"/>
  <c r="A34" i="19"/>
  <c r="F34" i="19" s="1"/>
  <c r="H33" i="19"/>
  <c r="A33" i="19"/>
  <c r="F33" i="19" s="1"/>
  <c r="H32" i="19"/>
  <c r="A32" i="19"/>
  <c r="F32" i="19" s="1"/>
  <c r="H31" i="19"/>
  <c r="A31" i="19"/>
  <c r="F31" i="19" s="1"/>
  <c r="H30" i="19"/>
  <c r="A30" i="19"/>
  <c r="F30" i="19" s="1"/>
  <c r="H29" i="19"/>
  <c r="A29" i="19"/>
  <c r="F29" i="19" s="1"/>
  <c r="H28" i="19"/>
  <c r="A28" i="19"/>
  <c r="F28" i="19" s="1"/>
  <c r="H27" i="19"/>
  <c r="A27" i="19"/>
  <c r="F27" i="19" s="1"/>
  <c r="H26" i="19"/>
  <c r="A26" i="19"/>
  <c r="F26" i="19" s="1"/>
  <c r="H25" i="19"/>
  <c r="A25" i="19"/>
  <c r="F25" i="19" s="1"/>
  <c r="H18" i="19"/>
  <c r="A18" i="19"/>
  <c r="F18" i="19" s="1"/>
  <c r="H17" i="19"/>
  <c r="A17" i="19"/>
  <c r="F17" i="19" s="1"/>
  <c r="H16" i="19"/>
  <c r="A16" i="19"/>
  <c r="F16" i="19" s="1"/>
  <c r="H15" i="19"/>
  <c r="A15" i="19"/>
  <c r="F15" i="19" s="1"/>
  <c r="H14" i="19"/>
  <c r="A14" i="19"/>
  <c r="F14" i="19" s="1"/>
  <c r="H13" i="19"/>
  <c r="A13" i="19"/>
  <c r="F13" i="19" s="1"/>
  <c r="H12" i="19"/>
  <c r="A12" i="19"/>
  <c r="F12" i="19" s="1"/>
  <c r="H11" i="19"/>
  <c r="A11" i="19"/>
  <c r="F11" i="19" s="1"/>
  <c r="H10" i="19"/>
  <c r="A10" i="19"/>
  <c r="F10" i="19" s="1"/>
  <c r="H9" i="19"/>
  <c r="A9" i="19"/>
  <c r="F9" i="19" s="1"/>
  <c r="H8" i="19"/>
  <c r="A8" i="19"/>
  <c r="F8" i="19" s="1"/>
  <c r="H7" i="19"/>
  <c r="A7" i="19"/>
  <c r="F7" i="19" s="1"/>
  <c r="H72" i="18"/>
  <c r="A72" i="18"/>
  <c r="F72" i="18" s="1"/>
  <c r="H71" i="18"/>
  <c r="A71" i="18"/>
  <c r="F71" i="18" s="1"/>
  <c r="H70" i="18"/>
  <c r="F70" i="18"/>
  <c r="A70" i="18"/>
  <c r="H69" i="18"/>
  <c r="F69" i="18"/>
  <c r="A69" i="18"/>
  <c r="H68" i="18"/>
  <c r="A68" i="18"/>
  <c r="F68" i="18" s="1"/>
  <c r="H67" i="18"/>
  <c r="A67" i="18"/>
  <c r="F67" i="18" s="1"/>
  <c r="H66" i="18"/>
  <c r="A66" i="18"/>
  <c r="F66" i="18" s="1"/>
  <c r="H65" i="18"/>
  <c r="A65" i="18"/>
  <c r="F65" i="18" s="1"/>
  <c r="H64" i="18"/>
  <c r="A64" i="18"/>
  <c r="F64" i="18" s="1"/>
  <c r="H63" i="18"/>
  <c r="A63" i="18"/>
  <c r="F63" i="18" s="1"/>
  <c r="H62" i="18"/>
  <c r="F62" i="18"/>
  <c r="A62" i="18"/>
  <c r="H61" i="18"/>
  <c r="M61" i="18" s="1"/>
  <c r="A61" i="18"/>
  <c r="F61" i="18" s="1"/>
  <c r="H54" i="18"/>
  <c r="A54" i="18"/>
  <c r="F54" i="18" s="1"/>
  <c r="H53" i="18"/>
  <c r="A53" i="18"/>
  <c r="F53" i="18" s="1"/>
  <c r="H52" i="18"/>
  <c r="A52" i="18"/>
  <c r="F52" i="18" s="1"/>
  <c r="H51" i="18"/>
  <c r="A51" i="18"/>
  <c r="F51" i="18" s="1"/>
  <c r="H50" i="18"/>
  <c r="F50" i="18"/>
  <c r="A50" i="18"/>
  <c r="H49" i="18"/>
  <c r="F49" i="18"/>
  <c r="A49" i="18"/>
  <c r="H48" i="18"/>
  <c r="A48" i="18"/>
  <c r="F48" i="18" s="1"/>
  <c r="H47" i="18"/>
  <c r="A47" i="18"/>
  <c r="F47" i="18" s="1"/>
  <c r="H46" i="18"/>
  <c r="A46" i="18"/>
  <c r="F46" i="18" s="1"/>
  <c r="H45" i="18"/>
  <c r="A45" i="18"/>
  <c r="F45" i="18" s="1"/>
  <c r="H44" i="18"/>
  <c r="A44" i="18"/>
  <c r="F44" i="18" s="1"/>
  <c r="H43" i="18"/>
  <c r="M43" i="18" s="1"/>
  <c r="A43" i="18"/>
  <c r="F43" i="18" s="1"/>
  <c r="H36" i="18"/>
  <c r="A36" i="18"/>
  <c r="F36" i="18" s="1"/>
  <c r="H35" i="18"/>
  <c r="F35" i="18"/>
  <c r="A35" i="18"/>
  <c r="H34" i="18"/>
  <c r="F34" i="18"/>
  <c r="A34" i="18"/>
  <c r="H33" i="18"/>
  <c r="A33" i="18"/>
  <c r="F33" i="18" s="1"/>
  <c r="H32" i="18"/>
  <c r="A32" i="18"/>
  <c r="F32" i="18" s="1"/>
  <c r="H31" i="18"/>
  <c r="A31" i="18"/>
  <c r="F31" i="18" s="1"/>
  <c r="H30" i="18"/>
  <c r="A30" i="18"/>
  <c r="F30" i="18" s="1"/>
  <c r="H29" i="18"/>
  <c r="A29" i="18"/>
  <c r="F29" i="18" s="1"/>
  <c r="H28" i="18"/>
  <c r="A28" i="18"/>
  <c r="F28" i="18" s="1"/>
  <c r="H27" i="18"/>
  <c r="F27" i="18"/>
  <c r="A27" i="18"/>
  <c r="H26" i="18"/>
  <c r="F26" i="18"/>
  <c r="A26" i="18"/>
  <c r="H25" i="18"/>
  <c r="M25" i="18" s="1"/>
  <c r="A25" i="18"/>
  <c r="F25" i="18" s="1"/>
  <c r="H18" i="18"/>
  <c r="A18" i="18"/>
  <c r="F18" i="18" s="1"/>
  <c r="H17" i="18"/>
  <c r="A17" i="18"/>
  <c r="F17" i="18" s="1"/>
  <c r="H16" i="18"/>
  <c r="A16" i="18"/>
  <c r="F16" i="18" s="1"/>
  <c r="H15" i="18"/>
  <c r="A15" i="18"/>
  <c r="F15" i="18" s="1"/>
  <c r="H14" i="18"/>
  <c r="A14" i="18"/>
  <c r="F14" i="18" s="1"/>
  <c r="H13" i="18"/>
  <c r="A13" i="18"/>
  <c r="F13" i="18" s="1"/>
  <c r="H12" i="18"/>
  <c r="F12" i="18"/>
  <c r="A12" i="18"/>
  <c r="H11" i="18"/>
  <c r="F11" i="18"/>
  <c r="A11" i="18"/>
  <c r="H10" i="18"/>
  <c r="A10" i="18"/>
  <c r="F10" i="18" s="1"/>
  <c r="H9" i="18"/>
  <c r="A9" i="18"/>
  <c r="F9" i="18" s="1"/>
  <c r="H8" i="18"/>
  <c r="A8" i="18"/>
  <c r="F8" i="18" s="1"/>
  <c r="H7" i="18"/>
  <c r="M7" i="18" s="1"/>
  <c r="F7" i="18"/>
  <c r="A7" i="18"/>
  <c r="H72" i="17"/>
  <c r="A72" i="17"/>
  <c r="F72" i="17" s="1"/>
  <c r="H71" i="17"/>
  <c r="A71" i="17"/>
  <c r="F71" i="17" s="1"/>
  <c r="H70" i="17"/>
  <c r="A70" i="17"/>
  <c r="F70" i="17" s="1"/>
  <c r="H69" i="17"/>
  <c r="F69" i="17"/>
  <c r="A69" i="17"/>
  <c r="H68" i="17"/>
  <c r="F68" i="17"/>
  <c r="A68" i="17"/>
  <c r="H67" i="17"/>
  <c r="A67" i="17"/>
  <c r="F67" i="17" s="1"/>
  <c r="H66" i="17"/>
  <c r="A66" i="17"/>
  <c r="F66" i="17" s="1"/>
  <c r="H65" i="17"/>
  <c r="F65" i="17"/>
  <c r="A65" i="17"/>
  <c r="H64" i="17"/>
  <c r="A64" i="17"/>
  <c r="F64" i="17" s="1"/>
  <c r="H63" i="17"/>
  <c r="A63" i="17"/>
  <c r="F63" i="17" s="1"/>
  <c r="H62" i="17"/>
  <c r="A62" i="17"/>
  <c r="F62" i="17" s="1"/>
  <c r="H61" i="17"/>
  <c r="M61" i="17" s="1"/>
  <c r="A61" i="17"/>
  <c r="F61" i="17" s="1"/>
  <c r="H54" i="17"/>
  <c r="A54" i="17"/>
  <c r="F54" i="17" s="1"/>
  <c r="H53" i="17"/>
  <c r="F53" i="17"/>
  <c r="A53" i="17"/>
  <c r="H52" i="17"/>
  <c r="A52" i="17"/>
  <c r="F52" i="17" s="1"/>
  <c r="H51" i="17"/>
  <c r="A51" i="17"/>
  <c r="F51" i="17" s="1"/>
  <c r="H50" i="17"/>
  <c r="A50" i="17"/>
  <c r="F50" i="17" s="1"/>
  <c r="H49" i="17"/>
  <c r="F49" i="17"/>
  <c r="A49" i="17"/>
  <c r="H48" i="17"/>
  <c r="F48" i="17"/>
  <c r="A48" i="17"/>
  <c r="H47" i="17"/>
  <c r="A47" i="17"/>
  <c r="F47" i="17" s="1"/>
  <c r="H46" i="17"/>
  <c r="A46" i="17"/>
  <c r="F46" i="17" s="1"/>
  <c r="H45" i="17"/>
  <c r="F45" i="17"/>
  <c r="A45" i="17"/>
  <c r="H44" i="17"/>
  <c r="A44" i="17"/>
  <c r="F44" i="17" s="1"/>
  <c r="H43" i="17"/>
  <c r="M43" i="17" s="1"/>
  <c r="F43" i="17"/>
  <c r="A43" i="17"/>
  <c r="H36" i="17"/>
  <c r="A36" i="17"/>
  <c r="F36" i="17" s="1"/>
  <c r="H35" i="17"/>
  <c r="A35" i="17"/>
  <c r="F35" i="17" s="1"/>
  <c r="H34" i="17"/>
  <c r="F34" i="17"/>
  <c r="A34" i="17"/>
  <c r="H33" i="17"/>
  <c r="F33" i="17"/>
  <c r="A33" i="17"/>
  <c r="H32" i="17"/>
  <c r="A32" i="17"/>
  <c r="F32" i="17" s="1"/>
  <c r="H31" i="17"/>
  <c r="A31" i="17"/>
  <c r="F31" i="17" s="1"/>
  <c r="H30" i="17"/>
  <c r="F30" i="17"/>
  <c r="A30" i="17"/>
  <c r="H29" i="17"/>
  <c r="A29" i="17"/>
  <c r="F29" i="17" s="1"/>
  <c r="H28" i="17"/>
  <c r="A28" i="17"/>
  <c r="F28" i="17" s="1"/>
  <c r="H27" i="17"/>
  <c r="A27" i="17"/>
  <c r="F27" i="17" s="1"/>
  <c r="H26" i="17"/>
  <c r="F26" i="17"/>
  <c r="A26" i="17"/>
  <c r="H25" i="17"/>
  <c r="M25" i="17" s="1"/>
  <c r="F25" i="17"/>
  <c r="A25" i="17"/>
  <c r="H18" i="17"/>
  <c r="F18" i="17"/>
  <c r="A18" i="17"/>
  <c r="H17" i="17"/>
  <c r="A17" i="17"/>
  <c r="F17" i="17" s="1"/>
  <c r="H16" i="17"/>
  <c r="A16" i="17"/>
  <c r="F16" i="17" s="1"/>
  <c r="H15" i="17"/>
  <c r="F15" i="17"/>
  <c r="A15" i="17"/>
  <c r="H14" i="17"/>
  <c r="A14" i="17"/>
  <c r="F14" i="17" s="1"/>
  <c r="H13" i="17"/>
  <c r="A13" i="17"/>
  <c r="F13" i="17" s="1"/>
  <c r="H12" i="17"/>
  <c r="A12" i="17"/>
  <c r="F12" i="17" s="1"/>
  <c r="H11" i="17"/>
  <c r="F11" i="17"/>
  <c r="A11" i="17"/>
  <c r="H10" i="17"/>
  <c r="F10" i="17"/>
  <c r="A10" i="17"/>
  <c r="H9" i="17"/>
  <c r="A9" i="17"/>
  <c r="F9" i="17" s="1"/>
  <c r="H8" i="17"/>
  <c r="A8" i="17"/>
  <c r="F8" i="17" s="1"/>
  <c r="M7" i="17"/>
  <c r="H7" i="17"/>
  <c r="A7" i="17"/>
  <c r="F7" i="17" s="1"/>
  <c r="H72" i="16" l="1"/>
  <c r="A72" i="16"/>
  <c r="F72" i="16" s="1"/>
  <c r="H71" i="16"/>
  <c r="F71" i="16"/>
  <c r="A71" i="16"/>
  <c r="H70" i="16"/>
  <c r="A70" i="16"/>
  <c r="F70" i="16" s="1"/>
  <c r="H69" i="16"/>
  <c r="F69" i="16"/>
  <c r="A69" i="16"/>
  <c r="H68" i="16"/>
  <c r="A68" i="16"/>
  <c r="F68" i="16" s="1"/>
  <c r="H67" i="16"/>
  <c r="A67" i="16"/>
  <c r="F67" i="16" s="1"/>
  <c r="H66" i="16"/>
  <c r="A66" i="16"/>
  <c r="F66" i="16" s="1"/>
  <c r="H65" i="16"/>
  <c r="A65" i="16"/>
  <c r="F65" i="16" s="1"/>
  <c r="H64" i="16"/>
  <c r="A64" i="16"/>
  <c r="F64" i="16" s="1"/>
  <c r="H63" i="16"/>
  <c r="F63" i="16"/>
  <c r="A63" i="16"/>
  <c r="H62" i="16"/>
  <c r="A62" i="16"/>
  <c r="F62" i="16" s="1"/>
  <c r="H61" i="16"/>
  <c r="M61" i="16" s="1"/>
  <c r="A61" i="16"/>
  <c r="F61" i="16" s="1"/>
  <c r="H54" i="16"/>
  <c r="A54" i="16"/>
  <c r="F54" i="16" s="1"/>
  <c r="H53" i="16"/>
  <c r="A53" i="16"/>
  <c r="F53" i="16" s="1"/>
  <c r="H52" i="16"/>
  <c r="A52" i="16"/>
  <c r="F52" i="16" s="1"/>
  <c r="H51" i="16"/>
  <c r="F51" i="16"/>
  <c r="A51" i="16"/>
  <c r="H50" i="16"/>
  <c r="A50" i="16"/>
  <c r="F50" i="16" s="1"/>
  <c r="H49" i="16"/>
  <c r="F49" i="16"/>
  <c r="A49" i="16"/>
  <c r="H48" i="16"/>
  <c r="A48" i="16"/>
  <c r="F48" i="16" s="1"/>
  <c r="H47" i="16"/>
  <c r="A47" i="16"/>
  <c r="F47" i="16" s="1"/>
  <c r="H46" i="16"/>
  <c r="A46" i="16"/>
  <c r="F46" i="16" s="1"/>
  <c r="H45" i="16"/>
  <c r="A45" i="16"/>
  <c r="F45" i="16" s="1"/>
  <c r="H44" i="16"/>
  <c r="A44" i="16"/>
  <c r="F44" i="16" s="1"/>
  <c r="H43" i="16"/>
  <c r="M43" i="16" s="1"/>
  <c r="A43" i="16"/>
  <c r="F43" i="16" s="1"/>
  <c r="H36" i="16"/>
  <c r="F36" i="16"/>
  <c r="A36" i="16"/>
  <c r="H35" i="16"/>
  <c r="A35" i="16"/>
  <c r="F35" i="16" s="1"/>
  <c r="H34" i="16"/>
  <c r="F34" i="16"/>
  <c r="A34" i="16"/>
  <c r="H33" i="16"/>
  <c r="A33" i="16"/>
  <c r="F33" i="16" s="1"/>
  <c r="H32" i="16"/>
  <c r="A32" i="16"/>
  <c r="F32" i="16" s="1"/>
  <c r="H31" i="16"/>
  <c r="A31" i="16"/>
  <c r="F31" i="16" s="1"/>
  <c r="H30" i="16"/>
  <c r="A30" i="16"/>
  <c r="F30" i="16" s="1"/>
  <c r="H29" i="16"/>
  <c r="A29" i="16"/>
  <c r="F29" i="16" s="1"/>
  <c r="H28" i="16"/>
  <c r="F28" i="16"/>
  <c r="A28" i="16"/>
  <c r="H27" i="16"/>
  <c r="A27" i="16"/>
  <c r="F27" i="16" s="1"/>
  <c r="H26" i="16"/>
  <c r="F26" i="16"/>
  <c r="A26" i="16"/>
  <c r="M25" i="16"/>
  <c r="H25" i="16"/>
  <c r="A25" i="16"/>
  <c r="F25" i="16" s="1"/>
  <c r="H18" i="16"/>
  <c r="A18" i="16"/>
  <c r="F18" i="16" s="1"/>
  <c r="H17" i="16"/>
  <c r="A17" i="16"/>
  <c r="F17" i="16" s="1"/>
  <c r="H16" i="16"/>
  <c r="A16" i="16"/>
  <c r="F16" i="16" s="1"/>
  <c r="H15" i="16"/>
  <c r="A15" i="16"/>
  <c r="F15" i="16" s="1"/>
  <c r="H14" i="16"/>
  <c r="A14" i="16"/>
  <c r="F14" i="16" s="1"/>
  <c r="H13" i="16"/>
  <c r="F13" i="16"/>
  <c r="A13" i="16"/>
  <c r="H12" i="16"/>
  <c r="A12" i="16"/>
  <c r="F12" i="16" s="1"/>
  <c r="H11" i="16"/>
  <c r="F11" i="16"/>
  <c r="A11" i="16"/>
  <c r="H10" i="16"/>
  <c r="A10" i="16"/>
  <c r="F10" i="16" s="1"/>
  <c r="H9" i="16"/>
  <c r="A9" i="16"/>
  <c r="F9" i="16" s="1"/>
  <c r="H8" i="16"/>
  <c r="A8" i="16"/>
  <c r="F8" i="16" s="1"/>
  <c r="H7" i="16"/>
  <c r="M7" i="16" s="1"/>
  <c r="A7" i="16"/>
  <c r="F7" i="16" s="1"/>
  <c r="H72" i="11" l="1"/>
  <c r="A72" i="11"/>
  <c r="F72" i="11" s="1"/>
  <c r="H71" i="11"/>
  <c r="A71" i="11"/>
  <c r="F71" i="11" s="1"/>
  <c r="H70" i="11"/>
  <c r="A70" i="11"/>
  <c r="F70" i="11" s="1"/>
  <c r="H69" i="11"/>
  <c r="F69" i="11"/>
  <c r="A69" i="11"/>
  <c r="H68" i="11"/>
  <c r="F68" i="11"/>
  <c r="A68" i="11"/>
  <c r="H67" i="11"/>
  <c r="A67" i="11"/>
  <c r="F67" i="11" s="1"/>
  <c r="H66" i="11"/>
  <c r="A66" i="11"/>
  <c r="F66" i="11" s="1"/>
  <c r="H65" i="11"/>
  <c r="A65" i="11"/>
  <c r="F65" i="11" s="1"/>
  <c r="H64" i="11"/>
  <c r="A64" i="11"/>
  <c r="F64" i="11" s="1"/>
  <c r="H63" i="11"/>
  <c r="A63" i="11"/>
  <c r="F63" i="11" s="1"/>
  <c r="H62" i="11"/>
  <c r="A62" i="11"/>
  <c r="F62" i="11" s="1"/>
  <c r="H61" i="11"/>
  <c r="M61" i="11" s="1"/>
  <c r="A61" i="11"/>
  <c r="F61" i="11" s="1"/>
  <c r="H54" i="11"/>
  <c r="A54" i="11"/>
  <c r="F54" i="11" s="1"/>
  <c r="H53" i="11"/>
  <c r="A53" i="11"/>
  <c r="F53" i="11" s="1"/>
  <c r="H52" i="11"/>
  <c r="A52" i="11"/>
  <c r="F52" i="11" s="1"/>
  <c r="H51" i="11"/>
  <c r="A51" i="11"/>
  <c r="F51" i="11" s="1"/>
  <c r="H50" i="11"/>
  <c r="A50" i="11"/>
  <c r="F50" i="11" s="1"/>
  <c r="H49" i="11"/>
  <c r="F49" i="11"/>
  <c r="A49" i="11"/>
  <c r="H48" i="11"/>
  <c r="F48" i="11"/>
  <c r="A48" i="11"/>
  <c r="H47" i="11"/>
  <c r="A47" i="11"/>
  <c r="F47" i="11" s="1"/>
  <c r="H46" i="11"/>
  <c r="A46" i="11"/>
  <c r="F46" i="11" s="1"/>
  <c r="H45" i="11"/>
  <c r="A45" i="11"/>
  <c r="F45" i="11" s="1"/>
  <c r="H44" i="11"/>
  <c r="A44" i="11"/>
  <c r="F44" i="11" s="1"/>
  <c r="H43" i="11"/>
  <c r="M43" i="11" s="1"/>
  <c r="F43" i="11"/>
  <c r="A43" i="11"/>
  <c r="H36" i="11"/>
  <c r="A36" i="11"/>
  <c r="F36" i="11" s="1"/>
  <c r="H35" i="11"/>
  <c r="A35" i="11"/>
  <c r="F35" i="11" s="1"/>
  <c r="H34" i="11"/>
  <c r="F34" i="11"/>
  <c r="A34" i="11"/>
  <c r="H33" i="11"/>
  <c r="F33" i="11"/>
  <c r="A33" i="11"/>
  <c r="H32" i="11"/>
  <c r="A32" i="11"/>
  <c r="F32" i="11" s="1"/>
  <c r="H31" i="11"/>
  <c r="A31" i="11"/>
  <c r="F31" i="11" s="1"/>
  <c r="H30" i="11"/>
  <c r="A30" i="11"/>
  <c r="F30" i="11" s="1"/>
  <c r="H29" i="11"/>
  <c r="A29" i="11"/>
  <c r="F29" i="11" s="1"/>
  <c r="H28" i="11"/>
  <c r="A28" i="11"/>
  <c r="F28" i="11" s="1"/>
  <c r="H27" i="11"/>
  <c r="A27" i="11"/>
  <c r="F27" i="11" s="1"/>
  <c r="H26" i="11"/>
  <c r="F26" i="11"/>
  <c r="A26" i="11"/>
  <c r="H25" i="11"/>
  <c r="M25" i="11" s="1"/>
  <c r="A25" i="11"/>
  <c r="F25" i="11" s="1"/>
  <c r="H18" i="11"/>
  <c r="F18" i="11"/>
  <c r="A18" i="11"/>
  <c r="H17" i="11"/>
  <c r="A17" i="11"/>
  <c r="F17" i="11" s="1"/>
  <c r="H16" i="11"/>
  <c r="A16" i="11"/>
  <c r="F16" i="11" s="1"/>
  <c r="H15" i="11"/>
  <c r="A15" i="11"/>
  <c r="F15" i="11" s="1"/>
  <c r="H14" i="11"/>
  <c r="A14" i="11"/>
  <c r="F14" i="11" s="1"/>
  <c r="H13" i="11"/>
  <c r="A13" i="11"/>
  <c r="F13" i="11" s="1"/>
  <c r="H12" i="11"/>
  <c r="A12" i="11"/>
  <c r="F12" i="11" s="1"/>
  <c r="H11" i="11"/>
  <c r="F11" i="11"/>
  <c r="A11" i="11"/>
  <c r="H10" i="11"/>
  <c r="F10" i="11"/>
  <c r="A10" i="11"/>
  <c r="H9" i="11"/>
  <c r="A9" i="11"/>
  <c r="F9" i="11" s="1"/>
  <c r="H8" i="11"/>
  <c r="A8" i="11"/>
  <c r="F8" i="11" s="1"/>
  <c r="M7" i="11"/>
  <c r="H7" i="11"/>
  <c r="A7" i="11"/>
  <c r="F7" i="11" s="1"/>
  <c r="H72" i="10"/>
  <c r="A72" i="10"/>
  <c r="F72" i="10" s="1"/>
  <c r="H71" i="10"/>
  <c r="F71" i="10"/>
  <c r="A71" i="10"/>
  <c r="H70" i="10"/>
  <c r="A70" i="10"/>
  <c r="F70" i="10" s="1"/>
  <c r="H69" i="10"/>
  <c r="F69" i="10"/>
  <c r="A69" i="10"/>
  <c r="H68" i="10"/>
  <c r="A68" i="10"/>
  <c r="F68" i="10" s="1"/>
  <c r="H67" i="10"/>
  <c r="A67" i="10"/>
  <c r="F67" i="10" s="1"/>
  <c r="H66" i="10"/>
  <c r="A66" i="10"/>
  <c r="F66" i="10" s="1"/>
  <c r="H65" i="10"/>
  <c r="A65" i="10"/>
  <c r="F65" i="10" s="1"/>
  <c r="H64" i="10"/>
  <c r="A64" i="10"/>
  <c r="F64" i="10" s="1"/>
  <c r="H63" i="10"/>
  <c r="F63" i="10"/>
  <c r="A63" i="10"/>
  <c r="H62" i="10"/>
  <c r="A62" i="10"/>
  <c r="F62" i="10" s="1"/>
  <c r="H61" i="10"/>
  <c r="M61" i="10" s="1"/>
  <c r="A61" i="10"/>
  <c r="F61" i="10" s="1"/>
  <c r="H54" i="10"/>
  <c r="A54" i="10"/>
  <c r="F54" i="10" s="1"/>
  <c r="H53" i="10"/>
  <c r="A53" i="10"/>
  <c r="F53" i="10" s="1"/>
  <c r="H52" i="10"/>
  <c r="A52" i="10"/>
  <c r="F52" i="10" s="1"/>
  <c r="H51" i="10"/>
  <c r="F51" i="10"/>
  <c r="A51" i="10"/>
  <c r="H50" i="10"/>
  <c r="A50" i="10"/>
  <c r="F50" i="10" s="1"/>
  <c r="H49" i="10"/>
  <c r="F49" i="10"/>
  <c r="A49" i="10"/>
  <c r="H48" i="10"/>
  <c r="F48" i="10"/>
  <c r="A48" i="10"/>
  <c r="H47" i="10"/>
  <c r="A47" i="10"/>
  <c r="F47" i="10" s="1"/>
  <c r="H46" i="10"/>
  <c r="A46" i="10"/>
  <c r="F46" i="10" s="1"/>
  <c r="H45" i="10"/>
  <c r="A45" i="10"/>
  <c r="F45" i="10" s="1"/>
  <c r="H44" i="10"/>
  <c r="A44" i="10"/>
  <c r="F44" i="10" s="1"/>
  <c r="H43" i="10"/>
  <c r="M43" i="10" s="1"/>
  <c r="F43" i="10"/>
  <c r="A43" i="10"/>
  <c r="H36" i="10"/>
  <c r="F36" i="10"/>
  <c r="A36" i="10"/>
  <c r="H35" i="10"/>
  <c r="A35" i="10"/>
  <c r="F35" i="10" s="1"/>
  <c r="H34" i="10"/>
  <c r="F34" i="10"/>
  <c r="A34" i="10"/>
  <c r="H33" i="10"/>
  <c r="F33" i="10"/>
  <c r="A33" i="10"/>
  <c r="H32" i="10"/>
  <c r="A32" i="10"/>
  <c r="F32" i="10" s="1"/>
  <c r="H31" i="10"/>
  <c r="A31" i="10"/>
  <c r="F31" i="10" s="1"/>
  <c r="H30" i="10"/>
  <c r="A30" i="10"/>
  <c r="F30" i="10" s="1"/>
  <c r="H29" i="10"/>
  <c r="A29" i="10"/>
  <c r="F29" i="10" s="1"/>
  <c r="H28" i="10"/>
  <c r="F28" i="10"/>
  <c r="A28" i="10"/>
  <c r="H27" i="10"/>
  <c r="A27" i="10"/>
  <c r="F27" i="10" s="1"/>
  <c r="H26" i="10"/>
  <c r="F26" i="10"/>
  <c r="A26" i="10"/>
  <c r="M25" i="10"/>
  <c r="H25" i="10"/>
  <c r="A25" i="10"/>
  <c r="F25" i="10" s="1"/>
  <c r="H18" i="10"/>
  <c r="F18" i="10"/>
  <c r="A18" i="10"/>
  <c r="H17" i="10"/>
  <c r="A17" i="10"/>
  <c r="F17" i="10" s="1"/>
  <c r="H16" i="10"/>
  <c r="A16" i="10"/>
  <c r="F16" i="10" s="1"/>
  <c r="H15" i="10"/>
  <c r="A15" i="10"/>
  <c r="F15" i="10" s="1"/>
  <c r="H14" i="10"/>
  <c r="A14" i="10"/>
  <c r="F14" i="10" s="1"/>
  <c r="H13" i="10"/>
  <c r="F13" i="10"/>
  <c r="A13" i="10"/>
  <c r="H12" i="10"/>
  <c r="A12" i="10"/>
  <c r="F12" i="10" s="1"/>
  <c r="H11" i="10"/>
  <c r="F11" i="10"/>
  <c r="A11" i="10"/>
  <c r="H10" i="10"/>
  <c r="F10" i="10"/>
  <c r="A10" i="10"/>
  <c r="H9" i="10"/>
  <c r="A9" i="10"/>
  <c r="F9" i="10" s="1"/>
  <c r="H8" i="10"/>
  <c r="A8" i="10"/>
  <c r="F8" i="10" s="1"/>
  <c r="M7" i="10"/>
  <c r="H7" i="10"/>
  <c r="A7" i="10"/>
  <c r="F7" i="10" s="1"/>
  <c r="H72" i="8" l="1"/>
  <c r="A72" i="8"/>
  <c r="F72" i="8" s="1"/>
  <c r="H71" i="8"/>
  <c r="A71" i="8"/>
  <c r="F71" i="8" s="1"/>
  <c r="H70" i="8"/>
  <c r="A70" i="8"/>
  <c r="F70" i="8" s="1"/>
  <c r="H69" i="8"/>
  <c r="A69" i="8"/>
  <c r="F69" i="8" s="1"/>
  <c r="H68" i="8"/>
  <c r="A68" i="8"/>
  <c r="F68" i="8" s="1"/>
  <c r="H67" i="8"/>
  <c r="A67" i="8"/>
  <c r="F67" i="8" s="1"/>
  <c r="H66" i="8"/>
  <c r="A66" i="8"/>
  <c r="F66" i="8" s="1"/>
  <c r="H65" i="8"/>
  <c r="A65" i="8"/>
  <c r="F65" i="8" s="1"/>
  <c r="H64" i="8"/>
  <c r="A64" i="8"/>
  <c r="F64" i="8" s="1"/>
  <c r="H63" i="8"/>
  <c r="A63" i="8"/>
  <c r="F63" i="8" s="1"/>
  <c r="H62" i="8"/>
  <c r="A62" i="8"/>
  <c r="F62" i="8" s="1"/>
  <c r="H61" i="8"/>
  <c r="M61" i="8" s="1"/>
  <c r="A61" i="8"/>
  <c r="F61" i="8" s="1"/>
  <c r="H54" i="8"/>
  <c r="A54" i="8"/>
  <c r="F54" i="8" s="1"/>
  <c r="H53" i="8"/>
  <c r="A53" i="8"/>
  <c r="F53" i="8" s="1"/>
  <c r="H52" i="8"/>
  <c r="A52" i="8"/>
  <c r="F52" i="8" s="1"/>
  <c r="H51" i="8"/>
  <c r="A51" i="8"/>
  <c r="F51" i="8" s="1"/>
  <c r="H50" i="8"/>
  <c r="A50" i="8"/>
  <c r="F50" i="8" s="1"/>
  <c r="H49" i="8"/>
  <c r="A49" i="8"/>
  <c r="F49" i="8" s="1"/>
  <c r="H48" i="8"/>
  <c r="A48" i="8"/>
  <c r="F48" i="8" s="1"/>
  <c r="H47" i="8"/>
  <c r="A47" i="8"/>
  <c r="F47" i="8" s="1"/>
  <c r="H46" i="8"/>
  <c r="A46" i="8"/>
  <c r="F46" i="8" s="1"/>
  <c r="H45" i="8"/>
  <c r="A45" i="8"/>
  <c r="F45" i="8" s="1"/>
  <c r="H44" i="8"/>
  <c r="A44" i="8"/>
  <c r="F44" i="8" s="1"/>
  <c r="H43" i="8"/>
  <c r="M43" i="8" s="1"/>
  <c r="A43" i="8"/>
  <c r="F43" i="8" s="1"/>
  <c r="H36" i="8"/>
  <c r="A36" i="8"/>
  <c r="F36" i="8" s="1"/>
  <c r="H35" i="8"/>
  <c r="A35" i="8"/>
  <c r="F35" i="8" s="1"/>
  <c r="H34" i="8"/>
  <c r="A34" i="8"/>
  <c r="F34" i="8" s="1"/>
  <c r="H33" i="8"/>
  <c r="A33" i="8"/>
  <c r="F33" i="8" s="1"/>
  <c r="H32" i="8"/>
  <c r="A32" i="8"/>
  <c r="F32" i="8" s="1"/>
  <c r="H31" i="8"/>
  <c r="A31" i="8"/>
  <c r="F31" i="8" s="1"/>
  <c r="H30" i="8"/>
  <c r="A30" i="8"/>
  <c r="F30" i="8" s="1"/>
  <c r="H29" i="8"/>
  <c r="A29" i="8"/>
  <c r="F29" i="8" s="1"/>
  <c r="H28" i="8"/>
  <c r="A28" i="8"/>
  <c r="F28" i="8" s="1"/>
  <c r="H27" i="8"/>
  <c r="A27" i="8"/>
  <c r="F27" i="8" s="1"/>
  <c r="H26" i="8"/>
  <c r="A26" i="8"/>
  <c r="F26" i="8" s="1"/>
  <c r="H25" i="8"/>
  <c r="M25" i="8" s="1"/>
  <c r="A25" i="8"/>
  <c r="F25" i="8" s="1"/>
  <c r="H18" i="8"/>
  <c r="A18" i="8"/>
  <c r="F18" i="8" s="1"/>
  <c r="H17" i="8"/>
  <c r="A17" i="8"/>
  <c r="F17" i="8" s="1"/>
  <c r="H16" i="8"/>
  <c r="A16" i="8"/>
  <c r="F16" i="8" s="1"/>
  <c r="H15" i="8"/>
  <c r="A15" i="8"/>
  <c r="F15" i="8" s="1"/>
  <c r="H14" i="8"/>
  <c r="A14" i="8"/>
  <c r="F14" i="8" s="1"/>
  <c r="H13" i="8"/>
  <c r="A13" i="8"/>
  <c r="F13" i="8" s="1"/>
  <c r="H12" i="8"/>
  <c r="A12" i="8"/>
  <c r="F12" i="8" s="1"/>
  <c r="H11" i="8"/>
  <c r="A11" i="8"/>
  <c r="F11" i="8" s="1"/>
  <c r="H10" i="8"/>
  <c r="A10" i="8"/>
  <c r="F10" i="8" s="1"/>
  <c r="H9" i="8"/>
  <c r="A9" i="8"/>
  <c r="F9" i="8" s="1"/>
  <c r="H8" i="8"/>
  <c r="A8" i="8"/>
  <c r="F8" i="8" s="1"/>
  <c r="H7" i="8"/>
  <c r="M7" i="8" s="1"/>
  <c r="A7" i="8"/>
  <c r="F7" i="8" s="1"/>
  <c r="H72" i="5" l="1"/>
  <c r="A72" i="5"/>
  <c r="F72" i="5" s="1"/>
  <c r="H71" i="5"/>
  <c r="A71" i="5"/>
  <c r="F71" i="5" s="1"/>
  <c r="H70" i="5"/>
  <c r="A70" i="5"/>
  <c r="F70" i="5" s="1"/>
  <c r="H69" i="5"/>
  <c r="A69" i="5"/>
  <c r="F69" i="5" s="1"/>
  <c r="H68" i="5"/>
  <c r="A68" i="5"/>
  <c r="F68" i="5" s="1"/>
  <c r="H67" i="5"/>
  <c r="A67" i="5"/>
  <c r="F67" i="5" s="1"/>
  <c r="H66" i="5"/>
  <c r="A66" i="5"/>
  <c r="F66" i="5" s="1"/>
  <c r="H65" i="5"/>
  <c r="A65" i="5"/>
  <c r="F65" i="5" s="1"/>
  <c r="H64" i="5"/>
  <c r="A64" i="5"/>
  <c r="F64" i="5" s="1"/>
  <c r="H63" i="5"/>
  <c r="A63" i="5"/>
  <c r="F63" i="5" s="1"/>
  <c r="H62" i="5"/>
  <c r="A62" i="5"/>
  <c r="F62" i="5" s="1"/>
  <c r="H61" i="5"/>
  <c r="M61" i="5" s="1"/>
  <c r="A61" i="5"/>
  <c r="F61" i="5" s="1"/>
  <c r="H54" i="5"/>
  <c r="A54" i="5"/>
  <c r="F54" i="5" s="1"/>
  <c r="H53" i="5"/>
  <c r="A53" i="5"/>
  <c r="F53" i="5" s="1"/>
  <c r="H52" i="5"/>
  <c r="A52" i="5"/>
  <c r="F52" i="5" s="1"/>
  <c r="H51" i="5"/>
  <c r="A51" i="5"/>
  <c r="F51" i="5" s="1"/>
  <c r="H50" i="5"/>
  <c r="A50" i="5"/>
  <c r="F50" i="5" s="1"/>
  <c r="H49" i="5"/>
  <c r="A49" i="5"/>
  <c r="F49" i="5" s="1"/>
  <c r="H48" i="5"/>
  <c r="A48" i="5"/>
  <c r="F48" i="5" s="1"/>
  <c r="H47" i="5"/>
  <c r="A47" i="5"/>
  <c r="F47" i="5" s="1"/>
  <c r="H46" i="5"/>
  <c r="A46" i="5"/>
  <c r="F46" i="5" s="1"/>
  <c r="H45" i="5"/>
  <c r="A45" i="5"/>
  <c r="F45" i="5" s="1"/>
  <c r="H44" i="5"/>
  <c r="A44" i="5"/>
  <c r="F44" i="5" s="1"/>
  <c r="H43" i="5"/>
  <c r="M43" i="5" s="1"/>
  <c r="A43" i="5"/>
  <c r="F43" i="5" s="1"/>
  <c r="H36" i="5"/>
  <c r="A36" i="5"/>
  <c r="F36" i="5" s="1"/>
  <c r="H35" i="5"/>
  <c r="A35" i="5"/>
  <c r="F35" i="5" s="1"/>
  <c r="H34" i="5"/>
  <c r="A34" i="5"/>
  <c r="F34" i="5" s="1"/>
  <c r="H33" i="5"/>
  <c r="A33" i="5"/>
  <c r="F33" i="5" s="1"/>
  <c r="H32" i="5"/>
  <c r="A32" i="5"/>
  <c r="F32" i="5" s="1"/>
  <c r="H31" i="5"/>
  <c r="A31" i="5"/>
  <c r="F31" i="5" s="1"/>
  <c r="H30" i="5"/>
  <c r="A30" i="5"/>
  <c r="F30" i="5" s="1"/>
  <c r="H29" i="5"/>
  <c r="A29" i="5"/>
  <c r="F29" i="5" s="1"/>
  <c r="H28" i="5"/>
  <c r="A28" i="5"/>
  <c r="F28" i="5" s="1"/>
  <c r="H27" i="5"/>
  <c r="A27" i="5"/>
  <c r="F27" i="5" s="1"/>
  <c r="H26" i="5"/>
  <c r="A26" i="5"/>
  <c r="F26" i="5" s="1"/>
  <c r="H25" i="5"/>
  <c r="A25" i="5"/>
  <c r="F25" i="5" s="1"/>
  <c r="H18" i="5"/>
  <c r="A18" i="5"/>
  <c r="F18" i="5" s="1"/>
  <c r="H17" i="5"/>
  <c r="A17" i="5"/>
  <c r="F17" i="5" s="1"/>
  <c r="H16" i="5"/>
  <c r="A16" i="5"/>
  <c r="F16" i="5" s="1"/>
  <c r="H15" i="5"/>
  <c r="A15" i="5"/>
  <c r="F15" i="5" s="1"/>
  <c r="H14" i="5"/>
  <c r="A14" i="5"/>
  <c r="F14" i="5" s="1"/>
  <c r="H13" i="5"/>
  <c r="A13" i="5"/>
  <c r="F13" i="5" s="1"/>
  <c r="H12" i="5"/>
  <c r="A12" i="5"/>
  <c r="F12" i="5" s="1"/>
  <c r="H11" i="5"/>
  <c r="F11" i="5"/>
  <c r="A11" i="5"/>
  <c r="H10" i="5"/>
  <c r="A10" i="5"/>
  <c r="F10" i="5" s="1"/>
  <c r="H9" i="5"/>
  <c r="A9" i="5"/>
  <c r="F9" i="5" s="1"/>
  <c r="H8" i="5"/>
  <c r="A8" i="5"/>
  <c r="H7" i="5"/>
  <c r="A7" i="5"/>
  <c r="Q49" i="4" l="1"/>
  <c r="Q50" i="4"/>
  <c r="Q51" i="4"/>
  <c r="Q52" i="4"/>
  <c r="Q53" i="4"/>
  <c r="Q54" i="4"/>
  <c r="Q55" i="4"/>
  <c r="Q56" i="4"/>
  <c r="Q57" i="4"/>
  <c r="Q58" i="4"/>
  <c r="Q59" i="4"/>
  <c r="Q60" i="4"/>
  <c r="Z110" i="4"/>
  <c r="Z111" i="4"/>
  <c r="Z112" i="4"/>
  <c r="Z113" i="4"/>
  <c r="Y110" i="4"/>
  <c r="AA110" i="4" s="1"/>
  <c r="Y111" i="4"/>
  <c r="Y112" i="4"/>
  <c r="AA112" i="4" s="1"/>
  <c r="Y113" i="4"/>
  <c r="AA113" i="4" s="1"/>
  <c r="R109" i="4"/>
  <c r="R110" i="4"/>
  <c r="R111" i="4"/>
  <c r="R112" i="4"/>
  <c r="R113" i="4"/>
  <c r="R114" i="4"/>
  <c r="R115" i="4"/>
  <c r="R116" i="4"/>
  <c r="R117" i="4"/>
  <c r="R118" i="4"/>
  <c r="R119" i="4"/>
  <c r="R120" i="4"/>
  <c r="Q109" i="4"/>
  <c r="Q110" i="4"/>
  <c r="Q111" i="4"/>
  <c r="AB112" i="4" s="1"/>
  <c r="Q112" i="4"/>
  <c r="Q113" i="4"/>
  <c r="Q114" i="4"/>
  <c r="Q115" i="4"/>
  <c r="Q116" i="4"/>
  <c r="Q117" i="4"/>
  <c r="Q118" i="4"/>
  <c r="Q119" i="4"/>
  <c r="Q120" i="4"/>
  <c r="Z95" i="4"/>
  <c r="Z96" i="4"/>
  <c r="Z97" i="4"/>
  <c r="Z98" i="4"/>
  <c r="Y95" i="4"/>
  <c r="AA95" i="4" s="1"/>
  <c r="Y96" i="4"/>
  <c r="Y97" i="4"/>
  <c r="AA97" i="4" s="1"/>
  <c r="Y98" i="4"/>
  <c r="AA98" i="4" s="1"/>
  <c r="R94" i="4"/>
  <c r="R95" i="4"/>
  <c r="R96" i="4"/>
  <c r="R97" i="4"/>
  <c r="R98" i="4"/>
  <c r="R99" i="4"/>
  <c r="R100" i="4"/>
  <c r="R101" i="4"/>
  <c r="R102" i="4"/>
  <c r="R103" i="4"/>
  <c r="R104" i="4"/>
  <c r="R105" i="4"/>
  <c r="Q94" i="4"/>
  <c r="Q95" i="4"/>
  <c r="Q96" i="4"/>
  <c r="AB97" i="4" s="1"/>
  <c r="Q97" i="4"/>
  <c r="Q98" i="4"/>
  <c r="Q99" i="4"/>
  <c r="Q100" i="4"/>
  <c r="Q101" i="4"/>
  <c r="Q102" i="4"/>
  <c r="Q103" i="4"/>
  <c r="Q104" i="4"/>
  <c r="Q105" i="4"/>
  <c r="Z80" i="4"/>
  <c r="Z81" i="4"/>
  <c r="Z82" i="4"/>
  <c r="Z83" i="4"/>
  <c r="Y80" i="4"/>
  <c r="AA80" i="4" s="1"/>
  <c r="Y81" i="4"/>
  <c r="Y82" i="4"/>
  <c r="AA82" i="4" s="1"/>
  <c r="Y83" i="4"/>
  <c r="AA83" i="4" s="1"/>
  <c r="R79" i="4"/>
  <c r="R80" i="4"/>
  <c r="R81" i="4"/>
  <c r="R82" i="4"/>
  <c r="R83" i="4"/>
  <c r="R84" i="4"/>
  <c r="R85" i="4"/>
  <c r="R86" i="4"/>
  <c r="R87" i="4"/>
  <c r="R88" i="4"/>
  <c r="R89" i="4"/>
  <c r="R90" i="4"/>
  <c r="Q79" i="4"/>
  <c r="Q80" i="4"/>
  <c r="Q81" i="4"/>
  <c r="AB82" i="4" s="1"/>
  <c r="Q82" i="4"/>
  <c r="Q83" i="4"/>
  <c r="Q84" i="4"/>
  <c r="Q85" i="4"/>
  <c r="Q86" i="4"/>
  <c r="Q87" i="4"/>
  <c r="Q88" i="4"/>
  <c r="Q89" i="4"/>
  <c r="Q90" i="4"/>
  <c r="Z65" i="4"/>
  <c r="Z66" i="4"/>
  <c r="Z67" i="4"/>
  <c r="Z68" i="4"/>
  <c r="Y65" i="4"/>
  <c r="AA65" i="4" s="1"/>
  <c r="Y66" i="4"/>
  <c r="Y67" i="4"/>
  <c r="AA67" i="4" s="1"/>
  <c r="Y68" i="4"/>
  <c r="AA68" i="4" s="1"/>
  <c r="R64" i="4"/>
  <c r="R65" i="4"/>
  <c r="R66" i="4"/>
  <c r="R67" i="4"/>
  <c r="R68" i="4"/>
  <c r="R69" i="4"/>
  <c r="R70" i="4"/>
  <c r="R71" i="4"/>
  <c r="R72" i="4"/>
  <c r="R73" i="4"/>
  <c r="R74" i="4"/>
  <c r="R75" i="4"/>
  <c r="Q64" i="4"/>
  <c r="Q65" i="4"/>
  <c r="Q66" i="4"/>
  <c r="X67" i="4" s="1"/>
  <c r="Q67" i="4"/>
  <c r="Q68" i="4"/>
  <c r="Q69" i="4"/>
  <c r="Q70" i="4"/>
  <c r="Q71" i="4"/>
  <c r="Q72" i="4"/>
  <c r="Q73" i="4"/>
  <c r="Q74" i="4"/>
  <c r="Q75" i="4"/>
  <c r="R49" i="4"/>
  <c r="R50" i="4"/>
  <c r="V53" i="4" s="1"/>
  <c r="R51" i="4"/>
  <c r="X51" i="4" s="1"/>
  <c r="R52" i="4"/>
  <c r="R53" i="4"/>
  <c r="R54" i="4"/>
  <c r="R55" i="4"/>
  <c r="X52" i="4" s="1"/>
  <c r="R56" i="4"/>
  <c r="R57" i="4"/>
  <c r="R58" i="4"/>
  <c r="R59" i="4"/>
  <c r="R60" i="4"/>
  <c r="Z50" i="4"/>
  <c r="Z51" i="4"/>
  <c r="Z52" i="4"/>
  <c r="Z53" i="4"/>
  <c r="Y50" i="4"/>
  <c r="Y51" i="4"/>
  <c r="Y52" i="4"/>
  <c r="AA52" i="4" s="1"/>
  <c r="Y53" i="4"/>
  <c r="Z35" i="4"/>
  <c r="Z36" i="4"/>
  <c r="Z37" i="4"/>
  <c r="Z38" i="4"/>
  <c r="Y35" i="4"/>
  <c r="Y36" i="4"/>
  <c r="AA36" i="4" s="1"/>
  <c r="Y37" i="4"/>
  <c r="Y38" i="4"/>
  <c r="R34" i="4"/>
  <c r="R35" i="4"/>
  <c r="R36" i="4"/>
  <c r="R37" i="4"/>
  <c r="R38" i="4"/>
  <c r="R39" i="4"/>
  <c r="R40" i="4"/>
  <c r="R41" i="4"/>
  <c r="R42" i="4"/>
  <c r="R43" i="4"/>
  <c r="R44" i="4"/>
  <c r="R45" i="4"/>
  <c r="Q34" i="4"/>
  <c r="Q35" i="4"/>
  <c r="X36" i="4" s="1"/>
  <c r="Q36" i="4"/>
  <c r="Q37" i="4"/>
  <c r="Q38" i="4"/>
  <c r="Q39" i="4"/>
  <c r="Q40" i="4"/>
  <c r="Q41" i="4"/>
  <c r="Q42" i="4"/>
  <c r="Q43" i="4"/>
  <c r="Q44" i="4"/>
  <c r="Q45" i="4"/>
  <c r="Y20" i="4"/>
  <c r="Y21" i="4"/>
  <c r="Y22" i="4"/>
  <c r="Y23" i="4"/>
  <c r="AA23" i="4" s="1"/>
  <c r="Z20" i="4"/>
  <c r="Z21" i="4"/>
  <c r="Z22" i="4"/>
  <c r="Z23" i="4"/>
  <c r="R19" i="4"/>
  <c r="R20" i="4"/>
  <c r="R21" i="4"/>
  <c r="R22" i="4"/>
  <c r="R23" i="4"/>
  <c r="R24" i="4"/>
  <c r="R25" i="4"/>
  <c r="R26" i="4"/>
  <c r="R27" i="4"/>
  <c r="R28" i="4"/>
  <c r="R29" i="4"/>
  <c r="R30" i="4"/>
  <c r="Q19" i="4"/>
  <c r="Q20" i="4"/>
  <c r="AB21" i="4" s="1"/>
  <c r="Q21" i="4"/>
  <c r="Q22" i="4"/>
  <c r="Q23" i="4"/>
  <c r="Q24" i="4"/>
  <c r="Q25" i="4"/>
  <c r="Q26" i="4"/>
  <c r="Q27" i="4"/>
  <c r="Q28" i="4"/>
  <c r="Q29" i="4"/>
  <c r="Q30" i="4"/>
  <c r="AA22" i="4" l="1"/>
  <c r="AA20" i="4"/>
  <c r="W51" i="4"/>
  <c r="AB51" i="4"/>
  <c r="AA21" i="4"/>
  <c r="AA53" i="4"/>
  <c r="AB53" i="4"/>
  <c r="V66" i="4"/>
  <c r="AA66" i="4"/>
  <c r="V81" i="4"/>
  <c r="AA81" i="4"/>
  <c r="AB96" i="4"/>
  <c r="AA96" i="4"/>
  <c r="AB111" i="4"/>
  <c r="AA111" i="4"/>
  <c r="AB52" i="4"/>
  <c r="X65" i="4"/>
  <c r="AB80" i="4"/>
  <c r="AB95" i="4"/>
  <c r="AB110" i="4"/>
  <c r="AB23" i="4"/>
  <c r="X38" i="4"/>
  <c r="AA38" i="4"/>
  <c r="W53" i="4"/>
  <c r="AA51" i="4"/>
  <c r="AB22" i="4"/>
  <c r="AB36" i="4"/>
  <c r="AB37" i="4"/>
  <c r="AA37" i="4"/>
  <c r="W52" i="4"/>
  <c r="AA50" i="4"/>
  <c r="V51" i="4"/>
  <c r="AB20" i="4"/>
  <c r="AB38" i="4"/>
  <c r="AB35" i="4"/>
  <c r="AA35" i="4"/>
  <c r="AC35" i="4" s="1"/>
  <c r="X53" i="4"/>
  <c r="V52" i="4"/>
  <c r="V68" i="4"/>
  <c r="V83" i="4"/>
  <c r="AB98" i="4"/>
  <c r="AB113" i="4"/>
  <c r="V111" i="4"/>
  <c r="AC111" i="4" s="1"/>
  <c r="W111" i="4"/>
  <c r="X111" i="4"/>
  <c r="V113" i="4"/>
  <c r="W113" i="4"/>
  <c r="X113" i="4"/>
  <c r="V112" i="4"/>
  <c r="AC112" i="4" s="1"/>
  <c r="V110" i="4"/>
  <c r="W112" i="4"/>
  <c r="W110" i="4"/>
  <c r="X112" i="4"/>
  <c r="X110" i="4"/>
  <c r="V98" i="4"/>
  <c r="AC98" i="4" s="1"/>
  <c r="V96" i="4"/>
  <c r="W98" i="4"/>
  <c r="W96" i="4"/>
  <c r="X98" i="4"/>
  <c r="X96" i="4"/>
  <c r="V97" i="4"/>
  <c r="AC97" i="4" s="1"/>
  <c r="V95" i="4"/>
  <c r="AC95" i="4" s="1"/>
  <c r="W97" i="4"/>
  <c r="W95" i="4"/>
  <c r="X97" i="4"/>
  <c r="X95" i="4"/>
  <c r="W83" i="4"/>
  <c r="W81" i="4"/>
  <c r="V82" i="4"/>
  <c r="AC82" i="4" s="1"/>
  <c r="V80" i="4"/>
  <c r="X83" i="4"/>
  <c r="X81" i="4"/>
  <c r="AB83" i="4"/>
  <c r="AB81" i="4"/>
  <c r="AC81" i="4" s="1"/>
  <c r="W82" i="4"/>
  <c r="W80" i="4"/>
  <c r="X82" i="4"/>
  <c r="X80" i="4"/>
  <c r="AB68" i="4"/>
  <c r="AC68" i="4" s="1"/>
  <c r="AB66" i="4"/>
  <c r="AC66" i="4" s="1"/>
  <c r="V67" i="4"/>
  <c r="V65" i="4"/>
  <c r="W68" i="4"/>
  <c r="W66" i="4"/>
  <c r="X68" i="4"/>
  <c r="X66" i="4"/>
  <c r="AB67" i="4"/>
  <c r="AC67" i="4" s="1"/>
  <c r="AB65" i="4"/>
  <c r="W67" i="4"/>
  <c r="W65" i="4"/>
  <c r="V37" i="4"/>
  <c r="V35" i="4"/>
  <c r="W37" i="4"/>
  <c r="W35" i="4"/>
  <c r="X37" i="4"/>
  <c r="X35" i="4"/>
  <c r="V38" i="4"/>
  <c r="V36" i="4"/>
  <c r="AC36" i="4" s="1"/>
  <c r="W38" i="4"/>
  <c r="W36" i="4"/>
  <c r="AB50" i="4"/>
  <c r="V50" i="4"/>
  <c r="V22" i="4"/>
  <c r="AC22" i="4" s="1"/>
  <c r="V20" i="4"/>
  <c r="AC20" i="4" s="1"/>
  <c r="W22" i="4"/>
  <c r="W20" i="4"/>
  <c r="X22" i="4"/>
  <c r="X20" i="4"/>
  <c r="V23" i="4"/>
  <c r="AC23" i="4" s="1"/>
  <c r="V21" i="4"/>
  <c r="AC21" i="4" s="1"/>
  <c r="W23" i="4"/>
  <c r="W21" i="4"/>
  <c r="X23" i="4"/>
  <c r="X21" i="4"/>
  <c r="W50" i="4"/>
  <c r="X50" i="4"/>
  <c r="R5" i="4"/>
  <c r="R13" i="4"/>
  <c r="R15" i="4"/>
  <c r="R14" i="4"/>
  <c r="R12" i="4"/>
  <c r="R10" i="4"/>
  <c r="R9" i="4"/>
  <c r="R8" i="4"/>
  <c r="R4" i="4"/>
  <c r="Y8" i="4"/>
  <c r="Z8" i="4"/>
  <c r="Y6" i="4"/>
  <c r="Z6" i="4"/>
  <c r="Y5" i="4"/>
  <c r="R11" i="4"/>
  <c r="R7" i="4"/>
  <c r="R6" i="4"/>
  <c r="Y7" i="4"/>
  <c r="Z7" i="4"/>
  <c r="Z5" i="4"/>
  <c r="Q15" i="4"/>
  <c r="Q14" i="4"/>
  <c r="Q13" i="4"/>
  <c r="Q12" i="4"/>
  <c r="Q11" i="4"/>
  <c r="Q10" i="4"/>
  <c r="Q9" i="4"/>
  <c r="Q8" i="4"/>
  <c r="Q7" i="4"/>
  <c r="Q6" i="4"/>
  <c r="Q5" i="4"/>
  <c r="Q4" i="4"/>
  <c r="M43" i="3"/>
  <c r="M25" i="3"/>
  <c r="F72" i="3"/>
  <c r="F70" i="3"/>
  <c r="F69" i="3"/>
  <c r="F68" i="3"/>
  <c r="F66" i="3"/>
  <c r="F65" i="3"/>
  <c r="F64" i="3"/>
  <c r="F62" i="3"/>
  <c r="A70" i="4"/>
  <c r="A69" i="4"/>
  <c r="A68" i="4"/>
  <c r="A67" i="4"/>
  <c r="A66" i="4"/>
  <c r="A65" i="4"/>
  <c r="A64" i="4"/>
  <c r="A63" i="4"/>
  <c r="A62" i="4"/>
  <c r="A61" i="4"/>
  <c r="A60" i="4"/>
  <c r="A59" i="4"/>
  <c r="A52" i="4"/>
  <c r="A51" i="4"/>
  <c r="A50" i="4"/>
  <c r="A49" i="4"/>
  <c r="A48" i="4"/>
  <c r="A47" i="4"/>
  <c r="A46" i="4"/>
  <c r="A45" i="4"/>
  <c r="A44" i="4"/>
  <c r="A43" i="4"/>
  <c r="A42" i="4"/>
  <c r="A41" i="4"/>
  <c r="A34" i="4"/>
  <c r="A33" i="4"/>
  <c r="A32" i="4"/>
  <c r="A31" i="4"/>
  <c r="A30" i="4"/>
  <c r="A29" i="4"/>
  <c r="A28" i="4"/>
  <c r="A27" i="4"/>
  <c r="A26" i="4"/>
  <c r="A25" i="4"/>
  <c r="A24" i="4"/>
  <c r="A23" i="4"/>
  <c r="G70" i="4"/>
  <c r="G69" i="4"/>
  <c r="G68" i="4"/>
  <c r="G67" i="4"/>
  <c r="G66" i="4"/>
  <c r="G65" i="4"/>
  <c r="G64" i="4"/>
  <c r="G63" i="4"/>
  <c r="G62" i="4"/>
  <c r="G61" i="4"/>
  <c r="G60" i="4"/>
  <c r="G59" i="4"/>
  <c r="G52" i="4"/>
  <c r="G51" i="4"/>
  <c r="G50" i="4"/>
  <c r="G49" i="4"/>
  <c r="G48" i="4"/>
  <c r="G47" i="4"/>
  <c r="G46" i="4"/>
  <c r="G45" i="4"/>
  <c r="G44" i="4"/>
  <c r="G43" i="4"/>
  <c r="G42" i="4"/>
  <c r="G41" i="4"/>
  <c r="G34" i="4"/>
  <c r="G33" i="4"/>
  <c r="G32" i="4"/>
  <c r="G31" i="4"/>
  <c r="G30" i="4"/>
  <c r="G29" i="4"/>
  <c r="G28" i="4"/>
  <c r="G27" i="4"/>
  <c r="G26" i="4"/>
  <c r="G25" i="4"/>
  <c r="G24" i="4"/>
  <c r="G23" i="4"/>
  <c r="H72" i="3"/>
  <c r="H71" i="3"/>
  <c r="H70" i="3"/>
  <c r="H69" i="3"/>
  <c r="H68" i="3"/>
  <c r="H67" i="3"/>
  <c r="H66" i="3"/>
  <c r="H65" i="3"/>
  <c r="H64" i="3"/>
  <c r="H63" i="3"/>
  <c r="H62" i="3"/>
  <c r="H61" i="3"/>
  <c r="M61" i="3" s="1"/>
  <c r="H54" i="3"/>
  <c r="H53" i="3"/>
  <c r="H52" i="3"/>
  <c r="H51" i="3"/>
  <c r="H50" i="3"/>
  <c r="H49" i="3"/>
  <c r="H48" i="3"/>
  <c r="H47" i="3"/>
  <c r="H46" i="3"/>
  <c r="H45" i="3"/>
  <c r="H44" i="3"/>
  <c r="H43" i="3"/>
  <c r="H36" i="3"/>
  <c r="H35" i="3"/>
  <c r="H34" i="3"/>
  <c r="H33" i="3"/>
  <c r="H32" i="3"/>
  <c r="H31" i="3"/>
  <c r="H30" i="3"/>
  <c r="H29" i="3"/>
  <c r="H28" i="3"/>
  <c r="H27" i="3"/>
  <c r="H26" i="3"/>
  <c r="H25" i="3"/>
  <c r="A72" i="3"/>
  <c r="A71" i="3"/>
  <c r="F71" i="3" s="1"/>
  <c r="A70" i="3"/>
  <c r="A69" i="3"/>
  <c r="A68" i="3"/>
  <c r="A67" i="3"/>
  <c r="F67" i="3" s="1"/>
  <c r="A66" i="3"/>
  <c r="A65" i="3"/>
  <c r="A64" i="3"/>
  <c r="A63" i="3"/>
  <c r="F63" i="3" s="1"/>
  <c r="A62" i="3"/>
  <c r="A61" i="3"/>
  <c r="F61" i="3" s="1"/>
  <c r="A54" i="3"/>
  <c r="F54" i="3" s="1"/>
  <c r="A53" i="3"/>
  <c r="F53" i="3" s="1"/>
  <c r="A52" i="3"/>
  <c r="F52" i="3" s="1"/>
  <c r="A51" i="3"/>
  <c r="F51" i="3" s="1"/>
  <c r="A50" i="3"/>
  <c r="F50" i="3" s="1"/>
  <c r="A49" i="3"/>
  <c r="F49" i="3" s="1"/>
  <c r="A48" i="3"/>
  <c r="F48" i="3" s="1"/>
  <c r="A47" i="3"/>
  <c r="F47" i="3" s="1"/>
  <c r="A46" i="3"/>
  <c r="F46" i="3" s="1"/>
  <c r="A45" i="3"/>
  <c r="F45" i="3" s="1"/>
  <c r="A44" i="3"/>
  <c r="F44" i="3" s="1"/>
  <c r="A43" i="3"/>
  <c r="F43" i="3" s="1"/>
  <c r="A36" i="3"/>
  <c r="F36" i="3" s="1"/>
  <c r="A35" i="3"/>
  <c r="F35" i="3" s="1"/>
  <c r="A34" i="3"/>
  <c r="F34" i="3" s="1"/>
  <c r="A33" i="3"/>
  <c r="F33" i="3" s="1"/>
  <c r="A32" i="3"/>
  <c r="F32" i="3" s="1"/>
  <c r="A31" i="3"/>
  <c r="F31" i="3" s="1"/>
  <c r="A30" i="3"/>
  <c r="F30" i="3" s="1"/>
  <c r="A29" i="3"/>
  <c r="F29" i="3" s="1"/>
  <c r="A28" i="3"/>
  <c r="F28" i="3" s="1"/>
  <c r="A27" i="3"/>
  <c r="F27" i="3" s="1"/>
  <c r="A26" i="3"/>
  <c r="F26" i="3" s="1"/>
  <c r="A25" i="3"/>
  <c r="F25" i="3" s="1"/>
  <c r="G16" i="4"/>
  <c r="G15" i="4"/>
  <c r="G14" i="4"/>
  <c r="G13" i="4"/>
  <c r="G12" i="4"/>
  <c r="G11" i="4"/>
  <c r="G10" i="4"/>
  <c r="G9" i="4"/>
  <c r="G8" i="4"/>
  <c r="G7" i="4"/>
  <c r="G6" i="4"/>
  <c r="G5" i="4"/>
  <c r="H18" i="3"/>
  <c r="H17" i="3"/>
  <c r="H16" i="3"/>
  <c r="H15" i="3"/>
  <c r="H14" i="3"/>
  <c r="H13" i="3"/>
  <c r="H12" i="3"/>
  <c r="H11" i="3"/>
  <c r="H10" i="3"/>
  <c r="H9" i="3"/>
  <c r="H8" i="3"/>
  <c r="H7" i="3"/>
  <c r="A18" i="3"/>
  <c r="F18" i="3" s="1"/>
  <c r="A17" i="3"/>
  <c r="F17" i="3" s="1"/>
  <c r="A16" i="3"/>
  <c r="F16" i="3" s="1"/>
  <c r="A15" i="3"/>
  <c r="F15" i="3" s="1"/>
  <c r="A14" i="3"/>
  <c r="F14" i="3" s="1"/>
  <c r="A13" i="3"/>
  <c r="F13" i="3" s="1"/>
  <c r="A12" i="3"/>
  <c r="F12" i="3" s="1"/>
  <c r="A11" i="3"/>
  <c r="F11" i="3" s="1"/>
  <c r="A10" i="3"/>
  <c r="F10" i="3" s="1"/>
  <c r="A9" i="3"/>
  <c r="F9" i="3" s="1"/>
  <c r="A8" i="3"/>
  <c r="F8" i="3" s="1"/>
  <c r="A7" i="3"/>
  <c r="F7" i="3" s="1"/>
  <c r="T22" i="4" l="1"/>
  <c r="M7" i="19"/>
  <c r="M7" i="5"/>
  <c r="AC53" i="4"/>
  <c r="AC51" i="4"/>
  <c r="AC52" i="4"/>
  <c r="M25" i="19"/>
  <c r="M25" i="5"/>
  <c r="AC37" i="4"/>
  <c r="AC110" i="4"/>
  <c r="T110" i="4" s="1"/>
  <c r="T20" i="4"/>
  <c r="AC38" i="4"/>
  <c r="T38" i="4" s="1"/>
  <c r="AC83" i="4"/>
  <c r="T83" i="4" s="1"/>
  <c r="AC65" i="4"/>
  <c r="T65" i="4" s="1"/>
  <c r="T66" i="4"/>
  <c r="AC96" i="4"/>
  <c r="T96" i="4" s="1"/>
  <c r="T21" i="4"/>
  <c r="T67" i="4"/>
  <c r="T68" i="4"/>
  <c r="AC80" i="4"/>
  <c r="AC113" i="4"/>
  <c r="T36" i="4"/>
  <c r="T23" i="4"/>
  <c r="AC50" i="4"/>
  <c r="AA6" i="4"/>
  <c r="AA5" i="4"/>
  <c r="AA7" i="4"/>
  <c r="AA8" i="4"/>
  <c r="X5" i="4"/>
  <c r="AB5" i="4"/>
  <c r="X7" i="4"/>
  <c r="AB7" i="4"/>
  <c r="X6" i="4"/>
  <c r="AB6" i="4"/>
  <c r="X8" i="4"/>
  <c r="AB8" i="4"/>
  <c r="W5" i="4"/>
  <c r="W7" i="4"/>
  <c r="W6" i="4"/>
  <c r="W8" i="4"/>
  <c r="V5" i="4"/>
  <c r="V7" i="4"/>
  <c r="V6" i="4"/>
  <c r="V8" i="4"/>
  <c r="A6" i="4"/>
  <c r="F8" i="5" s="1"/>
  <c r="A16" i="4"/>
  <c r="A15" i="4"/>
  <c r="A14" i="4"/>
  <c r="A13" i="4"/>
  <c r="A12" i="4"/>
  <c r="A11" i="4"/>
  <c r="A10" i="4"/>
  <c r="A9" i="4"/>
  <c r="A8" i="4"/>
  <c r="A7" i="4"/>
  <c r="A5" i="4"/>
  <c r="F7" i="5" s="1"/>
  <c r="M7" i="3"/>
  <c r="T50" i="4" l="1"/>
  <c r="T52" i="4"/>
  <c r="T51" i="4"/>
  <c r="N24" i="4" s="1"/>
  <c r="K38" i="4" s="1"/>
  <c r="O14" i="4"/>
  <c r="N11" i="4"/>
  <c r="K19" i="4" s="1"/>
  <c r="N12" i="4"/>
  <c r="K20" i="4" s="1"/>
  <c r="N13" i="4"/>
  <c r="N14" i="4"/>
  <c r="O11" i="4"/>
  <c r="O12" i="4"/>
  <c r="O13" i="4"/>
  <c r="T113" i="4"/>
  <c r="T81" i="4"/>
  <c r="N23" i="4"/>
  <c r="K37" i="4" s="1"/>
  <c r="O23" i="4"/>
  <c r="O24" i="4"/>
  <c r="T95" i="4"/>
  <c r="O32" i="4"/>
  <c r="N29" i="4"/>
  <c r="E55" i="4" s="1"/>
  <c r="N30" i="4"/>
  <c r="E56" i="4" s="1"/>
  <c r="N31" i="4"/>
  <c r="N32" i="4"/>
  <c r="O29" i="4"/>
  <c r="O30" i="4"/>
  <c r="O31" i="4"/>
  <c r="T111" i="4"/>
  <c r="O50" i="4" s="1"/>
  <c r="T97" i="4"/>
  <c r="T80" i="4"/>
  <c r="T53" i="4"/>
  <c r="O26" i="4" s="1"/>
  <c r="T37" i="4"/>
  <c r="N47" i="4"/>
  <c r="K73" i="4" s="1"/>
  <c r="N48" i="4"/>
  <c r="K74" i="4" s="1"/>
  <c r="O47" i="4"/>
  <c r="O48" i="4"/>
  <c r="O49" i="4"/>
  <c r="T82" i="4"/>
  <c r="T98" i="4"/>
  <c r="T112" i="4"/>
  <c r="N49" i="4" s="1"/>
  <c r="T35" i="4"/>
  <c r="AC8" i="4"/>
  <c r="AC6" i="4"/>
  <c r="AC7" i="4"/>
  <c r="AC5" i="4"/>
  <c r="M76" i="10" l="1"/>
  <c r="M76" i="16"/>
  <c r="M76" i="18"/>
  <c r="M76" i="20"/>
  <c r="M76" i="5"/>
  <c r="M76" i="3"/>
  <c r="M76" i="11"/>
  <c r="M76" i="17"/>
  <c r="M76" i="19"/>
  <c r="M76" i="8"/>
  <c r="M75" i="10"/>
  <c r="M73" i="10" s="1"/>
  <c r="M75" i="16"/>
  <c r="M73" i="16" s="1"/>
  <c r="M75" i="18"/>
  <c r="M73" i="18" s="1"/>
  <c r="M75" i="20"/>
  <c r="M73" i="20" s="1"/>
  <c r="M75" i="5"/>
  <c r="M75" i="3"/>
  <c r="M73" i="3" s="1"/>
  <c r="M75" i="11"/>
  <c r="M73" i="11" s="1"/>
  <c r="M75" i="17"/>
  <c r="M73" i="17" s="1"/>
  <c r="M75" i="19"/>
  <c r="M73" i="19" s="1"/>
  <c r="M75" i="8"/>
  <c r="M73" i="8" s="1"/>
  <c r="F58" i="3"/>
  <c r="F58" i="11"/>
  <c r="F58" i="17"/>
  <c r="F58" i="19"/>
  <c r="F58" i="8"/>
  <c r="F58" i="10"/>
  <c r="F58" i="16"/>
  <c r="F58" i="18"/>
  <c r="F58" i="20"/>
  <c r="F58" i="5"/>
  <c r="F57" i="3"/>
  <c r="F55" i="3" s="1"/>
  <c r="F57" i="11"/>
  <c r="F57" i="17"/>
  <c r="F55" i="17" s="1"/>
  <c r="F57" i="19"/>
  <c r="F57" i="8"/>
  <c r="F55" i="8" s="1"/>
  <c r="F57" i="10"/>
  <c r="F57" i="16"/>
  <c r="F55" i="16" s="1"/>
  <c r="F57" i="18"/>
  <c r="F57" i="20"/>
  <c r="F57" i="5"/>
  <c r="M40" i="3"/>
  <c r="M40" i="11"/>
  <c r="M40" i="17"/>
  <c r="M40" i="19"/>
  <c r="M40" i="8"/>
  <c r="M40" i="10"/>
  <c r="M40" i="16"/>
  <c r="M40" i="18"/>
  <c r="M40" i="20"/>
  <c r="M40" i="5"/>
  <c r="M39" i="3"/>
  <c r="M37" i="3" s="1"/>
  <c r="M39" i="11"/>
  <c r="M37" i="11" s="1"/>
  <c r="M39" i="17"/>
  <c r="M37" i="17" s="1"/>
  <c r="M39" i="19"/>
  <c r="M37" i="19" s="1"/>
  <c r="M39" i="8"/>
  <c r="M37" i="8" s="1"/>
  <c r="M39" i="10"/>
  <c r="M37" i="10" s="1"/>
  <c r="M39" i="16"/>
  <c r="M37" i="16" s="1"/>
  <c r="M39" i="18"/>
  <c r="M37" i="18" s="1"/>
  <c r="M39" i="20"/>
  <c r="M37" i="20" s="1"/>
  <c r="M39" i="5"/>
  <c r="M37" i="5" s="1"/>
  <c r="M22" i="3"/>
  <c r="M22" i="11"/>
  <c r="M22" i="17"/>
  <c r="M22" i="19"/>
  <c r="M22" i="8"/>
  <c r="M22" i="10"/>
  <c r="M22" i="16"/>
  <c r="M22" i="18"/>
  <c r="M22" i="20"/>
  <c r="M22" i="5"/>
  <c r="M21" i="3"/>
  <c r="M19" i="3" s="1"/>
  <c r="M21" i="11"/>
  <c r="M19" i="11" s="1"/>
  <c r="M21" i="17"/>
  <c r="M19" i="17" s="1"/>
  <c r="M21" i="19"/>
  <c r="M19" i="19" s="1"/>
  <c r="M21" i="8"/>
  <c r="M19" i="8" s="1"/>
  <c r="M21" i="10"/>
  <c r="M19" i="10" s="1"/>
  <c r="M21" i="16"/>
  <c r="M19" i="16" s="1"/>
  <c r="M21" i="18"/>
  <c r="M19" i="18" s="1"/>
  <c r="M21" i="20"/>
  <c r="M19" i="20" s="1"/>
  <c r="M21" i="5"/>
  <c r="M19" i="5" s="1"/>
  <c r="O25" i="4"/>
  <c r="N25" i="4"/>
  <c r="F55" i="20"/>
  <c r="F55" i="11"/>
  <c r="O38" i="4"/>
  <c r="N35" i="4"/>
  <c r="K55" i="4" s="1"/>
  <c r="N36" i="4"/>
  <c r="K56" i="4" s="1"/>
  <c r="N37" i="4"/>
  <c r="N38" i="4"/>
  <c r="O35" i="4"/>
  <c r="O36" i="4"/>
  <c r="O37" i="4"/>
  <c r="N50" i="4"/>
  <c r="N26" i="4"/>
  <c r="O20" i="4"/>
  <c r="N17" i="4"/>
  <c r="E37" i="4" s="1"/>
  <c r="N18" i="4"/>
  <c r="E38" i="4" s="1"/>
  <c r="N19" i="4"/>
  <c r="N20" i="4"/>
  <c r="O17" i="4"/>
  <c r="O18" i="4"/>
  <c r="O19" i="4"/>
  <c r="O44" i="4"/>
  <c r="N41" i="4"/>
  <c r="E73" i="4" s="1"/>
  <c r="N42" i="4"/>
  <c r="E74" i="4" s="1"/>
  <c r="N43" i="4"/>
  <c r="N44" i="4"/>
  <c r="O41" i="4"/>
  <c r="O42" i="4"/>
  <c r="O43" i="4"/>
  <c r="T7" i="4"/>
  <c r="T8" i="4"/>
  <c r="T5" i="4"/>
  <c r="T6" i="4"/>
  <c r="F76" i="3" l="1"/>
  <c r="F76" i="11"/>
  <c r="F76" i="17"/>
  <c r="F76" i="19"/>
  <c r="F76" i="8"/>
  <c r="F76" i="10"/>
  <c r="F76" i="16"/>
  <c r="F76" i="18"/>
  <c r="F76" i="20"/>
  <c r="F76" i="5"/>
  <c r="F75" i="3"/>
  <c r="F73" i="3" s="1"/>
  <c r="F75" i="11"/>
  <c r="F73" i="11" s="1"/>
  <c r="F75" i="17"/>
  <c r="F73" i="17" s="1"/>
  <c r="F75" i="19"/>
  <c r="F73" i="19" s="1"/>
  <c r="F75" i="8"/>
  <c r="F73" i="8" s="1"/>
  <c r="F75" i="10"/>
  <c r="F73" i="10" s="1"/>
  <c r="F75" i="16"/>
  <c r="F73" i="16" s="1"/>
  <c r="F75" i="18"/>
  <c r="F73" i="18" s="1"/>
  <c r="F75" i="20"/>
  <c r="F73" i="20" s="1"/>
  <c r="F75" i="5"/>
  <c r="M73" i="5"/>
  <c r="M58" i="3"/>
  <c r="M58" i="11"/>
  <c r="M58" i="17"/>
  <c r="M58" i="19"/>
  <c r="M58" i="8"/>
  <c r="M58" i="10"/>
  <c r="M58" i="16"/>
  <c r="M58" i="18"/>
  <c r="M58" i="20"/>
  <c r="M58" i="5"/>
  <c r="M57" i="3"/>
  <c r="M55" i="3" s="1"/>
  <c r="M57" i="11"/>
  <c r="M55" i="11" s="1"/>
  <c r="M57" i="17"/>
  <c r="M55" i="17" s="1"/>
  <c r="M57" i="19"/>
  <c r="M55" i="19" s="1"/>
  <c r="M57" i="8"/>
  <c r="M55" i="8" s="1"/>
  <c r="M57" i="10"/>
  <c r="M55" i="10" s="1"/>
  <c r="M57" i="16"/>
  <c r="M55" i="16" s="1"/>
  <c r="M57" i="18"/>
  <c r="M55" i="18" s="1"/>
  <c r="M57" i="20"/>
  <c r="M55" i="20" s="1"/>
  <c r="M57" i="5"/>
  <c r="M55" i="5" s="1"/>
  <c r="F55" i="10"/>
  <c r="F55" i="18"/>
  <c r="F55" i="19"/>
  <c r="F55" i="5"/>
  <c r="F40" i="3"/>
  <c r="F40" i="11"/>
  <c r="F40" i="17"/>
  <c r="F40" i="19"/>
  <c r="F40" i="8"/>
  <c r="F40" i="10"/>
  <c r="F40" i="16"/>
  <c r="F40" i="18"/>
  <c r="F40" i="20"/>
  <c r="F40" i="5"/>
  <c r="F39" i="3"/>
  <c r="F37" i="3" s="1"/>
  <c r="F39" i="11"/>
  <c r="F37" i="11" s="1"/>
  <c r="F39" i="17"/>
  <c r="F37" i="17" s="1"/>
  <c r="F39" i="19"/>
  <c r="F37" i="19" s="1"/>
  <c r="F39" i="8"/>
  <c r="F37" i="8" s="1"/>
  <c r="F39" i="10"/>
  <c r="F37" i="10" s="1"/>
  <c r="F39" i="16"/>
  <c r="F37" i="16" s="1"/>
  <c r="F39" i="18"/>
  <c r="F37" i="18" s="1"/>
  <c r="F39" i="20"/>
  <c r="F37" i="20" s="1"/>
  <c r="F39" i="5"/>
  <c r="F73" i="5"/>
  <c r="O7" i="4"/>
  <c r="N6" i="4"/>
  <c r="E20" i="4" s="1"/>
  <c r="O6" i="4"/>
  <c r="N5" i="4"/>
  <c r="E19" i="4" s="1"/>
  <c r="O5" i="4"/>
  <c r="N8" i="4"/>
  <c r="O8" i="4"/>
  <c r="N7" i="4"/>
  <c r="F37" i="5" l="1"/>
  <c r="F22" i="3"/>
  <c r="F22" i="11"/>
  <c r="F22" i="17"/>
  <c r="F22" i="19"/>
  <c r="F22" i="8"/>
  <c r="F22" i="10"/>
  <c r="F22" i="16"/>
  <c r="F22" i="18"/>
  <c r="F22" i="20"/>
  <c r="F22" i="5"/>
  <c r="F21" i="3"/>
  <c r="F19" i="3" s="1"/>
  <c r="M79" i="3" s="1"/>
  <c r="F21" i="11"/>
  <c r="F19" i="11" s="1"/>
  <c r="M79" i="11" s="1"/>
  <c r="F21" i="17"/>
  <c r="F19" i="17" s="1"/>
  <c r="M79" i="17" s="1"/>
  <c r="F21" i="19"/>
  <c r="F19" i="19" s="1"/>
  <c r="F21" i="8"/>
  <c r="F19" i="8" s="1"/>
  <c r="M79" i="8" s="1"/>
  <c r="F21" i="10"/>
  <c r="F19" i="10" s="1"/>
  <c r="M79" i="10" s="1"/>
  <c r="F21" i="16"/>
  <c r="F19" i="16" s="1"/>
  <c r="M79" i="16" s="1"/>
  <c r="F21" i="18"/>
  <c r="F19" i="18" s="1"/>
  <c r="M79" i="18" s="1"/>
  <c r="F21" i="20"/>
  <c r="F19" i="20" s="1"/>
  <c r="M79" i="20" s="1"/>
  <c r="F21" i="5"/>
  <c r="F19" i="5" s="1"/>
  <c r="M79" i="19" l="1"/>
  <c r="M79" i="5"/>
</calcChain>
</file>

<file path=xl/sharedStrings.xml><?xml version="1.0" encoding="utf-8"?>
<sst xmlns="http://schemas.openxmlformats.org/spreadsheetml/2006/main" count="2853" uniqueCount="133">
  <si>
    <t>GROUPE A</t>
  </si>
  <si>
    <t>pts</t>
  </si>
  <si>
    <t>GROUPE B</t>
  </si>
  <si>
    <t>GROUPE C</t>
  </si>
  <si>
    <t>GROUPE D</t>
  </si>
  <si>
    <t>TOTAL</t>
  </si>
  <si>
    <r>
      <t>3:</t>
    </r>
    <r>
      <rPr>
        <sz val="10"/>
        <color rgb="FF000000"/>
        <rFont val="Arial"/>
        <family val="2"/>
      </rPr>
      <t xml:space="preserve"> Répartition des points:</t>
    </r>
  </si>
  <si>
    <t xml:space="preserve">                   résultat correct:                                            1 point</t>
  </si>
  <si>
    <r>
      <t>4:</t>
    </r>
    <r>
      <rPr>
        <sz val="10"/>
        <color rgb="FF000000"/>
        <rFont val="Arial"/>
        <family val="2"/>
      </rPr>
      <t xml:space="preserve"> Le vainqueur du concours remporte 50% de la mise totale des joueurs.</t>
    </r>
  </si>
  <si>
    <t xml:space="preserve">    Le second remporte 30% de la mise totale des joueurs.</t>
  </si>
  <si>
    <t xml:space="preserve">    Le troisième remporte 20% de la mise totale des joueurs.</t>
  </si>
  <si>
    <r>
      <t>6:</t>
    </r>
    <r>
      <rPr>
        <sz val="10"/>
        <color rgb="FF000000"/>
        <rFont val="Arial"/>
        <family val="2"/>
      </rPr>
      <t xml:space="preserve"> Les résultats vous seront envoyé par email à la fin de la compétition.</t>
    </r>
  </si>
  <si>
    <t>GROUPE E</t>
  </si>
  <si>
    <t>GROUPE F</t>
  </si>
  <si>
    <t>GROUPE G</t>
  </si>
  <si>
    <t>GROUPE H</t>
  </si>
  <si>
    <r>
      <t>5:</t>
    </r>
    <r>
      <rPr>
        <sz val="10"/>
        <color rgb="FF000000"/>
        <rFont val="Arial"/>
        <family val="2"/>
      </rPr>
      <t xml:space="preserve"> En cas d'égalité parfaite au nombre de point on compare le total des buts donnés avec ceux réellement inscrits.</t>
    </r>
  </si>
  <si>
    <t>TOTAL poules</t>
  </si>
  <si>
    <t xml:space="preserve">    propre ou par mail, ainsi qu'une adresse mail à l'adresse suivante (totony59@yahoo.fr).</t>
  </si>
  <si>
    <r>
      <rPr>
        <b/>
        <sz val="10"/>
        <color rgb="FF000000"/>
        <rFont val="Arial"/>
        <family val="2"/>
      </rPr>
      <t>1:</t>
    </r>
    <r>
      <rPr>
        <sz val="10"/>
        <color rgb="FF000000"/>
        <rFont val="Arial"/>
        <family val="2"/>
      </rPr>
      <t xml:space="preserve"> La mise pour participer au concours est de</t>
    </r>
    <r>
      <rPr>
        <sz val="10"/>
        <rFont val="Arial"/>
        <family val="2"/>
      </rPr>
      <t xml:space="preserve"> 5 euros.</t>
    </r>
  </si>
  <si>
    <r>
      <t xml:space="preserve">7: </t>
    </r>
    <r>
      <rPr>
        <sz val="10"/>
        <color rgb="FF000000"/>
        <rFont val="Arial"/>
        <family val="2"/>
      </rPr>
      <t>le tableau des phases finales sera fait au fur et à mesure et envoyé par mail.</t>
    </r>
  </si>
  <si>
    <t>PSG</t>
  </si>
  <si>
    <t>Malmo FF</t>
  </si>
  <si>
    <t>Real Madrid</t>
  </si>
  <si>
    <t>Chaktior Donetsk</t>
  </si>
  <si>
    <t>PSV Eindhoven</t>
  </si>
  <si>
    <t>Manchester United</t>
  </si>
  <si>
    <t>Vfl Wolfsburg</t>
  </si>
  <si>
    <t>CSKA Moscou</t>
  </si>
  <si>
    <t>Galatasaray</t>
  </si>
  <si>
    <t>Atlético Madrid</t>
  </si>
  <si>
    <t>Benfica</t>
  </si>
  <si>
    <t>FC Astana</t>
  </si>
  <si>
    <t>Manchester City</t>
  </si>
  <si>
    <t>Juventus Turin</t>
  </si>
  <si>
    <t>Séville FC</t>
  </si>
  <si>
    <t>Borussia M'Gladbach</t>
  </si>
  <si>
    <t>AS Roma</t>
  </si>
  <si>
    <t>FC Barcelone</t>
  </si>
  <si>
    <t>Bayer Leverkusen</t>
  </si>
  <si>
    <t>BATE Borisov</t>
  </si>
  <si>
    <t>Olympiakos</t>
  </si>
  <si>
    <t>Bayern Munich</t>
  </si>
  <si>
    <t>Dinamo Zagreb</t>
  </si>
  <si>
    <t>Arsenal</t>
  </si>
  <si>
    <t>Dynamo Kiev</t>
  </si>
  <si>
    <t>FC Porto</t>
  </si>
  <si>
    <t>Chelsea</t>
  </si>
  <si>
    <t>Maccabi Tel-Aviv</t>
  </si>
  <si>
    <t>La Gantoise</t>
  </si>
  <si>
    <t>Lyon</t>
  </si>
  <si>
    <t>Valence CF</t>
  </si>
  <si>
    <t>Zenith Saint-Pétersbourg</t>
  </si>
  <si>
    <t>Zénith Saint-Pétersbourg</t>
  </si>
  <si>
    <t>EQUIPES Qualifiées Gr A</t>
  </si>
  <si>
    <t>EQUIPES Qualifiées Gr B</t>
  </si>
  <si>
    <t>EQUIPES Qualifiées Gr C</t>
  </si>
  <si>
    <t>EQUIPES Qualifiées Gr D</t>
  </si>
  <si>
    <t>EQUIPES Qualifiées Gr E</t>
  </si>
  <si>
    <t>EQUIPES Qualifiées Gr F</t>
  </si>
  <si>
    <t>EQUIPES Qualifiées Gr G</t>
  </si>
  <si>
    <t>EQUIPES Qualifiées Gr H</t>
  </si>
  <si>
    <r>
      <t>2:</t>
    </r>
    <r>
      <rPr>
        <sz val="10"/>
        <color rgb="FF000000"/>
        <rFont val="Arial"/>
        <family val="2"/>
      </rPr>
      <t xml:space="preserve"> Placer vos résultats dans les cases appropriées, ainsi que le nom des deux équipes qualifiées pour les 8eme et me faire parvenir votre feuille en main </t>
    </r>
  </si>
  <si>
    <t xml:space="preserve">                   résultat + score corrects:                              2 points</t>
  </si>
  <si>
    <t xml:space="preserve">                   équipe qualifiée trouvé                                  1 point</t>
  </si>
  <si>
    <t>Classement Groupe A</t>
  </si>
  <si>
    <t>Pts</t>
  </si>
  <si>
    <t>Classement Groupe B</t>
  </si>
  <si>
    <t>Classement Groupe C</t>
  </si>
  <si>
    <t>Classement Groupe D</t>
  </si>
  <si>
    <t>Classement Groupe E</t>
  </si>
  <si>
    <t>Classement Groupe F</t>
  </si>
  <si>
    <t>Classement Groupe G</t>
  </si>
  <si>
    <t>Classement Groupe H</t>
  </si>
  <si>
    <t xml:space="preserve"> POINT GROUPE A</t>
  </si>
  <si>
    <t>Classement</t>
  </si>
  <si>
    <t>Equipe</t>
  </si>
  <si>
    <t>Victoire</t>
  </si>
  <si>
    <t>Nul</t>
  </si>
  <si>
    <t>Defaite</t>
  </si>
  <si>
    <t>But marqué</t>
  </si>
  <si>
    <t>But Encaissé</t>
  </si>
  <si>
    <t>Goal Average</t>
  </si>
  <si>
    <t>Total point</t>
  </si>
  <si>
    <t>Critere classement</t>
  </si>
  <si>
    <t>Recap Groupe A</t>
  </si>
  <si>
    <t xml:space="preserve"> POINT GROUPE B</t>
  </si>
  <si>
    <t>Recap Groupe B</t>
  </si>
  <si>
    <t>Recap Groupe C</t>
  </si>
  <si>
    <t xml:space="preserve"> POINT GROUPE C</t>
  </si>
  <si>
    <t>Recap Groupe D</t>
  </si>
  <si>
    <t xml:space="preserve"> POINT GROUPE D</t>
  </si>
  <si>
    <t xml:space="preserve"> POINT GROUPE E</t>
  </si>
  <si>
    <t>Recap Groupe E</t>
  </si>
  <si>
    <t xml:space="preserve"> POINT GROUPE F</t>
  </si>
  <si>
    <t>Recap Groupe F</t>
  </si>
  <si>
    <t xml:space="preserve"> POINT GROUPE G</t>
  </si>
  <si>
    <t>Recap Groupe G</t>
  </si>
  <si>
    <t xml:space="preserve"> POINT GROUPE H</t>
  </si>
  <si>
    <t>Recap Groupe H</t>
  </si>
  <si>
    <t>Nom</t>
  </si>
  <si>
    <t>Point</t>
  </si>
  <si>
    <t>Nom :</t>
  </si>
  <si>
    <t>Prénom :</t>
  </si>
  <si>
    <t>E mail :</t>
  </si>
  <si>
    <t>Prénom</t>
  </si>
  <si>
    <t>E mail</t>
  </si>
  <si>
    <t>De Backer</t>
  </si>
  <si>
    <t>Anthony</t>
  </si>
  <si>
    <t>totony59@yahoo.fr</t>
  </si>
  <si>
    <t>Bellili</t>
  </si>
  <si>
    <t>Nassim</t>
  </si>
  <si>
    <t>nassimbellili@gmail.com</t>
  </si>
  <si>
    <t>Jérome</t>
  </si>
  <si>
    <t>Pillault</t>
  </si>
  <si>
    <t>pillaultjerome@hotmail.fr</t>
  </si>
  <si>
    <t>frederic</t>
  </si>
  <si>
    <t>fdebacker@lillemetropole.fr</t>
  </si>
  <si>
    <t>Madec</t>
  </si>
  <si>
    <t>Adrien</t>
  </si>
  <si>
    <t>adrienmadec@gmail.com</t>
  </si>
  <si>
    <t>Gasiorek</t>
  </si>
  <si>
    <t>David</t>
  </si>
  <si>
    <t>Tellier</t>
  </si>
  <si>
    <t>Valentin</t>
  </si>
  <si>
    <t>Mouronval</t>
  </si>
  <si>
    <t>Jonathan</t>
  </si>
  <si>
    <t>Lietar</t>
  </si>
  <si>
    <t>Mathieu</t>
  </si>
  <si>
    <t>mauxchtiete@gmail.com</t>
  </si>
  <si>
    <t>chdavgas@orange.fr</t>
  </si>
  <si>
    <t>troudku@aol.com</t>
  </si>
  <si>
    <t>val.tellier@orange.fr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</si>
</sst>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sz val="10"/>
      <color theme="7" tint="0.59999389629810485"/>
      <name val="Arial"/>
      <family val="2"/>
    </font>
    <font>
      <b/>
      <i/>
      <sz val="10"/>
      <name val="Arial"/>
      <family val="2"/>
    </font>
    <font>
      <u/>
      <sz val="10"/>
      <color theme="10"/>
      <name val="Arial"/>
      <family val="2"/>
    </font>
    <font>
      <sz val="12"/>
      <color indexed="8"/>
      <name val="Verdana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3" fillId="0" borderId="0"/>
    <xf numFmtId="0" fontId="10" fillId="0" borderId="0" applyNumberFormat="0" applyFill="0" applyBorder="0" applyProtection="0">
      <alignment vertical="top" wrapText="1"/>
    </xf>
  </cellStyleXfs>
  <cellXfs count="202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0" xfId="0" applyFill="1" applyBorder="1"/>
    <xf numFmtId="0" fontId="0" fillId="7" borderId="7" xfId="0" applyFill="1" applyBorder="1"/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0" xfId="0" applyFill="1" applyBorder="1"/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4" fillId="7" borderId="9" xfId="0" applyFont="1" applyFill="1" applyBorder="1" applyAlignment="1">
      <alignment horizontal="left" readingOrder="1"/>
    </xf>
    <xf numFmtId="0" fontId="4" fillId="7" borderId="11" xfId="0" applyFont="1" applyFill="1" applyBorder="1" applyAlignment="1">
      <alignment horizontal="left" readingOrder="1"/>
    </xf>
    <xf numFmtId="0" fontId="0" fillId="7" borderId="12" xfId="0" applyFill="1" applyBorder="1" applyAlignment="1">
      <alignment horizontal="center"/>
    </xf>
    <xf numFmtId="0" fontId="0" fillId="7" borderId="12" xfId="0" applyFill="1" applyBorder="1"/>
    <xf numFmtId="0" fontId="0" fillId="7" borderId="13" xfId="0" applyFill="1" applyBorder="1"/>
    <xf numFmtId="0" fontId="5" fillId="7" borderId="6" xfId="0" applyFont="1" applyFill="1" applyBorder="1" applyAlignment="1">
      <alignment horizontal="left" readingOrder="1"/>
    </xf>
    <xf numFmtId="0" fontId="5" fillId="7" borderId="9" xfId="0" applyFont="1" applyFill="1" applyBorder="1" applyAlignment="1">
      <alignment horizontal="left" readingOrder="1"/>
    </xf>
    <xf numFmtId="0" fontId="3" fillId="0" borderId="1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2" borderId="0" xfId="0" applyFont="1" applyFill="1" applyBorder="1"/>
    <xf numFmtId="0" fontId="0" fillId="8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7" fillId="2" borderId="0" xfId="0" applyFont="1" applyFill="1"/>
    <xf numFmtId="0" fontId="7" fillId="2" borderId="0" xfId="0" applyFont="1" applyFill="1" applyBorder="1"/>
    <xf numFmtId="0" fontId="3" fillId="2" borderId="0" xfId="0" applyFont="1" applyFill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1" fillId="10" borderId="3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13" borderId="1" xfId="0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9" fillId="0" borderId="0" xfId="1" applyFill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/>
    </xf>
    <xf numFmtId="0" fontId="1" fillId="8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9" borderId="0" xfId="0" applyFont="1" applyFill="1" applyAlignment="1">
      <alignment horizontal="center"/>
    </xf>
    <xf numFmtId="0" fontId="1" fillId="9" borderId="12" xfId="0" applyFont="1" applyFill="1" applyBorder="1" applyAlignment="1">
      <alignment horizontal="center"/>
    </xf>
  </cellXfs>
  <cellStyles count="4">
    <cellStyle name="Lien hypertexte" xfId="1" builtinId="8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447675</xdr:colOff>
          <xdr:row>7</xdr:row>
          <xdr:rowOff>38100</xdr:rowOff>
        </xdr:from>
        <xdr:to>
          <xdr:col>6</xdr:col>
          <xdr:colOff>552450</xdr:colOff>
          <xdr:row>11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Suivi des participants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485775</xdr:colOff>
          <xdr:row>7</xdr:row>
          <xdr:rowOff>47625</xdr:rowOff>
        </xdr:from>
        <xdr:to>
          <xdr:col>10</xdr:col>
          <xdr:colOff>590550</xdr:colOff>
          <xdr:row>11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 participant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485775</xdr:colOff>
          <xdr:row>14</xdr:row>
          <xdr:rowOff>19050</xdr:rowOff>
        </xdr:from>
        <xdr:to>
          <xdr:col>10</xdr:col>
          <xdr:colOff>590550</xdr:colOff>
          <xdr:row>18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 score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457200</xdr:colOff>
          <xdr:row>14</xdr:row>
          <xdr:rowOff>28575</xdr:rowOff>
        </xdr:from>
        <xdr:to>
          <xdr:col>6</xdr:col>
          <xdr:colOff>561975</xdr:colOff>
          <xdr:row>18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un participant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647700</xdr:colOff>
          <xdr:row>0</xdr:row>
          <xdr:rowOff>38100</xdr:rowOff>
        </xdr:from>
        <xdr:to>
          <xdr:col>7</xdr:col>
          <xdr:colOff>895350</xdr:colOff>
          <xdr:row>2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1</xdr:row>
          <xdr:rowOff>28575</xdr:rowOff>
        </xdr:from>
        <xdr:to>
          <xdr:col>9</xdr:col>
          <xdr:colOff>142875</xdr:colOff>
          <xdr:row>5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pillaultjerome@hotmail.f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fdebacker@lillemetropole.fr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totony59@yahoo.fr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nassimbellili@gmail.com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adrienmadec@gmail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chdavgas@orange.fr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val.tellier@orange.fr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mauxchtiete@gmail.com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mailto:troudku@aol.com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showGridLines="0" workbookViewId="0">
      <selection activeCell="L19" sqref="L19"/>
    </sheetView>
  </sheetViews>
  <sheetFormatPr baseColWidth="10" defaultRowHeight="12.7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ivi">
                <anchor moveWithCells="1">
                  <from>
                    <xdr:col>3</xdr:col>
                    <xdr:colOff>447675</xdr:colOff>
                    <xdr:row>7</xdr:row>
                    <xdr:rowOff>38100</xdr:rowOff>
                  </from>
                  <to>
                    <xdr:col>6</xdr:col>
                    <xdr:colOff>552450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jout">
                <anchor moveWithCells="1">
                  <from>
                    <xdr:col>7</xdr:col>
                    <xdr:colOff>485775</xdr:colOff>
                    <xdr:row>7</xdr:row>
                    <xdr:rowOff>47625</xdr:rowOff>
                  </from>
                  <to>
                    <xdr:col>10</xdr:col>
                    <xdr:colOff>590550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ajout_score">
                <anchor moveWithCells="1">
                  <from>
                    <xdr:col>7</xdr:col>
                    <xdr:colOff>485775</xdr:colOff>
                    <xdr:row>14</xdr:row>
                    <xdr:rowOff>19050</xdr:rowOff>
                  </from>
                  <to>
                    <xdr:col>10</xdr:col>
                    <xdr:colOff>590550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uppression">
                <anchor moveWithCells="1">
                  <from>
                    <xdr:col>3</xdr:col>
                    <xdr:colOff>457200</xdr:colOff>
                    <xdr:row>14</xdr:row>
                    <xdr:rowOff>28575</xdr:rowOff>
                  </from>
                  <to>
                    <xdr:col>6</xdr:col>
                    <xdr:colOff>561975</xdr:colOff>
                    <xdr:row>18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 fitToPage="1"/>
  </sheetPr>
  <dimension ref="A1:AL96"/>
  <sheetViews>
    <sheetView showGridLines="0" zoomScaleNormal="100" zoomScaleSheetLayoutView="100" workbookViewId="0"/>
  </sheetViews>
  <sheetFormatPr baseColWidth="10" defaultRowHeight="12.75" x14ac:dyDescent="0.2"/>
  <cols>
    <col min="1" max="1" width="4.7109375" customWidth="1"/>
    <col min="2" max="2" width="23.28515625" style="1" customWidth="1"/>
    <col min="3" max="4" width="2.85546875" style="1" customWidth="1"/>
    <col min="5" max="5" width="23.28515625" style="1" customWidth="1"/>
    <col min="6" max="6" width="4" customWidth="1"/>
    <col min="7" max="8" width="2.7109375" customWidth="1"/>
    <col min="9" max="9" width="23.28515625" style="1" customWidth="1"/>
    <col min="10" max="11" width="2.85546875" style="1" customWidth="1"/>
    <col min="12" max="12" width="23.28515625" style="1" customWidth="1"/>
    <col min="13" max="14" width="4" customWidth="1"/>
    <col min="15" max="15" width="2.85546875" customWidth="1"/>
    <col min="16" max="31" width="0" hidden="1" customWidth="1"/>
    <col min="32" max="32" width="4.7109375" customWidth="1"/>
    <col min="33" max="33" width="13.7109375" customWidth="1"/>
    <col min="34" max="35" width="2.85546875" customWidth="1"/>
    <col min="36" max="36" width="13.7109375" customWidth="1"/>
    <col min="37" max="38" width="4.7109375" customWidth="1"/>
  </cols>
  <sheetData>
    <row r="1" spans="1:38" ht="20.100000000000001" customHeight="1" x14ac:dyDescent="0.2">
      <c r="A1" s="4"/>
      <c r="B1" s="5"/>
      <c r="C1" s="5"/>
      <c r="D1" s="5"/>
      <c r="E1" s="5"/>
      <c r="F1" s="4"/>
      <c r="G1" s="4"/>
      <c r="H1" s="4"/>
      <c r="I1" s="5"/>
      <c r="J1" s="5"/>
      <c r="K1" s="5"/>
      <c r="L1" s="5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x14ac:dyDescent="0.2">
      <c r="A2" s="4"/>
      <c r="B2" s="115" t="s">
        <v>102</v>
      </c>
      <c r="C2" s="178" t="s">
        <v>114</v>
      </c>
      <c r="D2" s="179"/>
      <c r="E2" s="179"/>
      <c r="F2" s="180" t="s">
        <v>103</v>
      </c>
      <c r="G2" s="180"/>
      <c r="H2" s="180"/>
      <c r="I2" s="178" t="s">
        <v>113</v>
      </c>
      <c r="J2" s="179"/>
      <c r="K2" s="179"/>
      <c r="L2" s="5"/>
      <c r="M2" s="180" t="s">
        <v>104</v>
      </c>
      <c r="N2" s="180"/>
      <c r="O2" s="181" t="s">
        <v>115</v>
      </c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4"/>
    </row>
    <row r="3" spans="1:38" x14ac:dyDescent="0.2">
      <c r="A3" s="4"/>
      <c r="B3" s="5"/>
      <c r="C3" s="5"/>
      <c r="D3" s="5"/>
      <c r="E3" s="5"/>
      <c r="F3" s="4"/>
      <c r="G3" s="4"/>
      <c r="H3" s="4"/>
      <c r="I3" s="5"/>
      <c r="J3" s="5"/>
      <c r="K3" s="5"/>
      <c r="L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x14ac:dyDescent="0.2">
      <c r="A4" s="4"/>
      <c r="B4" s="5"/>
      <c r="C4" s="5"/>
      <c r="D4" s="5"/>
      <c r="E4" s="5"/>
      <c r="F4" s="4"/>
      <c r="G4" s="4"/>
      <c r="H4" s="4"/>
      <c r="I4" s="5"/>
      <c r="J4" s="5"/>
      <c r="K4" s="5"/>
      <c r="L4" s="5"/>
      <c r="M4" s="4"/>
      <c r="N4" s="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 x14ac:dyDescent="0.2">
      <c r="A5" s="4"/>
      <c r="B5" s="5"/>
      <c r="C5" s="5"/>
      <c r="D5" s="5"/>
      <c r="E5" s="5"/>
      <c r="F5" s="4"/>
      <c r="G5" s="4"/>
      <c r="H5" s="4"/>
      <c r="I5" s="5"/>
      <c r="J5" s="5"/>
      <c r="K5" s="5"/>
      <c r="L5" s="5"/>
      <c r="M5" s="4"/>
      <c r="N5" s="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 x14ac:dyDescent="0.2">
      <c r="A6" s="4"/>
      <c r="B6" s="45" t="s">
        <v>0</v>
      </c>
      <c r="C6" s="46"/>
      <c r="D6" s="46"/>
      <c r="E6" s="47"/>
      <c r="F6" s="20" t="s">
        <v>1</v>
      </c>
      <c r="G6" s="4"/>
      <c r="H6" s="4"/>
      <c r="I6" s="16" t="s">
        <v>2</v>
      </c>
      <c r="J6" s="17"/>
      <c r="K6" s="17"/>
      <c r="L6" s="18"/>
      <c r="M6" s="20" t="s">
        <v>1</v>
      </c>
      <c r="N6" s="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24"/>
      <c r="AG6" s="24"/>
      <c r="AH6" s="24"/>
      <c r="AI6" s="24"/>
      <c r="AJ6" s="24"/>
      <c r="AK6" s="24"/>
      <c r="AL6" s="7"/>
    </row>
    <row r="7" spans="1:38" x14ac:dyDescent="0.2">
      <c r="A7" s="96" t="str">
        <f>IF(OR(C7="",D7=""),"",IF(C7&gt;D7,"V",IF(C7&lt;D7,"P","N")))</f>
        <v/>
      </c>
      <c r="B7" s="43" t="s">
        <v>21</v>
      </c>
      <c r="C7" s="3"/>
      <c r="D7" s="3"/>
      <c r="E7" s="43" t="s">
        <v>22</v>
      </c>
      <c r="F7" s="2" t="str">
        <f>IF(A7="","",IF('feuille référence'!A5="","",IF(A7='feuille référence'!A5,1,0)+IF(AND(Jérome!C7='feuille référence'!C5,Jérome!D7='feuille référence'!D5),1,0)))</f>
        <v/>
      </c>
      <c r="G7" s="4"/>
      <c r="H7" s="96" t="str">
        <f>IF(OR(J7="",K7=""),"",IF(J7&gt;K7,"V",IF(J7&lt;K7,"P","N")))</f>
        <v/>
      </c>
      <c r="I7" s="43" t="s">
        <v>25</v>
      </c>
      <c r="J7" s="3"/>
      <c r="K7" s="3"/>
      <c r="L7" s="43" t="s">
        <v>26</v>
      </c>
      <c r="M7" s="2" t="str">
        <f>IF(H7="","",IF('feuille référence'!G5="","",IF(H7='feuille référence'!G5,1,0)+IF(AND(Jérome!J7='feuille référence'!I5,Jérome!K7='feuille référence'!J5),1,0)))</f>
        <v/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9"/>
      <c r="AG7" s="174"/>
      <c r="AH7" s="174"/>
      <c r="AI7" s="174"/>
      <c r="AJ7" s="174"/>
      <c r="AK7" s="9"/>
      <c r="AL7" s="7"/>
    </row>
    <row r="8" spans="1:38" x14ac:dyDescent="0.2">
      <c r="A8" s="96" t="str">
        <f t="shared" ref="A8:A18" si="0">IF(OR(C8="",D8=""),"",IF(C8&gt;D8,"V",IF(C8&lt;D8,"P","N")))</f>
        <v/>
      </c>
      <c r="B8" s="43" t="s">
        <v>23</v>
      </c>
      <c r="C8" s="3"/>
      <c r="D8" s="3"/>
      <c r="E8" s="43" t="s">
        <v>24</v>
      </c>
      <c r="F8" s="2" t="str">
        <f>IF(A8="","",IF('feuille référence'!A6="","",IF(A8='feuille référence'!A6,1,0)+IF(AND(Jérome!C8='feuille référence'!C6,Jérome!D8='feuille référence'!D6),1,0)))</f>
        <v/>
      </c>
      <c r="G8" s="4"/>
      <c r="H8" s="96" t="str">
        <f t="shared" ref="H8:H18" si="1">IF(OR(J8="",K8=""),"",IF(J8&gt;K8,"V",IF(J8&lt;K8,"P","N")))</f>
        <v/>
      </c>
      <c r="I8" s="43" t="s">
        <v>27</v>
      </c>
      <c r="J8" s="2"/>
      <c r="K8" s="2"/>
      <c r="L8" s="43" t="s">
        <v>28</v>
      </c>
      <c r="M8" s="2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9"/>
      <c r="AG8" s="9"/>
      <c r="AH8" s="9"/>
      <c r="AI8" s="9"/>
      <c r="AJ8" s="9"/>
      <c r="AK8" s="9"/>
      <c r="AL8" s="7"/>
    </row>
    <row r="9" spans="1:38" x14ac:dyDescent="0.2">
      <c r="A9" s="96" t="str">
        <f t="shared" si="0"/>
        <v/>
      </c>
      <c r="B9" s="43" t="s">
        <v>24</v>
      </c>
      <c r="C9" s="3"/>
      <c r="D9" s="3"/>
      <c r="E9" s="43" t="s">
        <v>21</v>
      </c>
      <c r="F9" s="2" t="str">
        <f>IF(A9="","",IF('feuille référence'!A7="","",IF(A9='feuille référence'!A7,1,0)+IF(AND(Jérome!C9='feuille référence'!C7,Jérome!D9='feuille référence'!D7),1,0)))</f>
        <v/>
      </c>
      <c r="G9" s="4"/>
      <c r="H9" s="96" t="str">
        <f t="shared" si="1"/>
        <v/>
      </c>
      <c r="I9" s="43" t="s">
        <v>26</v>
      </c>
      <c r="J9" s="2"/>
      <c r="K9" s="2"/>
      <c r="L9" s="43" t="s">
        <v>27</v>
      </c>
      <c r="M9" s="2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9"/>
      <c r="AG9" s="174"/>
      <c r="AH9" s="174"/>
      <c r="AI9" s="174"/>
      <c r="AJ9" s="174"/>
      <c r="AK9" s="9"/>
      <c r="AL9" s="7"/>
    </row>
    <row r="10" spans="1:38" x14ac:dyDescent="0.2">
      <c r="A10" s="96" t="str">
        <f t="shared" si="0"/>
        <v/>
      </c>
      <c r="B10" s="43" t="s">
        <v>22</v>
      </c>
      <c r="C10" s="3"/>
      <c r="D10" s="3"/>
      <c r="E10" s="43" t="s">
        <v>23</v>
      </c>
      <c r="F10" s="2" t="str">
        <f>IF(A10="","",IF('feuille référence'!A8="","",IF(A10='feuille référence'!A8,1,0)+IF(AND(Jérome!C10='feuille référence'!C8,Jérome!D10='feuille référence'!D8),1,0)))</f>
        <v/>
      </c>
      <c r="G10" s="4"/>
      <c r="H10" s="96" t="str">
        <f t="shared" si="1"/>
        <v/>
      </c>
      <c r="I10" s="43" t="s">
        <v>28</v>
      </c>
      <c r="J10" s="2"/>
      <c r="K10" s="2"/>
      <c r="L10" s="43" t="s">
        <v>25</v>
      </c>
      <c r="M10" s="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9"/>
      <c r="AG10" s="9"/>
      <c r="AH10" s="9"/>
      <c r="AI10" s="9"/>
      <c r="AJ10" s="9"/>
      <c r="AK10" s="9"/>
      <c r="AL10" s="7"/>
    </row>
    <row r="11" spans="1:38" x14ac:dyDescent="0.2">
      <c r="A11" s="96" t="str">
        <f t="shared" si="0"/>
        <v/>
      </c>
      <c r="B11" s="43" t="s">
        <v>21</v>
      </c>
      <c r="C11" s="3"/>
      <c r="D11" s="3"/>
      <c r="E11" s="43" t="s">
        <v>23</v>
      </c>
      <c r="F11" s="2" t="str">
        <f>IF(A11="","",IF('feuille référence'!A9="","",IF(A11='feuille référence'!A9,1,0)+IF(AND(Jérome!C11='feuille référence'!C9,Jérome!D11='feuille référence'!D9),1,0)))</f>
        <v/>
      </c>
      <c r="G11" s="4"/>
      <c r="H11" s="96" t="str">
        <f t="shared" si="1"/>
        <v/>
      </c>
      <c r="I11" s="43" t="s">
        <v>28</v>
      </c>
      <c r="J11" s="2"/>
      <c r="K11" s="2"/>
      <c r="L11" s="43" t="s">
        <v>26</v>
      </c>
      <c r="M11" s="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9"/>
      <c r="AG11" s="174"/>
      <c r="AH11" s="174"/>
      <c r="AI11" s="174"/>
      <c r="AJ11" s="174"/>
      <c r="AK11" s="9"/>
      <c r="AL11" s="7"/>
    </row>
    <row r="12" spans="1:38" x14ac:dyDescent="0.2">
      <c r="A12" s="96" t="str">
        <f t="shared" si="0"/>
        <v/>
      </c>
      <c r="B12" s="43" t="s">
        <v>22</v>
      </c>
      <c r="C12" s="3"/>
      <c r="D12" s="3"/>
      <c r="E12" s="43" t="s">
        <v>24</v>
      </c>
      <c r="F12" s="2" t="str">
        <f>IF(A12="","",IF('feuille référence'!A10="","",IF(A12='feuille référence'!A10,1,0)+IF(AND(Jérome!C12='feuille référence'!C10,Jérome!D12='feuille référence'!D10),1,0)))</f>
        <v/>
      </c>
      <c r="G12" s="4"/>
      <c r="H12" s="96" t="str">
        <f t="shared" si="1"/>
        <v/>
      </c>
      <c r="I12" s="43" t="s">
        <v>27</v>
      </c>
      <c r="J12" s="2"/>
      <c r="K12" s="2"/>
      <c r="L12" s="43" t="s">
        <v>25</v>
      </c>
      <c r="M12" s="2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9"/>
      <c r="AG12" s="9"/>
      <c r="AH12" s="9"/>
      <c r="AI12" s="9"/>
      <c r="AJ12" s="9"/>
      <c r="AK12" s="9"/>
      <c r="AL12" s="7"/>
    </row>
    <row r="13" spans="1:38" x14ac:dyDescent="0.2">
      <c r="A13" s="96" t="str">
        <f t="shared" si="0"/>
        <v/>
      </c>
      <c r="B13" s="43" t="s">
        <v>23</v>
      </c>
      <c r="C13" s="3"/>
      <c r="D13" s="3"/>
      <c r="E13" s="43" t="s">
        <v>21</v>
      </c>
      <c r="F13" s="2" t="str">
        <f>IF(A13="","",IF('feuille référence'!A11="","",IF(A13='feuille référence'!A11,1,0)+IF(AND(Jérome!C13='feuille référence'!C11,Jérome!D13='feuille référence'!D11),1,0)))</f>
        <v/>
      </c>
      <c r="G13" s="4"/>
      <c r="H13" s="96" t="str">
        <f t="shared" si="1"/>
        <v/>
      </c>
      <c r="I13" s="43" t="s">
        <v>25</v>
      </c>
      <c r="J13" s="2"/>
      <c r="K13" s="2"/>
      <c r="L13" s="43" t="s">
        <v>27</v>
      </c>
      <c r="M13" s="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9"/>
      <c r="AG13" s="174"/>
      <c r="AH13" s="174"/>
      <c r="AI13" s="174"/>
      <c r="AJ13" s="174"/>
      <c r="AK13" s="9"/>
      <c r="AL13" s="7"/>
    </row>
    <row r="14" spans="1:38" x14ac:dyDescent="0.2">
      <c r="A14" s="96" t="str">
        <f t="shared" si="0"/>
        <v/>
      </c>
      <c r="B14" s="43" t="s">
        <v>24</v>
      </c>
      <c r="C14" s="3"/>
      <c r="D14" s="3"/>
      <c r="E14" s="43" t="s">
        <v>22</v>
      </c>
      <c r="F14" s="2" t="str">
        <f>IF(A14="","",IF('feuille référence'!A12="","",IF(A14='feuille référence'!A12,1,0)+IF(AND(Jérome!C14='feuille référence'!C12,Jérome!D14='feuille référence'!D12),1,0)))</f>
        <v/>
      </c>
      <c r="G14" s="4"/>
      <c r="H14" s="96" t="str">
        <f t="shared" si="1"/>
        <v/>
      </c>
      <c r="I14" s="43" t="s">
        <v>26</v>
      </c>
      <c r="J14" s="2"/>
      <c r="K14" s="2"/>
      <c r="L14" s="43" t="s">
        <v>28</v>
      </c>
      <c r="M14" s="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9"/>
      <c r="AG14" s="9"/>
      <c r="AH14" s="9"/>
      <c r="AI14" s="9"/>
      <c r="AJ14" s="9"/>
      <c r="AK14" s="9"/>
      <c r="AL14" s="7"/>
    </row>
    <row r="15" spans="1:38" x14ac:dyDescent="0.2">
      <c r="A15" s="96" t="str">
        <f t="shared" si="0"/>
        <v/>
      </c>
      <c r="B15" s="43" t="s">
        <v>22</v>
      </c>
      <c r="C15" s="3"/>
      <c r="D15" s="3"/>
      <c r="E15" s="43" t="s">
        <v>21</v>
      </c>
      <c r="F15" s="2" t="str">
        <f>IF(A15="","",IF('feuille référence'!A13="","",IF(A15='feuille référence'!A13,1,0)+IF(AND(Jérome!C15='feuille référence'!C13,Jérome!D15='feuille référence'!D13),1,0)))</f>
        <v/>
      </c>
      <c r="G15" s="4"/>
      <c r="H15" s="96" t="str">
        <f t="shared" si="1"/>
        <v/>
      </c>
      <c r="I15" s="43" t="s">
        <v>28</v>
      </c>
      <c r="J15" s="2"/>
      <c r="K15" s="2"/>
      <c r="L15" s="43" t="s">
        <v>27</v>
      </c>
      <c r="M15" s="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9"/>
      <c r="AG15" s="9"/>
      <c r="AH15" s="9"/>
      <c r="AI15" s="9"/>
      <c r="AJ15" s="9"/>
      <c r="AK15" s="9"/>
      <c r="AL15" s="7"/>
    </row>
    <row r="16" spans="1:38" x14ac:dyDescent="0.2">
      <c r="A16" s="96" t="str">
        <f t="shared" si="0"/>
        <v/>
      </c>
      <c r="B16" s="43" t="s">
        <v>24</v>
      </c>
      <c r="C16" s="3"/>
      <c r="D16" s="3"/>
      <c r="E16" s="43" t="s">
        <v>23</v>
      </c>
      <c r="F16" s="2" t="str">
        <f>IF(A16="","",IF('feuille référence'!A14="","",IF(A16='feuille référence'!A14,1,0)+IF(AND(Jérome!C16='feuille référence'!C14,Jérome!D16='feuille référence'!D14),1,0)))</f>
        <v/>
      </c>
      <c r="G16" s="4"/>
      <c r="H16" s="96" t="str">
        <f t="shared" si="1"/>
        <v/>
      </c>
      <c r="I16" s="43" t="s">
        <v>26</v>
      </c>
      <c r="J16" s="2"/>
      <c r="K16" s="2"/>
      <c r="L16" s="43" t="s">
        <v>25</v>
      </c>
      <c r="M16" s="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9"/>
      <c r="AG16" s="9"/>
      <c r="AH16" s="9"/>
      <c r="AI16" s="9"/>
      <c r="AJ16" s="9"/>
      <c r="AK16" s="9"/>
      <c r="AL16" s="7"/>
    </row>
    <row r="17" spans="1:38" x14ac:dyDescent="0.2">
      <c r="A17" s="96" t="str">
        <f t="shared" si="0"/>
        <v/>
      </c>
      <c r="B17" s="43" t="s">
        <v>23</v>
      </c>
      <c r="C17" s="3"/>
      <c r="D17" s="3"/>
      <c r="E17" s="43" t="s">
        <v>22</v>
      </c>
      <c r="F17" s="2" t="str">
        <f>IF(A17="","",IF('feuille référence'!A15="","",IF(A17='feuille référence'!A15,1,0)+IF(AND(Jérome!C17='feuille référence'!C15,Jérome!D17='feuille référence'!D15),1,0)))</f>
        <v/>
      </c>
      <c r="G17" s="4"/>
      <c r="H17" s="96" t="str">
        <f t="shared" si="1"/>
        <v/>
      </c>
      <c r="I17" s="43" t="s">
        <v>27</v>
      </c>
      <c r="J17" s="2"/>
      <c r="K17" s="2"/>
      <c r="L17" s="43" t="s">
        <v>26</v>
      </c>
      <c r="M17" s="2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9"/>
      <c r="AG17" s="9"/>
      <c r="AH17" s="9"/>
      <c r="AI17" s="9"/>
      <c r="AJ17" s="9"/>
      <c r="AK17" s="9"/>
      <c r="AL17" s="7"/>
    </row>
    <row r="18" spans="1:38" ht="13.5" thickBot="1" x14ac:dyDescent="0.25">
      <c r="A18" s="96" t="str">
        <f t="shared" si="0"/>
        <v/>
      </c>
      <c r="B18" s="43" t="s">
        <v>21</v>
      </c>
      <c r="C18" s="3"/>
      <c r="D18" s="3"/>
      <c r="E18" s="44" t="s">
        <v>24</v>
      </c>
      <c r="F18" s="94" t="str">
        <f>IF(A18="","",IF('feuille référence'!A16="","",IF(A18='feuille référence'!A16,1,0)+IF(AND(Jérome!C18='feuille référence'!C16,Jérome!D18='feuille référence'!D16),1,0)))</f>
        <v/>
      </c>
      <c r="G18" s="4"/>
      <c r="H18" s="96" t="str">
        <f t="shared" si="1"/>
        <v/>
      </c>
      <c r="I18" s="43" t="s">
        <v>25</v>
      </c>
      <c r="J18" s="2"/>
      <c r="K18" s="2"/>
      <c r="L18" s="44" t="s">
        <v>28</v>
      </c>
      <c r="M18" s="94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9"/>
      <c r="AG18" s="9"/>
      <c r="AH18" s="9"/>
      <c r="AI18" s="9"/>
      <c r="AJ18" s="9"/>
      <c r="AK18" s="9"/>
      <c r="AL18" s="7"/>
    </row>
    <row r="19" spans="1:38" x14ac:dyDescent="0.2">
      <c r="A19" s="4"/>
      <c r="B19" s="5"/>
      <c r="C19" s="5"/>
      <c r="D19" s="5"/>
      <c r="E19" s="22" t="s">
        <v>5</v>
      </c>
      <c r="F19" s="95">
        <f ca="1">IFERROR(SUM(F7:F18)+F21+F22,0)</f>
        <v>0</v>
      </c>
      <c r="G19" s="4"/>
      <c r="H19" s="4"/>
      <c r="I19" s="5"/>
      <c r="J19" s="5"/>
      <c r="K19" s="5"/>
      <c r="L19" s="22" t="s">
        <v>5</v>
      </c>
      <c r="M19" s="95">
        <f ca="1">IFERROR(SUM(M7:M18)+M21+M22,0)</f>
        <v>0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9"/>
      <c r="AG19" s="174"/>
      <c r="AH19" s="174"/>
      <c r="AI19" s="174"/>
      <c r="AJ19" s="174"/>
      <c r="AK19" s="9"/>
      <c r="AL19" s="7"/>
    </row>
    <row r="20" spans="1:38" x14ac:dyDescent="0.2">
      <c r="A20" s="4"/>
      <c r="B20" s="5"/>
      <c r="C20" s="5"/>
      <c r="D20" s="5"/>
      <c r="E20" s="26"/>
      <c r="F20" s="63"/>
      <c r="G20" s="4"/>
      <c r="H20" s="4"/>
      <c r="I20" s="5"/>
      <c r="J20" s="5"/>
      <c r="K20" s="5"/>
      <c r="L20" s="26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25"/>
      <c r="AG20" s="25"/>
      <c r="AH20" s="25"/>
      <c r="AI20" s="25"/>
      <c r="AJ20" s="25"/>
      <c r="AK20" s="25"/>
      <c r="AL20" s="7"/>
    </row>
    <row r="21" spans="1:38" x14ac:dyDescent="0.2">
      <c r="A21" s="4"/>
      <c r="B21" s="45" t="s">
        <v>54</v>
      </c>
      <c r="C21" s="64"/>
      <c r="D21" s="64"/>
      <c r="E21" s="62"/>
      <c r="F21" s="97">
        <f ca="1">IF(OR(E21='feuille référence'!E19,E21='feuille référence'!E20),1,0)</f>
        <v>0</v>
      </c>
      <c r="G21" s="4"/>
      <c r="H21" s="4"/>
      <c r="I21" s="16" t="s">
        <v>55</v>
      </c>
      <c r="J21" s="65"/>
      <c r="K21" s="65"/>
      <c r="L21" s="62"/>
      <c r="M21" s="97">
        <f ca="1">IF(OR(L21='feuille référence'!K19,L21='feuille référence'!K20),1,0)</f>
        <v>0</v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25"/>
      <c r="AG21" s="25"/>
      <c r="AH21" s="25"/>
      <c r="AI21" s="25"/>
      <c r="AJ21" s="25"/>
      <c r="AK21" s="25"/>
      <c r="AL21" s="7"/>
    </row>
    <row r="22" spans="1:38" x14ac:dyDescent="0.2">
      <c r="A22" s="4"/>
      <c r="B22" s="5"/>
      <c r="C22" s="5"/>
      <c r="D22" s="5"/>
      <c r="E22" s="62"/>
      <c r="F22" s="97">
        <f ca="1">IF(OR(E22='feuille référence'!E19,E22='feuille référence'!E20),1,0)</f>
        <v>0</v>
      </c>
      <c r="G22" s="4"/>
      <c r="H22" s="4"/>
      <c r="I22" s="5"/>
      <c r="J22" s="5"/>
      <c r="K22" s="5"/>
      <c r="L22" s="62"/>
      <c r="M22" s="97">
        <f ca="1">IF(OR(L22='feuille référence'!K19,L22='feuille référence'!K20),1,0)</f>
        <v>0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25"/>
      <c r="AG22" s="25"/>
      <c r="AH22" s="25"/>
      <c r="AI22" s="25"/>
      <c r="AJ22" s="25"/>
      <c r="AK22" s="25"/>
      <c r="AL22" s="7"/>
    </row>
    <row r="23" spans="1:38" x14ac:dyDescent="0.2">
      <c r="A23" s="4"/>
      <c r="B23" s="5"/>
      <c r="C23" s="5"/>
      <c r="D23" s="5"/>
      <c r="E23" s="5"/>
      <c r="F23" s="4"/>
      <c r="G23" s="4"/>
      <c r="H23" s="4"/>
      <c r="I23" s="5"/>
      <c r="J23" s="5"/>
      <c r="K23" s="5"/>
      <c r="L23" s="5"/>
      <c r="M23" s="4"/>
      <c r="N23" s="4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9"/>
      <c r="AG23" s="9"/>
      <c r="AH23" s="9"/>
      <c r="AI23" s="9"/>
      <c r="AJ23" s="9"/>
      <c r="AK23" s="9"/>
      <c r="AL23" s="7"/>
    </row>
    <row r="24" spans="1:38" x14ac:dyDescent="0.2">
      <c r="A24" s="4"/>
      <c r="B24" s="48" t="s">
        <v>3</v>
      </c>
      <c r="C24" s="49"/>
      <c r="D24" s="49"/>
      <c r="E24" s="50"/>
      <c r="F24" s="20" t="s">
        <v>1</v>
      </c>
      <c r="G24" s="4"/>
      <c r="H24" s="4"/>
      <c r="I24" s="13" t="s">
        <v>4</v>
      </c>
      <c r="J24" s="14"/>
      <c r="K24" s="14"/>
      <c r="L24" s="15"/>
      <c r="M24" s="20" t="s">
        <v>1</v>
      </c>
      <c r="N24" s="8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9"/>
      <c r="AG24" s="174"/>
      <c r="AH24" s="174"/>
      <c r="AI24" s="174"/>
      <c r="AJ24" s="174"/>
      <c r="AK24" s="9"/>
      <c r="AL24" s="7"/>
    </row>
    <row r="25" spans="1:38" x14ac:dyDescent="0.2">
      <c r="A25" s="96" t="str">
        <f t="shared" ref="A25:A36" si="2">IF(OR(C25="",D25=""),"",IF(C25&gt;D25,"V",IF(C25&lt;D25,"P","N")))</f>
        <v/>
      </c>
      <c r="B25" s="43" t="s">
        <v>29</v>
      </c>
      <c r="C25" s="3"/>
      <c r="D25" s="3"/>
      <c r="E25" s="43" t="s">
        <v>30</v>
      </c>
      <c r="F25" s="2" t="str">
        <f>IF(A25="","",IF('feuille référence'!A23="","",IF(A25='feuille référence'!A23,1,0)+IF(AND(Jérome!C25='feuille référence'!C23,Jérome!D25='feuille référence'!D23),1,0)))</f>
        <v/>
      </c>
      <c r="G25" s="4"/>
      <c r="H25" s="96" t="str">
        <f>IF(OR(J25="",K25=""),"",IF(J25&gt;K25,"V",IF(J25&lt;K25,"P","N")))</f>
        <v/>
      </c>
      <c r="I25" s="43" t="s">
        <v>33</v>
      </c>
      <c r="J25" s="3"/>
      <c r="K25" s="3"/>
      <c r="L25" s="43" t="s">
        <v>34</v>
      </c>
      <c r="M25" s="2" t="str">
        <f>IF(H25="","",IF('feuille référence'!G23="","",IF(H25='feuille référence'!G23,1,0)+IF(AND(Jérome!J25='feuille référence'!I23,Jérome!K25='feuille référence'!J23),1,0)))</f>
        <v/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9"/>
      <c r="AG25" s="9"/>
      <c r="AH25" s="9"/>
      <c r="AI25" s="9"/>
      <c r="AJ25" s="9"/>
      <c r="AK25" s="9"/>
      <c r="AL25" s="7"/>
    </row>
    <row r="26" spans="1:38" x14ac:dyDescent="0.2">
      <c r="A26" s="96" t="str">
        <f t="shared" si="2"/>
        <v/>
      </c>
      <c r="B26" s="43" t="s">
        <v>31</v>
      </c>
      <c r="C26" s="2"/>
      <c r="D26" s="2"/>
      <c r="E26" s="43" t="s">
        <v>32</v>
      </c>
      <c r="F26" s="2" t="str">
        <f>IF(A26="","",IF('feuille référence'!A24="","",IF(A26='feuille référence'!A24,1,0)+IF(AND(Jérome!C26='feuille référence'!C24,Jérome!D26='feuille référence'!D24),1,0)))</f>
        <v/>
      </c>
      <c r="G26" s="4"/>
      <c r="H26" s="96" t="str">
        <f t="shared" ref="H26:H36" si="3">IF(OR(J26="",K26=""),"",IF(J26&gt;K26,"V",IF(J26&lt;K26,"P","N")))</f>
        <v/>
      </c>
      <c r="I26" s="43" t="s">
        <v>35</v>
      </c>
      <c r="J26" s="2"/>
      <c r="K26" s="2"/>
      <c r="L26" s="43" t="s">
        <v>36</v>
      </c>
      <c r="M26" s="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9"/>
      <c r="AG26" s="174"/>
      <c r="AH26" s="174"/>
      <c r="AI26" s="174"/>
      <c r="AJ26" s="174"/>
      <c r="AK26" s="9"/>
      <c r="AL26" s="7"/>
    </row>
    <row r="27" spans="1:38" x14ac:dyDescent="0.2">
      <c r="A27" s="96" t="str">
        <f t="shared" si="2"/>
        <v/>
      </c>
      <c r="B27" s="43" t="s">
        <v>32</v>
      </c>
      <c r="C27" s="2"/>
      <c r="D27" s="2"/>
      <c r="E27" s="43" t="s">
        <v>29</v>
      </c>
      <c r="F27" s="2" t="str">
        <f>IF(A27="","",IF('feuille référence'!A25="","",IF(A27='feuille référence'!A25,1,0)+IF(AND(Jérome!C27='feuille référence'!C25,Jérome!D27='feuille référence'!D25),1,0)))</f>
        <v/>
      </c>
      <c r="G27" s="4"/>
      <c r="H27" s="96" t="str">
        <f t="shared" si="3"/>
        <v/>
      </c>
      <c r="I27" s="43" t="s">
        <v>34</v>
      </c>
      <c r="J27" s="2"/>
      <c r="K27" s="2"/>
      <c r="L27" s="43" t="s">
        <v>35</v>
      </c>
      <c r="M27" s="2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9"/>
      <c r="AG27" s="9"/>
      <c r="AH27" s="9"/>
      <c r="AI27" s="9"/>
      <c r="AJ27" s="9"/>
      <c r="AK27" s="9"/>
      <c r="AL27" s="7"/>
    </row>
    <row r="28" spans="1:38" x14ac:dyDescent="0.2">
      <c r="A28" s="96" t="str">
        <f t="shared" si="2"/>
        <v/>
      </c>
      <c r="B28" s="43" t="s">
        <v>30</v>
      </c>
      <c r="C28" s="2"/>
      <c r="D28" s="2"/>
      <c r="E28" s="43" t="s">
        <v>31</v>
      </c>
      <c r="F28" s="2" t="str">
        <f>IF(A28="","",IF('feuille référence'!A26="","",IF(A28='feuille référence'!A26,1,0)+IF(AND(Jérome!C28='feuille référence'!C26,Jérome!D28='feuille référence'!D26),1,0)))</f>
        <v/>
      </c>
      <c r="G28" s="4"/>
      <c r="H28" s="96" t="str">
        <f t="shared" si="3"/>
        <v/>
      </c>
      <c r="I28" s="43" t="s">
        <v>36</v>
      </c>
      <c r="J28" s="2"/>
      <c r="K28" s="2"/>
      <c r="L28" s="43" t="s">
        <v>33</v>
      </c>
      <c r="M28" s="2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9"/>
      <c r="AG28" s="174"/>
      <c r="AH28" s="174"/>
      <c r="AI28" s="174"/>
      <c r="AJ28" s="174"/>
      <c r="AK28" s="9"/>
      <c r="AL28" s="7"/>
    </row>
    <row r="29" spans="1:38" x14ac:dyDescent="0.2">
      <c r="A29" s="96" t="str">
        <f t="shared" si="2"/>
        <v/>
      </c>
      <c r="B29" s="43" t="s">
        <v>29</v>
      </c>
      <c r="C29" s="2"/>
      <c r="D29" s="2"/>
      <c r="E29" s="43" t="s">
        <v>31</v>
      </c>
      <c r="F29" s="2" t="str">
        <f>IF(A29="","",IF('feuille référence'!A27="","",IF(A29='feuille référence'!A27,1,0)+IF(AND(Jérome!C29='feuille référence'!C27,Jérome!D29='feuille référence'!D27),1,0)))</f>
        <v/>
      </c>
      <c r="G29" s="4"/>
      <c r="H29" s="96" t="str">
        <f t="shared" si="3"/>
        <v/>
      </c>
      <c r="I29" s="43" t="s">
        <v>34</v>
      </c>
      <c r="J29" s="2"/>
      <c r="K29" s="2"/>
      <c r="L29" s="43" t="s">
        <v>36</v>
      </c>
      <c r="M29" s="2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9"/>
      <c r="AG29" s="9"/>
      <c r="AH29" s="9"/>
      <c r="AI29" s="9"/>
      <c r="AJ29" s="9"/>
      <c r="AK29" s="9"/>
      <c r="AL29" s="7"/>
    </row>
    <row r="30" spans="1:38" x14ac:dyDescent="0.2">
      <c r="A30" s="96" t="str">
        <f t="shared" si="2"/>
        <v/>
      </c>
      <c r="B30" s="43" t="s">
        <v>30</v>
      </c>
      <c r="C30" s="2"/>
      <c r="D30" s="2"/>
      <c r="E30" s="43" t="s">
        <v>32</v>
      </c>
      <c r="F30" s="2" t="str">
        <f>IF(A30="","",IF('feuille référence'!A28="","",IF(A30='feuille référence'!A28,1,0)+IF(AND(Jérome!C30='feuille référence'!C28,Jérome!D30='feuille référence'!D28),1,0)))</f>
        <v/>
      </c>
      <c r="G30" s="4"/>
      <c r="H30" s="96" t="str">
        <f t="shared" si="3"/>
        <v/>
      </c>
      <c r="I30" s="43" t="s">
        <v>33</v>
      </c>
      <c r="J30" s="2"/>
      <c r="K30" s="2"/>
      <c r="L30" s="43" t="s">
        <v>35</v>
      </c>
      <c r="M30" s="2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9"/>
      <c r="AG30" s="9"/>
      <c r="AH30" s="9"/>
      <c r="AI30" s="9"/>
      <c r="AJ30" s="9"/>
      <c r="AK30" s="9"/>
      <c r="AL30" s="7"/>
    </row>
    <row r="31" spans="1:38" x14ac:dyDescent="0.2">
      <c r="A31" s="96" t="str">
        <f t="shared" si="2"/>
        <v/>
      </c>
      <c r="B31" s="43" t="s">
        <v>32</v>
      </c>
      <c r="C31" s="2"/>
      <c r="D31" s="2"/>
      <c r="E31" s="43" t="s">
        <v>30</v>
      </c>
      <c r="F31" s="2" t="str">
        <f>IF(A31="","",IF('feuille référence'!A29="","",IF(A31='feuille référence'!A29,1,0)+IF(AND(Jérome!C31='feuille référence'!C29,Jérome!D31='feuille référence'!D29),1,0)))</f>
        <v/>
      </c>
      <c r="G31" s="4"/>
      <c r="H31" s="96" t="str">
        <f t="shared" si="3"/>
        <v/>
      </c>
      <c r="I31" s="43" t="s">
        <v>36</v>
      </c>
      <c r="J31" s="2"/>
      <c r="K31" s="2"/>
      <c r="L31" s="43" t="s">
        <v>34</v>
      </c>
      <c r="M31" s="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9"/>
      <c r="AG31" s="9"/>
      <c r="AH31" s="9"/>
      <c r="AI31" s="9"/>
      <c r="AJ31" s="9"/>
      <c r="AK31" s="9"/>
      <c r="AL31" s="7"/>
    </row>
    <row r="32" spans="1:38" x14ac:dyDescent="0.2">
      <c r="A32" s="96" t="str">
        <f t="shared" si="2"/>
        <v/>
      </c>
      <c r="B32" s="43" t="s">
        <v>31</v>
      </c>
      <c r="C32" s="2"/>
      <c r="D32" s="2"/>
      <c r="E32" s="43" t="s">
        <v>29</v>
      </c>
      <c r="F32" s="2" t="str">
        <f>IF(A32="","",IF('feuille référence'!A30="","",IF(A32='feuille référence'!A30,1,0)+IF(AND(Jérome!C32='feuille référence'!C30,Jérome!D32='feuille référence'!D30),1,0)))</f>
        <v/>
      </c>
      <c r="G32" s="4"/>
      <c r="H32" s="96" t="str">
        <f t="shared" si="3"/>
        <v/>
      </c>
      <c r="I32" s="43" t="s">
        <v>35</v>
      </c>
      <c r="J32" s="2"/>
      <c r="K32" s="2"/>
      <c r="L32" s="43" t="s">
        <v>33</v>
      </c>
      <c r="M32" s="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9"/>
      <c r="AG32" s="9"/>
      <c r="AH32" s="9"/>
      <c r="AI32" s="9"/>
      <c r="AJ32" s="9"/>
      <c r="AK32" s="9"/>
      <c r="AL32" s="7"/>
    </row>
    <row r="33" spans="1:38" x14ac:dyDescent="0.2">
      <c r="A33" s="96" t="str">
        <f t="shared" si="2"/>
        <v/>
      </c>
      <c r="B33" s="43" t="s">
        <v>30</v>
      </c>
      <c r="C33" s="2"/>
      <c r="D33" s="2"/>
      <c r="E33" s="43" t="s">
        <v>29</v>
      </c>
      <c r="F33" s="2" t="str">
        <f>IF(A33="","",IF('feuille référence'!A31="","",IF(A33='feuille référence'!A31,1,0)+IF(AND(Jérome!C33='feuille référence'!C31,Jérome!D33='feuille référence'!D31),1,0)))</f>
        <v/>
      </c>
      <c r="G33" s="4"/>
      <c r="H33" s="96" t="str">
        <f t="shared" si="3"/>
        <v/>
      </c>
      <c r="I33" s="43" t="s">
        <v>36</v>
      </c>
      <c r="J33" s="2"/>
      <c r="K33" s="2"/>
      <c r="L33" s="43" t="s">
        <v>35</v>
      </c>
      <c r="M33" s="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24"/>
      <c r="AG33" s="24"/>
      <c r="AH33" s="24"/>
      <c r="AI33" s="24"/>
      <c r="AJ33" s="24"/>
      <c r="AK33" s="24"/>
      <c r="AL33" s="7"/>
    </row>
    <row r="34" spans="1:38" x14ac:dyDescent="0.2">
      <c r="A34" s="96" t="str">
        <f t="shared" si="2"/>
        <v/>
      </c>
      <c r="B34" s="43" t="s">
        <v>32</v>
      </c>
      <c r="C34" s="2"/>
      <c r="D34" s="2"/>
      <c r="E34" s="43" t="s">
        <v>31</v>
      </c>
      <c r="F34" s="2" t="str">
        <f>IF(A34="","",IF('feuille référence'!A32="","",IF(A34='feuille référence'!A32,1,0)+IF(AND(Jérome!C34='feuille référence'!C32,Jérome!D34='feuille référence'!D32),1,0)))</f>
        <v/>
      </c>
      <c r="G34" s="4"/>
      <c r="H34" s="96" t="str">
        <f t="shared" si="3"/>
        <v/>
      </c>
      <c r="I34" s="43" t="s">
        <v>34</v>
      </c>
      <c r="J34" s="2"/>
      <c r="K34" s="2"/>
      <c r="L34" s="43" t="s">
        <v>33</v>
      </c>
      <c r="M34" s="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9"/>
      <c r="AG34" s="9"/>
      <c r="AH34" s="9"/>
      <c r="AI34" s="174"/>
      <c r="AJ34" s="174"/>
      <c r="AK34" s="9"/>
      <c r="AL34" s="7"/>
    </row>
    <row r="35" spans="1:38" x14ac:dyDescent="0.2">
      <c r="A35" s="96" t="str">
        <f t="shared" si="2"/>
        <v/>
      </c>
      <c r="B35" s="43" t="s">
        <v>31</v>
      </c>
      <c r="C35" s="2"/>
      <c r="D35" s="2"/>
      <c r="E35" s="43" t="s">
        <v>30</v>
      </c>
      <c r="F35" s="2" t="str">
        <f>IF(A35="","",IF('feuille référence'!A33="","",IF(A35='feuille référence'!A33,1,0)+IF(AND(Jérome!C35='feuille référence'!C33,Jérome!D35='feuille référence'!D33),1,0)))</f>
        <v/>
      </c>
      <c r="G35" s="4"/>
      <c r="H35" s="96" t="str">
        <f t="shared" si="3"/>
        <v/>
      </c>
      <c r="I35" s="43" t="s">
        <v>35</v>
      </c>
      <c r="J35" s="2"/>
      <c r="K35" s="2"/>
      <c r="L35" s="43" t="s">
        <v>34</v>
      </c>
      <c r="M35" s="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9"/>
      <c r="AG35" s="9"/>
      <c r="AH35" s="9"/>
      <c r="AI35" s="9"/>
      <c r="AJ35" s="9"/>
      <c r="AK35" s="9"/>
      <c r="AL35" s="7"/>
    </row>
    <row r="36" spans="1:38" ht="13.5" thickBot="1" x14ac:dyDescent="0.25">
      <c r="A36" s="96" t="str">
        <f t="shared" si="2"/>
        <v/>
      </c>
      <c r="B36" s="43" t="s">
        <v>29</v>
      </c>
      <c r="C36" s="2"/>
      <c r="D36" s="2"/>
      <c r="E36" s="44" t="s">
        <v>32</v>
      </c>
      <c r="F36" s="94" t="str">
        <f>IF(A36="","",IF('feuille référence'!A34="","",IF(A36='feuille référence'!A34,1,0)+IF(AND(Jérome!C36='feuille référence'!C34,Jérome!D36='feuille référence'!D34),1,0)))</f>
        <v/>
      </c>
      <c r="G36" s="4"/>
      <c r="H36" s="96" t="str">
        <f t="shared" si="3"/>
        <v/>
      </c>
      <c r="I36" s="43" t="s">
        <v>33</v>
      </c>
      <c r="J36" s="2"/>
      <c r="K36" s="2"/>
      <c r="L36" s="44" t="s">
        <v>36</v>
      </c>
      <c r="M36" s="94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9"/>
      <c r="AG36" s="9"/>
      <c r="AH36" s="9"/>
      <c r="AI36" s="174"/>
      <c r="AJ36" s="174"/>
      <c r="AK36" s="9"/>
      <c r="AL36" s="7"/>
    </row>
    <row r="37" spans="1:38" x14ac:dyDescent="0.2">
      <c r="A37" s="4"/>
      <c r="B37" s="5"/>
      <c r="C37" s="5"/>
      <c r="D37" s="5"/>
      <c r="E37" s="21" t="s">
        <v>5</v>
      </c>
      <c r="F37" s="95">
        <f ca="1">IFERROR(SUM(F25:F36)+F39+F40,0)</f>
        <v>0</v>
      </c>
      <c r="G37" s="4"/>
      <c r="H37" s="4"/>
      <c r="I37" s="5"/>
      <c r="J37" s="5"/>
      <c r="K37" s="5"/>
      <c r="L37" s="21" t="s">
        <v>5</v>
      </c>
      <c r="M37" s="95">
        <f ca="1">IFERROR(SUM(M25:M36)+M39+M40,0)</f>
        <v>0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9"/>
      <c r="AG37" s="9"/>
      <c r="AH37" s="9"/>
      <c r="AI37" s="9"/>
      <c r="AJ37" s="9"/>
      <c r="AK37" s="9"/>
      <c r="AL37" s="7"/>
    </row>
    <row r="38" spans="1:38" x14ac:dyDescent="0.2">
      <c r="A38" s="7"/>
      <c r="B38" s="9"/>
      <c r="C38" s="9"/>
      <c r="D38" s="9"/>
      <c r="E38" s="9"/>
      <c r="F38" s="7"/>
      <c r="G38" s="7"/>
      <c r="H38" s="7"/>
      <c r="I38" s="9"/>
      <c r="J38" s="9"/>
      <c r="K38" s="9"/>
      <c r="L38" s="9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9"/>
      <c r="AG38" s="9"/>
      <c r="AH38" s="9"/>
      <c r="AI38" s="174"/>
      <c r="AJ38" s="174"/>
      <c r="AK38" s="9"/>
      <c r="AL38" s="7"/>
    </row>
    <row r="39" spans="1:38" x14ac:dyDescent="0.2">
      <c r="A39" s="7"/>
      <c r="B39" s="48" t="s">
        <v>56</v>
      </c>
      <c r="C39" s="67"/>
      <c r="D39" s="67"/>
      <c r="E39" s="62"/>
      <c r="F39" s="97">
        <f ca="1">IF(OR(E39='feuille référence'!E37,E39='feuille référence'!E38),1,0)</f>
        <v>0</v>
      </c>
      <c r="G39" s="7"/>
      <c r="H39" s="7"/>
      <c r="I39" s="13" t="s">
        <v>57</v>
      </c>
      <c r="J39" s="66"/>
      <c r="K39" s="66"/>
      <c r="L39" s="62"/>
      <c r="M39" s="97">
        <f ca="1">IF(OR(L39='feuille référence'!K37,L39='feuille référence'!K38),1,0)</f>
        <v>0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25"/>
      <c r="AG39" s="25"/>
      <c r="AH39" s="25"/>
      <c r="AI39" s="25"/>
      <c r="AJ39" s="25"/>
      <c r="AK39" s="25"/>
      <c r="AL39" s="7"/>
    </row>
    <row r="40" spans="1:38" x14ac:dyDescent="0.2">
      <c r="A40" s="7"/>
      <c r="B40" s="5"/>
      <c r="C40" s="5"/>
      <c r="D40" s="5"/>
      <c r="E40" s="62"/>
      <c r="F40" s="97">
        <f ca="1">IF(OR(E40='feuille référence'!E37,E40='feuille référence'!E38),1,0)</f>
        <v>0</v>
      </c>
      <c r="G40" s="7"/>
      <c r="H40" s="7"/>
      <c r="I40" s="5"/>
      <c r="J40" s="5"/>
      <c r="K40" s="5"/>
      <c r="L40" s="62"/>
      <c r="M40" s="97">
        <f ca="1">IF(OR(L40='feuille référence'!K37,L40='feuille référence'!K38),1,0)</f>
        <v>0</v>
      </c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25"/>
      <c r="AG40" s="25"/>
      <c r="AH40" s="25"/>
      <c r="AI40" s="25"/>
      <c r="AJ40" s="25"/>
      <c r="AK40" s="25"/>
      <c r="AL40" s="7"/>
    </row>
    <row r="41" spans="1:38" x14ac:dyDescent="0.2">
      <c r="A41" s="7"/>
      <c r="B41" s="25"/>
      <c r="C41" s="25"/>
      <c r="D41" s="25"/>
      <c r="E41" s="25"/>
      <c r="F41" s="7"/>
      <c r="G41" s="7"/>
      <c r="H41" s="7"/>
      <c r="I41" s="25"/>
      <c r="J41" s="25"/>
      <c r="K41" s="25"/>
      <c r="L41" s="25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25"/>
      <c r="AG41" s="25"/>
      <c r="AH41" s="25"/>
      <c r="AI41" s="25"/>
      <c r="AJ41" s="25"/>
      <c r="AK41" s="25"/>
      <c r="AL41" s="7"/>
    </row>
    <row r="42" spans="1:38" x14ac:dyDescent="0.2">
      <c r="A42" s="4"/>
      <c r="B42" s="51" t="s">
        <v>12</v>
      </c>
      <c r="C42" s="52"/>
      <c r="D42" s="52"/>
      <c r="E42" s="53"/>
      <c r="F42" s="20" t="s">
        <v>1</v>
      </c>
      <c r="G42" s="4"/>
      <c r="H42" s="4"/>
      <c r="I42" s="54" t="s">
        <v>13</v>
      </c>
      <c r="J42" s="55"/>
      <c r="K42" s="55"/>
      <c r="L42" s="56"/>
      <c r="M42" s="20" t="s">
        <v>1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9"/>
      <c r="AG42" s="9"/>
      <c r="AH42" s="9"/>
      <c r="AI42" s="9"/>
      <c r="AJ42" s="9"/>
      <c r="AK42" s="9"/>
      <c r="AL42" s="7"/>
    </row>
    <row r="43" spans="1:38" x14ac:dyDescent="0.2">
      <c r="A43" s="96" t="str">
        <f t="shared" ref="A43:A54" si="4">IF(OR(C43="",D43=""),"",IF(C43&gt;D43,"V",IF(C43&lt;D43,"P","N")))</f>
        <v/>
      </c>
      <c r="B43" s="43" t="s">
        <v>37</v>
      </c>
      <c r="C43" s="3"/>
      <c r="D43" s="3"/>
      <c r="E43" s="43" t="s">
        <v>38</v>
      </c>
      <c r="F43" s="2" t="str">
        <f>IF(A43="","",IF('feuille référence'!A41="","",IF(A43='feuille référence'!A41,1,0)+IF(AND(Jérome!C43='feuille référence'!C41,Jérome!D43='feuille référence'!D41),1,0)))</f>
        <v/>
      </c>
      <c r="G43" s="4"/>
      <c r="H43" s="96" t="str">
        <f>IF(OR(J43="",K43=""),"",IF(J43&gt;K43,"V",IF(J43&lt;K43,"P","N")))</f>
        <v/>
      </c>
      <c r="I43" s="43" t="s">
        <v>41</v>
      </c>
      <c r="J43" s="3"/>
      <c r="K43" s="3"/>
      <c r="L43" s="43" t="s">
        <v>42</v>
      </c>
      <c r="M43" s="2" t="str">
        <f>IF(H43="","",IF('feuille référence'!G41="","",IF(H43='feuille référence'!G41,1,0)+IF(AND(Jérome!J43='feuille référence'!I41,Jérome!K43='feuille référence'!J41),1,0)))</f>
        <v/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9"/>
      <c r="AG43" s="174"/>
      <c r="AH43" s="174"/>
      <c r="AI43" s="174"/>
      <c r="AJ43" s="174"/>
      <c r="AK43" s="9"/>
      <c r="AL43" s="7"/>
    </row>
    <row r="44" spans="1:38" x14ac:dyDescent="0.2">
      <c r="A44" s="96" t="str">
        <f t="shared" si="4"/>
        <v/>
      </c>
      <c r="B44" s="43" t="s">
        <v>39</v>
      </c>
      <c r="C44" s="2"/>
      <c r="D44" s="2"/>
      <c r="E44" s="43" t="s">
        <v>40</v>
      </c>
      <c r="F44" s="2" t="str">
        <f>IF(A44="","",IF('feuille référence'!A42="","",IF(A44='feuille référence'!A42,1,0)+IF(AND(Jérome!C44='feuille référence'!C42,Jérome!D44='feuille référence'!D42),1,0)))</f>
        <v/>
      </c>
      <c r="G44" s="4"/>
      <c r="H44" s="96" t="str">
        <f t="shared" ref="H44:H54" si="5">IF(OR(J44="",K44=""),"",IF(J44&gt;K44,"V",IF(J44&lt;K44,"P","N")))</f>
        <v/>
      </c>
      <c r="I44" s="43" t="s">
        <v>43</v>
      </c>
      <c r="J44" s="2"/>
      <c r="K44" s="2"/>
      <c r="L44" s="43" t="s">
        <v>44</v>
      </c>
      <c r="M44" s="2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9"/>
      <c r="AG44" s="9"/>
      <c r="AH44" s="9"/>
      <c r="AI44" s="9"/>
      <c r="AJ44" s="9"/>
      <c r="AK44" s="9"/>
      <c r="AL44" s="7"/>
    </row>
    <row r="45" spans="1:38" x14ac:dyDescent="0.2">
      <c r="A45" s="96" t="str">
        <f t="shared" si="4"/>
        <v/>
      </c>
      <c r="B45" s="43" t="s">
        <v>38</v>
      </c>
      <c r="C45" s="2"/>
      <c r="D45" s="2"/>
      <c r="E45" s="43" t="s">
        <v>39</v>
      </c>
      <c r="F45" s="2" t="str">
        <f>IF(A45="","",IF('feuille référence'!A43="","",IF(A45='feuille référence'!A43,1,0)+IF(AND(Jérome!C45='feuille référence'!C43,Jérome!D45='feuille référence'!D43),1,0)))</f>
        <v/>
      </c>
      <c r="G45" s="4"/>
      <c r="H45" s="96" t="str">
        <f t="shared" si="5"/>
        <v/>
      </c>
      <c r="I45" s="43" t="s">
        <v>42</v>
      </c>
      <c r="J45" s="2"/>
      <c r="K45" s="2"/>
      <c r="L45" s="43" t="s">
        <v>43</v>
      </c>
      <c r="M45" s="2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9"/>
      <c r="AG45" s="9"/>
      <c r="AH45" s="9"/>
      <c r="AI45" s="9"/>
      <c r="AJ45" s="23"/>
      <c r="AK45" s="9"/>
      <c r="AL45" s="7"/>
    </row>
    <row r="46" spans="1:38" x14ac:dyDescent="0.2">
      <c r="A46" s="96" t="str">
        <f t="shared" si="4"/>
        <v/>
      </c>
      <c r="B46" s="43" t="s">
        <v>40</v>
      </c>
      <c r="C46" s="2"/>
      <c r="D46" s="2"/>
      <c r="E46" s="43" t="s">
        <v>37</v>
      </c>
      <c r="F46" s="2" t="str">
        <f>IF(A46="","",IF('feuille référence'!A44="","",IF(A46='feuille référence'!A44,1,0)+IF(AND(Jérome!C46='feuille référence'!C44,Jérome!D46='feuille référence'!D44),1,0)))</f>
        <v/>
      </c>
      <c r="G46" s="4"/>
      <c r="H46" s="96" t="str">
        <f t="shared" si="5"/>
        <v/>
      </c>
      <c r="I46" s="43" t="s">
        <v>44</v>
      </c>
      <c r="J46" s="2"/>
      <c r="K46" s="2"/>
      <c r="L46" s="43" t="s">
        <v>41</v>
      </c>
      <c r="M46" s="2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9"/>
      <c r="AG46" s="9"/>
      <c r="AH46" s="9"/>
      <c r="AI46" s="9"/>
      <c r="AJ46" s="9"/>
      <c r="AK46" s="9"/>
      <c r="AL46" s="7"/>
    </row>
    <row r="47" spans="1:38" x14ac:dyDescent="0.2">
      <c r="A47" s="96" t="str">
        <f t="shared" si="4"/>
        <v/>
      </c>
      <c r="B47" s="43" t="s">
        <v>40</v>
      </c>
      <c r="C47" s="2"/>
      <c r="D47" s="2"/>
      <c r="E47" s="43" t="s">
        <v>38</v>
      </c>
      <c r="F47" s="2" t="str">
        <f>IF(A47="","",IF('feuille référence'!A45="","",IF(A47='feuille référence'!A45,1,0)+IF(AND(Jérome!C47='feuille référence'!C45,Jérome!D47='feuille référence'!D45),1,0)))</f>
        <v/>
      </c>
      <c r="G47" s="4"/>
      <c r="H47" s="96" t="str">
        <f t="shared" si="5"/>
        <v/>
      </c>
      <c r="I47" s="43" t="s">
        <v>44</v>
      </c>
      <c r="J47" s="2"/>
      <c r="K47" s="2"/>
      <c r="L47" s="43" t="s">
        <v>42</v>
      </c>
      <c r="M47" s="2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9"/>
      <c r="AG47" s="9"/>
      <c r="AH47" s="9"/>
      <c r="AI47" s="9"/>
      <c r="AJ47" s="9"/>
      <c r="AK47" s="9"/>
      <c r="AL47" s="7"/>
    </row>
    <row r="48" spans="1:38" x14ac:dyDescent="0.2">
      <c r="A48" s="96" t="str">
        <f t="shared" si="4"/>
        <v/>
      </c>
      <c r="B48" s="43" t="s">
        <v>39</v>
      </c>
      <c r="C48" s="2"/>
      <c r="D48" s="2"/>
      <c r="E48" s="43" t="s">
        <v>37</v>
      </c>
      <c r="F48" s="2" t="str">
        <f>IF(A48="","",IF('feuille référence'!A46="","",IF(A48='feuille référence'!A46,1,0)+IF(AND(Jérome!C48='feuille référence'!C46,Jérome!D48='feuille référence'!D46),1,0)))</f>
        <v/>
      </c>
      <c r="G48" s="4"/>
      <c r="H48" s="96" t="str">
        <f t="shared" si="5"/>
        <v/>
      </c>
      <c r="I48" s="43" t="s">
        <v>43</v>
      </c>
      <c r="J48" s="2"/>
      <c r="K48" s="2"/>
      <c r="L48" s="43" t="s">
        <v>41</v>
      </c>
      <c r="M48" s="2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6"/>
      <c r="AG48" s="6"/>
      <c r="AH48" s="6"/>
      <c r="AI48" s="6"/>
      <c r="AJ48" s="6"/>
      <c r="AK48" s="6"/>
      <c r="AL48" s="7"/>
    </row>
    <row r="49" spans="1:38" x14ac:dyDescent="0.2">
      <c r="A49" s="96" t="str">
        <f t="shared" si="4"/>
        <v/>
      </c>
      <c r="B49" s="43" t="s">
        <v>37</v>
      </c>
      <c r="C49" s="2"/>
      <c r="D49" s="2"/>
      <c r="E49" s="43" t="s">
        <v>39</v>
      </c>
      <c r="F49" s="2" t="str">
        <f>IF(A49="","",IF('feuille référence'!A47="","",IF(A49='feuille référence'!A47,1,0)+IF(AND(Jérome!C49='feuille référence'!C47,Jérome!D49='feuille référence'!D47),1,0)))</f>
        <v/>
      </c>
      <c r="G49" s="4"/>
      <c r="H49" s="96" t="str">
        <f t="shared" si="5"/>
        <v/>
      </c>
      <c r="I49" s="43" t="s">
        <v>42</v>
      </c>
      <c r="J49" s="2"/>
      <c r="K49" s="2"/>
      <c r="L49" s="43" t="s">
        <v>44</v>
      </c>
      <c r="M49" s="2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9"/>
      <c r="AG49" s="9"/>
      <c r="AH49" s="9"/>
      <c r="AI49" s="174"/>
      <c r="AJ49" s="174"/>
      <c r="AK49" s="9"/>
      <c r="AL49" s="7"/>
    </row>
    <row r="50" spans="1:38" x14ac:dyDescent="0.2">
      <c r="A50" s="96" t="str">
        <f t="shared" si="4"/>
        <v/>
      </c>
      <c r="B50" s="43" t="s">
        <v>38</v>
      </c>
      <c r="C50" s="2"/>
      <c r="D50" s="2"/>
      <c r="E50" s="43" t="s">
        <v>40</v>
      </c>
      <c r="F50" s="2" t="str">
        <f>IF(A50="","",IF('feuille référence'!A48="","",IF(A50='feuille référence'!A48,1,0)+IF(AND(Jérome!C50='feuille référence'!C48,Jérome!D50='feuille référence'!D48),1,0)))</f>
        <v/>
      </c>
      <c r="G50" s="4"/>
      <c r="H50" s="96" t="str">
        <f t="shared" si="5"/>
        <v/>
      </c>
      <c r="I50" s="43" t="s">
        <v>41</v>
      </c>
      <c r="J50" s="2"/>
      <c r="K50" s="2"/>
      <c r="L50" s="43" t="s">
        <v>43</v>
      </c>
      <c r="M50" s="2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9"/>
      <c r="AG50" s="9"/>
      <c r="AH50" s="9"/>
      <c r="AI50" s="9"/>
      <c r="AJ50" s="9"/>
      <c r="AK50" s="9"/>
      <c r="AL50" s="7"/>
    </row>
    <row r="51" spans="1:38" x14ac:dyDescent="0.2">
      <c r="A51" s="96" t="str">
        <f t="shared" si="4"/>
        <v/>
      </c>
      <c r="B51" s="43" t="s">
        <v>40</v>
      </c>
      <c r="C51" s="2"/>
      <c r="D51" s="2"/>
      <c r="E51" s="43" t="s">
        <v>39</v>
      </c>
      <c r="F51" s="2" t="str">
        <f>IF(A51="","",IF('feuille référence'!A49="","",IF(A51='feuille référence'!A49,1,0)+IF(AND(Jérome!C51='feuille référence'!C49,Jérome!D51='feuille référence'!D49),1,0)))</f>
        <v/>
      </c>
      <c r="G51" s="4"/>
      <c r="H51" s="96" t="str">
        <f t="shared" si="5"/>
        <v/>
      </c>
      <c r="I51" s="43" t="s">
        <v>44</v>
      </c>
      <c r="J51" s="2"/>
      <c r="K51" s="2"/>
      <c r="L51" s="43" t="s">
        <v>43</v>
      </c>
      <c r="M51" s="2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9"/>
      <c r="AG51" s="174"/>
      <c r="AH51" s="174"/>
      <c r="AI51" s="174"/>
      <c r="AJ51" s="174"/>
      <c r="AK51" s="9"/>
      <c r="AL51" s="7"/>
    </row>
    <row r="52" spans="1:38" x14ac:dyDescent="0.2">
      <c r="A52" s="96" t="str">
        <f t="shared" si="4"/>
        <v/>
      </c>
      <c r="B52" s="43" t="s">
        <v>38</v>
      </c>
      <c r="C52" s="2"/>
      <c r="D52" s="2"/>
      <c r="E52" s="43" t="s">
        <v>37</v>
      </c>
      <c r="F52" s="2" t="str">
        <f>IF(A52="","",IF('feuille référence'!A50="","",IF(A52='feuille référence'!A50,1,0)+IF(AND(Jérome!C52='feuille référence'!C50,Jérome!D52='feuille référence'!D50),1,0)))</f>
        <v/>
      </c>
      <c r="G52" s="4"/>
      <c r="H52" s="96" t="str">
        <f t="shared" si="5"/>
        <v/>
      </c>
      <c r="I52" s="43" t="s">
        <v>42</v>
      </c>
      <c r="J52" s="2"/>
      <c r="K52" s="2"/>
      <c r="L52" s="43" t="s">
        <v>41</v>
      </c>
      <c r="M52" s="2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9"/>
      <c r="AG52" s="9"/>
      <c r="AH52" s="9"/>
      <c r="AI52" s="9"/>
      <c r="AJ52" s="9"/>
      <c r="AK52" s="9"/>
      <c r="AL52" s="7"/>
    </row>
    <row r="53" spans="1:38" x14ac:dyDescent="0.2">
      <c r="A53" s="96" t="str">
        <f t="shared" si="4"/>
        <v/>
      </c>
      <c r="B53" s="43" t="s">
        <v>39</v>
      </c>
      <c r="C53" s="2"/>
      <c r="D53" s="2"/>
      <c r="E53" s="43" t="s">
        <v>38</v>
      </c>
      <c r="F53" s="2" t="str">
        <f>IF(A53="","",IF('feuille référence'!A51="","",IF(A53='feuille référence'!A51,1,0)+IF(AND(Jérome!C53='feuille référence'!C51,Jérome!D53='feuille référence'!D51),1,0)))</f>
        <v/>
      </c>
      <c r="G53" s="4"/>
      <c r="H53" s="96" t="str">
        <f t="shared" si="5"/>
        <v/>
      </c>
      <c r="I53" s="43" t="s">
        <v>43</v>
      </c>
      <c r="J53" s="2"/>
      <c r="K53" s="2"/>
      <c r="L53" s="43" t="s">
        <v>42</v>
      </c>
      <c r="M53" s="2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9"/>
      <c r="AG53" s="9"/>
      <c r="AH53" s="9"/>
      <c r="AI53" s="9"/>
      <c r="AJ53" s="23"/>
      <c r="AK53" s="9"/>
      <c r="AL53" s="7"/>
    </row>
    <row r="54" spans="1:38" ht="13.5" thickBot="1" x14ac:dyDescent="0.25">
      <c r="A54" s="96" t="str">
        <f t="shared" si="4"/>
        <v/>
      </c>
      <c r="B54" s="43" t="s">
        <v>37</v>
      </c>
      <c r="C54" s="2"/>
      <c r="D54" s="2"/>
      <c r="E54" s="44" t="s">
        <v>40</v>
      </c>
      <c r="F54" s="94" t="str">
        <f>IF(A54="","",IF('feuille référence'!A52="","",IF(A54='feuille référence'!A52,1,0)+IF(AND(Jérome!C54='feuille référence'!C52,Jérome!D54='feuille référence'!D52),1,0)))</f>
        <v/>
      </c>
      <c r="G54" s="4"/>
      <c r="H54" s="96" t="str">
        <f t="shared" si="5"/>
        <v/>
      </c>
      <c r="I54" s="43" t="s">
        <v>41</v>
      </c>
      <c r="J54" s="2"/>
      <c r="K54" s="2"/>
      <c r="L54" s="44" t="s">
        <v>44</v>
      </c>
      <c r="M54" s="94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9"/>
      <c r="AG54" s="9"/>
      <c r="AH54" s="9"/>
      <c r="AI54" s="9"/>
      <c r="AJ54" s="9"/>
      <c r="AK54" s="9"/>
      <c r="AL54" s="7"/>
    </row>
    <row r="55" spans="1:38" x14ac:dyDescent="0.2">
      <c r="A55" s="4"/>
      <c r="B55" s="5"/>
      <c r="C55" s="5"/>
      <c r="D55" s="5"/>
      <c r="E55" s="21" t="s">
        <v>5</v>
      </c>
      <c r="F55" s="95">
        <f ca="1">IFERROR(SUM(F43:F54)+F57+F58,0)</f>
        <v>0</v>
      </c>
      <c r="G55" s="4"/>
      <c r="H55" s="4"/>
      <c r="I55" s="5"/>
      <c r="J55" s="5"/>
      <c r="K55" s="5"/>
      <c r="L55" s="21" t="s">
        <v>5</v>
      </c>
      <c r="M55" s="95">
        <f ca="1">IFERROR(SUM(M43:M54)+M57+M58,0)</f>
        <v>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9"/>
      <c r="AG55" s="9"/>
      <c r="AH55" s="9"/>
      <c r="AI55" s="9"/>
      <c r="AJ55" s="9"/>
      <c r="AK55" s="9"/>
      <c r="AL55" s="7"/>
    </row>
    <row r="56" spans="1:38" x14ac:dyDescent="0.2">
      <c r="A56" s="4"/>
      <c r="B56" s="5"/>
      <c r="C56" s="5"/>
      <c r="D56" s="5"/>
      <c r="E56" s="26"/>
      <c r="F56" s="7"/>
      <c r="G56" s="4"/>
      <c r="H56" s="4"/>
      <c r="I56" s="5"/>
      <c r="J56" s="5"/>
      <c r="K56" s="5"/>
      <c r="L56" s="26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25"/>
      <c r="AG56" s="25"/>
      <c r="AH56" s="25"/>
      <c r="AI56" s="25"/>
      <c r="AJ56" s="25"/>
      <c r="AK56" s="25"/>
      <c r="AL56" s="7"/>
    </row>
    <row r="57" spans="1:38" x14ac:dyDescent="0.2">
      <c r="A57" s="4"/>
      <c r="B57" s="51" t="s">
        <v>58</v>
      </c>
      <c r="C57" s="68"/>
      <c r="D57" s="68"/>
      <c r="E57" s="62"/>
      <c r="F57" s="97">
        <f ca="1">IF(OR(E57='feuille référence'!E55,E57='feuille référence'!E56),1,0)</f>
        <v>0</v>
      </c>
      <c r="G57" s="4"/>
      <c r="H57" s="4"/>
      <c r="I57" s="54" t="s">
        <v>59</v>
      </c>
      <c r="J57" s="69"/>
      <c r="K57" s="69"/>
      <c r="L57" s="70"/>
      <c r="M57" s="97">
        <f ca="1">IF(OR(L57='feuille référence'!K55,L57='feuille référence'!K56),1,0)</f>
        <v>0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25"/>
      <c r="AG57" s="25"/>
      <c r="AH57" s="25"/>
      <c r="AI57" s="25"/>
      <c r="AJ57" s="25"/>
      <c r="AK57" s="25"/>
      <c r="AL57" s="7"/>
    </row>
    <row r="58" spans="1:38" x14ac:dyDescent="0.2">
      <c r="A58" s="4"/>
      <c r="B58" s="5"/>
      <c r="C58" s="5"/>
      <c r="D58" s="5"/>
      <c r="E58" s="62"/>
      <c r="F58" s="97">
        <f ca="1">IF(OR(E58='feuille référence'!E55,E58='feuille référence'!E56),1,0)</f>
        <v>0</v>
      </c>
      <c r="G58" s="4"/>
      <c r="H58" s="4"/>
      <c r="I58" s="5"/>
      <c r="J58" s="5"/>
      <c r="K58" s="5"/>
      <c r="L58" s="70"/>
      <c r="M58" s="97">
        <f ca="1">IF(OR(L58='feuille référence'!K55,L58='feuille référence'!K56),1,0)</f>
        <v>0</v>
      </c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25"/>
      <c r="AG58" s="25"/>
      <c r="AH58" s="25"/>
      <c r="AI58" s="25"/>
      <c r="AJ58" s="25"/>
      <c r="AK58" s="25"/>
      <c r="AL58" s="7"/>
    </row>
    <row r="59" spans="1:38" x14ac:dyDescent="0.2">
      <c r="A59" s="4"/>
      <c r="B59" s="5"/>
      <c r="C59" s="5"/>
      <c r="D59" s="5"/>
      <c r="E59" s="6"/>
      <c r="F59" s="7"/>
      <c r="G59" s="7"/>
      <c r="H59" s="7"/>
      <c r="I59" s="9"/>
      <c r="J59" s="9"/>
      <c r="K59" s="9"/>
      <c r="L59" s="6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9"/>
      <c r="AG59" s="177"/>
      <c r="AH59" s="174"/>
      <c r="AI59" s="174"/>
      <c r="AJ59" s="174"/>
      <c r="AK59" s="6"/>
      <c r="AL59" s="7"/>
    </row>
    <row r="60" spans="1:38" x14ac:dyDescent="0.2">
      <c r="A60" s="4"/>
      <c r="B60" s="10" t="s">
        <v>14</v>
      </c>
      <c r="C60" s="11"/>
      <c r="D60" s="11"/>
      <c r="E60" s="12"/>
      <c r="F60" s="20" t="s">
        <v>1</v>
      </c>
      <c r="G60" s="4"/>
      <c r="H60" s="4"/>
      <c r="I60" s="57" t="s">
        <v>15</v>
      </c>
      <c r="J60" s="58"/>
      <c r="K60" s="58"/>
      <c r="L60" s="59"/>
      <c r="M60" s="20" t="s">
        <v>1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9"/>
      <c r="AG60" s="174"/>
      <c r="AH60" s="174"/>
      <c r="AI60" s="174"/>
      <c r="AJ60" s="174"/>
      <c r="AK60" s="9"/>
      <c r="AL60" s="7"/>
    </row>
    <row r="61" spans="1:38" x14ac:dyDescent="0.2">
      <c r="A61" s="96" t="str">
        <f t="shared" ref="A61:A72" si="6">IF(OR(C61="",D61=""),"",IF(C61&gt;D61,"V",IF(C61&lt;D61,"P","N")))</f>
        <v/>
      </c>
      <c r="B61" s="43" t="s">
        <v>45</v>
      </c>
      <c r="C61" s="3"/>
      <c r="D61" s="3"/>
      <c r="E61" s="43" t="s">
        <v>46</v>
      </c>
      <c r="F61" s="2" t="str">
        <f>IF(A61="","",IF('feuille référence'!A59="","",IF(A61='feuille référence'!A59,1,0)+IF(AND(Jérome!C61='feuille référence'!C59,Jérome!D61='feuille référence'!D59),1,0)))</f>
        <v/>
      </c>
      <c r="G61" s="4"/>
      <c r="H61" s="96" t="str">
        <f>IF(OR(J61="",K61=""),"",IF(J61&gt;K61,"V",IF(J61&lt;K61,"P","N")))</f>
        <v/>
      </c>
      <c r="I61" s="43" t="s">
        <v>49</v>
      </c>
      <c r="J61" s="3"/>
      <c r="K61" s="3"/>
      <c r="L61" s="43" t="s">
        <v>50</v>
      </c>
      <c r="M61" s="2" t="str">
        <f>IF(H61="","",IF('feuille référence'!G59="","",IF(H61='feuille référence'!G59,1,0)+IF(AND(Jérome!J61='feuille référence'!I59,Jérome!K61='feuille référence'!J59),1,0)))</f>
        <v/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9"/>
      <c r="AG61" s="9"/>
      <c r="AH61" s="9"/>
      <c r="AI61" s="9"/>
      <c r="AJ61" s="9"/>
      <c r="AK61" s="9"/>
      <c r="AL61" s="7"/>
    </row>
    <row r="62" spans="1:38" x14ac:dyDescent="0.2">
      <c r="A62" s="96" t="str">
        <f t="shared" si="6"/>
        <v/>
      </c>
      <c r="B62" s="43" t="s">
        <v>47</v>
      </c>
      <c r="C62" s="2"/>
      <c r="D62" s="2"/>
      <c r="E62" s="43" t="s">
        <v>48</v>
      </c>
      <c r="F62" s="2" t="str">
        <f>IF(A62="","",IF('feuille référence'!A60="","",IF(A62='feuille référence'!A60,1,0)+IF(AND(Jérome!C62='feuille référence'!C60,Jérome!D62='feuille référence'!D60),1,0)))</f>
        <v/>
      </c>
      <c r="G62" s="4"/>
      <c r="H62" s="96" t="str">
        <f t="shared" ref="H62:H72" si="7">IF(OR(J62="",K62=""),"",IF(J62&gt;K62,"V",IF(J62&lt;K62,"P","N")))</f>
        <v/>
      </c>
      <c r="I62" s="43" t="s">
        <v>51</v>
      </c>
      <c r="J62" s="2"/>
      <c r="K62" s="2"/>
      <c r="L62" s="43" t="s">
        <v>52</v>
      </c>
      <c r="M62" s="2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9"/>
      <c r="AG62" s="9"/>
      <c r="AH62" s="9"/>
      <c r="AI62" s="9"/>
      <c r="AJ62" s="9"/>
      <c r="AK62" s="9"/>
      <c r="AL62" s="7"/>
    </row>
    <row r="63" spans="1:38" x14ac:dyDescent="0.2">
      <c r="A63" s="96" t="str">
        <f t="shared" si="6"/>
        <v/>
      </c>
      <c r="B63" s="43" t="s">
        <v>46</v>
      </c>
      <c r="C63" s="2"/>
      <c r="D63" s="2"/>
      <c r="E63" s="43" t="s">
        <v>47</v>
      </c>
      <c r="F63" s="2" t="str">
        <f>IF(A63="","",IF('feuille référence'!A61="","",IF(A63='feuille référence'!A61,1,0)+IF(AND(Jérome!C63='feuille référence'!C61,Jérome!D63='feuille référence'!D61),1,0)))</f>
        <v/>
      </c>
      <c r="G63" s="4"/>
      <c r="H63" s="96" t="str">
        <f t="shared" si="7"/>
        <v/>
      </c>
      <c r="I63" s="43" t="s">
        <v>50</v>
      </c>
      <c r="J63" s="2"/>
      <c r="K63" s="2"/>
      <c r="L63" s="43" t="s">
        <v>51</v>
      </c>
      <c r="M63" s="2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9"/>
      <c r="AG63" s="9"/>
      <c r="AH63" s="9"/>
      <c r="AI63" s="9"/>
      <c r="AJ63" s="9"/>
      <c r="AK63" s="9"/>
      <c r="AL63" s="7"/>
    </row>
    <row r="64" spans="1:38" x14ac:dyDescent="0.2">
      <c r="A64" s="96" t="str">
        <f t="shared" si="6"/>
        <v/>
      </c>
      <c r="B64" s="43" t="s">
        <v>48</v>
      </c>
      <c r="C64" s="2"/>
      <c r="D64" s="2"/>
      <c r="E64" s="43" t="s">
        <v>45</v>
      </c>
      <c r="F64" s="2" t="str">
        <f>IF(A64="","",IF('feuille référence'!A62="","",IF(A64='feuille référence'!A62,1,0)+IF(AND(Jérome!C64='feuille référence'!C62,Jérome!D64='feuille référence'!D62),1,0)))</f>
        <v/>
      </c>
      <c r="G64" s="4"/>
      <c r="H64" s="96" t="str">
        <f t="shared" si="7"/>
        <v/>
      </c>
      <c r="I64" s="43" t="s">
        <v>53</v>
      </c>
      <c r="J64" s="2"/>
      <c r="K64" s="2"/>
      <c r="L64" s="43" t="s">
        <v>49</v>
      </c>
      <c r="M64" s="2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9"/>
      <c r="AG64" s="9"/>
      <c r="AH64" s="9"/>
      <c r="AI64" s="9"/>
      <c r="AJ64" s="9"/>
      <c r="AK64" s="9"/>
      <c r="AL64" s="7"/>
    </row>
    <row r="65" spans="1:38" x14ac:dyDescent="0.2">
      <c r="A65" s="96" t="str">
        <f t="shared" si="6"/>
        <v/>
      </c>
      <c r="B65" s="43" t="s">
        <v>45</v>
      </c>
      <c r="C65" s="2"/>
      <c r="D65" s="2"/>
      <c r="E65" s="43" t="s">
        <v>47</v>
      </c>
      <c r="F65" s="2" t="str">
        <f>IF(A65="","",IF('feuille référence'!A63="","",IF(A65='feuille référence'!A63,1,0)+IF(AND(Jérome!C65='feuille référence'!C63,Jérome!D65='feuille référence'!D63),1,0)))</f>
        <v/>
      </c>
      <c r="G65" s="4"/>
      <c r="H65" s="96" t="str">
        <f t="shared" si="7"/>
        <v/>
      </c>
      <c r="I65" s="43" t="s">
        <v>53</v>
      </c>
      <c r="J65" s="2"/>
      <c r="K65" s="2"/>
      <c r="L65" s="43" t="s">
        <v>50</v>
      </c>
      <c r="M65" s="2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9"/>
      <c r="AG65" s="9"/>
      <c r="AH65" s="9"/>
      <c r="AI65" s="9"/>
      <c r="AJ65" s="9"/>
      <c r="AK65" s="9"/>
      <c r="AL65" s="7"/>
    </row>
    <row r="66" spans="1:38" x14ac:dyDescent="0.2">
      <c r="A66" s="96" t="str">
        <f t="shared" si="6"/>
        <v/>
      </c>
      <c r="B66" s="43" t="s">
        <v>46</v>
      </c>
      <c r="C66" s="2"/>
      <c r="D66" s="2"/>
      <c r="E66" s="43" t="s">
        <v>48</v>
      </c>
      <c r="F66" s="2" t="str">
        <f>IF(A66="","",IF('feuille référence'!A64="","",IF(A66='feuille référence'!A64,1,0)+IF(AND(Jérome!C66='feuille référence'!C64,Jérome!D66='feuille référence'!D64),1,0)))</f>
        <v/>
      </c>
      <c r="G66" s="4"/>
      <c r="H66" s="96" t="str">
        <f t="shared" si="7"/>
        <v/>
      </c>
      <c r="I66" s="43" t="s">
        <v>51</v>
      </c>
      <c r="J66" s="2"/>
      <c r="K66" s="2"/>
      <c r="L66" s="43" t="s">
        <v>49</v>
      </c>
      <c r="M66" s="2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9"/>
      <c r="AG66" s="9"/>
      <c r="AH66" s="9"/>
      <c r="AI66" s="9"/>
      <c r="AJ66" s="9"/>
      <c r="AK66" s="9"/>
      <c r="AL66" s="7"/>
    </row>
    <row r="67" spans="1:38" x14ac:dyDescent="0.2">
      <c r="A67" s="96" t="str">
        <f t="shared" si="6"/>
        <v/>
      </c>
      <c r="B67" s="43" t="s">
        <v>47</v>
      </c>
      <c r="C67" s="2"/>
      <c r="D67" s="2"/>
      <c r="E67" s="43" t="s">
        <v>45</v>
      </c>
      <c r="F67" s="2" t="str">
        <f>IF(A67="","",IF('feuille référence'!A65="","",IF(A67='feuille référence'!A65,1,0)+IF(AND(Jérome!C67='feuille référence'!C65,Jérome!D67='feuille référence'!D65),1,0)))</f>
        <v/>
      </c>
      <c r="G67" s="4"/>
      <c r="H67" s="96" t="str">
        <f t="shared" si="7"/>
        <v/>
      </c>
      <c r="I67" s="43" t="s">
        <v>49</v>
      </c>
      <c r="J67" s="2"/>
      <c r="K67" s="2"/>
      <c r="L67" s="43" t="s">
        <v>51</v>
      </c>
      <c r="M67" s="2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9"/>
      <c r="AG67" s="9"/>
      <c r="AH67" s="9"/>
      <c r="AI67" s="9"/>
      <c r="AJ67" s="9"/>
      <c r="AK67" s="9"/>
      <c r="AL67" s="7"/>
    </row>
    <row r="68" spans="1:38" x14ac:dyDescent="0.2">
      <c r="A68" s="96" t="str">
        <f t="shared" si="6"/>
        <v/>
      </c>
      <c r="B68" s="43" t="s">
        <v>48</v>
      </c>
      <c r="C68" s="2"/>
      <c r="D68" s="2"/>
      <c r="E68" s="43" t="s">
        <v>46</v>
      </c>
      <c r="F68" s="2" t="str">
        <f>IF(A68="","",IF('feuille référence'!A66="","",IF(A68='feuille référence'!A66,1,0)+IF(AND(Jérome!C68='feuille référence'!C66,Jérome!D68='feuille référence'!D66),1,0)))</f>
        <v/>
      </c>
      <c r="G68" s="4"/>
      <c r="H68" s="96" t="str">
        <f t="shared" si="7"/>
        <v/>
      </c>
      <c r="I68" s="43" t="s">
        <v>50</v>
      </c>
      <c r="J68" s="2"/>
      <c r="K68" s="2"/>
      <c r="L68" s="43" t="s">
        <v>52</v>
      </c>
      <c r="M68" s="2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9"/>
      <c r="AG68" s="9"/>
      <c r="AH68" s="9"/>
      <c r="AI68" s="9"/>
      <c r="AJ68" s="9"/>
      <c r="AK68" s="9"/>
      <c r="AL68" s="7"/>
    </row>
    <row r="69" spans="1:38" x14ac:dyDescent="0.2">
      <c r="A69" s="96" t="str">
        <f t="shared" si="6"/>
        <v/>
      </c>
      <c r="B69" s="43" t="s">
        <v>48</v>
      </c>
      <c r="C69" s="2"/>
      <c r="D69" s="2"/>
      <c r="E69" s="43" t="s">
        <v>47</v>
      </c>
      <c r="F69" s="2" t="str">
        <f>IF(A69="","",IF('feuille référence'!A67="","",IF(A69='feuille référence'!A67,1,0)+IF(AND(Jérome!C69='feuille référence'!C67,Jérome!D69='feuille référence'!D67),1,0)))</f>
        <v/>
      </c>
      <c r="G69" s="4"/>
      <c r="H69" s="96" t="str">
        <f t="shared" si="7"/>
        <v/>
      </c>
      <c r="I69" s="43" t="s">
        <v>53</v>
      </c>
      <c r="J69" s="2"/>
      <c r="K69" s="2"/>
      <c r="L69" s="43" t="s">
        <v>51</v>
      </c>
      <c r="M69" s="2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9"/>
      <c r="AG69" s="9"/>
      <c r="AH69" s="9"/>
      <c r="AI69" s="9"/>
      <c r="AJ69" s="9"/>
      <c r="AK69" s="9"/>
      <c r="AL69" s="7"/>
    </row>
    <row r="70" spans="1:38" x14ac:dyDescent="0.2">
      <c r="A70" s="96" t="str">
        <f t="shared" si="6"/>
        <v/>
      </c>
      <c r="B70" s="43" t="s">
        <v>46</v>
      </c>
      <c r="C70" s="2"/>
      <c r="D70" s="2"/>
      <c r="E70" s="43" t="s">
        <v>45</v>
      </c>
      <c r="F70" s="2" t="str">
        <f>IF(A70="","",IF('feuille référence'!A68="","",IF(A70='feuille référence'!A68,1,0)+IF(AND(Jérome!C70='feuille référence'!C68,Jérome!D70='feuille référence'!D68),1,0)))</f>
        <v/>
      </c>
      <c r="G70" s="4"/>
      <c r="H70" s="96" t="str">
        <f t="shared" si="7"/>
        <v/>
      </c>
      <c r="I70" s="43" t="s">
        <v>50</v>
      </c>
      <c r="J70" s="2"/>
      <c r="K70" s="2"/>
      <c r="L70" s="43" t="s">
        <v>49</v>
      </c>
      <c r="M70" s="2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9"/>
      <c r="AG70" s="9"/>
      <c r="AH70" s="9"/>
      <c r="AI70" s="9"/>
      <c r="AJ70" s="9"/>
      <c r="AK70" s="9"/>
      <c r="AL70" s="7"/>
    </row>
    <row r="71" spans="1:38" x14ac:dyDescent="0.2">
      <c r="A71" s="96" t="str">
        <f t="shared" si="6"/>
        <v/>
      </c>
      <c r="B71" s="43" t="s">
        <v>47</v>
      </c>
      <c r="C71" s="2"/>
      <c r="D71" s="2"/>
      <c r="E71" s="43" t="s">
        <v>46</v>
      </c>
      <c r="F71" s="2" t="str">
        <f>IF(A71="","",IF('feuille référence'!A69="","",IF(A71='feuille référence'!A69,1,0)+IF(AND(Jérome!C71='feuille référence'!C69,Jérome!D71='feuille référence'!D69),1,0)))</f>
        <v/>
      </c>
      <c r="G71" s="4"/>
      <c r="H71" s="96" t="str">
        <f t="shared" si="7"/>
        <v/>
      </c>
      <c r="I71" s="43" t="s">
        <v>51</v>
      </c>
      <c r="J71" s="2"/>
      <c r="K71" s="2"/>
      <c r="L71" s="43" t="s">
        <v>50</v>
      </c>
      <c r="M71" s="2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9"/>
      <c r="AG71" s="9"/>
      <c r="AH71" s="9"/>
      <c r="AI71" s="9"/>
      <c r="AJ71" s="9"/>
      <c r="AK71" s="9"/>
      <c r="AL71" s="7"/>
    </row>
    <row r="72" spans="1:38" ht="13.5" thickBot="1" x14ac:dyDescent="0.25">
      <c r="A72" s="96" t="str">
        <f t="shared" si="6"/>
        <v/>
      </c>
      <c r="B72" s="43" t="s">
        <v>45</v>
      </c>
      <c r="C72" s="2"/>
      <c r="D72" s="2"/>
      <c r="E72" s="44" t="s">
        <v>48</v>
      </c>
      <c r="F72" s="94" t="str">
        <f>IF(A72="","",IF('feuille référence'!A70="","",IF(A72='feuille référence'!A70,1,0)+IF(AND(Jérome!C72='feuille référence'!C70,Jérome!D72='feuille référence'!D70),1,0)))</f>
        <v/>
      </c>
      <c r="G72" s="4"/>
      <c r="H72" s="96" t="str">
        <f t="shared" si="7"/>
        <v/>
      </c>
      <c r="I72" s="43" t="s">
        <v>49</v>
      </c>
      <c r="J72" s="2"/>
      <c r="K72" s="2"/>
      <c r="L72" s="44" t="s">
        <v>52</v>
      </c>
      <c r="M72" s="94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9"/>
      <c r="AG72" s="9"/>
      <c r="AH72" s="9"/>
      <c r="AI72" s="9"/>
      <c r="AJ72" s="9"/>
      <c r="AK72" s="9"/>
      <c r="AL72" s="7"/>
    </row>
    <row r="73" spans="1:38" x14ac:dyDescent="0.2">
      <c r="A73" s="4"/>
      <c r="B73" s="5"/>
      <c r="C73" s="5"/>
      <c r="D73" s="5"/>
      <c r="E73" s="21" t="s">
        <v>5</v>
      </c>
      <c r="F73" s="95">
        <f ca="1">IFERROR(SUM(F61:F72)+F75+F76,0)</f>
        <v>0</v>
      </c>
      <c r="G73" s="4"/>
      <c r="H73" s="4"/>
      <c r="I73" s="5"/>
      <c r="J73" s="5"/>
      <c r="K73" s="5"/>
      <c r="L73" s="21" t="s">
        <v>5</v>
      </c>
      <c r="M73" s="95">
        <f ca="1">IFERROR(SUM(M61:M72)+M75+M76,0)</f>
        <v>0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9"/>
      <c r="AG73" s="9"/>
      <c r="AH73" s="9"/>
      <c r="AI73" s="9"/>
      <c r="AJ73" s="9"/>
      <c r="AK73" s="9"/>
      <c r="AL73" s="7"/>
    </row>
    <row r="74" spans="1:38" x14ac:dyDescent="0.2">
      <c r="A74" s="4"/>
      <c r="B74" s="5"/>
      <c r="C74" s="5"/>
      <c r="D74" s="5"/>
      <c r="E74" s="6"/>
      <c r="F74" s="7"/>
      <c r="G74" s="4"/>
      <c r="H74" s="4"/>
      <c r="I74" s="5"/>
      <c r="J74" s="5"/>
      <c r="K74" s="5"/>
      <c r="L74" s="6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9"/>
      <c r="AG74" s="9"/>
      <c r="AH74" s="9"/>
      <c r="AI74" s="9"/>
      <c r="AJ74" s="9"/>
      <c r="AK74" s="9"/>
      <c r="AL74" s="7"/>
    </row>
    <row r="75" spans="1:38" x14ac:dyDescent="0.2">
      <c r="A75" s="4"/>
      <c r="B75" s="10" t="s">
        <v>60</v>
      </c>
      <c r="C75" s="71"/>
      <c r="D75" s="71"/>
      <c r="E75" s="62"/>
      <c r="F75" s="97">
        <f ca="1">IF(OR(E75='feuille référence'!E73,E75='feuille référence'!E74),1,0)</f>
        <v>0</v>
      </c>
      <c r="G75" s="4"/>
      <c r="H75" s="4"/>
      <c r="I75" s="57" t="s">
        <v>61</v>
      </c>
      <c r="J75" s="72"/>
      <c r="K75" s="72"/>
      <c r="L75" s="62"/>
      <c r="M75" s="97">
        <f ca="1">IF(OR(L75='feuille référence'!K73,L75='feuille référence'!K74),1,0)</f>
        <v>0</v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25"/>
      <c r="AG75" s="25"/>
      <c r="AH75" s="25"/>
      <c r="AI75" s="25"/>
      <c r="AJ75" s="25"/>
      <c r="AK75" s="25"/>
      <c r="AL75" s="7"/>
    </row>
    <row r="76" spans="1:38" x14ac:dyDescent="0.2">
      <c r="A76" s="4"/>
      <c r="B76" s="5"/>
      <c r="C76" s="5"/>
      <c r="D76" s="5"/>
      <c r="E76" s="62"/>
      <c r="F76" s="97">
        <f ca="1">IF(OR(E76='feuille référence'!E73,E76='feuille référence'!E74),1,0)</f>
        <v>0</v>
      </c>
      <c r="G76" s="4"/>
      <c r="H76" s="4"/>
      <c r="I76" s="5"/>
      <c r="J76" s="5"/>
      <c r="K76" s="5"/>
      <c r="L76" s="62"/>
      <c r="M76" s="97">
        <f ca="1">IF(OR(L76='feuille référence'!K73,L76='feuille référence'!K74),1,0)</f>
        <v>0</v>
      </c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25"/>
      <c r="AG76" s="25"/>
      <c r="AH76" s="25"/>
      <c r="AI76" s="25"/>
      <c r="AJ76" s="25"/>
      <c r="AK76" s="25"/>
      <c r="AL76" s="7"/>
    </row>
    <row r="77" spans="1:38" x14ac:dyDescent="0.2">
      <c r="A77" s="4"/>
      <c r="B77" s="5"/>
      <c r="C77" s="5"/>
      <c r="D77" s="5"/>
      <c r="E77" s="26"/>
      <c r="F77" s="7"/>
      <c r="G77" s="4"/>
      <c r="H77" s="4"/>
      <c r="I77" s="5"/>
      <c r="J77" s="5"/>
      <c r="K77" s="5"/>
      <c r="L77" s="26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25"/>
      <c r="AG77" s="25"/>
      <c r="AH77" s="25"/>
      <c r="AI77" s="25"/>
      <c r="AJ77" s="25"/>
      <c r="AK77" s="25"/>
      <c r="AL77" s="7"/>
    </row>
    <row r="78" spans="1:38" x14ac:dyDescent="0.2">
      <c r="A78" s="4"/>
      <c r="B78" s="5"/>
      <c r="C78" s="5"/>
      <c r="D78" s="5"/>
      <c r="E78" s="5"/>
      <c r="F78" s="4"/>
      <c r="G78" s="4"/>
      <c r="H78" s="4"/>
      <c r="I78" s="5"/>
      <c r="J78" s="5"/>
      <c r="K78" s="5"/>
      <c r="L78" s="5"/>
      <c r="M78" s="4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9"/>
      <c r="AG78" s="9"/>
      <c r="AH78" s="9"/>
      <c r="AI78" s="9"/>
      <c r="AJ78" s="9"/>
      <c r="AK78" s="9"/>
      <c r="AL78" s="7"/>
    </row>
    <row r="79" spans="1:38" x14ac:dyDescent="0.2">
      <c r="A79" s="4"/>
      <c r="B79" s="5"/>
      <c r="C79" s="5"/>
      <c r="D79" s="5"/>
      <c r="E79" s="5"/>
      <c r="F79" s="4"/>
      <c r="G79" s="4"/>
      <c r="H79" s="4"/>
      <c r="I79" s="5"/>
      <c r="J79" s="5"/>
      <c r="K79" s="5"/>
      <c r="L79" s="19" t="s">
        <v>17</v>
      </c>
      <c r="M79" s="2">
        <f ca="1">SUM(F19+M19+F37+M37+F55+M55+F73+M73)</f>
        <v>0</v>
      </c>
      <c r="N79" s="4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9"/>
      <c r="AG79" s="9"/>
      <c r="AH79" s="9"/>
      <c r="AI79" s="9"/>
      <c r="AJ79" s="9"/>
      <c r="AK79" s="9"/>
      <c r="AL79" s="7"/>
    </row>
    <row r="80" spans="1:38" x14ac:dyDescent="0.2">
      <c r="A80" s="4"/>
      <c r="B80" s="5"/>
      <c r="C80" s="5"/>
      <c r="D80" s="5"/>
      <c r="E80" s="5"/>
      <c r="F80" s="4"/>
      <c r="G80" s="4"/>
      <c r="H80" s="4"/>
      <c r="I80" s="5"/>
      <c r="J80" s="5"/>
      <c r="K80" s="5"/>
      <c r="L80" s="5"/>
      <c r="M80" s="4"/>
      <c r="N80" s="4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9"/>
      <c r="AG80" s="177"/>
      <c r="AH80" s="174"/>
      <c r="AI80" s="174"/>
      <c r="AJ80" s="174"/>
      <c r="AK80" s="6"/>
      <c r="AL80" s="7"/>
    </row>
    <row r="81" spans="1:38" x14ac:dyDescent="0.2">
      <c r="A81" s="4"/>
      <c r="B81" s="5"/>
      <c r="C81" s="5"/>
      <c r="D81" s="5"/>
      <c r="E81" s="5"/>
      <c r="F81" s="4"/>
      <c r="G81" s="4"/>
      <c r="H81" s="4"/>
      <c r="I81" s="5"/>
      <c r="J81" s="5"/>
      <c r="K81" s="5"/>
      <c r="L81" s="5"/>
      <c r="M81" s="4"/>
      <c r="N81" s="4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9"/>
      <c r="AG81" s="174"/>
      <c r="AH81" s="174"/>
      <c r="AI81" s="174"/>
      <c r="AJ81" s="174"/>
      <c r="AK81" s="9"/>
      <c r="AL81" s="7"/>
    </row>
    <row r="82" spans="1:38" x14ac:dyDescent="0.2">
      <c r="A82" s="4"/>
      <c r="B82" s="41" t="s">
        <v>19</v>
      </c>
      <c r="C82" s="30"/>
      <c r="D82" s="30"/>
      <c r="E82" s="30"/>
      <c r="F82" s="29"/>
      <c r="G82" s="29"/>
      <c r="H82" s="29"/>
      <c r="I82" s="30"/>
      <c r="J82" s="30"/>
      <c r="K82" s="30"/>
      <c r="L82" s="30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30"/>
      <c r="AG82" s="30"/>
      <c r="AH82" s="30"/>
      <c r="AI82" s="30"/>
      <c r="AJ82" s="31"/>
      <c r="AK82" s="9"/>
      <c r="AL82" s="7"/>
    </row>
    <row r="83" spans="1:38" x14ac:dyDescent="0.2">
      <c r="A83" s="4"/>
      <c r="B83" s="36" t="s">
        <v>62</v>
      </c>
      <c r="C83" s="27"/>
      <c r="D83" s="27"/>
      <c r="E83" s="27"/>
      <c r="F83" s="28"/>
      <c r="G83" s="28"/>
      <c r="H83" s="28"/>
      <c r="I83" s="27"/>
      <c r="J83" s="27"/>
      <c r="K83" s="27"/>
      <c r="L83" s="27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7"/>
      <c r="AG83" s="27"/>
      <c r="AH83" s="27"/>
      <c r="AI83" s="27"/>
      <c r="AJ83" s="32"/>
      <c r="AK83" s="9"/>
      <c r="AL83" s="7"/>
    </row>
    <row r="84" spans="1:38" x14ac:dyDescent="0.2">
      <c r="A84" s="4"/>
      <c r="B84" s="42" t="s">
        <v>18</v>
      </c>
      <c r="C84" s="27"/>
      <c r="D84" s="27"/>
      <c r="E84" s="27"/>
      <c r="F84" s="28"/>
      <c r="G84" s="28"/>
      <c r="H84" s="28"/>
      <c r="I84" s="27"/>
      <c r="J84" s="27"/>
      <c r="K84" s="27"/>
      <c r="L84" s="27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7"/>
      <c r="AG84" s="27"/>
      <c r="AH84" s="27"/>
      <c r="AI84" s="27"/>
      <c r="AJ84" s="32"/>
      <c r="AK84" s="9"/>
      <c r="AL84" s="7"/>
    </row>
    <row r="85" spans="1:38" x14ac:dyDescent="0.2">
      <c r="A85" s="4"/>
      <c r="B85" s="36" t="s">
        <v>6</v>
      </c>
      <c r="C85" s="27"/>
      <c r="D85" s="27"/>
      <c r="E85" s="27"/>
      <c r="F85" s="28"/>
      <c r="G85" s="28"/>
      <c r="H85" s="28"/>
      <c r="I85" s="27"/>
      <c r="J85" s="27"/>
      <c r="K85" s="27"/>
      <c r="L85" s="27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7"/>
      <c r="AG85" s="27"/>
      <c r="AH85" s="27"/>
      <c r="AI85" s="27"/>
      <c r="AJ85" s="32"/>
      <c r="AK85" s="9"/>
      <c r="AL85" s="7"/>
    </row>
    <row r="86" spans="1:38" x14ac:dyDescent="0.2">
      <c r="A86" s="4"/>
      <c r="B86" s="42" t="s">
        <v>7</v>
      </c>
      <c r="C86" s="27"/>
      <c r="D86" s="27"/>
      <c r="E86" s="27"/>
      <c r="F86" s="28"/>
      <c r="G86" s="28"/>
      <c r="H86" s="28"/>
      <c r="I86" s="27"/>
      <c r="J86" s="27"/>
      <c r="K86" s="27"/>
      <c r="L86" s="27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7"/>
      <c r="AG86" s="27"/>
      <c r="AH86" s="27"/>
      <c r="AI86" s="27"/>
      <c r="AJ86" s="32"/>
      <c r="AK86" s="9"/>
      <c r="AL86" s="7"/>
    </row>
    <row r="87" spans="1:38" x14ac:dyDescent="0.2">
      <c r="A87" s="4"/>
      <c r="B87" s="42" t="s">
        <v>63</v>
      </c>
      <c r="C87" s="27"/>
      <c r="D87" s="27"/>
      <c r="E87" s="27"/>
      <c r="F87" s="28"/>
      <c r="G87" s="28"/>
      <c r="H87" s="28"/>
      <c r="I87" s="27"/>
      <c r="J87" s="27"/>
      <c r="K87" s="27"/>
      <c r="L87" s="27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7"/>
      <c r="AG87" s="27"/>
      <c r="AH87" s="27"/>
      <c r="AI87" s="27"/>
      <c r="AJ87" s="32"/>
      <c r="AK87" s="9"/>
      <c r="AL87" s="7"/>
    </row>
    <row r="88" spans="1:38" x14ac:dyDescent="0.2">
      <c r="A88" s="4"/>
      <c r="B88" s="42" t="s">
        <v>64</v>
      </c>
      <c r="C88" s="27"/>
      <c r="D88" s="27"/>
      <c r="E88" s="27"/>
      <c r="F88" s="28"/>
      <c r="G88" s="28"/>
      <c r="H88" s="28"/>
      <c r="I88" s="27"/>
      <c r="J88" s="27"/>
      <c r="K88" s="27"/>
      <c r="L88" s="27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7"/>
      <c r="AG88" s="27"/>
      <c r="AH88" s="27"/>
      <c r="AI88" s="27"/>
      <c r="AJ88" s="32"/>
      <c r="AK88" s="25"/>
      <c r="AL88" s="7"/>
    </row>
    <row r="89" spans="1:38" x14ac:dyDescent="0.2">
      <c r="A89" s="4"/>
      <c r="B89" s="36" t="s">
        <v>8</v>
      </c>
      <c r="C89" s="27"/>
      <c r="D89" s="27"/>
      <c r="E89" s="27"/>
      <c r="F89" s="28"/>
      <c r="G89" s="28"/>
      <c r="H89" s="28"/>
      <c r="I89" s="27"/>
      <c r="J89" s="27"/>
      <c r="K89" s="27"/>
      <c r="L89" s="27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34"/>
      <c r="AH89" s="34"/>
      <c r="AI89" s="34"/>
      <c r="AJ89" s="35"/>
      <c r="AK89" s="7"/>
      <c r="AL89" s="7"/>
    </row>
    <row r="90" spans="1:38" x14ac:dyDescent="0.2">
      <c r="A90" s="4"/>
      <c r="B90" s="42" t="s">
        <v>9</v>
      </c>
      <c r="C90" s="27"/>
      <c r="D90" s="27"/>
      <c r="E90" s="27"/>
      <c r="F90" s="28"/>
      <c r="G90" s="28"/>
      <c r="H90" s="28"/>
      <c r="I90" s="27"/>
      <c r="J90" s="27"/>
      <c r="K90" s="27"/>
      <c r="L90" s="27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34"/>
      <c r="AH90" s="34"/>
      <c r="AI90" s="175"/>
      <c r="AJ90" s="176"/>
      <c r="AK90" s="7"/>
      <c r="AL90" s="7"/>
    </row>
    <row r="91" spans="1:38" x14ac:dyDescent="0.2">
      <c r="A91" s="4"/>
      <c r="B91" s="42" t="s">
        <v>10</v>
      </c>
      <c r="C91" s="27"/>
      <c r="D91" s="27"/>
      <c r="E91" s="27"/>
      <c r="F91" s="28"/>
      <c r="G91" s="28"/>
      <c r="H91" s="28"/>
      <c r="I91" s="27"/>
      <c r="J91" s="27"/>
      <c r="K91" s="27"/>
      <c r="L91" s="27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34"/>
      <c r="AH91" s="34"/>
      <c r="AI91" s="175"/>
      <c r="AJ91" s="176"/>
      <c r="AK91" s="7"/>
      <c r="AL91" s="7"/>
    </row>
    <row r="92" spans="1:38" x14ac:dyDescent="0.2">
      <c r="A92" s="4"/>
      <c r="B92" s="36" t="s">
        <v>16</v>
      </c>
      <c r="C92" s="27"/>
      <c r="D92" s="27"/>
      <c r="E92" s="27"/>
      <c r="F92" s="28"/>
      <c r="G92" s="28"/>
      <c r="H92" s="28"/>
      <c r="I92" s="27"/>
      <c r="J92" s="27"/>
      <c r="K92" s="27"/>
      <c r="L92" s="27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175"/>
      <c r="AJ92" s="176"/>
      <c r="AK92" s="7"/>
      <c r="AL92" s="7"/>
    </row>
    <row r="93" spans="1:38" x14ac:dyDescent="0.2">
      <c r="A93" s="4"/>
      <c r="B93" s="36" t="s">
        <v>11</v>
      </c>
      <c r="C93" s="27"/>
      <c r="D93" s="27"/>
      <c r="E93" s="27"/>
      <c r="F93" s="28"/>
      <c r="G93" s="28"/>
      <c r="H93" s="28"/>
      <c r="I93" s="27"/>
      <c r="J93" s="27"/>
      <c r="K93" s="27"/>
      <c r="L93" s="27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33"/>
      <c r="AK93" s="7"/>
      <c r="AL93" s="7"/>
    </row>
    <row r="94" spans="1:38" x14ac:dyDescent="0.2">
      <c r="A94" s="4"/>
      <c r="B94" s="36" t="s">
        <v>20</v>
      </c>
      <c r="C94" s="27"/>
      <c r="D94" s="27"/>
      <c r="E94" s="27"/>
      <c r="F94" s="28"/>
      <c r="G94" s="28"/>
      <c r="H94" s="28"/>
      <c r="I94" s="27"/>
      <c r="J94" s="27"/>
      <c r="K94" s="27"/>
      <c r="L94" s="27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33"/>
      <c r="AK94" s="7"/>
      <c r="AL94" s="7"/>
    </row>
    <row r="95" spans="1:38" x14ac:dyDescent="0.2">
      <c r="A95" s="4"/>
      <c r="B95" s="37"/>
      <c r="C95" s="38"/>
      <c r="D95" s="38"/>
      <c r="E95" s="38"/>
      <c r="F95" s="39"/>
      <c r="G95" s="39"/>
      <c r="H95" s="39"/>
      <c r="I95" s="38"/>
      <c r="J95" s="38"/>
      <c r="K95" s="38"/>
      <c r="L95" s="38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40"/>
      <c r="AK95" s="7"/>
      <c r="AL95" s="7"/>
    </row>
    <row r="96" spans="1:38" x14ac:dyDescent="0.2">
      <c r="A96" s="4"/>
      <c r="B96" s="5"/>
      <c r="C96" s="5"/>
      <c r="D96" s="5"/>
      <c r="E96" s="5"/>
      <c r="F96" s="4"/>
      <c r="G96" s="4"/>
      <c r="H96" s="4"/>
      <c r="I96" s="5"/>
      <c r="J96" s="5"/>
      <c r="K96" s="5"/>
      <c r="L96" s="5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7"/>
      <c r="AJ96" s="7"/>
      <c r="AK96" s="7"/>
      <c r="AL96" s="7"/>
    </row>
  </sheetData>
  <mergeCells count="38">
    <mergeCell ref="C2:E2"/>
    <mergeCell ref="F2:H2"/>
    <mergeCell ref="M2:N2"/>
    <mergeCell ref="O2:AK2"/>
    <mergeCell ref="I2:K2"/>
    <mergeCell ref="AI90:AJ90"/>
    <mergeCell ref="AI91:AJ91"/>
    <mergeCell ref="AI92:AJ92"/>
    <mergeCell ref="AG59:AJ59"/>
    <mergeCell ref="AG60:AH60"/>
    <mergeCell ref="AI60:AJ60"/>
    <mergeCell ref="AG80:AJ80"/>
    <mergeCell ref="AG81:AH81"/>
    <mergeCell ref="AI81:AJ81"/>
    <mergeCell ref="AI38:AJ38"/>
    <mergeCell ref="AG43:AH43"/>
    <mergeCell ref="AI43:AJ43"/>
    <mergeCell ref="AI49:AJ49"/>
    <mergeCell ref="AG51:AH51"/>
    <mergeCell ref="AI51:AJ51"/>
    <mergeCell ref="AI36:AJ36"/>
    <mergeCell ref="AG13:AH13"/>
    <mergeCell ref="AI13:AJ13"/>
    <mergeCell ref="AG19:AH19"/>
    <mergeCell ref="AI19:AJ19"/>
    <mergeCell ref="AG24:AH24"/>
    <mergeCell ref="AI24:AJ24"/>
    <mergeCell ref="AG26:AH26"/>
    <mergeCell ref="AI26:AJ26"/>
    <mergeCell ref="AG28:AH28"/>
    <mergeCell ref="AI28:AJ28"/>
    <mergeCell ref="AI34:AJ34"/>
    <mergeCell ref="AG7:AH7"/>
    <mergeCell ref="AI7:AJ7"/>
    <mergeCell ref="AG9:AH9"/>
    <mergeCell ref="AI9:AJ9"/>
    <mergeCell ref="AG11:AH11"/>
    <mergeCell ref="AI11:AJ11"/>
  </mergeCells>
  <dataValidations count="8">
    <dataValidation type="list" allowBlank="1" showInputMessage="1" showErrorMessage="1" sqref="E21:E22">
      <formula1>$B$7:$B$10</formula1>
    </dataValidation>
    <dataValidation type="list" allowBlank="1" showInputMessage="1" showErrorMessage="1" sqref="L57:L58">
      <formula1>$I$43:$I$46</formula1>
    </dataValidation>
    <dataValidation type="list" allowBlank="1" showInputMessage="1" showErrorMessage="1" sqref="L21:L22">
      <formula1>$I$7:$I$10</formula1>
    </dataValidation>
    <dataValidation type="list" allowBlank="1" showInputMessage="1" showErrorMessage="1" sqref="E39:E40">
      <formula1>$B$25:$B$28</formula1>
    </dataValidation>
    <dataValidation type="list" allowBlank="1" showInputMessage="1" showErrorMessage="1" sqref="L39:L40">
      <formula1>$I$25:$I$28</formula1>
    </dataValidation>
    <dataValidation type="list" allowBlank="1" showInputMessage="1" showErrorMessage="1" sqref="E57:E58">
      <formula1>$B$43:$B$46</formula1>
    </dataValidation>
    <dataValidation type="list" allowBlank="1" showInputMessage="1" showErrorMessage="1" sqref="E75:E76">
      <formula1>$B$61:$B$64</formula1>
    </dataValidation>
    <dataValidation type="list" allowBlank="1" showInputMessage="1" showErrorMessage="1" sqref="L75:L76">
      <formula1>$I$61:$I$64</formula1>
    </dataValidation>
  </dataValidations>
  <hyperlinks>
    <hyperlink ref="O2" r:id="rId1"/>
  </hyperlinks>
  <printOptions horizontalCentered="1" verticalCentered="1"/>
  <pageMargins left="0.39370078740157483" right="0.39370078740157483" top="0" bottom="0" header="0" footer="0"/>
  <pageSetup paperSize="8"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autoPageBreaks="0" fitToPage="1"/>
  </sheetPr>
  <dimension ref="A1:AL96"/>
  <sheetViews>
    <sheetView showGridLines="0" zoomScaleNormal="100" zoomScaleSheetLayoutView="100" workbookViewId="0"/>
  </sheetViews>
  <sheetFormatPr baseColWidth="10" defaultRowHeight="12.75" x14ac:dyDescent="0.2"/>
  <cols>
    <col min="1" max="1" width="4.7109375" customWidth="1"/>
    <col min="2" max="2" width="23.28515625" style="1" customWidth="1"/>
    <col min="3" max="4" width="2.85546875" style="1" customWidth="1"/>
    <col min="5" max="5" width="23.28515625" style="1" customWidth="1"/>
    <col min="6" max="6" width="4" customWidth="1"/>
    <col min="7" max="8" width="2.7109375" customWidth="1"/>
    <col min="9" max="9" width="23.28515625" style="1" customWidth="1"/>
    <col min="10" max="11" width="2.85546875" style="1" customWidth="1"/>
    <col min="12" max="12" width="23.28515625" style="1" customWidth="1"/>
    <col min="13" max="14" width="4" customWidth="1"/>
    <col min="15" max="15" width="2.85546875" customWidth="1"/>
    <col min="16" max="31" width="0" hidden="1" customWidth="1"/>
    <col min="32" max="32" width="4.7109375" customWidth="1"/>
    <col min="33" max="33" width="13.7109375" customWidth="1"/>
    <col min="34" max="35" width="2.85546875" customWidth="1"/>
    <col min="36" max="36" width="13.7109375" customWidth="1"/>
    <col min="37" max="38" width="4.7109375" customWidth="1"/>
  </cols>
  <sheetData>
    <row r="1" spans="1:38" ht="20.100000000000001" customHeight="1" x14ac:dyDescent="0.2">
      <c r="A1" s="4"/>
      <c r="B1" s="5"/>
      <c r="C1" s="5"/>
      <c r="D1" s="5"/>
      <c r="E1" s="5"/>
      <c r="F1" s="4"/>
      <c r="G1" s="4"/>
      <c r="H1" s="4"/>
      <c r="I1" s="5"/>
      <c r="J1" s="5"/>
      <c r="K1" s="5"/>
      <c r="L1" s="5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x14ac:dyDescent="0.2">
      <c r="A2" s="4"/>
      <c r="B2" s="115" t="s">
        <v>102</v>
      </c>
      <c r="C2" s="178" t="s">
        <v>107</v>
      </c>
      <c r="D2" s="179"/>
      <c r="E2" s="179"/>
      <c r="F2" s="180" t="s">
        <v>103</v>
      </c>
      <c r="G2" s="180"/>
      <c r="H2" s="180"/>
      <c r="I2" s="178" t="s">
        <v>116</v>
      </c>
      <c r="J2" s="179"/>
      <c r="K2" s="179"/>
      <c r="L2" s="5"/>
      <c r="M2" s="180" t="s">
        <v>104</v>
      </c>
      <c r="N2" s="180"/>
      <c r="O2" s="181" t="s">
        <v>117</v>
      </c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4"/>
    </row>
    <row r="3" spans="1:38" x14ac:dyDescent="0.2">
      <c r="A3" s="4"/>
      <c r="B3" s="5"/>
      <c r="C3" s="5"/>
      <c r="D3" s="5"/>
      <c r="E3" s="5"/>
      <c r="F3" s="4"/>
      <c r="G3" s="4"/>
      <c r="H3" s="4"/>
      <c r="I3" s="5"/>
      <c r="J3" s="5"/>
      <c r="K3" s="5"/>
      <c r="L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x14ac:dyDescent="0.2">
      <c r="A4" s="4"/>
      <c r="B4" s="5"/>
      <c r="C4" s="5"/>
      <c r="D4" s="5"/>
      <c r="E4" s="5"/>
      <c r="F4" s="4"/>
      <c r="G4" s="4"/>
      <c r="H4" s="4"/>
      <c r="I4" s="5"/>
      <c r="J4" s="5"/>
      <c r="K4" s="5"/>
      <c r="L4" s="5"/>
      <c r="M4" s="4"/>
      <c r="N4" s="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 x14ac:dyDescent="0.2">
      <c r="A5" s="4"/>
      <c r="B5" s="5"/>
      <c r="C5" s="5"/>
      <c r="D5" s="5"/>
      <c r="E5" s="5"/>
      <c r="F5" s="4"/>
      <c r="G5" s="4"/>
      <c r="H5" s="4"/>
      <c r="I5" s="5"/>
      <c r="J5" s="5"/>
      <c r="K5" s="5"/>
      <c r="L5" s="5"/>
      <c r="M5" s="4"/>
      <c r="N5" s="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 x14ac:dyDescent="0.2">
      <c r="A6" s="4"/>
      <c r="B6" s="45" t="s">
        <v>0</v>
      </c>
      <c r="C6" s="46"/>
      <c r="D6" s="46"/>
      <c r="E6" s="47"/>
      <c r="F6" s="20" t="s">
        <v>1</v>
      </c>
      <c r="G6" s="4"/>
      <c r="H6" s="4"/>
      <c r="I6" s="16" t="s">
        <v>2</v>
      </c>
      <c r="J6" s="17"/>
      <c r="K6" s="17"/>
      <c r="L6" s="18"/>
      <c r="M6" s="20" t="s">
        <v>1</v>
      </c>
      <c r="N6" s="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24"/>
      <c r="AG6" s="24"/>
      <c r="AH6" s="24"/>
      <c r="AI6" s="24"/>
      <c r="AJ6" s="24"/>
      <c r="AK6" s="24"/>
      <c r="AL6" s="7"/>
    </row>
    <row r="7" spans="1:38" x14ac:dyDescent="0.2">
      <c r="A7" s="96" t="str">
        <f>IF(OR(C7="",D7=""),"",IF(C7&gt;D7,"V",IF(C7&lt;D7,"P","N")))</f>
        <v>V</v>
      </c>
      <c r="B7" s="43" t="s">
        <v>21</v>
      </c>
      <c r="C7" s="3">
        <v>3</v>
      </c>
      <c r="D7" s="3">
        <v>0</v>
      </c>
      <c r="E7" s="43" t="s">
        <v>22</v>
      </c>
      <c r="F7" s="2" t="str">
        <f>IF(A7="","",IF('feuille référence'!A5="","",IF(A7='feuille référence'!A5,1,0)+IF(AND(Frederic!C7='feuille référence'!C5,Frederic!D7='feuille référence'!D5),1,0)))</f>
        <v/>
      </c>
      <c r="G7" s="4"/>
      <c r="H7" s="96" t="str">
        <f>IF(OR(J7="",K7=""),"",IF(J7&gt;K7,"V",IF(J7&lt;K7,"P","N")))</f>
        <v>P</v>
      </c>
      <c r="I7" s="43" t="s">
        <v>25</v>
      </c>
      <c r="J7" s="3">
        <v>1</v>
      </c>
      <c r="K7" s="3">
        <v>3</v>
      </c>
      <c r="L7" s="43" t="s">
        <v>26</v>
      </c>
      <c r="M7" s="2">
        <f>IF(H7="","",IF('feuille référence'!G5="","",IF(H7='feuille référence'!G5,1,0)+IF(AND(Frederic!J7='feuille référence'!I5,Frederic!K7='feuille référence'!J5),1,0)))</f>
        <v>1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102"/>
      <c r="AG7" s="174"/>
      <c r="AH7" s="174"/>
      <c r="AI7" s="174"/>
      <c r="AJ7" s="174"/>
      <c r="AK7" s="102"/>
      <c r="AL7" s="7"/>
    </row>
    <row r="8" spans="1:38" x14ac:dyDescent="0.2">
      <c r="A8" s="96" t="str">
        <f t="shared" ref="A8:A18" si="0">IF(OR(C8="",D8=""),"",IF(C8&gt;D8,"V",IF(C8&lt;D8,"P","N")))</f>
        <v>V</v>
      </c>
      <c r="B8" s="43" t="s">
        <v>23</v>
      </c>
      <c r="C8" s="3">
        <v>2</v>
      </c>
      <c r="D8" s="3">
        <v>0</v>
      </c>
      <c r="E8" s="43" t="s">
        <v>24</v>
      </c>
      <c r="F8" s="2" t="str">
        <f>IF(A8="","",IF('feuille référence'!A6="","",IF(A8='feuille référence'!A6,1,0)+IF(AND(Frederic!C8='feuille référence'!C6,Frederic!D8='feuille référence'!D6),1,0)))</f>
        <v/>
      </c>
      <c r="G8" s="4"/>
      <c r="H8" s="96" t="str">
        <f t="shared" ref="H8:H18" si="1">IF(OR(J8="",K8=""),"",IF(J8&gt;K8,"V",IF(J8&lt;K8,"P","N")))</f>
        <v>V</v>
      </c>
      <c r="I8" s="43" t="s">
        <v>27</v>
      </c>
      <c r="J8" s="2">
        <v>2</v>
      </c>
      <c r="K8" s="2">
        <v>1</v>
      </c>
      <c r="L8" s="43" t="s">
        <v>28</v>
      </c>
      <c r="M8" s="2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102"/>
      <c r="AG8" s="102"/>
      <c r="AH8" s="102"/>
      <c r="AI8" s="102"/>
      <c r="AJ8" s="102"/>
      <c r="AK8" s="102"/>
      <c r="AL8" s="7"/>
    </row>
    <row r="9" spans="1:38" x14ac:dyDescent="0.2">
      <c r="A9" s="96" t="str">
        <f t="shared" si="0"/>
        <v>P</v>
      </c>
      <c r="B9" s="43" t="s">
        <v>24</v>
      </c>
      <c r="C9" s="3">
        <v>0</v>
      </c>
      <c r="D9" s="3">
        <v>1</v>
      </c>
      <c r="E9" s="43" t="s">
        <v>21</v>
      </c>
      <c r="F9" s="2" t="str">
        <f>IF(A9="","",IF('feuille référence'!A7="","",IF(A9='feuille référence'!A7,1,0)+IF(AND(Frederic!C9='feuille référence'!C7,Frederic!D9='feuille référence'!D7),1,0)))</f>
        <v/>
      </c>
      <c r="G9" s="4"/>
      <c r="H9" s="96" t="str">
        <f t="shared" si="1"/>
        <v>V</v>
      </c>
      <c r="I9" s="43" t="s">
        <v>26</v>
      </c>
      <c r="J9" s="2">
        <v>3</v>
      </c>
      <c r="K9" s="2">
        <v>1</v>
      </c>
      <c r="L9" s="43" t="s">
        <v>27</v>
      </c>
      <c r="M9" s="2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102"/>
      <c r="AG9" s="174"/>
      <c r="AH9" s="174"/>
      <c r="AI9" s="174"/>
      <c r="AJ9" s="174"/>
      <c r="AK9" s="102"/>
      <c r="AL9" s="7"/>
    </row>
    <row r="10" spans="1:38" x14ac:dyDescent="0.2">
      <c r="A10" s="96" t="str">
        <f t="shared" si="0"/>
        <v>P</v>
      </c>
      <c r="B10" s="43" t="s">
        <v>22</v>
      </c>
      <c r="C10" s="3">
        <v>0</v>
      </c>
      <c r="D10" s="3">
        <v>3</v>
      </c>
      <c r="E10" s="43" t="s">
        <v>23</v>
      </c>
      <c r="F10" s="2" t="str">
        <f>IF(A10="","",IF('feuille référence'!A8="","",IF(A10='feuille référence'!A8,1,0)+IF(AND(Frederic!C10='feuille référence'!C8,Frederic!D10='feuille référence'!D8),1,0)))</f>
        <v/>
      </c>
      <c r="G10" s="4"/>
      <c r="H10" s="96" t="str">
        <f t="shared" si="1"/>
        <v>N</v>
      </c>
      <c r="I10" s="43" t="s">
        <v>28</v>
      </c>
      <c r="J10" s="2">
        <v>1</v>
      </c>
      <c r="K10" s="2">
        <v>1</v>
      </c>
      <c r="L10" s="43" t="s">
        <v>25</v>
      </c>
      <c r="M10" s="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102"/>
      <c r="AG10" s="102"/>
      <c r="AH10" s="102"/>
      <c r="AI10" s="102"/>
      <c r="AJ10" s="102"/>
      <c r="AK10" s="102"/>
      <c r="AL10" s="7"/>
    </row>
    <row r="11" spans="1:38" x14ac:dyDescent="0.2">
      <c r="A11" s="96" t="str">
        <f t="shared" si="0"/>
        <v>V</v>
      </c>
      <c r="B11" s="43" t="s">
        <v>21</v>
      </c>
      <c r="C11" s="3">
        <v>2</v>
      </c>
      <c r="D11" s="3">
        <v>1</v>
      </c>
      <c r="E11" s="43" t="s">
        <v>23</v>
      </c>
      <c r="F11" s="2" t="str">
        <f>IF(A11="","",IF('feuille référence'!A9="","",IF(A11='feuille référence'!A9,1,0)+IF(AND(Frederic!C11='feuille référence'!C9,Frederic!D11='feuille référence'!D9),1,0)))</f>
        <v/>
      </c>
      <c r="G11" s="4"/>
      <c r="H11" s="96" t="str">
        <f t="shared" si="1"/>
        <v>P</v>
      </c>
      <c r="I11" s="43" t="s">
        <v>28</v>
      </c>
      <c r="J11" s="2">
        <v>1</v>
      </c>
      <c r="K11" s="2">
        <v>2</v>
      </c>
      <c r="L11" s="43" t="s">
        <v>26</v>
      </c>
      <c r="M11" s="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102"/>
      <c r="AG11" s="174"/>
      <c r="AH11" s="174"/>
      <c r="AI11" s="174"/>
      <c r="AJ11" s="174"/>
      <c r="AK11" s="102"/>
      <c r="AL11" s="7"/>
    </row>
    <row r="12" spans="1:38" x14ac:dyDescent="0.2">
      <c r="A12" s="96" t="str">
        <f t="shared" si="0"/>
        <v>P</v>
      </c>
      <c r="B12" s="43" t="s">
        <v>22</v>
      </c>
      <c r="C12" s="3">
        <v>1</v>
      </c>
      <c r="D12" s="3">
        <v>2</v>
      </c>
      <c r="E12" s="43" t="s">
        <v>24</v>
      </c>
      <c r="F12" s="2" t="str">
        <f>IF(A12="","",IF('feuille référence'!A10="","",IF(A12='feuille référence'!A10,1,0)+IF(AND(Frederic!C12='feuille référence'!C10,Frederic!D12='feuille référence'!D10),1,0)))</f>
        <v/>
      </c>
      <c r="G12" s="4"/>
      <c r="H12" s="96" t="str">
        <f t="shared" si="1"/>
        <v>V</v>
      </c>
      <c r="I12" s="43" t="s">
        <v>27</v>
      </c>
      <c r="J12" s="2">
        <v>1</v>
      </c>
      <c r="K12" s="2">
        <v>0</v>
      </c>
      <c r="L12" s="43" t="s">
        <v>25</v>
      </c>
      <c r="M12" s="2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102"/>
      <c r="AG12" s="102"/>
      <c r="AH12" s="102"/>
      <c r="AI12" s="102"/>
      <c r="AJ12" s="102"/>
      <c r="AK12" s="102"/>
      <c r="AL12" s="7"/>
    </row>
    <row r="13" spans="1:38" x14ac:dyDescent="0.2">
      <c r="A13" s="96" t="str">
        <f t="shared" si="0"/>
        <v>N</v>
      </c>
      <c r="B13" s="43" t="s">
        <v>23</v>
      </c>
      <c r="C13" s="3">
        <v>1</v>
      </c>
      <c r="D13" s="3">
        <v>1</v>
      </c>
      <c r="E13" s="43" t="s">
        <v>21</v>
      </c>
      <c r="F13" s="2" t="str">
        <f>IF(A13="","",IF('feuille référence'!A11="","",IF(A13='feuille référence'!A11,1,0)+IF(AND(Frederic!C13='feuille référence'!C11,Frederic!D13='feuille référence'!D11),1,0)))</f>
        <v/>
      </c>
      <c r="G13" s="4"/>
      <c r="H13" s="96" t="str">
        <f t="shared" si="1"/>
        <v>V</v>
      </c>
      <c r="I13" s="43" t="s">
        <v>25</v>
      </c>
      <c r="J13" s="2">
        <v>2</v>
      </c>
      <c r="K13" s="2">
        <v>0</v>
      </c>
      <c r="L13" s="43" t="s">
        <v>27</v>
      </c>
      <c r="M13" s="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102"/>
      <c r="AG13" s="174"/>
      <c r="AH13" s="174"/>
      <c r="AI13" s="174"/>
      <c r="AJ13" s="174"/>
      <c r="AK13" s="102"/>
      <c r="AL13" s="7"/>
    </row>
    <row r="14" spans="1:38" x14ac:dyDescent="0.2">
      <c r="A14" s="96" t="str">
        <f t="shared" si="0"/>
        <v>N</v>
      </c>
      <c r="B14" s="43" t="s">
        <v>24</v>
      </c>
      <c r="C14" s="3">
        <v>0</v>
      </c>
      <c r="D14" s="3">
        <v>0</v>
      </c>
      <c r="E14" s="43" t="s">
        <v>22</v>
      </c>
      <c r="F14" s="2" t="str">
        <f>IF(A14="","",IF('feuille référence'!A12="","",IF(A14='feuille référence'!A12,1,0)+IF(AND(Frederic!C14='feuille référence'!C12,Frederic!D14='feuille référence'!D12),1,0)))</f>
        <v/>
      </c>
      <c r="G14" s="4"/>
      <c r="H14" s="96" t="str">
        <f t="shared" si="1"/>
        <v>V</v>
      </c>
      <c r="I14" s="43" t="s">
        <v>26</v>
      </c>
      <c r="J14" s="2">
        <v>2</v>
      </c>
      <c r="K14" s="2">
        <v>0</v>
      </c>
      <c r="L14" s="43" t="s">
        <v>28</v>
      </c>
      <c r="M14" s="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102"/>
      <c r="AG14" s="102"/>
      <c r="AH14" s="102"/>
      <c r="AI14" s="102"/>
      <c r="AJ14" s="102"/>
      <c r="AK14" s="102"/>
      <c r="AL14" s="7"/>
    </row>
    <row r="15" spans="1:38" x14ac:dyDescent="0.2">
      <c r="A15" s="96" t="str">
        <f t="shared" si="0"/>
        <v>P</v>
      </c>
      <c r="B15" s="43" t="s">
        <v>22</v>
      </c>
      <c r="C15" s="3">
        <v>1</v>
      </c>
      <c r="D15" s="3">
        <v>3</v>
      </c>
      <c r="E15" s="43" t="s">
        <v>21</v>
      </c>
      <c r="F15" s="2" t="str">
        <f>IF(A15="","",IF('feuille référence'!A13="","",IF(A15='feuille référence'!A13,1,0)+IF(AND(Frederic!C15='feuille référence'!C13,Frederic!D15='feuille référence'!D13),1,0)))</f>
        <v/>
      </c>
      <c r="G15" s="4"/>
      <c r="H15" s="96" t="str">
        <f t="shared" si="1"/>
        <v>V</v>
      </c>
      <c r="I15" s="43" t="s">
        <v>28</v>
      </c>
      <c r="J15" s="2">
        <v>1</v>
      </c>
      <c r="K15" s="2">
        <v>0</v>
      </c>
      <c r="L15" s="43" t="s">
        <v>27</v>
      </c>
      <c r="M15" s="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102"/>
      <c r="AG15" s="102"/>
      <c r="AH15" s="102"/>
      <c r="AI15" s="102"/>
      <c r="AJ15" s="102"/>
      <c r="AK15" s="102"/>
      <c r="AL15" s="7"/>
    </row>
    <row r="16" spans="1:38" x14ac:dyDescent="0.2">
      <c r="A16" s="96" t="str">
        <f t="shared" si="0"/>
        <v>P</v>
      </c>
      <c r="B16" s="43" t="s">
        <v>24</v>
      </c>
      <c r="C16" s="3">
        <v>0</v>
      </c>
      <c r="D16" s="3">
        <v>2</v>
      </c>
      <c r="E16" s="43" t="s">
        <v>23</v>
      </c>
      <c r="F16" s="2" t="str">
        <f>IF(A16="","",IF('feuille référence'!A14="","",IF(A16='feuille référence'!A14,1,0)+IF(AND(Frederic!C16='feuille référence'!C14,Frederic!D16='feuille référence'!D14),1,0)))</f>
        <v/>
      </c>
      <c r="G16" s="4"/>
      <c r="H16" s="96" t="str">
        <f t="shared" si="1"/>
        <v>V</v>
      </c>
      <c r="I16" s="43" t="s">
        <v>26</v>
      </c>
      <c r="J16" s="2">
        <v>2</v>
      </c>
      <c r="K16" s="2">
        <v>0</v>
      </c>
      <c r="L16" s="43" t="s">
        <v>25</v>
      </c>
      <c r="M16" s="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102"/>
      <c r="AG16" s="102"/>
      <c r="AH16" s="102"/>
      <c r="AI16" s="102"/>
      <c r="AJ16" s="102"/>
      <c r="AK16" s="102"/>
      <c r="AL16" s="7"/>
    </row>
    <row r="17" spans="1:38" x14ac:dyDescent="0.2">
      <c r="A17" s="96" t="str">
        <f t="shared" si="0"/>
        <v>V</v>
      </c>
      <c r="B17" s="43" t="s">
        <v>23</v>
      </c>
      <c r="C17" s="3">
        <v>4</v>
      </c>
      <c r="D17" s="3">
        <v>0</v>
      </c>
      <c r="E17" s="43" t="s">
        <v>22</v>
      </c>
      <c r="F17" s="2" t="str">
        <f>IF(A17="","",IF('feuille référence'!A15="","",IF(A17='feuille référence'!A15,1,0)+IF(AND(Frederic!C17='feuille référence'!C15,Frederic!D17='feuille référence'!D15),1,0)))</f>
        <v/>
      </c>
      <c r="G17" s="4"/>
      <c r="H17" s="96" t="str">
        <f t="shared" si="1"/>
        <v>P</v>
      </c>
      <c r="I17" s="43" t="s">
        <v>27</v>
      </c>
      <c r="J17" s="2">
        <v>1</v>
      </c>
      <c r="K17" s="2">
        <v>2</v>
      </c>
      <c r="L17" s="43" t="s">
        <v>26</v>
      </c>
      <c r="M17" s="2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102"/>
      <c r="AG17" s="102"/>
      <c r="AH17" s="102"/>
      <c r="AI17" s="102"/>
      <c r="AJ17" s="102"/>
      <c r="AK17" s="102"/>
      <c r="AL17" s="7"/>
    </row>
    <row r="18" spans="1:38" ht="13.5" thickBot="1" x14ac:dyDescent="0.25">
      <c r="A18" s="96" t="str">
        <f t="shared" si="0"/>
        <v>V</v>
      </c>
      <c r="B18" s="43" t="s">
        <v>21</v>
      </c>
      <c r="C18" s="3">
        <v>3</v>
      </c>
      <c r="D18" s="3">
        <v>1</v>
      </c>
      <c r="E18" s="44" t="s">
        <v>24</v>
      </c>
      <c r="F18" s="94" t="str">
        <f>IF(A18="","",IF('feuille référence'!A16="","",IF(A18='feuille référence'!A16,1,0)+IF(AND(Frederic!C18='feuille référence'!C16,Frederic!D18='feuille référence'!D16),1,0)))</f>
        <v/>
      </c>
      <c r="G18" s="4"/>
      <c r="H18" s="96" t="str">
        <f t="shared" si="1"/>
        <v>N</v>
      </c>
      <c r="I18" s="43" t="s">
        <v>25</v>
      </c>
      <c r="J18" s="2">
        <v>1</v>
      </c>
      <c r="K18" s="2">
        <v>1</v>
      </c>
      <c r="L18" s="44" t="s">
        <v>28</v>
      </c>
      <c r="M18" s="94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102"/>
      <c r="AG18" s="102"/>
      <c r="AH18" s="102"/>
      <c r="AI18" s="102"/>
      <c r="AJ18" s="102"/>
      <c r="AK18" s="102"/>
      <c r="AL18" s="7"/>
    </row>
    <row r="19" spans="1:38" x14ac:dyDescent="0.2">
      <c r="A19" s="4"/>
      <c r="B19" s="5"/>
      <c r="C19" s="5"/>
      <c r="D19" s="5"/>
      <c r="E19" s="22" t="s">
        <v>5</v>
      </c>
      <c r="F19" s="95">
        <f ca="1">IFERROR(SUM(F7:F18)+F21+F22,0)</f>
        <v>2</v>
      </c>
      <c r="G19" s="4"/>
      <c r="H19" s="4"/>
      <c r="I19" s="5"/>
      <c r="J19" s="5"/>
      <c r="K19" s="5"/>
      <c r="L19" s="22" t="s">
        <v>5</v>
      </c>
      <c r="M19" s="95">
        <f ca="1">IFERROR(SUM(M7:M18)+M21+M22,0)</f>
        <v>2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102"/>
      <c r="AG19" s="174"/>
      <c r="AH19" s="174"/>
      <c r="AI19" s="174"/>
      <c r="AJ19" s="174"/>
      <c r="AK19" s="102"/>
      <c r="AL19" s="7"/>
    </row>
    <row r="20" spans="1:38" x14ac:dyDescent="0.2">
      <c r="A20" s="4"/>
      <c r="B20" s="5"/>
      <c r="C20" s="5"/>
      <c r="D20" s="5"/>
      <c r="E20" s="101"/>
      <c r="F20" s="63"/>
      <c r="G20" s="4"/>
      <c r="H20" s="4"/>
      <c r="I20" s="5"/>
      <c r="J20" s="5"/>
      <c r="K20" s="5"/>
      <c r="L20" s="10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102"/>
      <c r="AG20" s="102"/>
      <c r="AH20" s="102"/>
      <c r="AI20" s="102"/>
      <c r="AJ20" s="102"/>
      <c r="AK20" s="102"/>
      <c r="AL20" s="7"/>
    </row>
    <row r="21" spans="1:38" x14ac:dyDescent="0.2">
      <c r="A21" s="4"/>
      <c r="B21" s="45" t="s">
        <v>54</v>
      </c>
      <c r="C21" s="64"/>
      <c r="D21" s="64"/>
      <c r="E21" s="62" t="s">
        <v>21</v>
      </c>
      <c r="F21" s="97">
        <f ca="1">IF(OR(E21='feuille référence'!E19,E21='feuille référence'!E20),1,0)</f>
        <v>1</v>
      </c>
      <c r="G21" s="4"/>
      <c r="H21" s="4"/>
      <c r="I21" s="16" t="s">
        <v>55</v>
      </c>
      <c r="J21" s="65"/>
      <c r="K21" s="65"/>
      <c r="L21" s="62" t="s">
        <v>26</v>
      </c>
      <c r="M21" s="97">
        <f ca="1">IF(OR(L21='feuille référence'!K19,L21='feuille référence'!K20),1,0)</f>
        <v>1</v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102"/>
      <c r="AG21" s="102"/>
      <c r="AH21" s="102"/>
      <c r="AI21" s="102"/>
      <c r="AJ21" s="102"/>
      <c r="AK21" s="102"/>
      <c r="AL21" s="7"/>
    </row>
    <row r="22" spans="1:38" x14ac:dyDescent="0.2">
      <c r="A22" s="4"/>
      <c r="B22" s="5"/>
      <c r="C22" s="5"/>
      <c r="D22" s="5"/>
      <c r="E22" s="62" t="s">
        <v>23</v>
      </c>
      <c r="F22" s="97">
        <f ca="1">IF(OR(E22='feuille référence'!E19,E22='feuille référence'!E20),1,0)</f>
        <v>1</v>
      </c>
      <c r="G22" s="4"/>
      <c r="H22" s="4"/>
      <c r="I22" s="5"/>
      <c r="J22" s="5"/>
      <c r="K22" s="5"/>
      <c r="L22" s="62" t="s">
        <v>27</v>
      </c>
      <c r="M22" s="97">
        <f ca="1">IF(OR(L22='feuille référence'!K19,L22='feuille référence'!K20),1,0)</f>
        <v>0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102"/>
      <c r="AG22" s="102"/>
      <c r="AH22" s="102"/>
      <c r="AI22" s="102"/>
      <c r="AJ22" s="102"/>
      <c r="AK22" s="102"/>
      <c r="AL22" s="7"/>
    </row>
    <row r="23" spans="1:38" x14ac:dyDescent="0.2">
      <c r="A23" s="4"/>
      <c r="B23" s="5"/>
      <c r="C23" s="5"/>
      <c r="D23" s="5"/>
      <c r="E23" s="5"/>
      <c r="F23" s="4"/>
      <c r="G23" s="4"/>
      <c r="H23" s="4"/>
      <c r="I23" s="5"/>
      <c r="J23" s="5"/>
      <c r="K23" s="5"/>
      <c r="L23" s="5"/>
      <c r="M23" s="4"/>
      <c r="N23" s="4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102"/>
      <c r="AG23" s="102"/>
      <c r="AH23" s="102"/>
      <c r="AI23" s="102"/>
      <c r="AJ23" s="102"/>
      <c r="AK23" s="102"/>
      <c r="AL23" s="7"/>
    </row>
    <row r="24" spans="1:38" x14ac:dyDescent="0.2">
      <c r="A24" s="4"/>
      <c r="B24" s="48" t="s">
        <v>3</v>
      </c>
      <c r="C24" s="49"/>
      <c r="D24" s="49"/>
      <c r="E24" s="50"/>
      <c r="F24" s="20" t="s">
        <v>1</v>
      </c>
      <c r="G24" s="4"/>
      <c r="H24" s="4"/>
      <c r="I24" s="13" t="s">
        <v>4</v>
      </c>
      <c r="J24" s="14"/>
      <c r="K24" s="14"/>
      <c r="L24" s="15"/>
      <c r="M24" s="20" t="s">
        <v>1</v>
      </c>
      <c r="N24" s="8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102"/>
      <c r="AG24" s="174"/>
      <c r="AH24" s="174"/>
      <c r="AI24" s="174"/>
      <c r="AJ24" s="174"/>
      <c r="AK24" s="102"/>
      <c r="AL24" s="7"/>
    </row>
    <row r="25" spans="1:38" x14ac:dyDescent="0.2">
      <c r="A25" s="96" t="str">
        <f t="shared" ref="A25:A36" si="2">IF(OR(C25="",D25=""),"",IF(C25&gt;D25,"V",IF(C25&lt;D25,"P","N")))</f>
        <v>P</v>
      </c>
      <c r="B25" s="43" t="s">
        <v>29</v>
      </c>
      <c r="C25" s="3">
        <v>0</v>
      </c>
      <c r="D25" s="3">
        <v>1</v>
      </c>
      <c r="E25" s="43" t="s">
        <v>30</v>
      </c>
      <c r="F25" s="2" t="str">
        <f>IF(A25="","",IF('feuille référence'!A23="","",IF(A25='feuille référence'!A23,1,0)+IF(AND(Frederic!C25='feuille référence'!C23,Frederic!D25='feuille référence'!D23),1,0)))</f>
        <v/>
      </c>
      <c r="G25" s="4"/>
      <c r="H25" s="96" t="str">
        <f>IF(OR(J25="",K25=""),"",IF(J25&gt;K25,"V",IF(J25&lt;K25,"P","N")))</f>
        <v>V</v>
      </c>
      <c r="I25" s="43" t="s">
        <v>33</v>
      </c>
      <c r="J25" s="3">
        <v>1</v>
      </c>
      <c r="K25" s="3">
        <v>0</v>
      </c>
      <c r="L25" s="43" t="s">
        <v>34</v>
      </c>
      <c r="M25" s="2">
        <f>IF(H25="","",IF('feuille référence'!G23="","",IF(H25='feuille référence'!G23,1,0)+IF(AND(Frederic!J25='feuille référence'!I23,Frederic!K25='feuille référence'!J23),1,0)))</f>
        <v>1</v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102"/>
      <c r="AG25" s="102"/>
      <c r="AH25" s="102"/>
      <c r="AI25" s="102"/>
      <c r="AJ25" s="102"/>
      <c r="AK25" s="102"/>
      <c r="AL25" s="7"/>
    </row>
    <row r="26" spans="1:38" x14ac:dyDescent="0.2">
      <c r="A26" s="96" t="str">
        <f t="shared" si="2"/>
        <v>V</v>
      </c>
      <c r="B26" s="43" t="s">
        <v>31</v>
      </c>
      <c r="C26" s="2">
        <v>2</v>
      </c>
      <c r="D26" s="2">
        <v>0</v>
      </c>
      <c r="E26" s="43" t="s">
        <v>32</v>
      </c>
      <c r="F26" s="2" t="str">
        <f>IF(A26="","",IF('feuille référence'!A24="","",IF(A26='feuille référence'!A24,1,0)+IF(AND(Frederic!C26='feuille référence'!C24,Frederic!D26='feuille référence'!D24),1,0)))</f>
        <v/>
      </c>
      <c r="G26" s="4"/>
      <c r="H26" s="96" t="str">
        <f t="shared" ref="H26:H36" si="3">IF(OR(J26="",K26=""),"",IF(J26&gt;K26,"V",IF(J26&lt;K26,"P","N")))</f>
        <v>N</v>
      </c>
      <c r="I26" s="43" t="s">
        <v>35</v>
      </c>
      <c r="J26" s="2">
        <v>1</v>
      </c>
      <c r="K26" s="2">
        <v>1</v>
      </c>
      <c r="L26" s="43" t="s">
        <v>36</v>
      </c>
      <c r="M26" s="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102"/>
      <c r="AG26" s="174"/>
      <c r="AH26" s="174"/>
      <c r="AI26" s="174"/>
      <c r="AJ26" s="174"/>
      <c r="AK26" s="102"/>
      <c r="AL26" s="7"/>
    </row>
    <row r="27" spans="1:38" x14ac:dyDescent="0.2">
      <c r="A27" s="96" t="str">
        <f t="shared" si="2"/>
        <v>N</v>
      </c>
      <c r="B27" s="43" t="s">
        <v>32</v>
      </c>
      <c r="C27" s="2">
        <v>0</v>
      </c>
      <c r="D27" s="2">
        <v>0</v>
      </c>
      <c r="E27" s="43" t="s">
        <v>29</v>
      </c>
      <c r="F27" s="2" t="str">
        <f>IF(A27="","",IF('feuille référence'!A25="","",IF(A27='feuille référence'!A25,1,0)+IF(AND(Frederic!C27='feuille référence'!C25,Frederic!D27='feuille référence'!D25),1,0)))</f>
        <v/>
      </c>
      <c r="G27" s="4"/>
      <c r="H27" s="96" t="str">
        <f t="shared" si="3"/>
        <v>V</v>
      </c>
      <c r="I27" s="43" t="s">
        <v>34</v>
      </c>
      <c r="J27" s="2">
        <v>1</v>
      </c>
      <c r="K27" s="2">
        <v>0</v>
      </c>
      <c r="L27" s="43" t="s">
        <v>35</v>
      </c>
      <c r="M27" s="2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102"/>
      <c r="AG27" s="102"/>
      <c r="AH27" s="102"/>
      <c r="AI27" s="102"/>
      <c r="AJ27" s="102"/>
      <c r="AK27" s="102"/>
      <c r="AL27" s="7"/>
    </row>
    <row r="28" spans="1:38" x14ac:dyDescent="0.2">
      <c r="A28" s="96" t="str">
        <f t="shared" si="2"/>
        <v>V</v>
      </c>
      <c r="B28" s="43" t="s">
        <v>30</v>
      </c>
      <c r="C28" s="2">
        <v>2</v>
      </c>
      <c r="D28" s="2">
        <v>1</v>
      </c>
      <c r="E28" s="43" t="s">
        <v>31</v>
      </c>
      <c r="F28" s="2" t="str">
        <f>IF(A28="","",IF('feuille référence'!A26="","",IF(A28='feuille référence'!A26,1,0)+IF(AND(Frederic!C28='feuille référence'!C26,Frederic!D28='feuille référence'!D26),1,0)))</f>
        <v/>
      </c>
      <c r="G28" s="4"/>
      <c r="H28" s="96" t="str">
        <f t="shared" si="3"/>
        <v>P</v>
      </c>
      <c r="I28" s="43" t="s">
        <v>36</v>
      </c>
      <c r="J28" s="2">
        <v>0</v>
      </c>
      <c r="K28" s="2">
        <v>2</v>
      </c>
      <c r="L28" s="43" t="s">
        <v>33</v>
      </c>
      <c r="M28" s="2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102"/>
      <c r="AG28" s="174"/>
      <c r="AH28" s="174"/>
      <c r="AI28" s="174"/>
      <c r="AJ28" s="174"/>
      <c r="AK28" s="102"/>
      <c r="AL28" s="7"/>
    </row>
    <row r="29" spans="1:38" x14ac:dyDescent="0.2">
      <c r="A29" s="96" t="str">
        <f t="shared" si="2"/>
        <v>N</v>
      </c>
      <c r="B29" s="43" t="s">
        <v>29</v>
      </c>
      <c r="C29" s="2">
        <v>1</v>
      </c>
      <c r="D29" s="2">
        <v>1</v>
      </c>
      <c r="E29" s="43" t="s">
        <v>31</v>
      </c>
      <c r="F29" s="2" t="str">
        <f>IF(A29="","",IF('feuille référence'!A27="","",IF(A29='feuille référence'!A27,1,0)+IF(AND(Frederic!C29='feuille référence'!C27,Frederic!D29='feuille référence'!D27),1,0)))</f>
        <v/>
      </c>
      <c r="G29" s="4"/>
      <c r="H29" s="96" t="str">
        <f t="shared" si="3"/>
        <v>V</v>
      </c>
      <c r="I29" s="43" t="s">
        <v>34</v>
      </c>
      <c r="J29" s="2">
        <v>2</v>
      </c>
      <c r="K29" s="2">
        <v>0</v>
      </c>
      <c r="L29" s="43" t="s">
        <v>36</v>
      </c>
      <c r="M29" s="2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102"/>
      <c r="AG29" s="102"/>
      <c r="AH29" s="102"/>
      <c r="AI29" s="102"/>
      <c r="AJ29" s="102"/>
      <c r="AK29" s="102"/>
      <c r="AL29" s="7"/>
    </row>
    <row r="30" spans="1:38" x14ac:dyDescent="0.2">
      <c r="A30" s="96" t="str">
        <f t="shared" si="2"/>
        <v>V</v>
      </c>
      <c r="B30" s="43" t="s">
        <v>30</v>
      </c>
      <c r="C30" s="2">
        <v>4</v>
      </c>
      <c r="D30" s="2">
        <v>1</v>
      </c>
      <c r="E30" s="43" t="s">
        <v>32</v>
      </c>
      <c r="F30" s="2" t="str">
        <f>IF(A30="","",IF('feuille référence'!A28="","",IF(A30='feuille référence'!A28,1,0)+IF(AND(Frederic!C30='feuille référence'!C28,Frederic!D30='feuille référence'!D28),1,0)))</f>
        <v/>
      </c>
      <c r="G30" s="4"/>
      <c r="H30" s="96" t="str">
        <f t="shared" si="3"/>
        <v>V</v>
      </c>
      <c r="I30" s="43" t="s">
        <v>33</v>
      </c>
      <c r="J30" s="2">
        <v>3</v>
      </c>
      <c r="K30" s="2">
        <v>1</v>
      </c>
      <c r="L30" s="43" t="s">
        <v>35</v>
      </c>
      <c r="M30" s="2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102"/>
      <c r="AG30" s="102"/>
      <c r="AH30" s="102"/>
      <c r="AI30" s="102"/>
      <c r="AJ30" s="102"/>
      <c r="AK30" s="102"/>
      <c r="AL30" s="7"/>
    </row>
    <row r="31" spans="1:38" x14ac:dyDescent="0.2">
      <c r="A31" s="96" t="str">
        <f t="shared" si="2"/>
        <v>P</v>
      </c>
      <c r="B31" s="43" t="s">
        <v>32</v>
      </c>
      <c r="C31" s="2">
        <v>0</v>
      </c>
      <c r="D31" s="2">
        <v>1</v>
      </c>
      <c r="E31" s="43" t="s">
        <v>30</v>
      </c>
      <c r="F31" s="2" t="str">
        <f>IF(A31="","",IF('feuille référence'!A29="","",IF(A31='feuille référence'!A29,1,0)+IF(AND(Frederic!C31='feuille référence'!C29,Frederic!D31='feuille référence'!D29),1,0)))</f>
        <v/>
      </c>
      <c r="G31" s="4"/>
      <c r="H31" s="96" t="str">
        <f t="shared" si="3"/>
        <v>N</v>
      </c>
      <c r="I31" s="43" t="s">
        <v>36</v>
      </c>
      <c r="J31" s="2">
        <v>1</v>
      </c>
      <c r="K31" s="2">
        <v>1</v>
      </c>
      <c r="L31" s="43" t="s">
        <v>34</v>
      </c>
      <c r="M31" s="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102"/>
      <c r="AG31" s="102"/>
      <c r="AH31" s="102"/>
      <c r="AI31" s="102"/>
      <c r="AJ31" s="102"/>
      <c r="AK31" s="102"/>
      <c r="AL31" s="7"/>
    </row>
    <row r="32" spans="1:38" x14ac:dyDescent="0.2">
      <c r="A32" s="96" t="str">
        <f t="shared" si="2"/>
        <v>V</v>
      </c>
      <c r="B32" s="43" t="s">
        <v>31</v>
      </c>
      <c r="C32" s="2">
        <v>1</v>
      </c>
      <c r="D32" s="2">
        <v>0</v>
      </c>
      <c r="E32" s="43" t="s">
        <v>29</v>
      </c>
      <c r="F32" s="2" t="str">
        <f>IF(A32="","",IF('feuille référence'!A30="","",IF(A32='feuille référence'!A30,1,0)+IF(AND(Frederic!C32='feuille référence'!C30,Frederic!D32='feuille référence'!D30),1,0)))</f>
        <v/>
      </c>
      <c r="G32" s="4"/>
      <c r="H32" s="96" t="str">
        <f t="shared" si="3"/>
        <v>N</v>
      </c>
      <c r="I32" s="43" t="s">
        <v>35</v>
      </c>
      <c r="J32" s="2">
        <v>1</v>
      </c>
      <c r="K32" s="2">
        <v>1</v>
      </c>
      <c r="L32" s="43" t="s">
        <v>33</v>
      </c>
      <c r="M32" s="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102"/>
      <c r="AG32" s="102"/>
      <c r="AH32" s="102"/>
      <c r="AI32" s="102"/>
      <c r="AJ32" s="102"/>
      <c r="AK32" s="102"/>
      <c r="AL32" s="7"/>
    </row>
    <row r="33" spans="1:38" x14ac:dyDescent="0.2">
      <c r="A33" s="96" t="str">
        <f t="shared" si="2"/>
        <v>V</v>
      </c>
      <c r="B33" s="43" t="s">
        <v>30</v>
      </c>
      <c r="C33" s="2">
        <v>1</v>
      </c>
      <c r="D33" s="2">
        <v>0</v>
      </c>
      <c r="E33" s="43" t="s">
        <v>29</v>
      </c>
      <c r="F33" s="2" t="str">
        <f>IF(A33="","",IF('feuille référence'!A31="","",IF(A33='feuille référence'!A31,1,0)+IF(AND(Frederic!C33='feuille référence'!C31,Frederic!D33='feuille référence'!D31),1,0)))</f>
        <v/>
      </c>
      <c r="G33" s="4"/>
      <c r="H33" s="96" t="str">
        <f t="shared" si="3"/>
        <v>N</v>
      </c>
      <c r="I33" s="43" t="s">
        <v>36</v>
      </c>
      <c r="J33" s="2">
        <v>1</v>
      </c>
      <c r="K33" s="2">
        <v>1</v>
      </c>
      <c r="L33" s="43" t="s">
        <v>35</v>
      </c>
      <c r="M33" s="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24"/>
      <c r="AG33" s="24"/>
      <c r="AH33" s="24"/>
      <c r="AI33" s="24"/>
      <c r="AJ33" s="24"/>
      <c r="AK33" s="24"/>
      <c r="AL33" s="7"/>
    </row>
    <row r="34" spans="1:38" x14ac:dyDescent="0.2">
      <c r="A34" s="96" t="str">
        <f t="shared" si="2"/>
        <v>N</v>
      </c>
      <c r="B34" s="43" t="s">
        <v>32</v>
      </c>
      <c r="C34" s="2">
        <v>0</v>
      </c>
      <c r="D34" s="2">
        <v>0</v>
      </c>
      <c r="E34" s="43" t="s">
        <v>31</v>
      </c>
      <c r="F34" s="2" t="str">
        <f>IF(A34="","",IF('feuille référence'!A32="","",IF(A34='feuille référence'!A32,1,0)+IF(AND(Frederic!C34='feuille référence'!C32,Frederic!D34='feuille référence'!D32),1,0)))</f>
        <v/>
      </c>
      <c r="G34" s="4"/>
      <c r="H34" s="96" t="str">
        <f t="shared" si="3"/>
        <v>N</v>
      </c>
      <c r="I34" s="43" t="s">
        <v>34</v>
      </c>
      <c r="J34" s="2">
        <v>1</v>
      </c>
      <c r="K34" s="2">
        <v>1</v>
      </c>
      <c r="L34" s="43" t="s">
        <v>33</v>
      </c>
      <c r="M34" s="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102"/>
      <c r="AG34" s="102"/>
      <c r="AH34" s="102"/>
      <c r="AI34" s="174"/>
      <c r="AJ34" s="174"/>
      <c r="AK34" s="102"/>
      <c r="AL34" s="7"/>
    </row>
    <row r="35" spans="1:38" x14ac:dyDescent="0.2">
      <c r="A35" s="96" t="str">
        <f t="shared" si="2"/>
        <v>P</v>
      </c>
      <c r="B35" s="43" t="s">
        <v>31</v>
      </c>
      <c r="C35" s="2">
        <v>1</v>
      </c>
      <c r="D35" s="2">
        <v>2</v>
      </c>
      <c r="E35" s="43" t="s">
        <v>30</v>
      </c>
      <c r="F35" s="2" t="str">
        <f>IF(A35="","",IF('feuille référence'!A33="","",IF(A35='feuille référence'!A33,1,0)+IF(AND(Frederic!C35='feuille référence'!C33,Frederic!D35='feuille référence'!D33),1,0)))</f>
        <v/>
      </c>
      <c r="G35" s="4"/>
      <c r="H35" s="96" t="str">
        <f t="shared" si="3"/>
        <v>P</v>
      </c>
      <c r="I35" s="43" t="s">
        <v>35</v>
      </c>
      <c r="J35" s="2">
        <v>0</v>
      </c>
      <c r="K35" s="2">
        <v>1</v>
      </c>
      <c r="L35" s="43" t="s">
        <v>34</v>
      </c>
      <c r="M35" s="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102"/>
      <c r="AG35" s="102"/>
      <c r="AH35" s="102"/>
      <c r="AI35" s="102"/>
      <c r="AJ35" s="102"/>
      <c r="AK35" s="102"/>
      <c r="AL35" s="7"/>
    </row>
    <row r="36" spans="1:38" ht="13.5" thickBot="1" x14ac:dyDescent="0.25">
      <c r="A36" s="96" t="str">
        <f t="shared" si="2"/>
        <v>V</v>
      </c>
      <c r="B36" s="43" t="s">
        <v>29</v>
      </c>
      <c r="C36" s="2">
        <v>1</v>
      </c>
      <c r="D36" s="2">
        <v>0</v>
      </c>
      <c r="E36" s="44" t="s">
        <v>32</v>
      </c>
      <c r="F36" s="94" t="str">
        <f>IF(A36="","",IF('feuille référence'!A34="","",IF(A36='feuille référence'!A34,1,0)+IF(AND(Frederic!C36='feuille référence'!C34,Frederic!D36='feuille référence'!D34),1,0)))</f>
        <v/>
      </c>
      <c r="G36" s="4"/>
      <c r="H36" s="96" t="str">
        <f t="shared" si="3"/>
        <v>V</v>
      </c>
      <c r="I36" s="43" t="s">
        <v>33</v>
      </c>
      <c r="J36" s="2">
        <v>3</v>
      </c>
      <c r="K36" s="2">
        <v>0</v>
      </c>
      <c r="L36" s="44" t="s">
        <v>36</v>
      </c>
      <c r="M36" s="94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102"/>
      <c r="AG36" s="102"/>
      <c r="AH36" s="102"/>
      <c r="AI36" s="174"/>
      <c r="AJ36" s="174"/>
      <c r="AK36" s="102"/>
      <c r="AL36" s="7"/>
    </row>
    <row r="37" spans="1:38" x14ac:dyDescent="0.2">
      <c r="A37" s="4"/>
      <c r="B37" s="5"/>
      <c r="C37" s="5"/>
      <c r="D37" s="5"/>
      <c r="E37" s="21" t="s">
        <v>5</v>
      </c>
      <c r="F37" s="95">
        <f ca="1">IFERROR(SUM(F25:F36)+F39+F40,0)</f>
        <v>1</v>
      </c>
      <c r="G37" s="4"/>
      <c r="H37" s="4"/>
      <c r="I37" s="5"/>
      <c r="J37" s="5"/>
      <c r="K37" s="5"/>
      <c r="L37" s="21" t="s">
        <v>5</v>
      </c>
      <c r="M37" s="95">
        <f ca="1">IFERROR(SUM(M25:M36)+M39+M40,0)</f>
        <v>2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102"/>
      <c r="AG37" s="102"/>
      <c r="AH37" s="102"/>
      <c r="AI37" s="102"/>
      <c r="AJ37" s="102"/>
      <c r="AK37" s="102"/>
      <c r="AL37" s="7"/>
    </row>
    <row r="38" spans="1:38" x14ac:dyDescent="0.2">
      <c r="A38" s="7"/>
      <c r="B38" s="102"/>
      <c r="C38" s="173"/>
      <c r="D38" s="173"/>
      <c r="E38" s="102"/>
      <c r="F38" s="7"/>
      <c r="G38" s="7"/>
      <c r="H38" s="7"/>
      <c r="I38" s="102"/>
      <c r="J38" s="173"/>
      <c r="K38" s="173"/>
      <c r="L38" s="102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102"/>
      <c r="AG38" s="102"/>
      <c r="AH38" s="102"/>
      <c r="AI38" s="174"/>
      <c r="AJ38" s="174"/>
      <c r="AK38" s="102"/>
      <c r="AL38" s="7"/>
    </row>
    <row r="39" spans="1:38" x14ac:dyDescent="0.2">
      <c r="A39" s="7"/>
      <c r="B39" s="48" t="s">
        <v>56</v>
      </c>
      <c r="C39" s="67"/>
      <c r="D39" s="67"/>
      <c r="E39" s="62" t="s">
        <v>30</v>
      </c>
      <c r="F39" s="97">
        <f ca="1">IF(OR(E39='feuille référence'!E37,E39='feuille référence'!E38),1,0)</f>
        <v>0</v>
      </c>
      <c r="G39" s="7"/>
      <c r="H39" s="7"/>
      <c r="I39" s="13" t="s">
        <v>57</v>
      </c>
      <c r="J39" s="66"/>
      <c r="K39" s="66"/>
      <c r="L39" s="62" t="s">
        <v>33</v>
      </c>
      <c r="M39" s="97">
        <f ca="1">IF(OR(L39='feuille référence'!K37,L39='feuille référence'!K38),1,0)</f>
        <v>1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102"/>
      <c r="AG39" s="102"/>
      <c r="AH39" s="102"/>
      <c r="AI39" s="102"/>
      <c r="AJ39" s="102"/>
      <c r="AK39" s="102"/>
      <c r="AL39" s="7"/>
    </row>
    <row r="40" spans="1:38" x14ac:dyDescent="0.2">
      <c r="A40" s="7"/>
      <c r="B40" s="5"/>
      <c r="C40" s="5"/>
      <c r="D40" s="5"/>
      <c r="E40" s="62" t="s">
        <v>31</v>
      </c>
      <c r="F40" s="97">
        <f ca="1">IF(OR(E40='feuille référence'!E37,E40='feuille référence'!E38),1,0)</f>
        <v>1</v>
      </c>
      <c r="G40" s="7"/>
      <c r="H40" s="7"/>
      <c r="I40" s="5"/>
      <c r="J40" s="5"/>
      <c r="K40" s="5"/>
      <c r="L40" s="62" t="s">
        <v>34</v>
      </c>
      <c r="M40" s="97">
        <f ca="1">IF(OR(L40='feuille référence'!K37,L40='feuille référence'!K38),1,0)</f>
        <v>0</v>
      </c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102"/>
      <c r="AG40" s="102"/>
      <c r="AH40" s="102"/>
      <c r="AI40" s="102"/>
      <c r="AJ40" s="102"/>
      <c r="AK40" s="102"/>
      <c r="AL40" s="7"/>
    </row>
    <row r="41" spans="1:38" x14ac:dyDescent="0.2">
      <c r="A41" s="7"/>
      <c r="B41" s="102"/>
      <c r="C41" s="173"/>
      <c r="D41" s="173"/>
      <c r="E41" s="102"/>
      <c r="F41" s="7"/>
      <c r="G41" s="7"/>
      <c r="H41" s="7"/>
      <c r="I41" s="102"/>
      <c r="J41" s="173"/>
      <c r="K41" s="173"/>
      <c r="L41" s="10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102"/>
      <c r="AG41" s="102"/>
      <c r="AH41" s="102"/>
      <c r="AI41" s="102"/>
      <c r="AJ41" s="102"/>
      <c r="AK41" s="102"/>
      <c r="AL41" s="7"/>
    </row>
    <row r="42" spans="1:38" x14ac:dyDescent="0.2">
      <c r="A42" s="4"/>
      <c r="B42" s="107" t="s">
        <v>12</v>
      </c>
      <c r="C42" s="171"/>
      <c r="D42" s="171"/>
      <c r="E42" s="108"/>
      <c r="F42" s="20" t="s">
        <v>1</v>
      </c>
      <c r="G42" s="4"/>
      <c r="H42" s="4"/>
      <c r="I42" s="109" t="s">
        <v>13</v>
      </c>
      <c r="J42" s="172"/>
      <c r="K42" s="172"/>
      <c r="L42" s="110"/>
      <c r="M42" s="20" t="s">
        <v>1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102"/>
      <c r="AG42" s="102"/>
      <c r="AH42" s="102"/>
      <c r="AI42" s="102"/>
      <c r="AJ42" s="102"/>
      <c r="AK42" s="102"/>
      <c r="AL42" s="7"/>
    </row>
    <row r="43" spans="1:38" x14ac:dyDescent="0.2">
      <c r="A43" s="96" t="str">
        <f t="shared" ref="A43:A54" si="4">IF(OR(C43="",D43=""),"",IF(C43&gt;D43,"V",IF(C43&lt;D43,"P","N")))</f>
        <v>P</v>
      </c>
      <c r="B43" s="43" t="s">
        <v>37</v>
      </c>
      <c r="C43" s="3">
        <v>0</v>
      </c>
      <c r="D43" s="3">
        <v>1</v>
      </c>
      <c r="E43" s="43" t="s">
        <v>38</v>
      </c>
      <c r="F43" s="2" t="str">
        <f>IF(A43="","",IF('feuille référence'!A41="","",IF(A43='feuille référence'!A41,1,0)+IF(AND(Frederic!C43='feuille référence'!C41,Frederic!D43='feuille référence'!D41),1,0)))</f>
        <v/>
      </c>
      <c r="G43" s="4"/>
      <c r="H43" s="96" t="str">
        <f>IF(OR(J43="",K43=""),"",IF(J43&gt;K43,"V",IF(J43&lt;K43,"P","N")))</f>
        <v>P</v>
      </c>
      <c r="I43" s="43" t="s">
        <v>41</v>
      </c>
      <c r="J43" s="3">
        <v>0</v>
      </c>
      <c r="K43" s="3">
        <v>3</v>
      </c>
      <c r="L43" s="43" t="s">
        <v>42</v>
      </c>
      <c r="M43" s="2" t="str">
        <f>IF(H43="","",IF('feuille référence'!G41="","",IF(H43='feuille référence'!G41,1,0)+IF(AND(Frederic!J43='feuille référence'!I41,Frederic!K43='feuille référence'!J41),1,0)))</f>
        <v/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102"/>
      <c r="AG43" s="174"/>
      <c r="AH43" s="174"/>
      <c r="AI43" s="174"/>
      <c r="AJ43" s="174"/>
      <c r="AK43" s="102"/>
      <c r="AL43" s="7"/>
    </row>
    <row r="44" spans="1:38" x14ac:dyDescent="0.2">
      <c r="A44" s="96" t="str">
        <f t="shared" si="4"/>
        <v>V</v>
      </c>
      <c r="B44" s="43" t="s">
        <v>39</v>
      </c>
      <c r="C44" s="2">
        <v>1</v>
      </c>
      <c r="D44" s="2">
        <v>0</v>
      </c>
      <c r="E44" s="43" t="s">
        <v>40</v>
      </c>
      <c r="F44" s="2" t="str">
        <f>IF(A44="","",IF('feuille référence'!A42="","",IF(A44='feuille référence'!A42,1,0)+IF(AND(Frederic!C44='feuille référence'!C42,Frederic!D44='feuille référence'!D42),1,0)))</f>
        <v/>
      </c>
      <c r="G44" s="4"/>
      <c r="H44" s="96" t="str">
        <f t="shared" ref="H44:H54" si="5">IF(OR(J44="",K44=""),"",IF(J44&gt;K44,"V",IF(J44&lt;K44,"P","N")))</f>
        <v>P</v>
      </c>
      <c r="I44" s="43" t="s">
        <v>43</v>
      </c>
      <c r="J44" s="2">
        <v>1</v>
      </c>
      <c r="K44" s="2">
        <v>3</v>
      </c>
      <c r="L44" s="43" t="s">
        <v>44</v>
      </c>
      <c r="M44" s="2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102"/>
      <c r="AG44" s="102"/>
      <c r="AH44" s="102"/>
      <c r="AI44" s="102"/>
      <c r="AJ44" s="102"/>
      <c r="AK44" s="102"/>
      <c r="AL44" s="7"/>
    </row>
    <row r="45" spans="1:38" x14ac:dyDescent="0.2">
      <c r="A45" s="96" t="str">
        <f t="shared" si="4"/>
        <v>V</v>
      </c>
      <c r="B45" s="43" t="s">
        <v>38</v>
      </c>
      <c r="C45" s="2">
        <v>3</v>
      </c>
      <c r="D45" s="2">
        <v>0</v>
      </c>
      <c r="E45" s="43" t="s">
        <v>39</v>
      </c>
      <c r="F45" s="2" t="str">
        <f>IF(A45="","",IF('feuille référence'!A43="","",IF(A45='feuille référence'!A43,1,0)+IF(AND(Frederic!C45='feuille référence'!C43,Frederic!D45='feuille référence'!D43),1,0)))</f>
        <v/>
      </c>
      <c r="G45" s="4"/>
      <c r="H45" s="96" t="str">
        <f t="shared" si="5"/>
        <v>V</v>
      </c>
      <c r="I45" s="43" t="s">
        <v>42</v>
      </c>
      <c r="J45" s="2">
        <v>4</v>
      </c>
      <c r="K45" s="2">
        <v>0</v>
      </c>
      <c r="L45" s="43" t="s">
        <v>43</v>
      </c>
      <c r="M45" s="2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102"/>
      <c r="AG45" s="102"/>
      <c r="AH45" s="102"/>
      <c r="AI45" s="102"/>
      <c r="AJ45" s="23"/>
      <c r="AK45" s="102"/>
      <c r="AL45" s="7"/>
    </row>
    <row r="46" spans="1:38" x14ac:dyDescent="0.2">
      <c r="A46" s="96" t="str">
        <f t="shared" si="4"/>
        <v>P</v>
      </c>
      <c r="B46" s="43" t="s">
        <v>40</v>
      </c>
      <c r="C46" s="2">
        <v>1</v>
      </c>
      <c r="D46" s="2">
        <v>2</v>
      </c>
      <c r="E46" s="43" t="s">
        <v>37</v>
      </c>
      <c r="F46" s="2" t="str">
        <f>IF(A46="","",IF('feuille référence'!A44="","",IF(A46='feuille référence'!A44,1,0)+IF(AND(Frederic!C46='feuille référence'!C44,Frederic!D46='feuille référence'!D44),1,0)))</f>
        <v/>
      </c>
      <c r="G46" s="4"/>
      <c r="H46" s="96" t="str">
        <f t="shared" si="5"/>
        <v>V</v>
      </c>
      <c r="I46" s="43" t="s">
        <v>44</v>
      </c>
      <c r="J46" s="2">
        <v>2</v>
      </c>
      <c r="K46" s="2">
        <v>0</v>
      </c>
      <c r="L46" s="43" t="s">
        <v>41</v>
      </c>
      <c r="M46" s="2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102"/>
      <c r="AG46" s="102"/>
      <c r="AH46" s="102"/>
      <c r="AI46" s="102"/>
      <c r="AJ46" s="102"/>
      <c r="AK46" s="102"/>
      <c r="AL46" s="7"/>
    </row>
    <row r="47" spans="1:38" x14ac:dyDescent="0.2">
      <c r="A47" s="96" t="str">
        <f t="shared" si="4"/>
        <v>P</v>
      </c>
      <c r="B47" s="43" t="s">
        <v>40</v>
      </c>
      <c r="C47" s="2">
        <v>1</v>
      </c>
      <c r="D47" s="2">
        <v>4</v>
      </c>
      <c r="E47" s="43" t="s">
        <v>38</v>
      </c>
      <c r="F47" s="2" t="str">
        <f>IF(A47="","",IF('feuille référence'!A45="","",IF(A47='feuille référence'!A45,1,0)+IF(AND(Frederic!C47='feuille référence'!C45,Frederic!D47='feuille référence'!D45),1,0)))</f>
        <v/>
      </c>
      <c r="G47" s="4"/>
      <c r="H47" s="96" t="str">
        <f t="shared" si="5"/>
        <v>N</v>
      </c>
      <c r="I47" s="43" t="s">
        <v>44</v>
      </c>
      <c r="J47" s="2">
        <v>1</v>
      </c>
      <c r="K47" s="2">
        <v>1</v>
      </c>
      <c r="L47" s="43" t="s">
        <v>42</v>
      </c>
      <c r="M47" s="2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102"/>
      <c r="AG47" s="102"/>
      <c r="AH47" s="102"/>
      <c r="AI47" s="102"/>
      <c r="AJ47" s="102"/>
      <c r="AK47" s="102"/>
      <c r="AL47" s="7"/>
    </row>
    <row r="48" spans="1:38" x14ac:dyDescent="0.2">
      <c r="A48" s="96" t="str">
        <f t="shared" si="4"/>
        <v>N</v>
      </c>
      <c r="B48" s="43" t="s">
        <v>39</v>
      </c>
      <c r="C48" s="2">
        <v>1</v>
      </c>
      <c r="D48" s="2">
        <v>1</v>
      </c>
      <c r="E48" s="43" t="s">
        <v>37</v>
      </c>
      <c r="F48" s="2" t="str">
        <f>IF(A48="","",IF('feuille référence'!A46="","",IF(A48='feuille référence'!A46,1,0)+IF(AND(Frederic!C48='feuille référence'!C46,Frederic!D48='feuille référence'!D46),1,0)))</f>
        <v/>
      </c>
      <c r="G48" s="4"/>
      <c r="H48" s="96" t="str">
        <f t="shared" si="5"/>
        <v>P</v>
      </c>
      <c r="I48" s="43" t="s">
        <v>43</v>
      </c>
      <c r="J48" s="2">
        <v>1</v>
      </c>
      <c r="K48" s="2">
        <v>2</v>
      </c>
      <c r="L48" s="43" t="s">
        <v>41</v>
      </c>
      <c r="M48" s="2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101"/>
      <c r="AG48" s="101"/>
      <c r="AH48" s="101"/>
      <c r="AI48" s="101"/>
      <c r="AJ48" s="101"/>
      <c r="AK48" s="101"/>
      <c r="AL48" s="7"/>
    </row>
    <row r="49" spans="1:38" x14ac:dyDescent="0.2">
      <c r="A49" s="96" t="str">
        <f t="shared" si="4"/>
        <v>V</v>
      </c>
      <c r="B49" s="43" t="s">
        <v>37</v>
      </c>
      <c r="C49" s="2">
        <v>1</v>
      </c>
      <c r="D49" s="2">
        <v>0</v>
      </c>
      <c r="E49" s="43" t="s">
        <v>39</v>
      </c>
      <c r="F49" s="2" t="str">
        <f>IF(A49="","",IF('feuille référence'!A47="","",IF(A49='feuille référence'!A47,1,0)+IF(AND(Frederic!C49='feuille référence'!C47,Frederic!D49='feuille référence'!D47),1,0)))</f>
        <v/>
      </c>
      <c r="G49" s="4"/>
      <c r="H49" s="96" t="str">
        <f t="shared" si="5"/>
        <v>V</v>
      </c>
      <c r="I49" s="43" t="s">
        <v>42</v>
      </c>
      <c r="J49" s="2">
        <v>2</v>
      </c>
      <c r="K49" s="2">
        <v>1</v>
      </c>
      <c r="L49" s="43" t="s">
        <v>44</v>
      </c>
      <c r="M49" s="2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102"/>
      <c r="AG49" s="102"/>
      <c r="AH49" s="102"/>
      <c r="AI49" s="174"/>
      <c r="AJ49" s="174"/>
      <c r="AK49" s="102"/>
      <c r="AL49" s="7"/>
    </row>
    <row r="50" spans="1:38" x14ac:dyDescent="0.2">
      <c r="A50" s="96" t="str">
        <f t="shared" si="4"/>
        <v>V</v>
      </c>
      <c r="B50" s="43" t="s">
        <v>38</v>
      </c>
      <c r="C50" s="2">
        <v>3</v>
      </c>
      <c r="D50" s="2">
        <v>0</v>
      </c>
      <c r="E50" s="43" t="s">
        <v>40</v>
      </c>
      <c r="F50" s="2" t="str">
        <f>IF(A50="","",IF('feuille référence'!A48="","",IF(A50='feuille référence'!A48,1,0)+IF(AND(Frederic!C50='feuille référence'!C48,Frederic!D50='feuille référence'!D48),1,0)))</f>
        <v/>
      </c>
      <c r="G50" s="4"/>
      <c r="H50" s="96" t="str">
        <f t="shared" si="5"/>
        <v>V</v>
      </c>
      <c r="I50" s="43" t="s">
        <v>41</v>
      </c>
      <c r="J50" s="2">
        <v>1</v>
      </c>
      <c r="K50" s="2">
        <v>0</v>
      </c>
      <c r="L50" s="43" t="s">
        <v>43</v>
      </c>
      <c r="M50" s="2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102"/>
      <c r="AG50" s="102"/>
      <c r="AH50" s="102"/>
      <c r="AI50" s="102"/>
      <c r="AJ50" s="102"/>
      <c r="AK50" s="102"/>
      <c r="AL50" s="7"/>
    </row>
    <row r="51" spans="1:38" x14ac:dyDescent="0.2">
      <c r="A51" s="96" t="str">
        <f t="shared" si="4"/>
        <v>N</v>
      </c>
      <c r="B51" s="43" t="s">
        <v>40</v>
      </c>
      <c r="C51" s="2">
        <v>0</v>
      </c>
      <c r="D51" s="2">
        <v>0</v>
      </c>
      <c r="E51" s="43" t="s">
        <v>39</v>
      </c>
      <c r="F51" s="2" t="str">
        <f>IF(A51="","",IF('feuille référence'!A49="","",IF(A51='feuille référence'!A49,1,0)+IF(AND(Frederic!C51='feuille référence'!C49,Frederic!D51='feuille référence'!D49),1,0)))</f>
        <v/>
      </c>
      <c r="G51" s="4"/>
      <c r="H51" s="96" t="str">
        <f t="shared" si="5"/>
        <v>V</v>
      </c>
      <c r="I51" s="43" t="s">
        <v>44</v>
      </c>
      <c r="J51" s="2">
        <v>3</v>
      </c>
      <c r="K51" s="2">
        <v>0</v>
      </c>
      <c r="L51" s="43" t="s">
        <v>43</v>
      </c>
      <c r="M51" s="2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102"/>
      <c r="AG51" s="174"/>
      <c r="AH51" s="174"/>
      <c r="AI51" s="174"/>
      <c r="AJ51" s="174"/>
      <c r="AK51" s="102"/>
      <c r="AL51" s="7"/>
    </row>
    <row r="52" spans="1:38" x14ac:dyDescent="0.2">
      <c r="A52" s="96" t="str">
        <f t="shared" si="4"/>
        <v>V</v>
      </c>
      <c r="B52" s="43" t="s">
        <v>38</v>
      </c>
      <c r="C52" s="2">
        <v>4</v>
      </c>
      <c r="D52" s="2">
        <v>2</v>
      </c>
      <c r="E52" s="43" t="s">
        <v>37</v>
      </c>
      <c r="F52" s="2" t="str">
        <f>IF(A52="","",IF('feuille référence'!A50="","",IF(A52='feuille référence'!A50,1,0)+IF(AND(Frederic!C52='feuille référence'!C50,Frederic!D52='feuille référence'!D50),1,0)))</f>
        <v/>
      </c>
      <c r="G52" s="4"/>
      <c r="H52" s="96" t="str">
        <f t="shared" si="5"/>
        <v>V</v>
      </c>
      <c r="I52" s="43" t="s">
        <v>42</v>
      </c>
      <c r="J52" s="2">
        <v>2</v>
      </c>
      <c r="K52" s="2">
        <v>1</v>
      </c>
      <c r="L52" s="43" t="s">
        <v>41</v>
      </c>
      <c r="M52" s="2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102"/>
      <c r="AG52" s="102"/>
      <c r="AH52" s="102"/>
      <c r="AI52" s="102"/>
      <c r="AJ52" s="102"/>
      <c r="AK52" s="102"/>
      <c r="AL52" s="7"/>
    </row>
    <row r="53" spans="1:38" x14ac:dyDescent="0.2">
      <c r="A53" s="96" t="str">
        <f t="shared" si="4"/>
        <v>P</v>
      </c>
      <c r="B53" s="43" t="s">
        <v>39</v>
      </c>
      <c r="C53" s="2">
        <v>0</v>
      </c>
      <c r="D53" s="2">
        <v>2</v>
      </c>
      <c r="E53" s="43" t="s">
        <v>38</v>
      </c>
      <c r="F53" s="2" t="str">
        <f>IF(A53="","",IF('feuille référence'!A51="","",IF(A53='feuille référence'!A51,1,0)+IF(AND(Frederic!C53='feuille référence'!C51,Frederic!D53='feuille référence'!D51),1,0)))</f>
        <v/>
      </c>
      <c r="G53" s="4"/>
      <c r="H53" s="96" t="str">
        <f t="shared" si="5"/>
        <v>P</v>
      </c>
      <c r="I53" s="43" t="s">
        <v>43</v>
      </c>
      <c r="J53" s="2">
        <v>1</v>
      </c>
      <c r="K53" s="2">
        <v>3</v>
      </c>
      <c r="L53" s="43" t="s">
        <v>42</v>
      </c>
      <c r="M53" s="2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102"/>
      <c r="AG53" s="102"/>
      <c r="AH53" s="102"/>
      <c r="AI53" s="102"/>
      <c r="AJ53" s="23"/>
      <c r="AK53" s="102"/>
      <c r="AL53" s="7"/>
    </row>
    <row r="54" spans="1:38" ht="13.5" thickBot="1" x14ac:dyDescent="0.25">
      <c r="A54" s="96" t="str">
        <f t="shared" si="4"/>
        <v>V</v>
      </c>
      <c r="B54" s="43" t="s">
        <v>37</v>
      </c>
      <c r="C54" s="2">
        <v>2</v>
      </c>
      <c r="D54" s="2">
        <v>0</v>
      </c>
      <c r="E54" s="44" t="s">
        <v>40</v>
      </c>
      <c r="F54" s="94" t="str">
        <f>IF(A54="","",IF('feuille référence'!A52="","",IF(A54='feuille référence'!A52,1,0)+IF(AND(Frederic!C54='feuille référence'!C52,Frederic!D54='feuille référence'!D52),1,0)))</f>
        <v/>
      </c>
      <c r="G54" s="4"/>
      <c r="H54" s="96" t="str">
        <f t="shared" si="5"/>
        <v>P</v>
      </c>
      <c r="I54" s="43" t="s">
        <v>41</v>
      </c>
      <c r="J54" s="2">
        <v>0</v>
      </c>
      <c r="K54" s="2">
        <v>1</v>
      </c>
      <c r="L54" s="44" t="s">
        <v>44</v>
      </c>
      <c r="M54" s="94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102"/>
      <c r="AG54" s="102"/>
      <c r="AH54" s="102"/>
      <c r="AI54" s="102"/>
      <c r="AJ54" s="102"/>
      <c r="AK54" s="102"/>
      <c r="AL54" s="7"/>
    </row>
    <row r="55" spans="1:38" x14ac:dyDescent="0.2">
      <c r="A55" s="4"/>
      <c r="B55" s="5"/>
      <c r="C55" s="5"/>
      <c r="D55" s="5"/>
      <c r="E55" s="21" t="s">
        <v>5</v>
      </c>
      <c r="F55" s="95">
        <f ca="1">IFERROR(SUM(F43:F54)+F57+F58,0)</f>
        <v>1</v>
      </c>
      <c r="G55" s="4"/>
      <c r="H55" s="4"/>
      <c r="I55" s="5"/>
      <c r="J55" s="5"/>
      <c r="K55" s="5"/>
      <c r="L55" s="21" t="s">
        <v>5</v>
      </c>
      <c r="M55" s="95">
        <f ca="1">IFERROR(SUM(M43:M54)+M57+M58,0)</f>
        <v>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102"/>
      <c r="AG55" s="102"/>
      <c r="AH55" s="102"/>
      <c r="AI55" s="102"/>
      <c r="AJ55" s="102"/>
      <c r="AK55" s="102"/>
      <c r="AL55" s="7"/>
    </row>
    <row r="56" spans="1:38" x14ac:dyDescent="0.2">
      <c r="A56" s="4"/>
      <c r="B56" s="5"/>
      <c r="C56" s="5"/>
      <c r="D56" s="5"/>
      <c r="E56" s="101"/>
      <c r="F56" s="7"/>
      <c r="G56" s="4"/>
      <c r="H56" s="4"/>
      <c r="I56" s="5"/>
      <c r="J56" s="5"/>
      <c r="K56" s="5"/>
      <c r="L56" s="101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102"/>
      <c r="AG56" s="102"/>
      <c r="AH56" s="102"/>
      <c r="AI56" s="102"/>
      <c r="AJ56" s="102"/>
      <c r="AK56" s="102"/>
      <c r="AL56" s="7"/>
    </row>
    <row r="57" spans="1:38" x14ac:dyDescent="0.2">
      <c r="A57" s="4"/>
      <c r="B57" s="107" t="s">
        <v>58</v>
      </c>
      <c r="C57" s="68"/>
      <c r="D57" s="68"/>
      <c r="E57" s="62" t="s">
        <v>38</v>
      </c>
      <c r="F57" s="97">
        <f ca="1">IF(OR(E57='feuille référence'!E55,E57='feuille référence'!E56),1,0)</f>
        <v>0</v>
      </c>
      <c r="G57" s="4"/>
      <c r="H57" s="4"/>
      <c r="I57" s="109" t="s">
        <v>59</v>
      </c>
      <c r="J57" s="69"/>
      <c r="K57" s="69"/>
      <c r="L57" s="70" t="s">
        <v>42</v>
      </c>
      <c r="M57" s="97">
        <f ca="1">IF(OR(L57='feuille référence'!K55,L57='feuille référence'!K56),1,0)</f>
        <v>0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102"/>
      <c r="AG57" s="102"/>
      <c r="AH57" s="102"/>
      <c r="AI57" s="102"/>
      <c r="AJ57" s="102"/>
      <c r="AK57" s="102"/>
      <c r="AL57" s="7"/>
    </row>
    <row r="58" spans="1:38" x14ac:dyDescent="0.2">
      <c r="A58" s="4"/>
      <c r="B58" s="5"/>
      <c r="C58" s="5"/>
      <c r="D58" s="5"/>
      <c r="E58" s="62" t="s">
        <v>37</v>
      </c>
      <c r="F58" s="97">
        <f ca="1">IF(OR(E58='feuille référence'!E55,E58='feuille référence'!E56),1,0)</f>
        <v>1</v>
      </c>
      <c r="G58" s="4"/>
      <c r="H58" s="4"/>
      <c r="I58" s="5"/>
      <c r="J58" s="5"/>
      <c r="K58" s="5"/>
      <c r="L58" s="70" t="s">
        <v>44</v>
      </c>
      <c r="M58" s="97">
        <f ca="1">IF(OR(L58='feuille référence'!K55,L58='feuille référence'!K56),1,0)</f>
        <v>0</v>
      </c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102"/>
      <c r="AG58" s="102"/>
      <c r="AH58" s="102"/>
      <c r="AI58" s="102"/>
      <c r="AJ58" s="102"/>
      <c r="AK58" s="102"/>
      <c r="AL58" s="7"/>
    </row>
    <row r="59" spans="1:38" x14ac:dyDescent="0.2">
      <c r="A59" s="4"/>
      <c r="B59" s="5"/>
      <c r="C59" s="5"/>
      <c r="D59" s="5"/>
      <c r="E59" s="101"/>
      <c r="F59" s="7"/>
      <c r="G59" s="7"/>
      <c r="H59" s="7"/>
      <c r="I59" s="102"/>
      <c r="J59" s="173"/>
      <c r="K59" s="173"/>
      <c r="L59" s="101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102"/>
      <c r="AG59" s="177"/>
      <c r="AH59" s="174"/>
      <c r="AI59" s="174"/>
      <c r="AJ59" s="174"/>
      <c r="AK59" s="101"/>
      <c r="AL59" s="7"/>
    </row>
    <row r="60" spans="1:38" x14ac:dyDescent="0.2">
      <c r="A60" s="4"/>
      <c r="B60" s="111" t="s">
        <v>14</v>
      </c>
      <c r="C60" s="169"/>
      <c r="D60" s="169"/>
      <c r="E60" s="112"/>
      <c r="F60" s="20" t="s">
        <v>1</v>
      </c>
      <c r="G60" s="4"/>
      <c r="H60" s="4"/>
      <c r="I60" s="113" t="s">
        <v>15</v>
      </c>
      <c r="J60" s="170"/>
      <c r="K60" s="170"/>
      <c r="L60" s="114"/>
      <c r="M60" s="20" t="s">
        <v>1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102"/>
      <c r="AG60" s="174"/>
      <c r="AH60" s="174"/>
      <c r="AI60" s="174"/>
      <c r="AJ60" s="174"/>
      <c r="AK60" s="102"/>
      <c r="AL60" s="7"/>
    </row>
    <row r="61" spans="1:38" x14ac:dyDescent="0.2">
      <c r="A61" s="96" t="str">
        <f t="shared" ref="A61:A72" si="6">IF(OR(C61="",D61=""),"",IF(C61&gt;D61,"V",IF(C61&lt;D61,"P","N")))</f>
        <v>N</v>
      </c>
      <c r="B61" s="43" t="s">
        <v>45</v>
      </c>
      <c r="C61" s="3">
        <v>1</v>
      </c>
      <c r="D61" s="3">
        <v>1</v>
      </c>
      <c r="E61" s="43" t="s">
        <v>46</v>
      </c>
      <c r="F61" s="2" t="str">
        <f>IF(A61="","",IF('feuille référence'!A59="","",IF(A61='feuille référence'!A59,1,0)+IF(AND(Frederic!C61='feuille référence'!C59,Frederic!D61='feuille référence'!D59),1,0)))</f>
        <v/>
      </c>
      <c r="G61" s="4"/>
      <c r="H61" s="96" t="str">
        <f>IF(OR(J61="",K61=""),"",IF(J61&gt;K61,"V",IF(J61&lt;K61,"P","N")))</f>
        <v>P</v>
      </c>
      <c r="I61" s="43" t="s">
        <v>49</v>
      </c>
      <c r="J61" s="3">
        <v>1</v>
      </c>
      <c r="K61" s="3">
        <v>3</v>
      </c>
      <c r="L61" s="43" t="s">
        <v>50</v>
      </c>
      <c r="M61" s="2" t="str">
        <f>IF(H61="","",IF('feuille référence'!G59="","",IF(H61='feuille référence'!G59,1,0)+IF(AND(Frederic!J61='feuille référence'!I59,Frederic!K61='feuille référence'!J59),1,0)))</f>
        <v/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102"/>
      <c r="AG61" s="102"/>
      <c r="AH61" s="102"/>
      <c r="AI61" s="102"/>
      <c r="AJ61" s="102"/>
      <c r="AK61" s="102"/>
      <c r="AL61" s="7"/>
    </row>
    <row r="62" spans="1:38" x14ac:dyDescent="0.2">
      <c r="A62" s="96" t="str">
        <f t="shared" si="6"/>
        <v>V</v>
      </c>
      <c r="B62" s="43" t="s">
        <v>47</v>
      </c>
      <c r="C62" s="2">
        <v>3</v>
      </c>
      <c r="D62" s="2">
        <v>0</v>
      </c>
      <c r="E62" s="43" t="s">
        <v>48</v>
      </c>
      <c r="F62" s="2" t="str">
        <f>IF(A62="","",IF('feuille référence'!A60="","",IF(A62='feuille référence'!A60,1,0)+IF(AND(Frederic!C62='feuille référence'!C60,Frederic!D62='feuille référence'!D60),1,0)))</f>
        <v/>
      </c>
      <c r="G62" s="4"/>
      <c r="H62" s="96" t="str">
        <f t="shared" ref="H62:H72" si="7">IF(OR(J62="",K62=""),"",IF(J62&gt;K62,"V",IF(J62&lt;K62,"P","N")))</f>
        <v>V</v>
      </c>
      <c r="I62" s="43" t="s">
        <v>51</v>
      </c>
      <c r="J62" s="2">
        <v>1</v>
      </c>
      <c r="K62" s="2">
        <v>0</v>
      </c>
      <c r="L62" s="43" t="s">
        <v>52</v>
      </c>
      <c r="M62" s="2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102"/>
      <c r="AG62" s="102"/>
      <c r="AH62" s="102"/>
      <c r="AI62" s="102"/>
      <c r="AJ62" s="102"/>
      <c r="AK62" s="102"/>
      <c r="AL62" s="7"/>
    </row>
    <row r="63" spans="1:38" x14ac:dyDescent="0.2">
      <c r="A63" s="96" t="str">
        <f t="shared" si="6"/>
        <v>V</v>
      </c>
      <c r="B63" s="43" t="s">
        <v>46</v>
      </c>
      <c r="C63" s="2">
        <v>1</v>
      </c>
      <c r="D63" s="2">
        <v>0</v>
      </c>
      <c r="E63" s="43" t="s">
        <v>47</v>
      </c>
      <c r="F63" s="2" t="str">
        <f>IF(A63="","",IF('feuille référence'!A61="","",IF(A63='feuille référence'!A61,1,0)+IF(AND(Frederic!C63='feuille référence'!C61,Frederic!D63='feuille référence'!D61),1,0)))</f>
        <v/>
      </c>
      <c r="G63" s="4"/>
      <c r="H63" s="96" t="str">
        <f t="shared" si="7"/>
        <v>N</v>
      </c>
      <c r="I63" s="43" t="s">
        <v>50</v>
      </c>
      <c r="J63" s="2">
        <v>0</v>
      </c>
      <c r="K63" s="2">
        <v>0</v>
      </c>
      <c r="L63" s="43" t="s">
        <v>51</v>
      </c>
      <c r="M63" s="2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102"/>
      <c r="AG63" s="102"/>
      <c r="AH63" s="102"/>
      <c r="AI63" s="102"/>
      <c r="AJ63" s="102"/>
      <c r="AK63" s="102"/>
      <c r="AL63" s="7"/>
    </row>
    <row r="64" spans="1:38" x14ac:dyDescent="0.2">
      <c r="A64" s="96" t="str">
        <f t="shared" si="6"/>
        <v>P</v>
      </c>
      <c r="B64" s="43" t="s">
        <v>48</v>
      </c>
      <c r="C64" s="2">
        <v>1</v>
      </c>
      <c r="D64" s="2">
        <v>2</v>
      </c>
      <c r="E64" s="43" t="s">
        <v>45</v>
      </c>
      <c r="F64" s="2" t="str">
        <f>IF(A64="","",IF('feuille référence'!A62="","",IF(A64='feuille référence'!A62,1,0)+IF(AND(Frederic!C64='feuille référence'!C62,Frederic!D64='feuille référence'!D62),1,0)))</f>
        <v/>
      </c>
      <c r="G64" s="4"/>
      <c r="H64" s="96" t="str">
        <f t="shared" si="7"/>
        <v>V</v>
      </c>
      <c r="I64" s="43" t="s">
        <v>53</v>
      </c>
      <c r="J64" s="2">
        <v>1</v>
      </c>
      <c r="K64" s="2">
        <v>0</v>
      </c>
      <c r="L64" s="43" t="s">
        <v>49</v>
      </c>
      <c r="M64" s="2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102"/>
      <c r="AG64" s="102"/>
      <c r="AH64" s="102"/>
      <c r="AI64" s="102"/>
      <c r="AJ64" s="102"/>
      <c r="AK64" s="102"/>
      <c r="AL64" s="7"/>
    </row>
    <row r="65" spans="1:38" x14ac:dyDescent="0.2">
      <c r="A65" s="96" t="str">
        <f t="shared" si="6"/>
        <v>P</v>
      </c>
      <c r="B65" s="43" t="s">
        <v>45</v>
      </c>
      <c r="C65" s="2">
        <v>1</v>
      </c>
      <c r="D65" s="2">
        <v>2</v>
      </c>
      <c r="E65" s="43" t="s">
        <v>47</v>
      </c>
      <c r="F65" s="2" t="str">
        <f>IF(A65="","",IF('feuille référence'!A63="","",IF(A65='feuille référence'!A63,1,0)+IF(AND(Frederic!C65='feuille référence'!C63,Frederic!D65='feuille référence'!D63),1,0)))</f>
        <v/>
      </c>
      <c r="G65" s="4"/>
      <c r="H65" s="96" t="str">
        <f t="shared" si="7"/>
        <v>P</v>
      </c>
      <c r="I65" s="43" t="s">
        <v>53</v>
      </c>
      <c r="J65" s="2">
        <v>0</v>
      </c>
      <c r="K65" s="2">
        <v>1</v>
      </c>
      <c r="L65" s="43" t="s">
        <v>50</v>
      </c>
      <c r="M65" s="2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102"/>
      <c r="AG65" s="102"/>
      <c r="AH65" s="102"/>
      <c r="AI65" s="102"/>
      <c r="AJ65" s="102"/>
      <c r="AK65" s="102"/>
      <c r="AL65" s="7"/>
    </row>
    <row r="66" spans="1:38" x14ac:dyDescent="0.2">
      <c r="A66" s="96" t="str">
        <f t="shared" si="6"/>
        <v>V</v>
      </c>
      <c r="B66" s="43" t="s">
        <v>46</v>
      </c>
      <c r="C66" s="2">
        <v>2</v>
      </c>
      <c r="D66" s="2">
        <v>0</v>
      </c>
      <c r="E66" s="43" t="s">
        <v>48</v>
      </c>
      <c r="F66" s="2" t="str">
        <f>IF(A66="","",IF('feuille référence'!A64="","",IF(A66='feuille référence'!A64,1,0)+IF(AND(Frederic!C66='feuille référence'!C64,Frederic!D66='feuille référence'!D64),1,0)))</f>
        <v/>
      </c>
      <c r="G66" s="4"/>
      <c r="H66" s="96" t="str">
        <f t="shared" si="7"/>
        <v>V</v>
      </c>
      <c r="I66" s="43" t="s">
        <v>51</v>
      </c>
      <c r="J66" s="2">
        <v>2</v>
      </c>
      <c r="K66" s="2">
        <v>1</v>
      </c>
      <c r="L66" s="43" t="s">
        <v>49</v>
      </c>
      <c r="M66" s="2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102"/>
      <c r="AG66" s="102"/>
      <c r="AH66" s="102"/>
      <c r="AI66" s="102"/>
      <c r="AJ66" s="102"/>
      <c r="AK66" s="102"/>
      <c r="AL66" s="7"/>
    </row>
    <row r="67" spans="1:38" x14ac:dyDescent="0.2">
      <c r="A67" s="96" t="str">
        <f t="shared" si="6"/>
        <v>V</v>
      </c>
      <c r="B67" s="43" t="s">
        <v>47</v>
      </c>
      <c r="C67" s="2">
        <v>2</v>
      </c>
      <c r="D67" s="2">
        <v>0</v>
      </c>
      <c r="E67" s="43" t="s">
        <v>45</v>
      </c>
      <c r="F67" s="2" t="str">
        <f>IF(A67="","",IF('feuille référence'!A65="","",IF(A67='feuille référence'!A65,1,0)+IF(AND(Frederic!C67='feuille référence'!C65,Frederic!D67='feuille référence'!D65),1,0)))</f>
        <v/>
      </c>
      <c r="G67" s="4"/>
      <c r="H67" s="96" t="str">
        <f t="shared" si="7"/>
        <v>N</v>
      </c>
      <c r="I67" s="43" t="s">
        <v>49</v>
      </c>
      <c r="J67" s="2">
        <v>1</v>
      </c>
      <c r="K67" s="2">
        <v>1</v>
      </c>
      <c r="L67" s="43" t="s">
        <v>51</v>
      </c>
      <c r="M67" s="2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102"/>
      <c r="AG67" s="102"/>
      <c r="AH67" s="102"/>
      <c r="AI67" s="102"/>
      <c r="AJ67" s="102"/>
      <c r="AK67" s="102"/>
      <c r="AL67" s="7"/>
    </row>
    <row r="68" spans="1:38" x14ac:dyDescent="0.2">
      <c r="A68" s="96" t="str">
        <f t="shared" si="6"/>
        <v>P</v>
      </c>
      <c r="B68" s="43" t="s">
        <v>48</v>
      </c>
      <c r="C68" s="2">
        <v>0</v>
      </c>
      <c r="D68" s="2">
        <v>2</v>
      </c>
      <c r="E68" s="43" t="s">
        <v>46</v>
      </c>
      <c r="F68" s="2" t="str">
        <f>IF(A68="","",IF('feuille référence'!A66="","",IF(A68='feuille référence'!A66,1,0)+IF(AND(Frederic!C68='feuille référence'!C66,Frederic!D68='feuille référence'!D66),1,0)))</f>
        <v/>
      </c>
      <c r="G68" s="4"/>
      <c r="H68" s="96" t="str">
        <f t="shared" si="7"/>
        <v>V</v>
      </c>
      <c r="I68" s="43" t="s">
        <v>50</v>
      </c>
      <c r="J68" s="2">
        <v>2</v>
      </c>
      <c r="K68" s="2">
        <v>1</v>
      </c>
      <c r="L68" s="43" t="s">
        <v>52</v>
      </c>
      <c r="M68" s="2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102"/>
      <c r="AG68" s="102"/>
      <c r="AH68" s="102"/>
      <c r="AI68" s="102"/>
      <c r="AJ68" s="102"/>
      <c r="AK68" s="102"/>
      <c r="AL68" s="7"/>
    </row>
    <row r="69" spans="1:38" x14ac:dyDescent="0.2">
      <c r="A69" s="96" t="str">
        <f t="shared" si="6"/>
        <v>P</v>
      </c>
      <c r="B69" s="43" t="s">
        <v>48</v>
      </c>
      <c r="C69" s="2">
        <v>0</v>
      </c>
      <c r="D69" s="2">
        <v>2</v>
      </c>
      <c r="E69" s="43" t="s">
        <v>47</v>
      </c>
      <c r="F69" s="2" t="str">
        <f>IF(A69="","",IF('feuille référence'!A67="","",IF(A69='feuille référence'!A67,1,0)+IF(AND(Frederic!C69='feuille référence'!C67,Frederic!D69='feuille référence'!D67),1,0)))</f>
        <v/>
      </c>
      <c r="G69" s="4"/>
      <c r="H69" s="96" t="str">
        <f t="shared" si="7"/>
        <v>P</v>
      </c>
      <c r="I69" s="43" t="s">
        <v>53</v>
      </c>
      <c r="J69" s="2">
        <v>1</v>
      </c>
      <c r="K69" s="2">
        <v>2</v>
      </c>
      <c r="L69" s="43" t="s">
        <v>51</v>
      </c>
      <c r="M69" s="2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102"/>
      <c r="AG69" s="102"/>
      <c r="AH69" s="102"/>
      <c r="AI69" s="102"/>
      <c r="AJ69" s="102"/>
      <c r="AK69" s="102"/>
      <c r="AL69" s="7"/>
    </row>
    <row r="70" spans="1:38" x14ac:dyDescent="0.2">
      <c r="A70" s="96" t="str">
        <f t="shared" si="6"/>
        <v>V</v>
      </c>
      <c r="B70" s="43" t="s">
        <v>46</v>
      </c>
      <c r="C70" s="2">
        <v>2</v>
      </c>
      <c r="D70" s="2">
        <v>1</v>
      </c>
      <c r="E70" s="43" t="s">
        <v>45</v>
      </c>
      <c r="F70" s="2" t="str">
        <f>IF(A70="","",IF('feuille référence'!A68="","",IF(A70='feuille référence'!A68,1,0)+IF(AND(Frederic!C70='feuille référence'!C68,Frederic!D70='feuille référence'!D68),1,0)))</f>
        <v/>
      </c>
      <c r="G70" s="4"/>
      <c r="H70" s="96" t="str">
        <f t="shared" si="7"/>
        <v>V</v>
      </c>
      <c r="I70" s="43" t="s">
        <v>50</v>
      </c>
      <c r="J70" s="2">
        <v>3</v>
      </c>
      <c r="K70" s="2">
        <v>0</v>
      </c>
      <c r="L70" s="43" t="s">
        <v>49</v>
      </c>
      <c r="M70" s="2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102"/>
      <c r="AG70" s="102"/>
      <c r="AH70" s="102"/>
      <c r="AI70" s="102"/>
      <c r="AJ70" s="102"/>
      <c r="AK70" s="102"/>
      <c r="AL70" s="7"/>
    </row>
    <row r="71" spans="1:38" x14ac:dyDescent="0.2">
      <c r="A71" s="96" t="str">
        <f t="shared" si="6"/>
        <v>V</v>
      </c>
      <c r="B71" s="43" t="s">
        <v>47</v>
      </c>
      <c r="C71" s="2">
        <v>1</v>
      </c>
      <c r="D71" s="2">
        <v>0</v>
      </c>
      <c r="E71" s="43" t="s">
        <v>46</v>
      </c>
      <c r="F71" s="2" t="str">
        <f>IF(A71="","",IF('feuille référence'!A69="","",IF(A71='feuille référence'!A69,1,0)+IF(AND(Frederic!C71='feuille référence'!C69,Frederic!D71='feuille référence'!D69),1,0)))</f>
        <v/>
      </c>
      <c r="G71" s="4"/>
      <c r="H71" s="96" t="str">
        <f t="shared" si="7"/>
        <v>N</v>
      </c>
      <c r="I71" s="43" t="s">
        <v>51</v>
      </c>
      <c r="J71" s="2">
        <v>0</v>
      </c>
      <c r="K71" s="2">
        <v>0</v>
      </c>
      <c r="L71" s="43" t="s">
        <v>50</v>
      </c>
      <c r="M71" s="2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102"/>
      <c r="AG71" s="102"/>
      <c r="AH71" s="102"/>
      <c r="AI71" s="102"/>
      <c r="AJ71" s="102"/>
      <c r="AK71" s="102"/>
      <c r="AL71" s="7"/>
    </row>
    <row r="72" spans="1:38" ht="13.5" thickBot="1" x14ac:dyDescent="0.25">
      <c r="A72" s="96" t="str">
        <f t="shared" si="6"/>
        <v>V</v>
      </c>
      <c r="B72" s="43" t="s">
        <v>45</v>
      </c>
      <c r="C72" s="2">
        <v>1</v>
      </c>
      <c r="D72" s="2">
        <v>0</v>
      </c>
      <c r="E72" s="44" t="s">
        <v>48</v>
      </c>
      <c r="F72" s="94" t="str">
        <f>IF(A72="","",IF('feuille référence'!A70="","",IF(A72='feuille référence'!A70,1,0)+IF(AND(Frederic!C72='feuille référence'!C70,Frederic!D72='feuille référence'!D70),1,0)))</f>
        <v/>
      </c>
      <c r="G72" s="4"/>
      <c r="H72" s="96" t="str">
        <f t="shared" si="7"/>
        <v>N</v>
      </c>
      <c r="I72" s="43" t="s">
        <v>49</v>
      </c>
      <c r="J72" s="2">
        <v>1</v>
      </c>
      <c r="K72" s="2">
        <v>1</v>
      </c>
      <c r="L72" s="44" t="s">
        <v>52</v>
      </c>
      <c r="M72" s="94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102"/>
      <c r="AG72" s="102"/>
      <c r="AH72" s="102"/>
      <c r="AI72" s="102"/>
      <c r="AJ72" s="102"/>
      <c r="AK72" s="102"/>
      <c r="AL72" s="7"/>
    </row>
    <row r="73" spans="1:38" x14ac:dyDescent="0.2">
      <c r="A73" s="4"/>
      <c r="B73" s="5"/>
      <c r="C73" s="5"/>
      <c r="D73" s="5"/>
      <c r="E73" s="21" t="s">
        <v>5</v>
      </c>
      <c r="F73" s="95">
        <f ca="1">IFERROR(SUM(F61:F72)+F75+F76,0)</f>
        <v>1</v>
      </c>
      <c r="G73" s="4"/>
      <c r="H73" s="4"/>
      <c r="I73" s="5"/>
      <c r="J73" s="5"/>
      <c r="K73" s="5"/>
      <c r="L73" s="21" t="s">
        <v>5</v>
      </c>
      <c r="M73" s="95">
        <f ca="1">IFERROR(SUM(M61:M72)+M75+M76,0)</f>
        <v>1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102"/>
      <c r="AG73" s="102"/>
      <c r="AH73" s="102"/>
      <c r="AI73" s="102"/>
      <c r="AJ73" s="102"/>
      <c r="AK73" s="102"/>
      <c r="AL73" s="7"/>
    </row>
    <row r="74" spans="1:38" x14ac:dyDescent="0.2">
      <c r="A74" s="4"/>
      <c r="B74" s="5"/>
      <c r="C74" s="5"/>
      <c r="D74" s="5"/>
      <c r="E74" s="101"/>
      <c r="F74" s="7"/>
      <c r="G74" s="4"/>
      <c r="H74" s="4"/>
      <c r="I74" s="5"/>
      <c r="J74" s="5"/>
      <c r="K74" s="5"/>
      <c r="L74" s="101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102"/>
      <c r="AG74" s="102"/>
      <c r="AH74" s="102"/>
      <c r="AI74" s="102"/>
      <c r="AJ74" s="102"/>
      <c r="AK74" s="102"/>
      <c r="AL74" s="7"/>
    </row>
    <row r="75" spans="1:38" x14ac:dyDescent="0.2">
      <c r="A75" s="4"/>
      <c r="B75" s="111" t="s">
        <v>60</v>
      </c>
      <c r="C75" s="71"/>
      <c r="D75" s="71"/>
      <c r="E75" s="62" t="s">
        <v>47</v>
      </c>
      <c r="F75" s="97">
        <f ca="1">IF(OR(E75='feuille référence'!E73,E75='feuille référence'!E74),1,0)</f>
        <v>1</v>
      </c>
      <c r="G75" s="4"/>
      <c r="H75" s="4"/>
      <c r="I75" s="113" t="s">
        <v>61</v>
      </c>
      <c r="J75" s="72"/>
      <c r="K75" s="72"/>
      <c r="L75" s="62" t="s">
        <v>50</v>
      </c>
      <c r="M75" s="97">
        <f ca="1">IF(OR(L75='feuille référence'!K73,L75='feuille référence'!K74),1,0)</f>
        <v>0</v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102"/>
      <c r="AG75" s="102"/>
      <c r="AH75" s="102"/>
      <c r="AI75" s="102"/>
      <c r="AJ75" s="102"/>
      <c r="AK75" s="102"/>
      <c r="AL75" s="7"/>
    </row>
    <row r="76" spans="1:38" x14ac:dyDescent="0.2">
      <c r="A76" s="4"/>
      <c r="B76" s="5"/>
      <c r="C76" s="5"/>
      <c r="D76" s="5"/>
      <c r="E76" s="62" t="s">
        <v>46</v>
      </c>
      <c r="F76" s="97">
        <f ca="1">IF(OR(E76='feuille référence'!E73,E76='feuille référence'!E74),1,0)</f>
        <v>0</v>
      </c>
      <c r="G76" s="4"/>
      <c r="H76" s="4"/>
      <c r="I76" s="5"/>
      <c r="J76" s="5"/>
      <c r="K76" s="5"/>
      <c r="L76" s="62" t="s">
        <v>51</v>
      </c>
      <c r="M76" s="97">
        <f ca="1">IF(OR(L76='feuille référence'!K73,L76='feuille référence'!K74),1,0)</f>
        <v>1</v>
      </c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102"/>
      <c r="AG76" s="102"/>
      <c r="AH76" s="102"/>
      <c r="AI76" s="102"/>
      <c r="AJ76" s="102"/>
      <c r="AK76" s="102"/>
      <c r="AL76" s="7"/>
    </row>
    <row r="77" spans="1:38" x14ac:dyDescent="0.2">
      <c r="A77" s="4"/>
      <c r="B77" s="5"/>
      <c r="C77" s="5"/>
      <c r="D77" s="5"/>
      <c r="E77" s="101"/>
      <c r="F77" s="7"/>
      <c r="G77" s="4"/>
      <c r="H77" s="4"/>
      <c r="I77" s="5"/>
      <c r="J77" s="5"/>
      <c r="K77" s="5"/>
      <c r="L77" s="101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102"/>
      <c r="AG77" s="102"/>
      <c r="AH77" s="102"/>
      <c r="AI77" s="102"/>
      <c r="AJ77" s="102"/>
      <c r="AK77" s="102"/>
      <c r="AL77" s="7"/>
    </row>
    <row r="78" spans="1:38" x14ac:dyDescent="0.2">
      <c r="A78" s="4"/>
      <c r="B78" s="5"/>
      <c r="C78" s="5"/>
      <c r="D78" s="5"/>
      <c r="E78" s="5"/>
      <c r="F78" s="4"/>
      <c r="G78" s="4"/>
      <c r="H78" s="4"/>
      <c r="I78" s="5"/>
      <c r="J78" s="5"/>
      <c r="K78" s="5"/>
      <c r="L78" s="5"/>
      <c r="M78" s="4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102"/>
      <c r="AG78" s="102"/>
      <c r="AH78" s="102"/>
      <c r="AI78" s="102"/>
      <c r="AJ78" s="102"/>
      <c r="AK78" s="102"/>
      <c r="AL78" s="7"/>
    </row>
    <row r="79" spans="1:38" x14ac:dyDescent="0.2">
      <c r="A79" s="4"/>
      <c r="B79" s="5"/>
      <c r="C79" s="5"/>
      <c r="D79" s="5"/>
      <c r="E79" s="5"/>
      <c r="F79" s="4"/>
      <c r="G79" s="4"/>
      <c r="H79" s="4"/>
      <c r="I79" s="5"/>
      <c r="J79" s="5"/>
      <c r="K79" s="5"/>
      <c r="L79" s="19" t="s">
        <v>17</v>
      </c>
      <c r="M79" s="2">
        <f ca="1">SUM(F19+M19+F37+M37+F55+M55+F73+M73)</f>
        <v>10</v>
      </c>
      <c r="N79" s="4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102"/>
      <c r="AG79" s="102"/>
      <c r="AH79" s="102"/>
      <c r="AI79" s="102"/>
      <c r="AJ79" s="102"/>
      <c r="AK79" s="102"/>
      <c r="AL79" s="7"/>
    </row>
    <row r="80" spans="1:38" x14ac:dyDescent="0.2">
      <c r="A80" s="4"/>
      <c r="B80" s="5"/>
      <c r="C80" s="5"/>
      <c r="D80" s="5"/>
      <c r="E80" s="5"/>
      <c r="F80" s="4"/>
      <c r="G80" s="4"/>
      <c r="H80" s="4"/>
      <c r="I80" s="5"/>
      <c r="J80" s="5"/>
      <c r="K80" s="5"/>
      <c r="L80" s="5"/>
      <c r="M80" s="4"/>
      <c r="N80" s="4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102"/>
      <c r="AG80" s="177"/>
      <c r="AH80" s="174"/>
      <c r="AI80" s="174"/>
      <c r="AJ80" s="174"/>
      <c r="AK80" s="101"/>
      <c r="AL80" s="7"/>
    </row>
    <row r="81" spans="1:38" x14ac:dyDescent="0.2">
      <c r="A81" s="4"/>
      <c r="B81" s="5"/>
      <c r="C81" s="5"/>
      <c r="D81" s="5"/>
      <c r="E81" s="5"/>
      <c r="F81" s="4"/>
      <c r="G81" s="4"/>
      <c r="H81" s="4"/>
      <c r="I81" s="5"/>
      <c r="J81" s="5"/>
      <c r="K81" s="5"/>
      <c r="L81" s="5"/>
      <c r="M81" s="4"/>
      <c r="N81" s="4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102"/>
      <c r="AG81" s="174"/>
      <c r="AH81" s="174"/>
      <c r="AI81" s="174"/>
      <c r="AJ81" s="174"/>
      <c r="AK81" s="102"/>
      <c r="AL81" s="7"/>
    </row>
    <row r="82" spans="1:38" x14ac:dyDescent="0.2">
      <c r="A82" s="4"/>
      <c r="B82" s="41" t="s">
        <v>19</v>
      </c>
      <c r="C82" s="30"/>
      <c r="D82" s="30"/>
      <c r="E82" s="30"/>
      <c r="F82" s="29"/>
      <c r="G82" s="29"/>
      <c r="H82" s="29"/>
      <c r="I82" s="30"/>
      <c r="J82" s="30"/>
      <c r="K82" s="30"/>
      <c r="L82" s="30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30"/>
      <c r="AG82" s="30"/>
      <c r="AH82" s="30"/>
      <c r="AI82" s="30"/>
      <c r="AJ82" s="31"/>
      <c r="AK82" s="102"/>
      <c r="AL82" s="7"/>
    </row>
    <row r="83" spans="1:38" x14ac:dyDescent="0.2">
      <c r="A83" s="4"/>
      <c r="B83" s="36" t="s">
        <v>62</v>
      </c>
      <c r="C83" s="27"/>
      <c r="D83" s="27"/>
      <c r="E83" s="27"/>
      <c r="F83" s="28"/>
      <c r="G83" s="28"/>
      <c r="H83" s="28"/>
      <c r="I83" s="27"/>
      <c r="J83" s="27"/>
      <c r="K83" s="27"/>
      <c r="L83" s="27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7"/>
      <c r="AG83" s="27"/>
      <c r="AH83" s="27"/>
      <c r="AI83" s="27"/>
      <c r="AJ83" s="32"/>
      <c r="AK83" s="102"/>
      <c r="AL83" s="7"/>
    </row>
    <row r="84" spans="1:38" x14ac:dyDescent="0.2">
      <c r="A84" s="4"/>
      <c r="B84" s="42" t="s">
        <v>18</v>
      </c>
      <c r="C84" s="27"/>
      <c r="D84" s="27"/>
      <c r="E84" s="27"/>
      <c r="F84" s="28"/>
      <c r="G84" s="28"/>
      <c r="H84" s="28"/>
      <c r="I84" s="27"/>
      <c r="J84" s="27"/>
      <c r="K84" s="27"/>
      <c r="L84" s="27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7"/>
      <c r="AG84" s="27"/>
      <c r="AH84" s="27"/>
      <c r="AI84" s="27"/>
      <c r="AJ84" s="32"/>
      <c r="AK84" s="102"/>
      <c r="AL84" s="7"/>
    </row>
    <row r="85" spans="1:38" x14ac:dyDescent="0.2">
      <c r="A85" s="4"/>
      <c r="B85" s="36" t="s">
        <v>6</v>
      </c>
      <c r="C85" s="27"/>
      <c r="D85" s="27"/>
      <c r="E85" s="27"/>
      <c r="F85" s="28"/>
      <c r="G85" s="28"/>
      <c r="H85" s="28"/>
      <c r="I85" s="27"/>
      <c r="J85" s="27"/>
      <c r="K85" s="27"/>
      <c r="L85" s="27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7"/>
      <c r="AG85" s="27"/>
      <c r="AH85" s="27"/>
      <c r="AI85" s="27"/>
      <c r="AJ85" s="32"/>
      <c r="AK85" s="102"/>
      <c r="AL85" s="7"/>
    </row>
    <row r="86" spans="1:38" x14ac:dyDescent="0.2">
      <c r="A86" s="4"/>
      <c r="B86" s="42" t="s">
        <v>7</v>
      </c>
      <c r="C86" s="27"/>
      <c r="D86" s="27"/>
      <c r="E86" s="27"/>
      <c r="F86" s="28"/>
      <c r="G86" s="28"/>
      <c r="H86" s="28"/>
      <c r="I86" s="27"/>
      <c r="J86" s="27"/>
      <c r="K86" s="27"/>
      <c r="L86" s="27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7"/>
      <c r="AG86" s="27"/>
      <c r="AH86" s="27"/>
      <c r="AI86" s="27"/>
      <c r="AJ86" s="32"/>
      <c r="AK86" s="102"/>
      <c r="AL86" s="7"/>
    </row>
    <row r="87" spans="1:38" x14ac:dyDescent="0.2">
      <c r="A87" s="4"/>
      <c r="B87" s="42" t="s">
        <v>63</v>
      </c>
      <c r="C87" s="27"/>
      <c r="D87" s="27"/>
      <c r="E87" s="27"/>
      <c r="F87" s="28"/>
      <c r="G87" s="28"/>
      <c r="H87" s="28"/>
      <c r="I87" s="27"/>
      <c r="J87" s="27"/>
      <c r="K87" s="27"/>
      <c r="L87" s="27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7"/>
      <c r="AG87" s="27"/>
      <c r="AH87" s="27"/>
      <c r="AI87" s="27"/>
      <c r="AJ87" s="32"/>
      <c r="AK87" s="102"/>
      <c r="AL87" s="7"/>
    </row>
    <row r="88" spans="1:38" x14ac:dyDescent="0.2">
      <c r="A88" s="4"/>
      <c r="B88" s="42" t="s">
        <v>64</v>
      </c>
      <c r="C88" s="27"/>
      <c r="D88" s="27"/>
      <c r="E88" s="27"/>
      <c r="F88" s="28"/>
      <c r="G88" s="28"/>
      <c r="H88" s="28"/>
      <c r="I88" s="27"/>
      <c r="J88" s="27"/>
      <c r="K88" s="27"/>
      <c r="L88" s="27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7"/>
      <c r="AG88" s="27"/>
      <c r="AH88" s="27"/>
      <c r="AI88" s="27"/>
      <c r="AJ88" s="32"/>
      <c r="AK88" s="102"/>
      <c r="AL88" s="7"/>
    </row>
    <row r="89" spans="1:38" x14ac:dyDescent="0.2">
      <c r="A89" s="4"/>
      <c r="B89" s="36" t="s">
        <v>8</v>
      </c>
      <c r="C89" s="27"/>
      <c r="D89" s="27"/>
      <c r="E89" s="27"/>
      <c r="F89" s="28"/>
      <c r="G89" s="28"/>
      <c r="H89" s="28"/>
      <c r="I89" s="27"/>
      <c r="J89" s="27"/>
      <c r="K89" s="27"/>
      <c r="L89" s="27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99"/>
      <c r="AH89" s="99"/>
      <c r="AI89" s="99"/>
      <c r="AJ89" s="100"/>
      <c r="AK89" s="7"/>
      <c r="AL89" s="7"/>
    </row>
    <row r="90" spans="1:38" x14ac:dyDescent="0.2">
      <c r="A90" s="4"/>
      <c r="B90" s="42" t="s">
        <v>9</v>
      </c>
      <c r="C90" s="27"/>
      <c r="D90" s="27"/>
      <c r="E90" s="27"/>
      <c r="F90" s="28"/>
      <c r="G90" s="28"/>
      <c r="H90" s="28"/>
      <c r="I90" s="27"/>
      <c r="J90" s="27"/>
      <c r="K90" s="27"/>
      <c r="L90" s="27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99"/>
      <c r="AH90" s="99"/>
      <c r="AI90" s="175"/>
      <c r="AJ90" s="176"/>
      <c r="AK90" s="7"/>
      <c r="AL90" s="7"/>
    </row>
    <row r="91" spans="1:38" x14ac:dyDescent="0.2">
      <c r="A91" s="4"/>
      <c r="B91" s="42" t="s">
        <v>10</v>
      </c>
      <c r="C91" s="27"/>
      <c r="D91" s="27"/>
      <c r="E91" s="27"/>
      <c r="F91" s="28"/>
      <c r="G91" s="28"/>
      <c r="H91" s="28"/>
      <c r="I91" s="27"/>
      <c r="J91" s="27"/>
      <c r="K91" s="27"/>
      <c r="L91" s="27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99"/>
      <c r="AH91" s="99"/>
      <c r="AI91" s="175"/>
      <c r="AJ91" s="176"/>
      <c r="AK91" s="7"/>
      <c r="AL91" s="7"/>
    </row>
    <row r="92" spans="1:38" x14ac:dyDescent="0.2">
      <c r="A92" s="4"/>
      <c r="B92" s="36" t="s">
        <v>16</v>
      </c>
      <c r="C92" s="27"/>
      <c r="D92" s="27"/>
      <c r="E92" s="27"/>
      <c r="F92" s="28"/>
      <c r="G92" s="28"/>
      <c r="H92" s="28"/>
      <c r="I92" s="27"/>
      <c r="J92" s="27"/>
      <c r="K92" s="27"/>
      <c r="L92" s="27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175"/>
      <c r="AJ92" s="176"/>
      <c r="AK92" s="7"/>
      <c r="AL92" s="7"/>
    </row>
    <row r="93" spans="1:38" x14ac:dyDescent="0.2">
      <c r="A93" s="4"/>
      <c r="B93" s="36" t="s">
        <v>11</v>
      </c>
      <c r="C93" s="27"/>
      <c r="D93" s="27"/>
      <c r="E93" s="27"/>
      <c r="F93" s="28"/>
      <c r="G93" s="28"/>
      <c r="H93" s="28"/>
      <c r="I93" s="27"/>
      <c r="J93" s="27"/>
      <c r="K93" s="27"/>
      <c r="L93" s="27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33"/>
      <c r="AK93" s="7"/>
      <c r="AL93" s="7"/>
    </row>
    <row r="94" spans="1:38" x14ac:dyDescent="0.2">
      <c r="A94" s="4"/>
      <c r="B94" s="36" t="s">
        <v>20</v>
      </c>
      <c r="C94" s="27"/>
      <c r="D94" s="27"/>
      <c r="E94" s="27"/>
      <c r="F94" s="28"/>
      <c r="G94" s="28"/>
      <c r="H94" s="28"/>
      <c r="I94" s="27"/>
      <c r="J94" s="27"/>
      <c r="K94" s="27"/>
      <c r="L94" s="27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33"/>
      <c r="AK94" s="7"/>
      <c r="AL94" s="7"/>
    </row>
    <row r="95" spans="1:38" x14ac:dyDescent="0.2">
      <c r="A95" s="4"/>
      <c r="B95" s="37"/>
      <c r="C95" s="38"/>
      <c r="D95" s="38"/>
      <c r="E95" s="38"/>
      <c r="F95" s="39"/>
      <c r="G95" s="39"/>
      <c r="H95" s="39"/>
      <c r="I95" s="38"/>
      <c r="J95" s="38"/>
      <c r="K95" s="38"/>
      <c r="L95" s="38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40"/>
      <c r="AK95" s="7"/>
      <c r="AL95" s="7"/>
    </row>
    <row r="96" spans="1:38" x14ac:dyDescent="0.2">
      <c r="A96" s="4"/>
      <c r="B96" s="5"/>
      <c r="C96" s="5"/>
      <c r="D96" s="5"/>
      <c r="E96" s="5"/>
      <c r="F96" s="4"/>
      <c r="G96" s="4"/>
      <c r="H96" s="4"/>
      <c r="I96" s="5"/>
      <c r="J96" s="5"/>
      <c r="K96" s="5"/>
      <c r="L96" s="5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7"/>
      <c r="AJ96" s="7"/>
      <c r="AK96" s="7"/>
      <c r="AL96" s="7"/>
    </row>
  </sheetData>
  <mergeCells count="38">
    <mergeCell ref="AI90:AJ90"/>
    <mergeCell ref="AI91:AJ91"/>
    <mergeCell ref="AI92:AJ92"/>
    <mergeCell ref="C2:E2"/>
    <mergeCell ref="F2:H2"/>
    <mergeCell ref="I2:K2"/>
    <mergeCell ref="M2:N2"/>
    <mergeCell ref="O2:AK2"/>
    <mergeCell ref="AG59:AJ59"/>
    <mergeCell ref="AG60:AH60"/>
    <mergeCell ref="AI60:AJ60"/>
    <mergeCell ref="AG80:AJ80"/>
    <mergeCell ref="AG81:AH81"/>
    <mergeCell ref="AI81:AJ81"/>
    <mergeCell ref="AI38:AJ38"/>
    <mergeCell ref="AG43:AH43"/>
    <mergeCell ref="AI43:AJ43"/>
    <mergeCell ref="AI49:AJ49"/>
    <mergeCell ref="AG51:AH51"/>
    <mergeCell ref="AI51:AJ51"/>
    <mergeCell ref="AG26:AH26"/>
    <mergeCell ref="AI26:AJ26"/>
    <mergeCell ref="AG28:AH28"/>
    <mergeCell ref="AI28:AJ28"/>
    <mergeCell ref="AI34:AJ34"/>
    <mergeCell ref="AI36:AJ36"/>
    <mergeCell ref="AG13:AH13"/>
    <mergeCell ref="AI13:AJ13"/>
    <mergeCell ref="AG19:AH19"/>
    <mergeCell ref="AI19:AJ19"/>
    <mergeCell ref="AG24:AH24"/>
    <mergeCell ref="AI24:AJ24"/>
    <mergeCell ref="AG7:AH7"/>
    <mergeCell ref="AI7:AJ7"/>
    <mergeCell ref="AG9:AH9"/>
    <mergeCell ref="AI9:AJ9"/>
    <mergeCell ref="AG11:AH11"/>
    <mergeCell ref="AI11:AJ11"/>
  </mergeCells>
  <dataValidations count="8">
    <dataValidation type="list" allowBlank="1" showInputMessage="1" showErrorMessage="1" sqref="L75:L76">
      <formula1>$I$61:$I$64</formula1>
    </dataValidation>
    <dataValidation type="list" allowBlank="1" showInputMessage="1" showErrorMessage="1" sqref="E75:E76">
      <formula1>$B$61:$B$64</formula1>
    </dataValidation>
    <dataValidation type="list" allowBlank="1" showInputMessage="1" showErrorMessage="1" sqref="E57:E58">
      <formula1>$B$43:$B$46</formula1>
    </dataValidation>
    <dataValidation type="list" allowBlank="1" showInputMessage="1" showErrorMessage="1" sqref="L39:L40">
      <formula1>$I$25:$I$28</formula1>
    </dataValidation>
    <dataValidation type="list" allowBlank="1" showInputMessage="1" showErrorMessage="1" sqref="E39:E40">
      <formula1>$B$25:$B$28</formula1>
    </dataValidation>
    <dataValidation type="list" allowBlank="1" showInputMessage="1" showErrorMessage="1" sqref="L21:L22">
      <formula1>$I$7:$I$10</formula1>
    </dataValidation>
    <dataValidation type="list" allowBlank="1" showInputMessage="1" showErrorMessage="1" sqref="L57:L58">
      <formula1>$I$43:$I$46</formula1>
    </dataValidation>
    <dataValidation type="list" allowBlank="1" showInputMessage="1" showErrorMessage="1" sqref="E21:E22">
      <formula1>$B$7:$B$10</formula1>
    </dataValidation>
  </dataValidations>
  <hyperlinks>
    <hyperlink ref="O2" r:id="rId1"/>
  </hyperlinks>
  <printOptions horizontalCentered="1" verticalCentered="1"/>
  <pageMargins left="0.39370078740157483" right="0.39370078740157483" top="0" bottom="0" header="0" footer="0"/>
  <pageSetup paperSize="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autoPageBreaks="0" fitToPage="1"/>
  </sheetPr>
  <dimension ref="A1:AL96"/>
  <sheetViews>
    <sheetView showGridLines="0" zoomScaleNormal="100" zoomScaleSheetLayoutView="100" workbookViewId="0"/>
  </sheetViews>
  <sheetFormatPr baseColWidth="10" defaultRowHeight="12.75" x14ac:dyDescent="0.2"/>
  <cols>
    <col min="1" max="1" width="4.7109375" customWidth="1"/>
    <col min="2" max="2" width="23.28515625" style="1" customWidth="1"/>
    <col min="3" max="4" width="2.85546875" style="1" customWidth="1"/>
    <col min="5" max="5" width="23.28515625" style="1" customWidth="1"/>
    <col min="6" max="6" width="4" customWidth="1"/>
    <col min="7" max="8" width="2.7109375" customWidth="1"/>
    <col min="9" max="9" width="23.28515625" style="1" customWidth="1"/>
    <col min="10" max="11" width="2.85546875" style="1" customWidth="1"/>
    <col min="12" max="12" width="23.28515625" style="1" customWidth="1"/>
    <col min="13" max="14" width="4" customWidth="1"/>
    <col min="15" max="15" width="2.85546875" customWidth="1"/>
    <col min="16" max="31" width="0" hidden="1" customWidth="1"/>
    <col min="32" max="32" width="4.7109375" customWidth="1"/>
    <col min="33" max="33" width="13.7109375" customWidth="1"/>
    <col min="34" max="35" width="2.85546875" customWidth="1"/>
    <col min="36" max="36" width="13.7109375" customWidth="1"/>
    <col min="37" max="38" width="4.7109375" customWidth="1"/>
  </cols>
  <sheetData>
    <row r="1" spans="1:38" ht="20.100000000000001" customHeight="1" x14ac:dyDescent="0.2">
      <c r="A1" s="4"/>
      <c r="B1" s="5"/>
      <c r="C1" s="5"/>
      <c r="D1" s="5"/>
      <c r="E1" s="5"/>
      <c r="F1" s="4"/>
      <c r="G1" s="4"/>
      <c r="H1" s="4"/>
      <c r="I1" s="5"/>
      <c r="J1" s="5"/>
      <c r="K1" s="5"/>
      <c r="L1" s="5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x14ac:dyDescent="0.2">
      <c r="A2" s="4"/>
      <c r="B2" s="118" t="s">
        <v>102</v>
      </c>
      <c r="C2" s="178" t="s">
        <v>107</v>
      </c>
      <c r="D2" s="179"/>
      <c r="E2" s="179"/>
      <c r="F2" s="180" t="s">
        <v>103</v>
      </c>
      <c r="G2" s="180"/>
      <c r="H2" s="180"/>
      <c r="I2" s="178" t="s">
        <v>108</v>
      </c>
      <c r="J2" s="179"/>
      <c r="K2" s="179"/>
      <c r="L2" s="5"/>
      <c r="M2" s="180" t="s">
        <v>104</v>
      </c>
      <c r="N2" s="180"/>
      <c r="O2" s="181" t="s">
        <v>109</v>
      </c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4"/>
    </row>
    <row r="3" spans="1:38" x14ac:dyDescent="0.2">
      <c r="A3" s="4"/>
      <c r="B3" s="5"/>
      <c r="C3" s="5"/>
      <c r="D3" s="5"/>
      <c r="E3" s="5"/>
      <c r="F3" s="4"/>
      <c r="G3" s="4"/>
      <c r="H3" s="4"/>
      <c r="I3" s="5"/>
      <c r="J3" s="5"/>
      <c r="K3" s="5"/>
      <c r="L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x14ac:dyDescent="0.2">
      <c r="A4" s="4"/>
      <c r="B4" s="5"/>
      <c r="C4" s="5"/>
      <c r="D4" s="5"/>
      <c r="E4" s="5"/>
      <c r="F4" s="4"/>
      <c r="G4" s="4"/>
      <c r="H4" s="4"/>
      <c r="I4" s="5"/>
      <c r="J4" s="5"/>
      <c r="K4" s="5"/>
      <c r="L4" s="5"/>
      <c r="M4" s="4"/>
      <c r="N4" s="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 x14ac:dyDescent="0.2">
      <c r="A5" s="4"/>
      <c r="B5" s="5"/>
      <c r="C5" s="5"/>
      <c r="D5" s="5"/>
      <c r="E5" s="5"/>
      <c r="F5" s="4"/>
      <c r="G5" s="4"/>
      <c r="H5" s="4"/>
      <c r="I5" s="5"/>
      <c r="J5" s="5"/>
      <c r="K5" s="5"/>
      <c r="L5" s="5"/>
      <c r="M5" s="4"/>
      <c r="N5" s="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 x14ac:dyDescent="0.2">
      <c r="A6" s="4"/>
      <c r="B6" s="45" t="s">
        <v>0</v>
      </c>
      <c r="C6" s="46"/>
      <c r="D6" s="46"/>
      <c r="E6" s="47"/>
      <c r="F6" s="20" t="s">
        <v>1</v>
      </c>
      <c r="G6" s="4"/>
      <c r="H6" s="4"/>
      <c r="I6" s="16" t="s">
        <v>2</v>
      </c>
      <c r="J6" s="17"/>
      <c r="K6" s="17"/>
      <c r="L6" s="18"/>
      <c r="M6" s="20" t="s">
        <v>1</v>
      </c>
      <c r="N6" s="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24"/>
      <c r="AG6" s="24"/>
      <c r="AH6" s="24"/>
      <c r="AI6" s="24"/>
      <c r="AJ6" s="24"/>
      <c r="AK6" s="24"/>
      <c r="AL6" s="7"/>
    </row>
    <row r="7" spans="1:38" x14ac:dyDescent="0.2">
      <c r="A7" s="96" t="str">
        <f>IF(OR(C7="",D7=""),"",IF(C7&gt;D7,"V",IF(C7&lt;D7,"P","N")))</f>
        <v/>
      </c>
      <c r="B7" s="43" t="s">
        <v>21</v>
      </c>
      <c r="C7" s="3"/>
      <c r="D7" s="3"/>
      <c r="E7" s="43" t="s">
        <v>22</v>
      </c>
      <c r="F7" s="2" t="str">
        <f>IF(A7="","",IF('feuille référence'!A5="","",IF(A7='feuille référence'!A5,1,0)+IF(AND(anthony!C7='feuille référence'!C5,anthony!D7='feuille référence'!D5),1,0)))</f>
        <v/>
      </c>
      <c r="G7" s="4"/>
      <c r="H7" s="96" t="str">
        <f>IF(OR(J7="",K7=""),"",IF(J7&gt;K7,"V",IF(J7&lt;K7,"P","N")))</f>
        <v/>
      </c>
      <c r="I7" s="43" t="s">
        <v>25</v>
      </c>
      <c r="J7" s="3"/>
      <c r="K7" s="3"/>
      <c r="L7" s="43" t="s">
        <v>26</v>
      </c>
      <c r="M7" s="2" t="str">
        <f>IF(H7="","",IF('feuille référence'!G5="","",IF(H7='feuille référence'!G5,1,0)+IF(AND(anthony!J7='feuille référence'!I5,anthony!K7='feuille référence'!J5),1,0)))</f>
        <v/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122"/>
      <c r="AG7" s="174"/>
      <c r="AH7" s="174"/>
      <c r="AI7" s="174"/>
      <c r="AJ7" s="174"/>
      <c r="AK7" s="122"/>
      <c r="AL7" s="7"/>
    </row>
    <row r="8" spans="1:38" x14ac:dyDescent="0.2">
      <c r="A8" s="96" t="str">
        <f t="shared" ref="A8:A18" si="0">IF(OR(C8="",D8=""),"",IF(C8&gt;D8,"V",IF(C8&lt;D8,"P","N")))</f>
        <v/>
      </c>
      <c r="B8" s="43" t="s">
        <v>23</v>
      </c>
      <c r="C8" s="3"/>
      <c r="D8" s="3"/>
      <c r="E8" s="43" t="s">
        <v>24</v>
      </c>
      <c r="F8" s="2" t="str">
        <f>IF(A8="","",IF('feuille référence'!A6="","",IF(A8='feuille référence'!A6,1,0)+IF(AND(anthony!C8='feuille référence'!C6,anthony!D8='feuille référence'!D6),1,0)))</f>
        <v/>
      </c>
      <c r="G8" s="4"/>
      <c r="H8" s="96" t="str">
        <f t="shared" ref="H8:H18" si="1">IF(OR(J8="",K8=""),"",IF(J8&gt;K8,"V",IF(J8&lt;K8,"P","N")))</f>
        <v/>
      </c>
      <c r="I8" s="43" t="s">
        <v>27</v>
      </c>
      <c r="J8" s="2"/>
      <c r="K8" s="2"/>
      <c r="L8" s="43" t="s">
        <v>28</v>
      </c>
      <c r="M8" s="2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122"/>
      <c r="AG8" s="122"/>
      <c r="AH8" s="122"/>
      <c r="AI8" s="122"/>
      <c r="AJ8" s="122"/>
      <c r="AK8" s="122"/>
      <c r="AL8" s="7"/>
    </row>
    <row r="9" spans="1:38" x14ac:dyDescent="0.2">
      <c r="A9" s="96" t="str">
        <f t="shared" si="0"/>
        <v/>
      </c>
      <c r="B9" s="43" t="s">
        <v>24</v>
      </c>
      <c r="C9" s="3"/>
      <c r="D9" s="3"/>
      <c r="E9" s="43" t="s">
        <v>21</v>
      </c>
      <c r="F9" s="2" t="str">
        <f>IF(A9="","",IF('feuille référence'!A7="","",IF(A9='feuille référence'!A7,1,0)+IF(AND(anthony!C9='feuille référence'!C7,anthony!D9='feuille référence'!D7),1,0)))</f>
        <v/>
      </c>
      <c r="G9" s="4"/>
      <c r="H9" s="96" t="str">
        <f t="shared" si="1"/>
        <v/>
      </c>
      <c r="I9" s="43" t="s">
        <v>26</v>
      </c>
      <c r="J9" s="2"/>
      <c r="K9" s="2"/>
      <c r="L9" s="43" t="s">
        <v>27</v>
      </c>
      <c r="M9" s="2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122"/>
      <c r="AG9" s="174"/>
      <c r="AH9" s="174"/>
      <c r="AI9" s="174"/>
      <c r="AJ9" s="174"/>
      <c r="AK9" s="122"/>
      <c r="AL9" s="7"/>
    </row>
    <row r="10" spans="1:38" x14ac:dyDescent="0.2">
      <c r="A10" s="96" t="str">
        <f t="shared" si="0"/>
        <v/>
      </c>
      <c r="B10" s="43" t="s">
        <v>22</v>
      </c>
      <c r="C10" s="3"/>
      <c r="D10" s="3"/>
      <c r="E10" s="43" t="s">
        <v>23</v>
      </c>
      <c r="F10" s="2" t="str">
        <f>IF(A10="","",IF('feuille référence'!A8="","",IF(A10='feuille référence'!A8,1,0)+IF(AND(anthony!C10='feuille référence'!C8,anthony!D10='feuille référence'!D8),1,0)))</f>
        <v/>
      </c>
      <c r="G10" s="4"/>
      <c r="H10" s="96" t="str">
        <f t="shared" si="1"/>
        <v/>
      </c>
      <c r="I10" s="43" t="s">
        <v>28</v>
      </c>
      <c r="J10" s="2"/>
      <c r="K10" s="2"/>
      <c r="L10" s="43" t="s">
        <v>25</v>
      </c>
      <c r="M10" s="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122"/>
      <c r="AG10" s="122"/>
      <c r="AH10" s="122"/>
      <c r="AI10" s="122"/>
      <c r="AJ10" s="122"/>
      <c r="AK10" s="122"/>
      <c r="AL10" s="7"/>
    </row>
    <row r="11" spans="1:38" x14ac:dyDescent="0.2">
      <c r="A11" s="96" t="str">
        <f t="shared" si="0"/>
        <v/>
      </c>
      <c r="B11" s="43" t="s">
        <v>21</v>
      </c>
      <c r="C11" s="3"/>
      <c r="D11" s="3"/>
      <c r="E11" s="43" t="s">
        <v>23</v>
      </c>
      <c r="F11" s="2" t="str">
        <f>IF(A11="","",IF('feuille référence'!A9="","",IF(A11='feuille référence'!A9,1,0)+IF(AND(anthony!C11='feuille référence'!C9,anthony!D11='feuille référence'!D9),1,0)))</f>
        <v/>
      </c>
      <c r="G11" s="4"/>
      <c r="H11" s="96" t="str">
        <f t="shared" si="1"/>
        <v/>
      </c>
      <c r="I11" s="43" t="s">
        <v>28</v>
      </c>
      <c r="J11" s="2"/>
      <c r="K11" s="2"/>
      <c r="L11" s="43" t="s">
        <v>26</v>
      </c>
      <c r="M11" s="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122"/>
      <c r="AG11" s="174"/>
      <c r="AH11" s="174"/>
      <c r="AI11" s="174"/>
      <c r="AJ11" s="174"/>
      <c r="AK11" s="122"/>
      <c r="AL11" s="7"/>
    </row>
    <row r="12" spans="1:38" x14ac:dyDescent="0.2">
      <c r="A12" s="96" t="str">
        <f t="shared" si="0"/>
        <v/>
      </c>
      <c r="B12" s="43" t="s">
        <v>22</v>
      </c>
      <c r="C12" s="3"/>
      <c r="D12" s="3"/>
      <c r="E12" s="43" t="s">
        <v>24</v>
      </c>
      <c r="F12" s="2" t="str">
        <f>IF(A12="","",IF('feuille référence'!A10="","",IF(A12='feuille référence'!A10,1,0)+IF(AND(anthony!C12='feuille référence'!C10,anthony!D12='feuille référence'!D10),1,0)))</f>
        <v/>
      </c>
      <c r="G12" s="4"/>
      <c r="H12" s="96" t="str">
        <f t="shared" si="1"/>
        <v/>
      </c>
      <c r="I12" s="43" t="s">
        <v>27</v>
      </c>
      <c r="J12" s="2"/>
      <c r="K12" s="2"/>
      <c r="L12" s="43" t="s">
        <v>25</v>
      </c>
      <c r="M12" s="2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122"/>
      <c r="AG12" s="122"/>
      <c r="AH12" s="122"/>
      <c r="AI12" s="122"/>
      <c r="AJ12" s="122"/>
      <c r="AK12" s="122"/>
      <c r="AL12" s="7"/>
    </row>
    <row r="13" spans="1:38" x14ac:dyDescent="0.2">
      <c r="A13" s="96" t="str">
        <f t="shared" si="0"/>
        <v/>
      </c>
      <c r="B13" s="43" t="s">
        <v>23</v>
      </c>
      <c r="C13" s="3"/>
      <c r="D13" s="3"/>
      <c r="E13" s="43" t="s">
        <v>21</v>
      </c>
      <c r="F13" s="2" t="str">
        <f>IF(A13="","",IF('feuille référence'!A11="","",IF(A13='feuille référence'!A11,1,0)+IF(AND(anthony!C13='feuille référence'!C11,anthony!D13='feuille référence'!D11),1,0)))</f>
        <v/>
      </c>
      <c r="G13" s="4"/>
      <c r="H13" s="96" t="str">
        <f t="shared" si="1"/>
        <v/>
      </c>
      <c r="I13" s="43" t="s">
        <v>25</v>
      </c>
      <c r="J13" s="2"/>
      <c r="K13" s="2"/>
      <c r="L13" s="43" t="s">
        <v>27</v>
      </c>
      <c r="M13" s="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122"/>
      <c r="AG13" s="174"/>
      <c r="AH13" s="174"/>
      <c r="AI13" s="174"/>
      <c r="AJ13" s="174"/>
      <c r="AK13" s="122"/>
      <c r="AL13" s="7"/>
    </row>
    <row r="14" spans="1:38" x14ac:dyDescent="0.2">
      <c r="A14" s="96" t="str">
        <f t="shared" si="0"/>
        <v/>
      </c>
      <c r="B14" s="43" t="s">
        <v>24</v>
      </c>
      <c r="C14" s="3"/>
      <c r="D14" s="3"/>
      <c r="E14" s="43" t="s">
        <v>22</v>
      </c>
      <c r="F14" s="2" t="str">
        <f>IF(A14="","",IF('feuille référence'!A12="","",IF(A14='feuille référence'!A12,1,0)+IF(AND(anthony!C14='feuille référence'!C12,anthony!D14='feuille référence'!D12),1,0)))</f>
        <v/>
      </c>
      <c r="G14" s="4"/>
      <c r="H14" s="96" t="str">
        <f t="shared" si="1"/>
        <v/>
      </c>
      <c r="I14" s="43" t="s">
        <v>26</v>
      </c>
      <c r="J14" s="2"/>
      <c r="K14" s="2"/>
      <c r="L14" s="43" t="s">
        <v>28</v>
      </c>
      <c r="M14" s="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122"/>
      <c r="AG14" s="122"/>
      <c r="AH14" s="122"/>
      <c r="AI14" s="122"/>
      <c r="AJ14" s="122"/>
      <c r="AK14" s="122"/>
      <c r="AL14" s="7"/>
    </row>
    <row r="15" spans="1:38" x14ac:dyDescent="0.2">
      <c r="A15" s="96" t="str">
        <f t="shared" si="0"/>
        <v/>
      </c>
      <c r="B15" s="43" t="s">
        <v>22</v>
      </c>
      <c r="C15" s="3"/>
      <c r="D15" s="3"/>
      <c r="E15" s="43" t="s">
        <v>21</v>
      </c>
      <c r="F15" s="2" t="str">
        <f>IF(A15="","",IF('feuille référence'!A13="","",IF(A15='feuille référence'!A13,1,0)+IF(AND(anthony!C15='feuille référence'!C13,anthony!D15='feuille référence'!D13),1,0)))</f>
        <v/>
      </c>
      <c r="G15" s="4"/>
      <c r="H15" s="96" t="str">
        <f t="shared" si="1"/>
        <v/>
      </c>
      <c r="I15" s="43" t="s">
        <v>28</v>
      </c>
      <c r="J15" s="2"/>
      <c r="K15" s="2"/>
      <c r="L15" s="43" t="s">
        <v>27</v>
      </c>
      <c r="M15" s="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122"/>
      <c r="AG15" s="122"/>
      <c r="AH15" s="122"/>
      <c r="AI15" s="122"/>
      <c r="AJ15" s="122"/>
      <c r="AK15" s="122"/>
      <c r="AL15" s="7"/>
    </row>
    <row r="16" spans="1:38" x14ac:dyDescent="0.2">
      <c r="A16" s="96" t="str">
        <f t="shared" si="0"/>
        <v/>
      </c>
      <c r="B16" s="43" t="s">
        <v>24</v>
      </c>
      <c r="C16" s="3"/>
      <c r="D16" s="3"/>
      <c r="E16" s="43" t="s">
        <v>23</v>
      </c>
      <c r="F16" s="2" t="str">
        <f>IF(A16="","",IF('feuille référence'!A14="","",IF(A16='feuille référence'!A14,1,0)+IF(AND(anthony!C16='feuille référence'!C14,anthony!D16='feuille référence'!D14),1,0)))</f>
        <v/>
      </c>
      <c r="G16" s="4"/>
      <c r="H16" s="96" t="str">
        <f t="shared" si="1"/>
        <v/>
      </c>
      <c r="I16" s="43" t="s">
        <v>26</v>
      </c>
      <c r="J16" s="2"/>
      <c r="K16" s="2"/>
      <c r="L16" s="43" t="s">
        <v>25</v>
      </c>
      <c r="M16" s="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122"/>
      <c r="AG16" s="122"/>
      <c r="AH16" s="122"/>
      <c r="AI16" s="122"/>
      <c r="AJ16" s="122"/>
      <c r="AK16" s="122"/>
      <c r="AL16" s="7"/>
    </row>
    <row r="17" spans="1:38" x14ac:dyDescent="0.2">
      <c r="A17" s="96" t="str">
        <f t="shared" si="0"/>
        <v/>
      </c>
      <c r="B17" s="43" t="s">
        <v>23</v>
      </c>
      <c r="C17" s="3"/>
      <c r="D17" s="3"/>
      <c r="E17" s="43" t="s">
        <v>22</v>
      </c>
      <c r="F17" s="2" t="str">
        <f>IF(A17="","",IF('feuille référence'!A15="","",IF(A17='feuille référence'!A15,1,0)+IF(AND(anthony!C17='feuille référence'!C15,anthony!D17='feuille référence'!D15),1,0)))</f>
        <v/>
      </c>
      <c r="G17" s="4"/>
      <c r="H17" s="96" t="str">
        <f t="shared" si="1"/>
        <v/>
      </c>
      <c r="I17" s="43" t="s">
        <v>27</v>
      </c>
      <c r="J17" s="2"/>
      <c r="K17" s="2"/>
      <c r="L17" s="43" t="s">
        <v>26</v>
      </c>
      <c r="M17" s="2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122"/>
      <c r="AG17" s="122"/>
      <c r="AH17" s="122"/>
      <c r="AI17" s="122"/>
      <c r="AJ17" s="122"/>
      <c r="AK17" s="122"/>
      <c r="AL17" s="7"/>
    </row>
    <row r="18" spans="1:38" ht="13.5" thickBot="1" x14ac:dyDescent="0.25">
      <c r="A18" s="96" t="str">
        <f t="shared" si="0"/>
        <v/>
      </c>
      <c r="B18" s="43" t="s">
        <v>21</v>
      </c>
      <c r="C18" s="3"/>
      <c r="D18" s="3"/>
      <c r="E18" s="44" t="s">
        <v>24</v>
      </c>
      <c r="F18" s="94" t="str">
        <f>IF(A18="","",IF('feuille référence'!A16="","",IF(A18='feuille référence'!A16,1,0)+IF(AND(anthony!C18='feuille référence'!C16,anthony!D18='feuille référence'!D16),1,0)))</f>
        <v/>
      </c>
      <c r="G18" s="4"/>
      <c r="H18" s="96" t="str">
        <f t="shared" si="1"/>
        <v/>
      </c>
      <c r="I18" s="43" t="s">
        <v>25</v>
      </c>
      <c r="J18" s="2"/>
      <c r="K18" s="2"/>
      <c r="L18" s="44" t="s">
        <v>28</v>
      </c>
      <c r="M18" s="94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122"/>
      <c r="AG18" s="122"/>
      <c r="AH18" s="122"/>
      <c r="AI18" s="122"/>
      <c r="AJ18" s="122"/>
      <c r="AK18" s="122"/>
      <c r="AL18" s="7"/>
    </row>
    <row r="19" spans="1:38" x14ac:dyDescent="0.2">
      <c r="A19" s="4"/>
      <c r="B19" s="5"/>
      <c r="C19" s="5"/>
      <c r="D19" s="5"/>
      <c r="E19" s="22" t="s">
        <v>5</v>
      </c>
      <c r="F19" s="95">
        <f ca="1">IFERROR(SUM(F7:F18)+F21+F22,0)</f>
        <v>0</v>
      </c>
      <c r="G19" s="4"/>
      <c r="H19" s="4"/>
      <c r="I19" s="5"/>
      <c r="J19" s="5"/>
      <c r="K19" s="5"/>
      <c r="L19" s="22" t="s">
        <v>5</v>
      </c>
      <c r="M19" s="95">
        <f ca="1">IFERROR(SUM(M7:M18)+M21+M22,0)</f>
        <v>0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122"/>
      <c r="AG19" s="174"/>
      <c r="AH19" s="174"/>
      <c r="AI19" s="174"/>
      <c r="AJ19" s="174"/>
      <c r="AK19" s="122"/>
      <c r="AL19" s="7"/>
    </row>
    <row r="20" spans="1:38" x14ac:dyDescent="0.2">
      <c r="A20" s="4"/>
      <c r="B20" s="5"/>
      <c r="C20" s="5"/>
      <c r="D20" s="5"/>
      <c r="E20" s="121"/>
      <c r="F20" s="63"/>
      <c r="G20" s="4"/>
      <c r="H20" s="4"/>
      <c r="I20" s="5"/>
      <c r="J20" s="5"/>
      <c r="K20" s="5"/>
      <c r="L20" s="12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122"/>
      <c r="AG20" s="122"/>
      <c r="AH20" s="122"/>
      <c r="AI20" s="122"/>
      <c r="AJ20" s="122"/>
      <c r="AK20" s="122"/>
      <c r="AL20" s="7"/>
    </row>
    <row r="21" spans="1:38" x14ac:dyDescent="0.2">
      <c r="A21" s="4"/>
      <c r="B21" s="45" t="s">
        <v>54</v>
      </c>
      <c r="C21" s="64"/>
      <c r="D21" s="64"/>
      <c r="E21" s="62"/>
      <c r="F21" s="97">
        <f ca="1">IF(OR(E21='feuille référence'!E19,E21='feuille référence'!E20),1,0)</f>
        <v>0</v>
      </c>
      <c r="G21" s="4"/>
      <c r="H21" s="4"/>
      <c r="I21" s="16" t="s">
        <v>55</v>
      </c>
      <c r="J21" s="65"/>
      <c r="K21" s="65"/>
      <c r="L21" s="62"/>
      <c r="M21" s="97">
        <f ca="1">IF(OR(L21='feuille référence'!K19,L21='feuille référence'!K20),1,0)</f>
        <v>0</v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122"/>
      <c r="AG21" s="122"/>
      <c r="AH21" s="122"/>
      <c r="AI21" s="122"/>
      <c r="AJ21" s="122"/>
      <c r="AK21" s="122"/>
      <c r="AL21" s="7"/>
    </row>
    <row r="22" spans="1:38" x14ac:dyDescent="0.2">
      <c r="A22" s="4"/>
      <c r="B22" s="5"/>
      <c r="C22" s="5"/>
      <c r="D22" s="5"/>
      <c r="E22" s="62"/>
      <c r="F22" s="97">
        <f ca="1">IF(OR(E22='feuille référence'!E19,E22='feuille référence'!E20),1,0)</f>
        <v>0</v>
      </c>
      <c r="G22" s="4"/>
      <c r="H22" s="4"/>
      <c r="I22" s="5"/>
      <c r="J22" s="5"/>
      <c r="K22" s="5"/>
      <c r="L22" s="62"/>
      <c r="M22" s="97">
        <f ca="1">IF(OR(L22='feuille référence'!K19,L22='feuille référence'!K20),1,0)</f>
        <v>0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122"/>
      <c r="AG22" s="122"/>
      <c r="AH22" s="122"/>
      <c r="AI22" s="122"/>
      <c r="AJ22" s="122"/>
      <c r="AK22" s="122"/>
      <c r="AL22" s="7"/>
    </row>
    <row r="23" spans="1:38" x14ac:dyDescent="0.2">
      <c r="A23" s="4"/>
      <c r="B23" s="5"/>
      <c r="C23" s="5"/>
      <c r="D23" s="5"/>
      <c r="E23" s="5"/>
      <c r="F23" s="4"/>
      <c r="G23" s="4"/>
      <c r="H23" s="4"/>
      <c r="I23" s="5"/>
      <c r="J23" s="5"/>
      <c r="K23" s="5"/>
      <c r="L23" s="5"/>
      <c r="M23" s="4"/>
      <c r="N23" s="4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122"/>
      <c r="AG23" s="122"/>
      <c r="AH23" s="122"/>
      <c r="AI23" s="122"/>
      <c r="AJ23" s="122"/>
      <c r="AK23" s="122"/>
      <c r="AL23" s="7"/>
    </row>
    <row r="24" spans="1:38" x14ac:dyDescent="0.2">
      <c r="A24" s="4"/>
      <c r="B24" s="48" t="s">
        <v>3</v>
      </c>
      <c r="C24" s="49"/>
      <c r="D24" s="49"/>
      <c r="E24" s="50"/>
      <c r="F24" s="20" t="s">
        <v>1</v>
      </c>
      <c r="G24" s="4"/>
      <c r="H24" s="4"/>
      <c r="I24" s="13" t="s">
        <v>4</v>
      </c>
      <c r="J24" s="14"/>
      <c r="K24" s="14"/>
      <c r="L24" s="15"/>
      <c r="M24" s="20" t="s">
        <v>1</v>
      </c>
      <c r="N24" s="8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122"/>
      <c r="AG24" s="174"/>
      <c r="AH24" s="174"/>
      <c r="AI24" s="174"/>
      <c r="AJ24" s="174"/>
      <c r="AK24" s="122"/>
      <c r="AL24" s="7"/>
    </row>
    <row r="25" spans="1:38" x14ac:dyDescent="0.2">
      <c r="A25" s="96" t="str">
        <f t="shared" ref="A25:A36" si="2">IF(OR(C25="",D25=""),"",IF(C25&gt;D25,"V",IF(C25&lt;D25,"P","N")))</f>
        <v/>
      </c>
      <c r="B25" s="43" t="s">
        <v>29</v>
      </c>
      <c r="C25" s="3"/>
      <c r="D25" s="3"/>
      <c r="E25" s="43" t="s">
        <v>30</v>
      </c>
      <c r="F25" s="2" t="str">
        <f>IF(A25="","",IF('feuille référence'!A23="","",IF(A25='feuille référence'!A23,1,0)+IF(AND(anthony!C25='feuille référence'!C23,anthony!D25='feuille référence'!D23),1,0)))</f>
        <v/>
      </c>
      <c r="G25" s="4"/>
      <c r="H25" s="96" t="str">
        <f>IF(OR(J25="",K25=""),"",IF(J25&gt;K25,"V",IF(J25&lt;K25,"P","N")))</f>
        <v/>
      </c>
      <c r="I25" s="43" t="s">
        <v>33</v>
      </c>
      <c r="J25" s="3"/>
      <c r="K25" s="3"/>
      <c r="L25" s="43" t="s">
        <v>34</v>
      </c>
      <c r="M25" s="2" t="str">
        <f>IF(H25="","",IF('feuille référence'!G23="","",IF(H25='feuille référence'!G23,1,0)+IF(AND(anthony!J25='feuille référence'!I23,anthony!K25='feuille référence'!J23),1,0)))</f>
        <v/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122"/>
      <c r="AG25" s="122"/>
      <c r="AH25" s="122"/>
      <c r="AI25" s="122"/>
      <c r="AJ25" s="122"/>
      <c r="AK25" s="122"/>
      <c r="AL25" s="7"/>
    </row>
    <row r="26" spans="1:38" x14ac:dyDescent="0.2">
      <c r="A26" s="96" t="str">
        <f t="shared" si="2"/>
        <v/>
      </c>
      <c r="B26" s="43" t="s">
        <v>31</v>
      </c>
      <c r="C26" s="2"/>
      <c r="D26" s="2"/>
      <c r="E26" s="43" t="s">
        <v>32</v>
      </c>
      <c r="F26" s="2" t="str">
        <f>IF(A26="","",IF('feuille référence'!A24="","",IF(A26='feuille référence'!A24,1,0)+IF(AND(anthony!C26='feuille référence'!C24,anthony!D26='feuille référence'!D24),1,0)))</f>
        <v/>
      </c>
      <c r="G26" s="4"/>
      <c r="H26" s="96" t="str">
        <f t="shared" ref="H26:H36" si="3">IF(OR(J26="",K26=""),"",IF(J26&gt;K26,"V",IF(J26&lt;K26,"P","N")))</f>
        <v/>
      </c>
      <c r="I26" s="43" t="s">
        <v>35</v>
      </c>
      <c r="J26" s="2"/>
      <c r="K26" s="2"/>
      <c r="L26" s="43" t="s">
        <v>36</v>
      </c>
      <c r="M26" s="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122"/>
      <c r="AG26" s="174"/>
      <c r="AH26" s="174"/>
      <c r="AI26" s="174"/>
      <c r="AJ26" s="174"/>
      <c r="AK26" s="122"/>
      <c r="AL26" s="7"/>
    </row>
    <row r="27" spans="1:38" x14ac:dyDescent="0.2">
      <c r="A27" s="96" t="str">
        <f t="shared" si="2"/>
        <v/>
      </c>
      <c r="B27" s="43" t="s">
        <v>32</v>
      </c>
      <c r="C27" s="2"/>
      <c r="D27" s="2"/>
      <c r="E27" s="43" t="s">
        <v>29</v>
      </c>
      <c r="F27" s="2" t="str">
        <f>IF(A27="","",IF('feuille référence'!A25="","",IF(A27='feuille référence'!A25,1,0)+IF(AND(anthony!C27='feuille référence'!C25,anthony!D27='feuille référence'!D25),1,0)))</f>
        <v/>
      </c>
      <c r="G27" s="4"/>
      <c r="H27" s="96" t="str">
        <f t="shared" si="3"/>
        <v/>
      </c>
      <c r="I27" s="43" t="s">
        <v>34</v>
      </c>
      <c r="J27" s="2"/>
      <c r="K27" s="2"/>
      <c r="L27" s="43" t="s">
        <v>35</v>
      </c>
      <c r="M27" s="2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122"/>
      <c r="AG27" s="122"/>
      <c r="AH27" s="122"/>
      <c r="AI27" s="122"/>
      <c r="AJ27" s="122"/>
      <c r="AK27" s="122"/>
      <c r="AL27" s="7"/>
    </row>
    <row r="28" spans="1:38" x14ac:dyDescent="0.2">
      <c r="A28" s="96" t="str">
        <f t="shared" si="2"/>
        <v/>
      </c>
      <c r="B28" s="43" t="s">
        <v>30</v>
      </c>
      <c r="C28" s="2"/>
      <c r="D28" s="2"/>
      <c r="E28" s="43" t="s">
        <v>31</v>
      </c>
      <c r="F28" s="2" t="str">
        <f>IF(A28="","",IF('feuille référence'!A26="","",IF(A28='feuille référence'!A26,1,0)+IF(AND(anthony!C28='feuille référence'!C26,anthony!D28='feuille référence'!D26),1,0)))</f>
        <v/>
      </c>
      <c r="G28" s="4"/>
      <c r="H28" s="96" t="str">
        <f t="shared" si="3"/>
        <v/>
      </c>
      <c r="I28" s="43" t="s">
        <v>36</v>
      </c>
      <c r="J28" s="2"/>
      <c r="K28" s="2"/>
      <c r="L28" s="43" t="s">
        <v>33</v>
      </c>
      <c r="M28" s="2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122"/>
      <c r="AG28" s="174"/>
      <c r="AH28" s="174"/>
      <c r="AI28" s="174"/>
      <c r="AJ28" s="174"/>
      <c r="AK28" s="122"/>
      <c r="AL28" s="7"/>
    </row>
    <row r="29" spans="1:38" x14ac:dyDescent="0.2">
      <c r="A29" s="96" t="str">
        <f t="shared" si="2"/>
        <v/>
      </c>
      <c r="B29" s="43" t="s">
        <v>29</v>
      </c>
      <c r="C29" s="2"/>
      <c r="D29" s="2"/>
      <c r="E29" s="43" t="s">
        <v>31</v>
      </c>
      <c r="F29" s="2" t="str">
        <f>IF(A29="","",IF('feuille référence'!A27="","",IF(A29='feuille référence'!A27,1,0)+IF(AND(anthony!C29='feuille référence'!C27,anthony!D29='feuille référence'!D27),1,0)))</f>
        <v/>
      </c>
      <c r="G29" s="4"/>
      <c r="H29" s="96" t="str">
        <f t="shared" si="3"/>
        <v/>
      </c>
      <c r="I29" s="43" t="s">
        <v>34</v>
      </c>
      <c r="J29" s="2"/>
      <c r="K29" s="2"/>
      <c r="L29" s="43" t="s">
        <v>36</v>
      </c>
      <c r="M29" s="2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122"/>
      <c r="AG29" s="122"/>
      <c r="AH29" s="122"/>
      <c r="AI29" s="122"/>
      <c r="AJ29" s="122"/>
      <c r="AK29" s="122"/>
      <c r="AL29" s="7"/>
    </row>
    <row r="30" spans="1:38" x14ac:dyDescent="0.2">
      <c r="A30" s="96" t="str">
        <f t="shared" si="2"/>
        <v/>
      </c>
      <c r="B30" s="43" t="s">
        <v>30</v>
      </c>
      <c r="C30" s="2"/>
      <c r="D30" s="2"/>
      <c r="E30" s="43" t="s">
        <v>32</v>
      </c>
      <c r="F30" s="2" t="str">
        <f>IF(A30="","",IF('feuille référence'!A28="","",IF(A30='feuille référence'!A28,1,0)+IF(AND(anthony!C30='feuille référence'!C28,anthony!D30='feuille référence'!D28),1,0)))</f>
        <v/>
      </c>
      <c r="G30" s="4"/>
      <c r="H30" s="96" t="str">
        <f t="shared" si="3"/>
        <v/>
      </c>
      <c r="I30" s="43" t="s">
        <v>33</v>
      </c>
      <c r="J30" s="2"/>
      <c r="K30" s="2"/>
      <c r="L30" s="43" t="s">
        <v>35</v>
      </c>
      <c r="M30" s="2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122"/>
      <c r="AG30" s="122"/>
      <c r="AH30" s="122"/>
      <c r="AI30" s="122"/>
      <c r="AJ30" s="122"/>
      <c r="AK30" s="122"/>
      <c r="AL30" s="7"/>
    </row>
    <row r="31" spans="1:38" x14ac:dyDescent="0.2">
      <c r="A31" s="96" t="str">
        <f t="shared" si="2"/>
        <v/>
      </c>
      <c r="B31" s="43" t="s">
        <v>32</v>
      </c>
      <c r="C31" s="2"/>
      <c r="D31" s="2"/>
      <c r="E31" s="43" t="s">
        <v>30</v>
      </c>
      <c r="F31" s="2" t="str">
        <f>IF(A31="","",IF('feuille référence'!A29="","",IF(A31='feuille référence'!A29,1,0)+IF(AND(anthony!C31='feuille référence'!C29,anthony!D31='feuille référence'!D29),1,0)))</f>
        <v/>
      </c>
      <c r="G31" s="4"/>
      <c r="H31" s="96" t="str">
        <f t="shared" si="3"/>
        <v/>
      </c>
      <c r="I31" s="43" t="s">
        <v>36</v>
      </c>
      <c r="J31" s="2"/>
      <c r="K31" s="2"/>
      <c r="L31" s="43" t="s">
        <v>34</v>
      </c>
      <c r="M31" s="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122"/>
      <c r="AG31" s="122"/>
      <c r="AH31" s="122"/>
      <c r="AI31" s="122"/>
      <c r="AJ31" s="122"/>
      <c r="AK31" s="122"/>
      <c r="AL31" s="7"/>
    </row>
    <row r="32" spans="1:38" x14ac:dyDescent="0.2">
      <c r="A32" s="96" t="str">
        <f t="shared" si="2"/>
        <v/>
      </c>
      <c r="B32" s="43" t="s">
        <v>31</v>
      </c>
      <c r="C32" s="2"/>
      <c r="D32" s="2"/>
      <c r="E32" s="43" t="s">
        <v>29</v>
      </c>
      <c r="F32" s="2" t="str">
        <f>IF(A32="","",IF('feuille référence'!A30="","",IF(A32='feuille référence'!A30,1,0)+IF(AND(anthony!C32='feuille référence'!C30,anthony!D32='feuille référence'!D30),1,0)))</f>
        <v/>
      </c>
      <c r="G32" s="4"/>
      <c r="H32" s="96" t="str">
        <f t="shared" si="3"/>
        <v/>
      </c>
      <c r="I32" s="43" t="s">
        <v>35</v>
      </c>
      <c r="J32" s="2"/>
      <c r="K32" s="2"/>
      <c r="L32" s="43" t="s">
        <v>33</v>
      </c>
      <c r="M32" s="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122"/>
      <c r="AG32" s="122"/>
      <c r="AH32" s="122"/>
      <c r="AI32" s="122"/>
      <c r="AJ32" s="122"/>
      <c r="AK32" s="122"/>
      <c r="AL32" s="7"/>
    </row>
    <row r="33" spans="1:38" x14ac:dyDescent="0.2">
      <c r="A33" s="96" t="str">
        <f t="shared" si="2"/>
        <v/>
      </c>
      <c r="B33" s="43" t="s">
        <v>30</v>
      </c>
      <c r="C33" s="2"/>
      <c r="D33" s="2"/>
      <c r="E33" s="43" t="s">
        <v>29</v>
      </c>
      <c r="F33" s="2" t="str">
        <f>IF(A33="","",IF('feuille référence'!A31="","",IF(A33='feuille référence'!A31,1,0)+IF(AND(anthony!C33='feuille référence'!C31,anthony!D33='feuille référence'!D31),1,0)))</f>
        <v/>
      </c>
      <c r="G33" s="4"/>
      <c r="H33" s="96" t="str">
        <f t="shared" si="3"/>
        <v/>
      </c>
      <c r="I33" s="43" t="s">
        <v>36</v>
      </c>
      <c r="J33" s="2"/>
      <c r="K33" s="2"/>
      <c r="L33" s="43" t="s">
        <v>35</v>
      </c>
      <c r="M33" s="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24"/>
      <c r="AG33" s="24"/>
      <c r="AH33" s="24"/>
      <c r="AI33" s="24"/>
      <c r="AJ33" s="24"/>
      <c r="AK33" s="24"/>
      <c r="AL33" s="7"/>
    </row>
    <row r="34" spans="1:38" x14ac:dyDescent="0.2">
      <c r="A34" s="96" t="str">
        <f t="shared" si="2"/>
        <v/>
      </c>
      <c r="B34" s="43" t="s">
        <v>32</v>
      </c>
      <c r="C34" s="2"/>
      <c r="D34" s="2"/>
      <c r="E34" s="43" t="s">
        <v>31</v>
      </c>
      <c r="F34" s="2" t="str">
        <f>IF(A34="","",IF('feuille référence'!A32="","",IF(A34='feuille référence'!A32,1,0)+IF(AND(anthony!C34='feuille référence'!C32,anthony!D34='feuille référence'!D32),1,0)))</f>
        <v/>
      </c>
      <c r="G34" s="4"/>
      <c r="H34" s="96" t="str">
        <f t="shared" si="3"/>
        <v/>
      </c>
      <c r="I34" s="43" t="s">
        <v>34</v>
      </c>
      <c r="J34" s="2"/>
      <c r="K34" s="2"/>
      <c r="L34" s="43" t="s">
        <v>33</v>
      </c>
      <c r="M34" s="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122"/>
      <c r="AG34" s="122"/>
      <c r="AH34" s="122"/>
      <c r="AI34" s="174"/>
      <c r="AJ34" s="174"/>
      <c r="AK34" s="122"/>
      <c r="AL34" s="7"/>
    </row>
    <row r="35" spans="1:38" x14ac:dyDescent="0.2">
      <c r="A35" s="96" t="str">
        <f t="shared" si="2"/>
        <v/>
      </c>
      <c r="B35" s="43" t="s">
        <v>31</v>
      </c>
      <c r="C35" s="2"/>
      <c r="D35" s="2"/>
      <c r="E35" s="43" t="s">
        <v>30</v>
      </c>
      <c r="F35" s="2" t="str">
        <f>IF(A35="","",IF('feuille référence'!A33="","",IF(A35='feuille référence'!A33,1,0)+IF(AND(anthony!C35='feuille référence'!C33,anthony!D35='feuille référence'!D33),1,0)))</f>
        <v/>
      </c>
      <c r="G35" s="4"/>
      <c r="H35" s="96" t="str">
        <f t="shared" si="3"/>
        <v/>
      </c>
      <c r="I35" s="43" t="s">
        <v>35</v>
      </c>
      <c r="J35" s="2"/>
      <c r="K35" s="2"/>
      <c r="L35" s="43" t="s">
        <v>34</v>
      </c>
      <c r="M35" s="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122"/>
      <c r="AG35" s="122"/>
      <c r="AH35" s="122"/>
      <c r="AI35" s="122"/>
      <c r="AJ35" s="122"/>
      <c r="AK35" s="122"/>
      <c r="AL35" s="7"/>
    </row>
    <row r="36" spans="1:38" ht="13.5" thickBot="1" x14ac:dyDescent="0.25">
      <c r="A36" s="96" t="str">
        <f t="shared" si="2"/>
        <v/>
      </c>
      <c r="B36" s="43" t="s">
        <v>29</v>
      </c>
      <c r="C36" s="2"/>
      <c r="D36" s="2"/>
      <c r="E36" s="44" t="s">
        <v>32</v>
      </c>
      <c r="F36" s="94" t="str">
        <f>IF(A36="","",IF('feuille référence'!A34="","",IF(A36='feuille référence'!A34,1,0)+IF(AND(anthony!C36='feuille référence'!C34,anthony!D36='feuille référence'!D34),1,0)))</f>
        <v/>
      </c>
      <c r="G36" s="4"/>
      <c r="H36" s="96" t="str">
        <f t="shared" si="3"/>
        <v/>
      </c>
      <c r="I36" s="43" t="s">
        <v>33</v>
      </c>
      <c r="J36" s="2"/>
      <c r="K36" s="2"/>
      <c r="L36" s="44" t="s">
        <v>36</v>
      </c>
      <c r="M36" s="94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122"/>
      <c r="AG36" s="122"/>
      <c r="AH36" s="122"/>
      <c r="AI36" s="174"/>
      <c r="AJ36" s="174"/>
      <c r="AK36" s="122"/>
      <c r="AL36" s="7"/>
    </row>
    <row r="37" spans="1:38" x14ac:dyDescent="0.2">
      <c r="A37" s="4"/>
      <c r="B37" s="5"/>
      <c r="C37" s="5"/>
      <c r="D37" s="5"/>
      <c r="E37" s="21" t="s">
        <v>5</v>
      </c>
      <c r="F37" s="95">
        <f ca="1">IFERROR(SUM(F25:F36)+F39+F40,0)</f>
        <v>0</v>
      </c>
      <c r="G37" s="4"/>
      <c r="H37" s="4"/>
      <c r="I37" s="5"/>
      <c r="J37" s="5"/>
      <c r="K37" s="5"/>
      <c r="L37" s="21" t="s">
        <v>5</v>
      </c>
      <c r="M37" s="95">
        <f ca="1">IFERROR(SUM(M25:M36)+M39+M40,0)</f>
        <v>0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122"/>
      <c r="AG37" s="122"/>
      <c r="AH37" s="122"/>
      <c r="AI37" s="122"/>
      <c r="AJ37" s="122"/>
      <c r="AK37" s="122"/>
      <c r="AL37" s="7"/>
    </row>
    <row r="38" spans="1:38" x14ac:dyDescent="0.2">
      <c r="A38" s="7"/>
      <c r="B38" s="122"/>
      <c r="C38" s="122"/>
      <c r="D38" s="122"/>
      <c r="E38" s="122"/>
      <c r="F38" s="7"/>
      <c r="G38" s="7"/>
      <c r="H38" s="7"/>
      <c r="I38" s="122"/>
      <c r="J38" s="122"/>
      <c r="K38" s="122"/>
      <c r="L38" s="122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122"/>
      <c r="AG38" s="122"/>
      <c r="AH38" s="122"/>
      <c r="AI38" s="174"/>
      <c r="AJ38" s="174"/>
      <c r="AK38" s="122"/>
      <c r="AL38" s="7"/>
    </row>
    <row r="39" spans="1:38" x14ac:dyDescent="0.2">
      <c r="A39" s="7"/>
      <c r="B39" s="48" t="s">
        <v>56</v>
      </c>
      <c r="C39" s="67"/>
      <c r="D39" s="67"/>
      <c r="E39" s="62"/>
      <c r="F39" s="97">
        <f ca="1">IF(OR(E39='feuille référence'!E37,E39='feuille référence'!E38),1,0)</f>
        <v>0</v>
      </c>
      <c r="G39" s="7"/>
      <c r="H39" s="7"/>
      <c r="I39" s="13" t="s">
        <v>57</v>
      </c>
      <c r="J39" s="66"/>
      <c r="K39" s="66"/>
      <c r="L39" s="62"/>
      <c r="M39" s="97">
        <f ca="1">IF(OR(L39='feuille référence'!K37,L39='feuille référence'!K38),1,0)</f>
        <v>0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122"/>
      <c r="AG39" s="122"/>
      <c r="AH39" s="122"/>
      <c r="AI39" s="122"/>
      <c r="AJ39" s="122"/>
      <c r="AK39" s="122"/>
      <c r="AL39" s="7"/>
    </row>
    <row r="40" spans="1:38" x14ac:dyDescent="0.2">
      <c r="A40" s="7"/>
      <c r="B40" s="5"/>
      <c r="C40" s="5"/>
      <c r="D40" s="5"/>
      <c r="E40" s="62"/>
      <c r="F40" s="97">
        <f ca="1">IF(OR(E40='feuille référence'!E37,E40='feuille référence'!E38),1,0)</f>
        <v>0</v>
      </c>
      <c r="G40" s="7"/>
      <c r="H40" s="7"/>
      <c r="I40" s="5"/>
      <c r="J40" s="5"/>
      <c r="K40" s="5"/>
      <c r="L40" s="62"/>
      <c r="M40" s="97">
        <f ca="1">IF(OR(L40='feuille référence'!K37,L40='feuille référence'!K38),1,0)</f>
        <v>0</v>
      </c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122"/>
      <c r="AG40" s="122"/>
      <c r="AH40" s="122"/>
      <c r="AI40" s="122"/>
      <c r="AJ40" s="122"/>
      <c r="AK40" s="122"/>
      <c r="AL40" s="7"/>
    </row>
    <row r="41" spans="1:38" x14ac:dyDescent="0.2">
      <c r="A41" s="7"/>
      <c r="B41" s="122"/>
      <c r="C41" s="122"/>
      <c r="D41" s="122"/>
      <c r="E41" s="122"/>
      <c r="F41" s="7"/>
      <c r="G41" s="7"/>
      <c r="H41" s="7"/>
      <c r="I41" s="122"/>
      <c r="J41" s="122"/>
      <c r="K41" s="122"/>
      <c r="L41" s="12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122"/>
      <c r="AG41" s="122"/>
      <c r="AH41" s="122"/>
      <c r="AI41" s="122"/>
      <c r="AJ41" s="122"/>
      <c r="AK41" s="122"/>
      <c r="AL41" s="7"/>
    </row>
    <row r="42" spans="1:38" x14ac:dyDescent="0.2">
      <c r="A42" s="4"/>
      <c r="B42" s="129" t="s">
        <v>12</v>
      </c>
      <c r="C42" s="131"/>
      <c r="D42" s="131"/>
      <c r="E42" s="130"/>
      <c r="F42" s="20" t="s">
        <v>1</v>
      </c>
      <c r="G42" s="4"/>
      <c r="H42" s="4"/>
      <c r="I42" s="132" t="s">
        <v>13</v>
      </c>
      <c r="J42" s="134"/>
      <c r="K42" s="134"/>
      <c r="L42" s="133"/>
      <c r="M42" s="20" t="s">
        <v>1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122"/>
      <c r="AG42" s="122"/>
      <c r="AH42" s="122"/>
      <c r="AI42" s="122"/>
      <c r="AJ42" s="122"/>
      <c r="AK42" s="122"/>
      <c r="AL42" s="7"/>
    </row>
    <row r="43" spans="1:38" x14ac:dyDescent="0.2">
      <c r="A43" s="96" t="str">
        <f t="shared" ref="A43:A54" si="4">IF(OR(C43="",D43=""),"",IF(C43&gt;D43,"V",IF(C43&lt;D43,"P","N")))</f>
        <v/>
      </c>
      <c r="B43" s="43" t="s">
        <v>37</v>
      </c>
      <c r="C43" s="3"/>
      <c r="D43" s="3"/>
      <c r="E43" s="43" t="s">
        <v>38</v>
      </c>
      <c r="F43" s="2" t="str">
        <f>IF(A43="","",IF('feuille référence'!A41="","",IF(A43='feuille référence'!A41,1,0)+IF(AND(anthony!C43='feuille référence'!C41,anthony!D43='feuille référence'!D41),1,0)))</f>
        <v/>
      </c>
      <c r="G43" s="4"/>
      <c r="H43" s="96" t="str">
        <f>IF(OR(J43="",K43=""),"",IF(J43&gt;K43,"V",IF(J43&lt;K43,"P","N")))</f>
        <v/>
      </c>
      <c r="I43" s="43" t="s">
        <v>41</v>
      </c>
      <c r="J43" s="3"/>
      <c r="K43" s="3"/>
      <c r="L43" s="43" t="s">
        <v>42</v>
      </c>
      <c r="M43" s="2" t="str">
        <f>IF(H43="","",IF('feuille référence'!G41="","",IF(H43='feuille référence'!G41,1,0)+IF(AND(anthony!J43='feuille référence'!I41,anthony!K43='feuille référence'!J41),1,0)))</f>
        <v/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122"/>
      <c r="AG43" s="174"/>
      <c r="AH43" s="174"/>
      <c r="AI43" s="174"/>
      <c r="AJ43" s="174"/>
      <c r="AK43" s="122"/>
      <c r="AL43" s="7"/>
    </row>
    <row r="44" spans="1:38" x14ac:dyDescent="0.2">
      <c r="A44" s="96" t="str">
        <f t="shared" si="4"/>
        <v/>
      </c>
      <c r="B44" s="43" t="s">
        <v>39</v>
      </c>
      <c r="C44" s="2"/>
      <c r="D44" s="2"/>
      <c r="E44" s="43" t="s">
        <v>40</v>
      </c>
      <c r="F44" s="2" t="str">
        <f>IF(A44="","",IF('feuille référence'!A42="","",IF(A44='feuille référence'!A42,1,0)+IF(AND(anthony!C44='feuille référence'!C42,anthony!D44='feuille référence'!D42),1,0)))</f>
        <v/>
      </c>
      <c r="G44" s="4"/>
      <c r="H44" s="96" t="str">
        <f t="shared" ref="H44:H54" si="5">IF(OR(J44="",K44=""),"",IF(J44&gt;K44,"V",IF(J44&lt;K44,"P","N")))</f>
        <v/>
      </c>
      <c r="I44" s="43" t="s">
        <v>43</v>
      </c>
      <c r="J44" s="2"/>
      <c r="K44" s="2"/>
      <c r="L44" s="43" t="s">
        <v>44</v>
      </c>
      <c r="M44" s="2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122"/>
      <c r="AG44" s="122"/>
      <c r="AH44" s="122"/>
      <c r="AI44" s="122"/>
      <c r="AJ44" s="122"/>
      <c r="AK44" s="122"/>
      <c r="AL44" s="7"/>
    </row>
    <row r="45" spans="1:38" x14ac:dyDescent="0.2">
      <c r="A45" s="96" t="str">
        <f t="shared" si="4"/>
        <v/>
      </c>
      <c r="B45" s="43" t="s">
        <v>38</v>
      </c>
      <c r="C45" s="2"/>
      <c r="D45" s="2"/>
      <c r="E45" s="43" t="s">
        <v>39</v>
      </c>
      <c r="F45" s="2" t="str">
        <f>IF(A45="","",IF('feuille référence'!A43="","",IF(A45='feuille référence'!A43,1,0)+IF(AND(anthony!C45='feuille référence'!C43,anthony!D45='feuille référence'!D43),1,0)))</f>
        <v/>
      </c>
      <c r="G45" s="4"/>
      <c r="H45" s="96" t="str">
        <f t="shared" si="5"/>
        <v/>
      </c>
      <c r="I45" s="43" t="s">
        <v>42</v>
      </c>
      <c r="J45" s="2"/>
      <c r="K45" s="2"/>
      <c r="L45" s="43" t="s">
        <v>43</v>
      </c>
      <c r="M45" s="2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122"/>
      <c r="AG45" s="122"/>
      <c r="AH45" s="122"/>
      <c r="AI45" s="122"/>
      <c r="AJ45" s="23"/>
      <c r="AK45" s="122"/>
      <c r="AL45" s="7"/>
    </row>
    <row r="46" spans="1:38" x14ac:dyDescent="0.2">
      <c r="A46" s="96" t="str">
        <f t="shared" si="4"/>
        <v/>
      </c>
      <c r="B46" s="43" t="s">
        <v>40</v>
      </c>
      <c r="C46" s="2"/>
      <c r="D46" s="2"/>
      <c r="E46" s="43" t="s">
        <v>37</v>
      </c>
      <c r="F46" s="2" t="str">
        <f>IF(A46="","",IF('feuille référence'!A44="","",IF(A46='feuille référence'!A44,1,0)+IF(AND(anthony!C46='feuille référence'!C44,anthony!D46='feuille référence'!D44),1,0)))</f>
        <v/>
      </c>
      <c r="G46" s="4"/>
      <c r="H46" s="96" t="str">
        <f t="shared" si="5"/>
        <v/>
      </c>
      <c r="I46" s="43" t="s">
        <v>44</v>
      </c>
      <c r="J46" s="2"/>
      <c r="K46" s="2"/>
      <c r="L46" s="43" t="s">
        <v>41</v>
      </c>
      <c r="M46" s="2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122"/>
      <c r="AG46" s="122"/>
      <c r="AH46" s="122"/>
      <c r="AI46" s="122"/>
      <c r="AJ46" s="122"/>
      <c r="AK46" s="122"/>
      <c r="AL46" s="7"/>
    </row>
    <row r="47" spans="1:38" x14ac:dyDescent="0.2">
      <c r="A47" s="96" t="str">
        <f t="shared" si="4"/>
        <v/>
      </c>
      <c r="B47" s="43" t="s">
        <v>40</v>
      </c>
      <c r="C47" s="2"/>
      <c r="D47" s="2"/>
      <c r="E47" s="43" t="s">
        <v>38</v>
      </c>
      <c r="F47" s="2" t="str">
        <f>IF(A47="","",IF('feuille référence'!A45="","",IF(A47='feuille référence'!A45,1,0)+IF(AND(anthony!C47='feuille référence'!C45,anthony!D47='feuille référence'!D45),1,0)))</f>
        <v/>
      </c>
      <c r="G47" s="4"/>
      <c r="H47" s="96" t="str">
        <f t="shared" si="5"/>
        <v/>
      </c>
      <c r="I47" s="43" t="s">
        <v>44</v>
      </c>
      <c r="J47" s="2"/>
      <c r="K47" s="2"/>
      <c r="L47" s="43" t="s">
        <v>42</v>
      </c>
      <c r="M47" s="2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122"/>
      <c r="AG47" s="122"/>
      <c r="AH47" s="122"/>
      <c r="AI47" s="122"/>
      <c r="AJ47" s="122"/>
      <c r="AK47" s="122"/>
      <c r="AL47" s="7"/>
    </row>
    <row r="48" spans="1:38" x14ac:dyDescent="0.2">
      <c r="A48" s="96" t="str">
        <f t="shared" si="4"/>
        <v/>
      </c>
      <c r="B48" s="43" t="s">
        <v>39</v>
      </c>
      <c r="C48" s="2"/>
      <c r="D48" s="2"/>
      <c r="E48" s="43" t="s">
        <v>37</v>
      </c>
      <c r="F48" s="2" t="str">
        <f>IF(A48="","",IF('feuille référence'!A46="","",IF(A48='feuille référence'!A46,1,0)+IF(AND(anthony!C48='feuille référence'!C46,anthony!D48='feuille référence'!D46),1,0)))</f>
        <v/>
      </c>
      <c r="G48" s="4"/>
      <c r="H48" s="96" t="str">
        <f t="shared" si="5"/>
        <v/>
      </c>
      <c r="I48" s="43" t="s">
        <v>43</v>
      </c>
      <c r="J48" s="2"/>
      <c r="K48" s="2"/>
      <c r="L48" s="43" t="s">
        <v>41</v>
      </c>
      <c r="M48" s="2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121"/>
      <c r="AG48" s="121"/>
      <c r="AH48" s="121"/>
      <c r="AI48" s="121"/>
      <c r="AJ48" s="121"/>
      <c r="AK48" s="121"/>
      <c r="AL48" s="7"/>
    </row>
    <row r="49" spans="1:38" x14ac:dyDescent="0.2">
      <c r="A49" s="96" t="str">
        <f t="shared" si="4"/>
        <v/>
      </c>
      <c r="B49" s="43" t="s">
        <v>37</v>
      </c>
      <c r="C49" s="2"/>
      <c r="D49" s="2"/>
      <c r="E49" s="43" t="s">
        <v>39</v>
      </c>
      <c r="F49" s="2" t="str">
        <f>IF(A49="","",IF('feuille référence'!A47="","",IF(A49='feuille référence'!A47,1,0)+IF(AND(anthony!C49='feuille référence'!C47,anthony!D49='feuille référence'!D47),1,0)))</f>
        <v/>
      </c>
      <c r="G49" s="4"/>
      <c r="H49" s="96" t="str">
        <f t="shared" si="5"/>
        <v/>
      </c>
      <c r="I49" s="43" t="s">
        <v>42</v>
      </c>
      <c r="J49" s="2"/>
      <c r="K49" s="2"/>
      <c r="L49" s="43" t="s">
        <v>44</v>
      </c>
      <c r="M49" s="2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122"/>
      <c r="AG49" s="122"/>
      <c r="AH49" s="122"/>
      <c r="AI49" s="174"/>
      <c r="AJ49" s="174"/>
      <c r="AK49" s="122"/>
      <c r="AL49" s="7"/>
    </row>
    <row r="50" spans="1:38" x14ac:dyDescent="0.2">
      <c r="A50" s="96" t="str">
        <f t="shared" si="4"/>
        <v/>
      </c>
      <c r="B50" s="43" t="s">
        <v>38</v>
      </c>
      <c r="C50" s="2"/>
      <c r="D50" s="2"/>
      <c r="E50" s="43" t="s">
        <v>40</v>
      </c>
      <c r="F50" s="2" t="str">
        <f>IF(A50="","",IF('feuille référence'!A48="","",IF(A50='feuille référence'!A48,1,0)+IF(AND(anthony!C50='feuille référence'!C48,anthony!D50='feuille référence'!D48),1,0)))</f>
        <v/>
      </c>
      <c r="G50" s="4"/>
      <c r="H50" s="96" t="str">
        <f t="shared" si="5"/>
        <v/>
      </c>
      <c r="I50" s="43" t="s">
        <v>41</v>
      </c>
      <c r="J50" s="2"/>
      <c r="K50" s="2"/>
      <c r="L50" s="43" t="s">
        <v>43</v>
      </c>
      <c r="M50" s="2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122"/>
      <c r="AG50" s="122"/>
      <c r="AH50" s="122"/>
      <c r="AI50" s="122"/>
      <c r="AJ50" s="122"/>
      <c r="AK50" s="122"/>
      <c r="AL50" s="7"/>
    </row>
    <row r="51" spans="1:38" x14ac:dyDescent="0.2">
      <c r="A51" s="96" t="str">
        <f t="shared" si="4"/>
        <v/>
      </c>
      <c r="B51" s="43" t="s">
        <v>40</v>
      </c>
      <c r="C51" s="2"/>
      <c r="D51" s="2"/>
      <c r="E51" s="43" t="s">
        <v>39</v>
      </c>
      <c r="F51" s="2" t="str">
        <f>IF(A51="","",IF('feuille référence'!A49="","",IF(A51='feuille référence'!A49,1,0)+IF(AND(anthony!C51='feuille référence'!C49,anthony!D51='feuille référence'!D49),1,0)))</f>
        <v/>
      </c>
      <c r="G51" s="4"/>
      <c r="H51" s="96" t="str">
        <f t="shared" si="5"/>
        <v/>
      </c>
      <c r="I51" s="43" t="s">
        <v>44</v>
      </c>
      <c r="J51" s="2"/>
      <c r="K51" s="2"/>
      <c r="L51" s="43" t="s">
        <v>43</v>
      </c>
      <c r="M51" s="2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122"/>
      <c r="AG51" s="174"/>
      <c r="AH51" s="174"/>
      <c r="AI51" s="174"/>
      <c r="AJ51" s="174"/>
      <c r="AK51" s="122"/>
      <c r="AL51" s="7"/>
    </row>
    <row r="52" spans="1:38" x14ac:dyDescent="0.2">
      <c r="A52" s="96" t="str">
        <f t="shared" si="4"/>
        <v/>
      </c>
      <c r="B52" s="43" t="s">
        <v>38</v>
      </c>
      <c r="C52" s="2"/>
      <c r="D52" s="2"/>
      <c r="E52" s="43" t="s">
        <v>37</v>
      </c>
      <c r="F52" s="2" t="str">
        <f>IF(A52="","",IF('feuille référence'!A50="","",IF(A52='feuille référence'!A50,1,0)+IF(AND(anthony!C52='feuille référence'!C50,anthony!D52='feuille référence'!D50),1,0)))</f>
        <v/>
      </c>
      <c r="G52" s="4"/>
      <c r="H52" s="96" t="str">
        <f t="shared" si="5"/>
        <v/>
      </c>
      <c r="I52" s="43" t="s">
        <v>42</v>
      </c>
      <c r="J52" s="2"/>
      <c r="K52" s="2"/>
      <c r="L52" s="43" t="s">
        <v>41</v>
      </c>
      <c r="M52" s="2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122"/>
      <c r="AG52" s="122"/>
      <c r="AH52" s="122"/>
      <c r="AI52" s="122"/>
      <c r="AJ52" s="122"/>
      <c r="AK52" s="122"/>
      <c r="AL52" s="7"/>
    </row>
    <row r="53" spans="1:38" x14ac:dyDescent="0.2">
      <c r="A53" s="96" t="str">
        <f t="shared" si="4"/>
        <v/>
      </c>
      <c r="B53" s="43" t="s">
        <v>39</v>
      </c>
      <c r="C53" s="2"/>
      <c r="D53" s="2"/>
      <c r="E53" s="43" t="s">
        <v>38</v>
      </c>
      <c r="F53" s="2" t="str">
        <f>IF(A53="","",IF('feuille référence'!A51="","",IF(A53='feuille référence'!A51,1,0)+IF(AND(anthony!C53='feuille référence'!C51,anthony!D53='feuille référence'!D51),1,0)))</f>
        <v/>
      </c>
      <c r="G53" s="4"/>
      <c r="H53" s="96" t="str">
        <f t="shared" si="5"/>
        <v/>
      </c>
      <c r="I53" s="43" t="s">
        <v>43</v>
      </c>
      <c r="J53" s="2"/>
      <c r="K53" s="2"/>
      <c r="L53" s="43" t="s">
        <v>42</v>
      </c>
      <c r="M53" s="2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122"/>
      <c r="AG53" s="122"/>
      <c r="AH53" s="122"/>
      <c r="AI53" s="122"/>
      <c r="AJ53" s="23"/>
      <c r="AK53" s="122"/>
      <c r="AL53" s="7"/>
    </row>
    <row r="54" spans="1:38" ht="13.5" thickBot="1" x14ac:dyDescent="0.25">
      <c r="A54" s="96" t="str">
        <f t="shared" si="4"/>
        <v/>
      </c>
      <c r="B54" s="43" t="s">
        <v>37</v>
      </c>
      <c r="C54" s="2"/>
      <c r="D54" s="2"/>
      <c r="E54" s="44" t="s">
        <v>40</v>
      </c>
      <c r="F54" s="94" t="str">
        <f>IF(A54="","",IF('feuille référence'!A52="","",IF(A54='feuille référence'!A52,1,0)+IF(AND(anthony!C54='feuille référence'!C52,anthony!D54='feuille référence'!D52),1,0)))</f>
        <v/>
      </c>
      <c r="G54" s="4"/>
      <c r="H54" s="96" t="str">
        <f t="shared" si="5"/>
        <v/>
      </c>
      <c r="I54" s="43" t="s">
        <v>41</v>
      </c>
      <c r="J54" s="2"/>
      <c r="K54" s="2"/>
      <c r="L54" s="44" t="s">
        <v>44</v>
      </c>
      <c r="M54" s="94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122"/>
      <c r="AG54" s="122"/>
      <c r="AH54" s="122"/>
      <c r="AI54" s="122"/>
      <c r="AJ54" s="122"/>
      <c r="AK54" s="122"/>
      <c r="AL54" s="7"/>
    </row>
    <row r="55" spans="1:38" x14ac:dyDescent="0.2">
      <c r="A55" s="4"/>
      <c r="B55" s="5"/>
      <c r="C55" s="5"/>
      <c r="D55" s="5"/>
      <c r="E55" s="21" t="s">
        <v>5</v>
      </c>
      <c r="F55" s="95">
        <f ca="1">IFERROR(SUM(F43:F54)+F57+F58,0)</f>
        <v>0</v>
      </c>
      <c r="G55" s="4"/>
      <c r="H55" s="4"/>
      <c r="I55" s="5"/>
      <c r="J55" s="5"/>
      <c r="K55" s="5"/>
      <c r="L55" s="21" t="s">
        <v>5</v>
      </c>
      <c r="M55" s="95">
        <f ca="1">IFERROR(SUM(M43:M54)+M57+M58,0)</f>
        <v>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122"/>
      <c r="AG55" s="122"/>
      <c r="AH55" s="122"/>
      <c r="AI55" s="122"/>
      <c r="AJ55" s="122"/>
      <c r="AK55" s="122"/>
      <c r="AL55" s="7"/>
    </row>
    <row r="56" spans="1:38" x14ac:dyDescent="0.2">
      <c r="A56" s="4"/>
      <c r="B56" s="5"/>
      <c r="C56" s="5"/>
      <c r="D56" s="5"/>
      <c r="E56" s="121"/>
      <c r="F56" s="7"/>
      <c r="G56" s="4"/>
      <c r="H56" s="4"/>
      <c r="I56" s="5"/>
      <c r="J56" s="5"/>
      <c r="K56" s="5"/>
      <c r="L56" s="121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122"/>
      <c r="AG56" s="122"/>
      <c r="AH56" s="122"/>
      <c r="AI56" s="122"/>
      <c r="AJ56" s="122"/>
      <c r="AK56" s="122"/>
      <c r="AL56" s="7"/>
    </row>
    <row r="57" spans="1:38" x14ac:dyDescent="0.2">
      <c r="A57" s="4"/>
      <c r="B57" s="129" t="s">
        <v>58</v>
      </c>
      <c r="C57" s="68"/>
      <c r="D57" s="68"/>
      <c r="E57" s="62"/>
      <c r="F57" s="97">
        <f ca="1">IF(OR(E57='feuille référence'!E55,E57='feuille référence'!E56),1,0)</f>
        <v>0</v>
      </c>
      <c r="G57" s="4"/>
      <c r="H57" s="4"/>
      <c r="I57" s="132" t="s">
        <v>59</v>
      </c>
      <c r="J57" s="69"/>
      <c r="K57" s="69"/>
      <c r="L57" s="70"/>
      <c r="M57" s="97">
        <f ca="1">IF(OR(L57='feuille référence'!K55,L57='feuille référence'!K56),1,0)</f>
        <v>0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122"/>
      <c r="AG57" s="122"/>
      <c r="AH57" s="122"/>
      <c r="AI57" s="122"/>
      <c r="AJ57" s="122"/>
      <c r="AK57" s="122"/>
      <c r="AL57" s="7"/>
    </row>
    <row r="58" spans="1:38" x14ac:dyDescent="0.2">
      <c r="A58" s="4"/>
      <c r="B58" s="5"/>
      <c r="C58" s="5"/>
      <c r="D58" s="5"/>
      <c r="E58" s="62"/>
      <c r="F58" s="97">
        <f ca="1">IF(OR(E58='feuille référence'!E55,E58='feuille référence'!E56),1,0)</f>
        <v>0</v>
      </c>
      <c r="G58" s="4"/>
      <c r="H58" s="4"/>
      <c r="I58" s="5"/>
      <c r="J58" s="5"/>
      <c r="K58" s="5"/>
      <c r="L58" s="70"/>
      <c r="M58" s="97">
        <f ca="1">IF(OR(L58='feuille référence'!K55,L58='feuille référence'!K56),1,0)</f>
        <v>0</v>
      </c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122"/>
      <c r="AG58" s="122"/>
      <c r="AH58" s="122"/>
      <c r="AI58" s="122"/>
      <c r="AJ58" s="122"/>
      <c r="AK58" s="122"/>
      <c r="AL58" s="7"/>
    </row>
    <row r="59" spans="1:38" x14ac:dyDescent="0.2">
      <c r="A59" s="4"/>
      <c r="B59" s="5"/>
      <c r="C59" s="5"/>
      <c r="D59" s="5"/>
      <c r="E59" s="121"/>
      <c r="F59" s="7"/>
      <c r="G59" s="7"/>
      <c r="H59" s="7"/>
      <c r="I59" s="122"/>
      <c r="J59" s="122"/>
      <c r="K59" s="122"/>
      <c r="L59" s="121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122"/>
      <c r="AG59" s="177"/>
      <c r="AH59" s="174"/>
      <c r="AI59" s="174"/>
      <c r="AJ59" s="174"/>
      <c r="AK59" s="121"/>
      <c r="AL59" s="7"/>
    </row>
    <row r="60" spans="1:38" x14ac:dyDescent="0.2">
      <c r="A60" s="4"/>
      <c r="B60" s="123" t="s">
        <v>14</v>
      </c>
      <c r="C60" s="125"/>
      <c r="D60" s="125"/>
      <c r="E60" s="124"/>
      <c r="F60" s="20" t="s">
        <v>1</v>
      </c>
      <c r="G60" s="4"/>
      <c r="H60" s="4"/>
      <c r="I60" s="126" t="s">
        <v>15</v>
      </c>
      <c r="J60" s="128"/>
      <c r="K60" s="128"/>
      <c r="L60" s="127"/>
      <c r="M60" s="20" t="s">
        <v>1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122"/>
      <c r="AG60" s="174"/>
      <c r="AH60" s="174"/>
      <c r="AI60" s="174"/>
      <c r="AJ60" s="174"/>
      <c r="AK60" s="122"/>
      <c r="AL60" s="7"/>
    </row>
    <row r="61" spans="1:38" x14ac:dyDescent="0.2">
      <c r="A61" s="96" t="str">
        <f t="shared" ref="A61:A72" si="6">IF(OR(C61="",D61=""),"",IF(C61&gt;D61,"V",IF(C61&lt;D61,"P","N")))</f>
        <v/>
      </c>
      <c r="B61" s="43" t="s">
        <v>45</v>
      </c>
      <c r="C61" s="3"/>
      <c r="D61" s="3"/>
      <c r="E61" s="43" t="s">
        <v>46</v>
      </c>
      <c r="F61" s="2" t="str">
        <f>IF(A61="","",IF('feuille référence'!A59="","",IF(A61='feuille référence'!A59,1,0)+IF(AND(anthony!C61='feuille référence'!C59,anthony!D61='feuille référence'!D59),1,0)))</f>
        <v/>
      </c>
      <c r="G61" s="4"/>
      <c r="H61" s="96" t="str">
        <f>IF(OR(J61="",K61=""),"",IF(J61&gt;K61,"V",IF(J61&lt;K61,"P","N")))</f>
        <v/>
      </c>
      <c r="I61" s="43" t="s">
        <v>49</v>
      </c>
      <c r="J61" s="3"/>
      <c r="K61" s="3"/>
      <c r="L61" s="43" t="s">
        <v>50</v>
      </c>
      <c r="M61" s="2" t="str">
        <f>IF(H61="","",IF('feuille référence'!G59="","",IF(H61='feuille référence'!G59,1,0)+IF(AND(anthony!J61='feuille référence'!I59,anthony!K61='feuille référence'!J59),1,0)))</f>
        <v/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122"/>
      <c r="AG61" s="122"/>
      <c r="AH61" s="122"/>
      <c r="AI61" s="122"/>
      <c r="AJ61" s="122"/>
      <c r="AK61" s="122"/>
      <c r="AL61" s="7"/>
    </row>
    <row r="62" spans="1:38" x14ac:dyDescent="0.2">
      <c r="A62" s="96" t="str">
        <f t="shared" si="6"/>
        <v/>
      </c>
      <c r="B62" s="43" t="s">
        <v>47</v>
      </c>
      <c r="C62" s="2"/>
      <c r="D62" s="2"/>
      <c r="E62" s="43" t="s">
        <v>48</v>
      </c>
      <c r="F62" s="2" t="str">
        <f>IF(A62="","",IF('feuille référence'!A60="","",IF(A62='feuille référence'!A60,1,0)+IF(AND(anthony!C62='feuille référence'!C60,anthony!D62='feuille référence'!D60),1,0)))</f>
        <v/>
      </c>
      <c r="G62" s="4"/>
      <c r="H62" s="96" t="str">
        <f t="shared" ref="H62:H72" si="7">IF(OR(J62="",K62=""),"",IF(J62&gt;K62,"V",IF(J62&lt;K62,"P","N")))</f>
        <v/>
      </c>
      <c r="I62" s="43" t="s">
        <v>51</v>
      </c>
      <c r="J62" s="2"/>
      <c r="K62" s="2"/>
      <c r="L62" s="43" t="s">
        <v>52</v>
      </c>
      <c r="M62" s="2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122"/>
      <c r="AG62" s="122"/>
      <c r="AH62" s="122"/>
      <c r="AI62" s="122"/>
      <c r="AJ62" s="122"/>
      <c r="AK62" s="122"/>
      <c r="AL62" s="7"/>
    </row>
    <row r="63" spans="1:38" x14ac:dyDescent="0.2">
      <c r="A63" s="96" t="str">
        <f t="shared" si="6"/>
        <v/>
      </c>
      <c r="B63" s="43" t="s">
        <v>46</v>
      </c>
      <c r="C63" s="2"/>
      <c r="D63" s="2"/>
      <c r="E63" s="43" t="s">
        <v>47</v>
      </c>
      <c r="F63" s="2" t="str">
        <f>IF(A63="","",IF('feuille référence'!A61="","",IF(A63='feuille référence'!A61,1,0)+IF(AND(anthony!C63='feuille référence'!C61,anthony!D63='feuille référence'!D61),1,0)))</f>
        <v/>
      </c>
      <c r="G63" s="4"/>
      <c r="H63" s="96" t="str">
        <f t="shared" si="7"/>
        <v/>
      </c>
      <c r="I63" s="43" t="s">
        <v>50</v>
      </c>
      <c r="J63" s="2"/>
      <c r="K63" s="2"/>
      <c r="L63" s="43" t="s">
        <v>51</v>
      </c>
      <c r="M63" s="2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122"/>
      <c r="AG63" s="122"/>
      <c r="AH63" s="122"/>
      <c r="AI63" s="122"/>
      <c r="AJ63" s="122"/>
      <c r="AK63" s="122"/>
      <c r="AL63" s="7"/>
    </row>
    <row r="64" spans="1:38" x14ac:dyDescent="0.2">
      <c r="A64" s="96" t="str">
        <f t="shared" si="6"/>
        <v/>
      </c>
      <c r="B64" s="43" t="s">
        <v>48</v>
      </c>
      <c r="C64" s="2"/>
      <c r="D64" s="2"/>
      <c r="E64" s="43" t="s">
        <v>45</v>
      </c>
      <c r="F64" s="2" t="str">
        <f>IF(A64="","",IF('feuille référence'!A62="","",IF(A64='feuille référence'!A62,1,0)+IF(AND(anthony!C64='feuille référence'!C62,anthony!D64='feuille référence'!D62),1,0)))</f>
        <v/>
      </c>
      <c r="G64" s="4"/>
      <c r="H64" s="96" t="str">
        <f t="shared" si="7"/>
        <v/>
      </c>
      <c r="I64" s="43" t="s">
        <v>53</v>
      </c>
      <c r="J64" s="2"/>
      <c r="K64" s="2"/>
      <c r="L64" s="43" t="s">
        <v>49</v>
      </c>
      <c r="M64" s="2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122"/>
      <c r="AG64" s="122"/>
      <c r="AH64" s="122"/>
      <c r="AI64" s="122"/>
      <c r="AJ64" s="122"/>
      <c r="AK64" s="122"/>
      <c r="AL64" s="7"/>
    </row>
    <row r="65" spans="1:38" x14ac:dyDescent="0.2">
      <c r="A65" s="96" t="str">
        <f t="shared" si="6"/>
        <v/>
      </c>
      <c r="B65" s="43" t="s">
        <v>45</v>
      </c>
      <c r="C65" s="2"/>
      <c r="D65" s="2"/>
      <c r="E65" s="43" t="s">
        <v>47</v>
      </c>
      <c r="F65" s="2" t="str">
        <f>IF(A65="","",IF('feuille référence'!A63="","",IF(A65='feuille référence'!A63,1,0)+IF(AND(anthony!C65='feuille référence'!C63,anthony!D65='feuille référence'!D63),1,0)))</f>
        <v/>
      </c>
      <c r="G65" s="4"/>
      <c r="H65" s="96" t="str">
        <f t="shared" si="7"/>
        <v/>
      </c>
      <c r="I65" s="43" t="s">
        <v>53</v>
      </c>
      <c r="J65" s="2"/>
      <c r="K65" s="2"/>
      <c r="L65" s="43" t="s">
        <v>50</v>
      </c>
      <c r="M65" s="2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122"/>
      <c r="AG65" s="122"/>
      <c r="AH65" s="122"/>
      <c r="AI65" s="122"/>
      <c r="AJ65" s="122"/>
      <c r="AK65" s="122"/>
      <c r="AL65" s="7"/>
    </row>
    <row r="66" spans="1:38" x14ac:dyDescent="0.2">
      <c r="A66" s="96" t="str">
        <f t="shared" si="6"/>
        <v/>
      </c>
      <c r="B66" s="43" t="s">
        <v>46</v>
      </c>
      <c r="C66" s="2"/>
      <c r="D66" s="2"/>
      <c r="E66" s="43" t="s">
        <v>48</v>
      </c>
      <c r="F66" s="2" t="str">
        <f>IF(A66="","",IF('feuille référence'!A64="","",IF(A66='feuille référence'!A64,1,0)+IF(AND(anthony!C66='feuille référence'!C64,anthony!D66='feuille référence'!D64),1,0)))</f>
        <v/>
      </c>
      <c r="G66" s="4"/>
      <c r="H66" s="96" t="str">
        <f t="shared" si="7"/>
        <v/>
      </c>
      <c r="I66" s="43" t="s">
        <v>51</v>
      </c>
      <c r="J66" s="2"/>
      <c r="K66" s="2"/>
      <c r="L66" s="43" t="s">
        <v>49</v>
      </c>
      <c r="M66" s="2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122"/>
      <c r="AG66" s="122"/>
      <c r="AH66" s="122"/>
      <c r="AI66" s="122"/>
      <c r="AJ66" s="122"/>
      <c r="AK66" s="122"/>
      <c r="AL66" s="7"/>
    </row>
    <row r="67" spans="1:38" x14ac:dyDescent="0.2">
      <c r="A67" s="96" t="str">
        <f t="shared" si="6"/>
        <v/>
      </c>
      <c r="B67" s="43" t="s">
        <v>47</v>
      </c>
      <c r="C67" s="2"/>
      <c r="D67" s="2"/>
      <c r="E67" s="43" t="s">
        <v>45</v>
      </c>
      <c r="F67" s="2" t="str">
        <f>IF(A67="","",IF('feuille référence'!A65="","",IF(A67='feuille référence'!A65,1,0)+IF(AND(anthony!C67='feuille référence'!C65,anthony!D67='feuille référence'!D65),1,0)))</f>
        <v/>
      </c>
      <c r="G67" s="4"/>
      <c r="H67" s="96" t="str">
        <f t="shared" si="7"/>
        <v/>
      </c>
      <c r="I67" s="43" t="s">
        <v>49</v>
      </c>
      <c r="J67" s="2"/>
      <c r="K67" s="2"/>
      <c r="L67" s="43" t="s">
        <v>51</v>
      </c>
      <c r="M67" s="2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122"/>
      <c r="AG67" s="122"/>
      <c r="AH67" s="122"/>
      <c r="AI67" s="122"/>
      <c r="AJ67" s="122"/>
      <c r="AK67" s="122"/>
      <c r="AL67" s="7"/>
    </row>
    <row r="68" spans="1:38" x14ac:dyDescent="0.2">
      <c r="A68" s="96" t="str">
        <f t="shared" si="6"/>
        <v/>
      </c>
      <c r="B68" s="43" t="s">
        <v>48</v>
      </c>
      <c r="C68" s="2"/>
      <c r="D68" s="2"/>
      <c r="E68" s="43" t="s">
        <v>46</v>
      </c>
      <c r="F68" s="2" t="str">
        <f>IF(A68="","",IF('feuille référence'!A66="","",IF(A68='feuille référence'!A66,1,0)+IF(AND(anthony!C68='feuille référence'!C66,anthony!D68='feuille référence'!D66),1,0)))</f>
        <v/>
      </c>
      <c r="G68" s="4"/>
      <c r="H68" s="96" t="str">
        <f t="shared" si="7"/>
        <v/>
      </c>
      <c r="I68" s="43" t="s">
        <v>50</v>
      </c>
      <c r="J68" s="2"/>
      <c r="K68" s="2"/>
      <c r="L68" s="43" t="s">
        <v>52</v>
      </c>
      <c r="M68" s="2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122"/>
      <c r="AG68" s="122"/>
      <c r="AH68" s="122"/>
      <c r="AI68" s="122"/>
      <c r="AJ68" s="122"/>
      <c r="AK68" s="122"/>
      <c r="AL68" s="7"/>
    </row>
    <row r="69" spans="1:38" x14ac:dyDescent="0.2">
      <c r="A69" s="96" t="str">
        <f t="shared" si="6"/>
        <v/>
      </c>
      <c r="B69" s="43" t="s">
        <v>48</v>
      </c>
      <c r="C69" s="2"/>
      <c r="D69" s="2"/>
      <c r="E69" s="43" t="s">
        <v>47</v>
      </c>
      <c r="F69" s="2" t="str">
        <f>IF(A69="","",IF('feuille référence'!A67="","",IF(A69='feuille référence'!A67,1,0)+IF(AND(anthony!C69='feuille référence'!C67,anthony!D69='feuille référence'!D67),1,0)))</f>
        <v/>
      </c>
      <c r="G69" s="4"/>
      <c r="H69" s="96" t="str">
        <f t="shared" si="7"/>
        <v/>
      </c>
      <c r="I69" s="43" t="s">
        <v>53</v>
      </c>
      <c r="J69" s="2"/>
      <c r="K69" s="2"/>
      <c r="L69" s="43" t="s">
        <v>51</v>
      </c>
      <c r="M69" s="2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122"/>
      <c r="AG69" s="122"/>
      <c r="AH69" s="122"/>
      <c r="AI69" s="122"/>
      <c r="AJ69" s="122"/>
      <c r="AK69" s="122"/>
      <c r="AL69" s="7"/>
    </row>
    <row r="70" spans="1:38" x14ac:dyDescent="0.2">
      <c r="A70" s="96" t="str">
        <f t="shared" si="6"/>
        <v/>
      </c>
      <c r="B70" s="43" t="s">
        <v>46</v>
      </c>
      <c r="C70" s="2"/>
      <c r="D70" s="2"/>
      <c r="E70" s="43" t="s">
        <v>45</v>
      </c>
      <c r="F70" s="2" t="str">
        <f>IF(A70="","",IF('feuille référence'!A68="","",IF(A70='feuille référence'!A68,1,0)+IF(AND(anthony!C70='feuille référence'!C68,anthony!D70='feuille référence'!D68),1,0)))</f>
        <v/>
      </c>
      <c r="G70" s="4"/>
      <c r="H70" s="96" t="str">
        <f t="shared" si="7"/>
        <v/>
      </c>
      <c r="I70" s="43" t="s">
        <v>50</v>
      </c>
      <c r="J70" s="2"/>
      <c r="K70" s="2"/>
      <c r="L70" s="43" t="s">
        <v>49</v>
      </c>
      <c r="M70" s="2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122"/>
      <c r="AG70" s="122"/>
      <c r="AH70" s="122"/>
      <c r="AI70" s="122"/>
      <c r="AJ70" s="122"/>
      <c r="AK70" s="122"/>
      <c r="AL70" s="7"/>
    </row>
    <row r="71" spans="1:38" x14ac:dyDescent="0.2">
      <c r="A71" s="96" t="str">
        <f t="shared" si="6"/>
        <v/>
      </c>
      <c r="B71" s="43" t="s">
        <v>47</v>
      </c>
      <c r="C71" s="2"/>
      <c r="D71" s="2"/>
      <c r="E71" s="43" t="s">
        <v>46</v>
      </c>
      <c r="F71" s="2" t="str">
        <f>IF(A71="","",IF('feuille référence'!A69="","",IF(A71='feuille référence'!A69,1,0)+IF(AND(anthony!C71='feuille référence'!C69,anthony!D71='feuille référence'!D69),1,0)))</f>
        <v/>
      </c>
      <c r="G71" s="4"/>
      <c r="H71" s="96" t="str">
        <f t="shared" si="7"/>
        <v/>
      </c>
      <c r="I71" s="43" t="s">
        <v>51</v>
      </c>
      <c r="J71" s="2"/>
      <c r="K71" s="2"/>
      <c r="L71" s="43" t="s">
        <v>50</v>
      </c>
      <c r="M71" s="2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122"/>
      <c r="AG71" s="122"/>
      <c r="AH71" s="122"/>
      <c r="AI71" s="122"/>
      <c r="AJ71" s="122"/>
      <c r="AK71" s="122"/>
      <c r="AL71" s="7"/>
    </row>
    <row r="72" spans="1:38" ht="13.5" thickBot="1" x14ac:dyDescent="0.25">
      <c r="A72" s="96" t="str">
        <f t="shared" si="6"/>
        <v/>
      </c>
      <c r="B72" s="43" t="s">
        <v>45</v>
      </c>
      <c r="C72" s="2"/>
      <c r="D72" s="2"/>
      <c r="E72" s="44" t="s">
        <v>48</v>
      </c>
      <c r="F72" s="94" t="str">
        <f>IF(A72="","",IF('feuille référence'!A70="","",IF(A72='feuille référence'!A70,1,0)+IF(AND(anthony!C72='feuille référence'!C70,anthony!D72='feuille référence'!D70),1,0)))</f>
        <v/>
      </c>
      <c r="G72" s="4"/>
      <c r="H72" s="96" t="str">
        <f t="shared" si="7"/>
        <v/>
      </c>
      <c r="I72" s="43" t="s">
        <v>49</v>
      </c>
      <c r="J72" s="2"/>
      <c r="K72" s="2"/>
      <c r="L72" s="44" t="s">
        <v>52</v>
      </c>
      <c r="M72" s="94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122"/>
      <c r="AG72" s="122"/>
      <c r="AH72" s="122"/>
      <c r="AI72" s="122"/>
      <c r="AJ72" s="122"/>
      <c r="AK72" s="122"/>
      <c r="AL72" s="7"/>
    </row>
    <row r="73" spans="1:38" x14ac:dyDescent="0.2">
      <c r="A73" s="4"/>
      <c r="B73" s="5"/>
      <c r="C73" s="5"/>
      <c r="D73" s="5"/>
      <c r="E73" s="21" t="s">
        <v>5</v>
      </c>
      <c r="F73" s="95">
        <f ca="1">IFERROR(SUM(F61:F72)+F75+F76,0)</f>
        <v>0</v>
      </c>
      <c r="G73" s="4"/>
      <c r="H73" s="4"/>
      <c r="I73" s="5"/>
      <c r="J73" s="5"/>
      <c r="K73" s="5"/>
      <c r="L73" s="21" t="s">
        <v>5</v>
      </c>
      <c r="M73" s="95">
        <f ca="1">IFERROR(SUM(M61:M72)+M75+M76,0)</f>
        <v>0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122"/>
      <c r="AG73" s="122"/>
      <c r="AH73" s="122"/>
      <c r="AI73" s="122"/>
      <c r="AJ73" s="122"/>
      <c r="AK73" s="122"/>
      <c r="AL73" s="7"/>
    </row>
    <row r="74" spans="1:38" x14ac:dyDescent="0.2">
      <c r="A74" s="4"/>
      <c r="B74" s="5"/>
      <c r="C74" s="5"/>
      <c r="D74" s="5"/>
      <c r="E74" s="121"/>
      <c r="F74" s="7"/>
      <c r="G74" s="4"/>
      <c r="H74" s="4"/>
      <c r="I74" s="5"/>
      <c r="J74" s="5"/>
      <c r="K74" s="5"/>
      <c r="L74" s="121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122"/>
      <c r="AG74" s="122"/>
      <c r="AH74" s="122"/>
      <c r="AI74" s="122"/>
      <c r="AJ74" s="122"/>
      <c r="AK74" s="122"/>
      <c r="AL74" s="7"/>
    </row>
    <row r="75" spans="1:38" x14ac:dyDescent="0.2">
      <c r="A75" s="4"/>
      <c r="B75" s="123" t="s">
        <v>60</v>
      </c>
      <c r="C75" s="71"/>
      <c r="D75" s="71"/>
      <c r="E75" s="62"/>
      <c r="F75" s="97">
        <f ca="1">IF(OR(E75='feuille référence'!E73,E75='feuille référence'!E74),1,0)</f>
        <v>0</v>
      </c>
      <c r="G75" s="4"/>
      <c r="H75" s="4"/>
      <c r="I75" s="126" t="s">
        <v>61</v>
      </c>
      <c r="J75" s="72"/>
      <c r="K75" s="72"/>
      <c r="L75" s="62"/>
      <c r="M75" s="97">
        <f ca="1">IF(OR(L75='feuille référence'!K73,L75='feuille référence'!K74),1,0)</f>
        <v>0</v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122"/>
      <c r="AG75" s="122"/>
      <c r="AH75" s="122"/>
      <c r="AI75" s="122"/>
      <c r="AJ75" s="122"/>
      <c r="AK75" s="122"/>
      <c r="AL75" s="7"/>
    </row>
    <row r="76" spans="1:38" x14ac:dyDescent="0.2">
      <c r="A76" s="4"/>
      <c r="B76" s="5"/>
      <c r="C76" s="5"/>
      <c r="D76" s="5"/>
      <c r="E76" s="62"/>
      <c r="F76" s="97">
        <f ca="1">IF(OR(E76='feuille référence'!E73,E76='feuille référence'!E74),1,0)</f>
        <v>0</v>
      </c>
      <c r="G76" s="4"/>
      <c r="H76" s="4"/>
      <c r="I76" s="5"/>
      <c r="J76" s="5"/>
      <c r="K76" s="5"/>
      <c r="L76" s="62"/>
      <c r="M76" s="97">
        <f ca="1">IF(OR(L76='feuille référence'!K73,L76='feuille référence'!K74),1,0)</f>
        <v>0</v>
      </c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122"/>
      <c r="AG76" s="122"/>
      <c r="AH76" s="122"/>
      <c r="AI76" s="122"/>
      <c r="AJ76" s="122"/>
      <c r="AK76" s="122"/>
      <c r="AL76" s="7"/>
    </row>
    <row r="77" spans="1:38" x14ac:dyDescent="0.2">
      <c r="A77" s="4"/>
      <c r="B77" s="5"/>
      <c r="C77" s="5"/>
      <c r="D77" s="5"/>
      <c r="E77" s="121"/>
      <c r="F77" s="7"/>
      <c r="G77" s="4"/>
      <c r="H77" s="4"/>
      <c r="I77" s="5"/>
      <c r="J77" s="5"/>
      <c r="K77" s="5"/>
      <c r="L77" s="121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122"/>
      <c r="AG77" s="122"/>
      <c r="AH77" s="122"/>
      <c r="AI77" s="122"/>
      <c r="AJ77" s="122"/>
      <c r="AK77" s="122"/>
      <c r="AL77" s="7"/>
    </row>
    <row r="78" spans="1:38" x14ac:dyDescent="0.2">
      <c r="A78" s="4"/>
      <c r="B78" s="5"/>
      <c r="C78" s="5"/>
      <c r="D78" s="5"/>
      <c r="E78" s="5"/>
      <c r="F78" s="4"/>
      <c r="G78" s="4"/>
      <c r="H78" s="4"/>
      <c r="I78" s="5"/>
      <c r="J78" s="5"/>
      <c r="K78" s="5"/>
      <c r="L78" s="5"/>
      <c r="M78" s="4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122"/>
      <c r="AG78" s="122"/>
      <c r="AH78" s="122"/>
      <c r="AI78" s="122"/>
      <c r="AJ78" s="122"/>
      <c r="AK78" s="122"/>
      <c r="AL78" s="7"/>
    </row>
    <row r="79" spans="1:38" x14ac:dyDescent="0.2">
      <c r="A79" s="4"/>
      <c r="B79" s="5"/>
      <c r="C79" s="5"/>
      <c r="D79" s="5"/>
      <c r="E79" s="5"/>
      <c r="F79" s="4"/>
      <c r="G79" s="4"/>
      <c r="H79" s="4"/>
      <c r="I79" s="5"/>
      <c r="J79" s="5"/>
      <c r="K79" s="5"/>
      <c r="L79" s="19" t="s">
        <v>17</v>
      </c>
      <c r="M79" s="2">
        <f ca="1">SUM(F19+M19+F37+M37+F55+M55+F73+M73)</f>
        <v>0</v>
      </c>
      <c r="N79" s="4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122"/>
      <c r="AG79" s="122"/>
      <c r="AH79" s="122"/>
      <c r="AI79" s="122"/>
      <c r="AJ79" s="122"/>
      <c r="AK79" s="122"/>
      <c r="AL79" s="7"/>
    </row>
    <row r="80" spans="1:38" x14ac:dyDescent="0.2">
      <c r="A80" s="4"/>
      <c r="B80" s="5"/>
      <c r="C80" s="5"/>
      <c r="D80" s="5"/>
      <c r="E80" s="5"/>
      <c r="F80" s="4"/>
      <c r="G80" s="4"/>
      <c r="H80" s="4"/>
      <c r="I80" s="5"/>
      <c r="J80" s="5"/>
      <c r="K80" s="5"/>
      <c r="L80" s="5"/>
      <c r="M80" s="4"/>
      <c r="N80" s="4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122"/>
      <c r="AG80" s="177"/>
      <c r="AH80" s="174"/>
      <c r="AI80" s="174"/>
      <c r="AJ80" s="174"/>
      <c r="AK80" s="121"/>
      <c r="AL80" s="7"/>
    </row>
    <row r="81" spans="1:38" x14ac:dyDescent="0.2">
      <c r="A81" s="4"/>
      <c r="B81" s="5"/>
      <c r="C81" s="5"/>
      <c r="D81" s="5"/>
      <c r="E81" s="5"/>
      <c r="F81" s="4"/>
      <c r="G81" s="4"/>
      <c r="H81" s="4"/>
      <c r="I81" s="5"/>
      <c r="J81" s="5"/>
      <c r="K81" s="5"/>
      <c r="L81" s="5"/>
      <c r="M81" s="4"/>
      <c r="N81" s="4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122"/>
      <c r="AG81" s="174"/>
      <c r="AH81" s="174"/>
      <c r="AI81" s="174"/>
      <c r="AJ81" s="174"/>
      <c r="AK81" s="122"/>
      <c r="AL81" s="7"/>
    </row>
    <row r="82" spans="1:38" x14ac:dyDescent="0.2">
      <c r="A82" s="4"/>
      <c r="B82" s="41" t="s">
        <v>19</v>
      </c>
      <c r="C82" s="30"/>
      <c r="D82" s="30"/>
      <c r="E82" s="30"/>
      <c r="F82" s="29"/>
      <c r="G82" s="29"/>
      <c r="H82" s="29"/>
      <c r="I82" s="30"/>
      <c r="J82" s="30"/>
      <c r="K82" s="30"/>
      <c r="L82" s="30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30"/>
      <c r="AG82" s="30"/>
      <c r="AH82" s="30"/>
      <c r="AI82" s="30"/>
      <c r="AJ82" s="31"/>
      <c r="AK82" s="122"/>
      <c r="AL82" s="7"/>
    </row>
    <row r="83" spans="1:38" x14ac:dyDescent="0.2">
      <c r="A83" s="4"/>
      <c r="B83" s="36" t="s">
        <v>62</v>
      </c>
      <c r="C83" s="27"/>
      <c r="D83" s="27"/>
      <c r="E83" s="27"/>
      <c r="F83" s="28"/>
      <c r="G83" s="28"/>
      <c r="H83" s="28"/>
      <c r="I83" s="27"/>
      <c r="J83" s="27"/>
      <c r="K83" s="27"/>
      <c r="L83" s="27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7"/>
      <c r="AG83" s="27"/>
      <c r="AH83" s="27"/>
      <c r="AI83" s="27"/>
      <c r="AJ83" s="32"/>
      <c r="AK83" s="122"/>
      <c r="AL83" s="7"/>
    </row>
    <row r="84" spans="1:38" x14ac:dyDescent="0.2">
      <c r="A84" s="4"/>
      <c r="B84" s="42" t="s">
        <v>18</v>
      </c>
      <c r="C84" s="27"/>
      <c r="D84" s="27"/>
      <c r="E84" s="27"/>
      <c r="F84" s="28"/>
      <c r="G84" s="28"/>
      <c r="H84" s="28"/>
      <c r="I84" s="27"/>
      <c r="J84" s="27"/>
      <c r="K84" s="27"/>
      <c r="L84" s="27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7"/>
      <c r="AG84" s="27"/>
      <c r="AH84" s="27"/>
      <c r="AI84" s="27"/>
      <c r="AJ84" s="32"/>
      <c r="AK84" s="122"/>
      <c r="AL84" s="7"/>
    </row>
    <row r="85" spans="1:38" x14ac:dyDescent="0.2">
      <c r="A85" s="4"/>
      <c r="B85" s="36" t="s">
        <v>6</v>
      </c>
      <c r="C85" s="27"/>
      <c r="D85" s="27"/>
      <c r="E85" s="27"/>
      <c r="F85" s="28"/>
      <c r="G85" s="28"/>
      <c r="H85" s="28"/>
      <c r="I85" s="27"/>
      <c r="J85" s="27"/>
      <c r="K85" s="27"/>
      <c r="L85" s="27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7"/>
      <c r="AG85" s="27"/>
      <c r="AH85" s="27"/>
      <c r="AI85" s="27"/>
      <c r="AJ85" s="32"/>
      <c r="AK85" s="122"/>
      <c r="AL85" s="7"/>
    </row>
    <row r="86" spans="1:38" x14ac:dyDescent="0.2">
      <c r="A86" s="4"/>
      <c r="B86" s="42" t="s">
        <v>7</v>
      </c>
      <c r="C86" s="27"/>
      <c r="D86" s="27"/>
      <c r="E86" s="27"/>
      <c r="F86" s="28"/>
      <c r="G86" s="28"/>
      <c r="H86" s="28"/>
      <c r="I86" s="27"/>
      <c r="J86" s="27"/>
      <c r="K86" s="27"/>
      <c r="L86" s="27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7"/>
      <c r="AG86" s="27"/>
      <c r="AH86" s="27"/>
      <c r="AI86" s="27"/>
      <c r="AJ86" s="32"/>
      <c r="AK86" s="122"/>
      <c r="AL86" s="7"/>
    </row>
    <row r="87" spans="1:38" x14ac:dyDescent="0.2">
      <c r="A87" s="4"/>
      <c r="B87" s="42" t="s">
        <v>63</v>
      </c>
      <c r="C87" s="27"/>
      <c r="D87" s="27"/>
      <c r="E87" s="27"/>
      <c r="F87" s="28"/>
      <c r="G87" s="28"/>
      <c r="H87" s="28"/>
      <c r="I87" s="27"/>
      <c r="J87" s="27"/>
      <c r="K87" s="27"/>
      <c r="L87" s="27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7"/>
      <c r="AG87" s="27"/>
      <c r="AH87" s="27"/>
      <c r="AI87" s="27"/>
      <c r="AJ87" s="32"/>
      <c r="AK87" s="122"/>
      <c r="AL87" s="7"/>
    </row>
    <row r="88" spans="1:38" x14ac:dyDescent="0.2">
      <c r="A88" s="4"/>
      <c r="B88" s="42" t="s">
        <v>64</v>
      </c>
      <c r="C88" s="27"/>
      <c r="D88" s="27"/>
      <c r="E88" s="27"/>
      <c r="F88" s="28"/>
      <c r="G88" s="28"/>
      <c r="H88" s="28"/>
      <c r="I88" s="27"/>
      <c r="J88" s="27"/>
      <c r="K88" s="27"/>
      <c r="L88" s="27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7"/>
      <c r="AG88" s="27"/>
      <c r="AH88" s="27"/>
      <c r="AI88" s="27"/>
      <c r="AJ88" s="32"/>
      <c r="AK88" s="122"/>
      <c r="AL88" s="7"/>
    </row>
    <row r="89" spans="1:38" x14ac:dyDescent="0.2">
      <c r="A89" s="4"/>
      <c r="B89" s="36" t="s">
        <v>8</v>
      </c>
      <c r="C89" s="27"/>
      <c r="D89" s="27"/>
      <c r="E89" s="27"/>
      <c r="F89" s="28"/>
      <c r="G89" s="28"/>
      <c r="H89" s="28"/>
      <c r="I89" s="27"/>
      <c r="J89" s="27"/>
      <c r="K89" s="27"/>
      <c r="L89" s="27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119"/>
      <c r="AH89" s="119"/>
      <c r="AI89" s="119"/>
      <c r="AJ89" s="120"/>
      <c r="AK89" s="7"/>
      <c r="AL89" s="7"/>
    </row>
    <row r="90" spans="1:38" x14ac:dyDescent="0.2">
      <c r="A90" s="4"/>
      <c r="B90" s="42" t="s">
        <v>9</v>
      </c>
      <c r="C90" s="27"/>
      <c r="D90" s="27"/>
      <c r="E90" s="27"/>
      <c r="F90" s="28"/>
      <c r="G90" s="28"/>
      <c r="H90" s="28"/>
      <c r="I90" s="27"/>
      <c r="J90" s="27"/>
      <c r="K90" s="27"/>
      <c r="L90" s="27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119"/>
      <c r="AH90" s="119"/>
      <c r="AI90" s="175"/>
      <c r="AJ90" s="176"/>
      <c r="AK90" s="7"/>
      <c r="AL90" s="7"/>
    </row>
    <row r="91" spans="1:38" x14ac:dyDescent="0.2">
      <c r="A91" s="4"/>
      <c r="B91" s="42" t="s">
        <v>10</v>
      </c>
      <c r="C91" s="27"/>
      <c r="D91" s="27"/>
      <c r="E91" s="27"/>
      <c r="F91" s="28"/>
      <c r="G91" s="28"/>
      <c r="H91" s="28"/>
      <c r="I91" s="27"/>
      <c r="J91" s="27"/>
      <c r="K91" s="27"/>
      <c r="L91" s="27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119"/>
      <c r="AH91" s="119"/>
      <c r="AI91" s="175"/>
      <c r="AJ91" s="176"/>
      <c r="AK91" s="7"/>
      <c r="AL91" s="7"/>
    </row>
    <row r="92" spans="1:38" x14ac:dyDescent="0.2">
      <c r="A92" s="4"/>
      <c r="B92" s="36" t="s">
        <v>16</v>
      </c>
      <c r="C92" s="27"/>
      <c r="D92" s="27"/>
      <c r="E92" s="27"/>
      <c r="F92" s="28"/>
      <c r="G92" s="28"/>
      <c r="H92" s="28"/>
      <c r="I92" s="27"/>
      <c r="J92" s="27"/>
      <c r="K92" s="27"/>
      <c r="L92" s="27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175"/>
      <c r="AJ92" s="176"/>
      <c r="AK92" s="7"/>
      <c r="AL92" s="7"/>
    </row>
    <row r="93" spans="1:38" x14ac:dyDescent="0.2">
      <c r="A93" s="4"/>
      <c r="B93" s="36" t="s">
        <v>11</v>
      </c>
      <c r="C93" s="27"/>
      <c r="D93" s="27"/>
      <c r="E93" s="27"/>
      <c r="F93" s="28"/>
      <c r="G93" s="28"/>
      <c r="H93" s="28"/>
      <c r="I93" s="27"/>
      <c r="J93" s="27"/>
      <c r="K93" s="27"/>
      <c r="L93" s="27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33"/>
      <c r="AK93" s="7"/>
      <c r="AL93" s="7"/>
    </row>
    <row r="94" spans="1:38" x14ac:dyDescent="0.2">
      <c r="A94" s="4"/>
      <c r="B94" s="36" t="s">
        <v>20</v>
      </c>
      <c r="C94" s="27"/>
      <c r="D94" s="27"/>
      <c r="E94" s="27"/>
      <c r="F94" s="28"/>
      <c r="G94" s="28"/>
      <c r="H94" s="28"/>
      <c r="I94" s="27"/>
      <c r="J94" s="27"/>
      <c r="K94" s="27"/>
      <c r="L94" s="27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33"/>
      <c r="AK94" s="7"/>
      <c r="AL94" s="7"/>
    </row>
    <row r="95" spans="1:38" x14ac:dyDescent="0.2">
      <c r="A95" s="4"/>
      <c r="B95" s="37"/>
      <c r="C95" s="38"/>
      <c r="D95" s="38"/>
      <c r="E95" s="38"/>
      <c r="F95" s="39"/>
      <c r="G95" s="39"/>
      <c r="H95" s="39"/>
      <c r="I95" s="38"/>
      <c r="J95" s="38"/>
      <c r="K95" s="38"/>
      <c r="L95" s="38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40"/>
      <c r="AK95" s="7"/>
      <c r="AL95" s="7"/>
    </row>
    <row r="96" spans="1:38" x14ac:dyDescent="0.2">
      <c r="A96" s="4"/>
      <c r="B96" s="5"/>
      <c r="C96" s="5"/>
      <c r="D96" s="5"/>
      <c r="E96" s="5"/>
      <c r="F96" s="4"/>
      <c r="G96" s="4"/>
      <c r="H96" s="4"/>
      <c r="I96" s="5"/>
      <c r="J96" s="5"/>
      <c r="K96" s="5"/>
      <c r="L96" s="5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7"/>
      <c r="AJ96" s="7"/>
      <c r="AK96" s="7"/>
      <c r="AL96" s="7"/>
    </row>
  </sheetData>
  <mergeCells count="38">
    <mergeCell ref="AI92:AJ92"/>
    <mergeCell ref="AI49:AJ49"/>
    <mergeCell ref="AG51:AH51"/>
    <mergeCell ref="AI51:AJ51"/>
    <mergeCell ref="AG59:AJ59"/>
    <mergeCell ref="AG60:AH60"/>
    <mergeCell ref="AI60:AJ60"/>
    <mergeCell ref="AG80:AJ80"/>
    <mergeCell ref="AG81:AH81"/>
    <mergeCell ref="AI81:AJ81"/>
    <mergeCell ref="AI90:AJ90"/>
    <mergeCell ref="AI91:AJ91"/>
    <mergeCell ref="AG43:AH43"/>
    <mergeCell ref="AI43:AJ43"/>
    <mergeCell ref="AG19:AH19"/>
    <mergeCell ref="AI19:AJ19"/>
    <mergeCell ref="AG24:AH24"/>
    <mergeCell ref="AI24:AJ24"/>
    <mergeCell ref="AG26:AH26"/>
    <mergeCell ref="AI26:AJ26"/>
    <mergeCell ref="AG28:AH28"/>
    <mergeCell ref="AI28:AJ28"/>
    <mergeCell ref="AI34:AJ34"/>
    <mergeCell ref="AI36:AJ36"/>
    <mergeCell ref="AI38:AJ38"/>
    <mergeCell ref="AG9:AH9"/>
    <mergeCell ref="AI9:AJ9"/>
    <mergeCell ref="AG11:AH11"/>
    <mergeCell ref="AI11:AJ11"/>
    <mergeCell ref="AG13:AH13"/>
    <mergeCell ref="AI13:AJ13"/>
    <mergeCell ref="AG7:AH7"/>
    <mergeCell ref="AI7:AJ7"/>
    <mergeCell ref="C2:E2"/>
    <mergeCell ref="F2:H2"/>
    <mergeCell ref="I2:K2"/>
    <mergeCell ref="M2:N2"/>
    <mergeCell ref="O2:AK2"/>
  </mergeCells>
  <dataValidations count="8">
    <dataValidation type="list" allowBlank="1" showInputMessage="1" showErrorMessage="1" sqref="E21:E22">
      <formula1>$B$7:$B$10</formula1>
    </dataValidation>
    <dataValidation type="list" allowBlank="1" showInputMessage="1" showErrorMessage="1" sqref="L57:L58">
      <formula1>$I$43:$I$46</formula1>
    </dataValidation>
    <dataValidation type="list" allowBlank="1" showInputMessage="1" showErrorMessage="1" sqref="L21:L22">
      <formula1>$I$7:$I$10</formula1>
    </dataValidation>
    <dataValidation type="list" allowBlank="1" showInputMessage="1" showErrorMessage="1" sqref="E39:E40">
      <formula1>$B$25:$B$28</formula1>
    </dataValidation>
    <dataValidation type="list" allowBlank="1" showInputMessage="1" showErrorMessage="1" sqref="L39:L40">
      <formula1>$I$25:$I$28</formula1>
    </dataValidation>
    <dataValidation type="list" allowBlank="1" showInputMessage="1" showErrorMessage="1" sqref="E57:E58">
      <formula1>$B$43:$B$46</formula1>
    </dataValidation>
    <dataValidation type="list" allowBlank="1" showInputMessage="1" showErrorMessage="1" sqref="E75:E76">
      <formula1>$B$61:$B$64</formula1>
    </dataValidation>
    <dataValidation type="list" allowBlank="1" showInputMessage="1" showErrorMessage="1" sqref="L75:L76">
      <formula1>$I$61:$I$64</formula1>
    </dataValidation>
  </dataValidations>
  <hyperlinks>
    <hyperlink ref="O2" r:id="rId1"/>
  </hyperlinks>
  <printOptions horizontalCentered="1" verticalCentered="1"/>
  <pageMargins left="0.39370078740157483" right="0.39370078740157483" top="0" bottom="0" header="0" footer="0"/>
  <pageSetup paperSize="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autoPageBreaks="0" fitToPage="1"/>
  </sheetPr>
  <dimension ref="A1:AL96"/>
  <sheetViews>
    <sheetView showGridLines="0" zoomScaleNormal="100" zoomScaleSheetLayoutView="100" workbookViewId="0"/>
  </sheetViews>
  <sheetFormatPr baseColWidth="10" defaultRowHeight="12.75" x14ac:dyDescent="0.2"/>
  <cols>
    <col min="1" max="1" width="4.7109375" customWidth="1"/>
    <col min="2" max="2" width="23.28515625" style="1" customWidth="1"/>
    <col min="3" max="4" width="2.85546875" style="1" customWidth="1"/>
    <col min="5" max="5" width="23.28515625" style="1" customWidth="1"/>
    <col min="6" max="6" width="4" customWidth="1"/>
    <col min="7" max="8" width="2.7109375" customWidth="1"/>
    <col min="9" max="9" width="23.28515625" style="1" customWidth="1"/>
    <col min="10" max="11" width="2.85546875" style="1" customWidth="1"/>
    <col min="12" max="12" width="23.28515625" style="1" customWidth="1"/>
    <col min="13" max="14" width="4" customWidth="1"/>
    <col min="15" max="15" width="2.85546875" customWidth="1"/>
    <col min="16" max="31" width="0" hidden="1" customWidth="1"/>
    <col min="32" max="32" width="4.7109375" customWidth="1"/>
    <col min="33" max="33" width="13.7109375" customWidth="1"/>
    <col min="34" max="35" width="2.85546875" customWidth="1"/>
    <col min="36" max="36" width="13.7109375" customWidth="1"/>
    <col min="37" max="38" width="4.7109375" customWidth="1"/>
  </cols>
  <sheetData>
    <row r="1" spans="1:38" ht="20.100000000000001" customHeight="1" x14ac:dyDescent="0.2">
      <c r="A1" s="4"/>
      <c r="B1" s="5"/>
      <c r="C1" s="5"/>
      <c r="D1" s="5"/>
      <c r="E1" s="5"/>
      <c r="F1" s="4"/>
      <c r="G1" s="4"/>
      <c r="H1" s="4"/>
      <c r="I1" s="5"/>
      <c r="J1" s="5"/>
      <c r="K1" s="5"/>
      <c r="L1" s="5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x14ac:dyDescent="0.2">
      <c r="A2" s="4"/>
      <c r="B2" s="118" t="s">
        <v>102</v>
      </c>
      <c r="C2" s="178" t="s">
        <v>110</v>
      </c>
      <c r="D2" s="179"/>
      <c r="E2" s="179"/>
      <c r="F2" s="180" t="s">
        <v>103</v>
      </c>
      <c r="G2" s="180"/>
      <c r="H2" s="180"/>
      <c r="I2" s="178" t="s">
        <v>111</v>
      </c>
      <c r="J2" s="179"/>
      <c r="K2" s="179"/>
      <c r="L2" s="5"/>
      <c r="M2" s="180" t="s">
        <v>104</v>
      </c>
      <c r="N2" s="180"/>
      <c r="O2" s="181" t="s">
        <v>112</v>
      </c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4"/>
    </row>
    <row r="3" spans="1:38" x14ac:dyDescent="0.2">
      <c r="A3" s="4"/>
      <c r="B3" s="5"/>
      <c r="C3" s="5"/>
      <c r="D3" s="5"/>
      <c r="E3" s="5"/>
      <c r="F3" s="4"/>
      <c r="G3" s="4"/>
      <c r="H3" s="4"/>
      <c r="I3" s="5"/>
      <c r="J3" s="5"/>
      <c r="K3" s="5"/>
      <c r="L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x14ac:dyDescent="0.2">
      <c r="A4" s="4"/>
      <c r="B4" s="5"/>
      <c r="C4" s="5"/>
      <c r="D4" s="5"/>
      <c r="E4" s="5"/>
      <c r="F4" s="4"/>
      <c r="G4" s="4"/>
      <c r="H4" s="4"/>
      <c r="I4" s="5"/>
      <c r="J4" s="5"/>
      <c r="K4" s="5"/>
      <c r="L4" s="5"/>
      <c r="M4" s="4"/>
      <c r="N4" s="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 x14ac:dyDescent="0.2">
      <c r="A5" s="4"/>
      <c r="B5" s="5"/>
      <c r="C5" s="5"/>
      <c r="D5" s="5"/>
      <c r="E5" s="5"/>
      <c r="F5" s="4"/>
      <c r="G5" s="4"/>
      <c r="H5" s="4"/>
      <c r="I5" s="5"/>
      <c r="J5" s="5"/>
      <c r="K5" s="5"/>
      <c r="L5" s="5"/>
      <c r="M5" s="4"/>
      <c r="N5" s="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 x14ac:dyDescent="0.2">
      <c r="A6" s="4"/>
      <c r="B6" s="45" t="s">
        <v>0</v>
      </c>
      <c r="C6" s="46"/>
      <c r="D6" s="46"/>
      <c r="E6" s="47"/>
      <c r="F6" s="20" t="s">
        <v>1</v>
      </c>
      <c r="G6" s="4"/>
      <c r="H6" s="4"/>
      <c r="I6" s="16" t="s">
        <v>2</v>
      </c>
      <c r="J6" s="17"/>
      <c r="K6" s="17"/>
      <c r="L6" s="18"/>
      <c r="M6" s="20" t="s">
        <v>1</v>
      </c>
      <c r="N6" s="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24"/>
      <c r="AG6" s="24"/>
      <c r="AH6" s="24"/>
      <c r="AI6" s="24"/>
      <c r="AJ6" s="24"/>
      <c r="AK6" s="24"/>
      <c r="AL6" s="7"/>
    </row>
    <row r="7" spans="1:38" x14ac:dyDescent="0.2">
      <c r="A7" s="96" t="str">
        <f>IF(OR(C7="",D7=""),"",IF(C7&gt;D7,"V",IF(C7&lt;D7,"P","N")))</f>
        <v/>
      </c>
      <c r="B7" s="43" t="s">
        <v>21</v>
      </c>
      <c r="C7" s="3"/>
      <c r="D7" s="3"/>
      <c r="E7" s="43" t="s">
        <v>22</v>
      </c>
      <c r="F7" s="2" t="str">
        <f>IF(A7="","",IF('feuille référence'!A5="","",IF(A7='feuille référence'!A5,1,0)+IF(AND(nassim!C7='feuille référence'!C5,nassim!D7='feuille référence'!D5),1,0)))</f>
        <v/>
      </c>
      <c r="G7" s="4"/>
      <c r="H7" s="96" t="str">
        <f>IF(OR(J7="",K7=""),"",IF(J7&gt;K7,"V",IF(J7&lt;K7,"P","N")))</f>
        <v/>
      </c>
      <c r="I7" s="43" t="s">
        <v>25</v>
      </c>
      <c r="J7" s="3"/>
      <c r="K7" s="3"/>
      <c r="L7" s="43" t="s">
        <v>26</v>
      </c>
      <c r="M7" s="2" t="str">
        <f>IF(H7="","",IF('feuille référence'!G5="","",IF(H7='feuille référence'!G5,1,0)+IF(AND(nassim!J7='feuille référence'!I5,nassim!K7='feuille référence'!J5),1,0)))</f>
        <v/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122"/>
      <c r="AG7" s="174"/>
      <c r="AH7" s="174"/>
      <c r="AI7" s="174"/>
      <c r="AJ7" s="174"/>
      <c r="AK7" s="122"/>
      <c r="AL7" s="7"/>
    </row>
    <row r="8" spans="1:38" x14ac:dyDescent="0.2">
      <c r="A8" s="96" t="str">
        <f t="shared" ref="A8:A18" si="0">IF(OR(C8="",D8=""),"",IF(C8&gt;D8,"V",IF(C8&lt;D8,"P","N")))</f>
        <v/>
      </c>
      <c r="B8" s="43" t="s">
        <v>23</v>
      </c>
      <c r="C8" s="3"/>
      <c r="D8" s="3"/>
      <c r="E8" s="43" t="s">
        <v>24</v>
      </c>
      <c r="F8" s="2" t="str">
        <f>IF(A8="","",IF('feuille référence'!A6="","",IF(A8='feuille référence'!A6,1,0)+IF(AND(nassim!C8='feuille référence'!C6,nassim!D8='feuille référence'!D6),1,0)))</f>
        <v/>
      </c>
      <c r="G8" s="4"/>
      <c r="H8" s="96" t="str">
        <f t="shared" ref="H8:H18" si="1">IF(OR(J8="",K8=""),"",IF(J8&gt;K8,"V",IF(J8&lt;K8,"P","N")))</f>
        <v/>
      </c>
      <c r="I8" s="43" t="s">
        <v>27</v>
      </c>
      <c r="J8" s="2"/>
      <c r="K8" s="2"/>
      <c r="L8" s="43" t="s">
        <v>28</v>
      </c>
      <c r="M8" s="2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122"/>
      <c r="AG8" s="122"/>
      <c r="AH8" s="122"/>
      <c r="AI8" s="122"/>
      <c r="AJ8" s="122"/>
      <c r="AK8" s="122"/>
      <c r="AL8" s="7"/>
    </row>
    <row r="9" spans="1:38" x14ac:dyDescent="0.2">
      <c r="A9" s="96" t="str">
        <f t="shared" si="0"/>
        <v/>
      </c>
      <c r="B9" s="43" t="s">
        <v>24</v>
      </c>
      <c r="C9" s="3"/>
      <c r="D9" s="3"/>
      <c r="E9" s="43" t="s">
        <v>21</v>
      </c>
      <c r="F9" s="2" t="str">
        <f>IF(A9="","",IF('feuille référence'!A7="","",IF(A9='feuille référence'!A7,1,0)+IF(AND(nassim!C9='feuille référence'!C7,nassim!D9='feuille référence'!D7),1,0)))</f>
        <v/>
      </c>
      <c r="G9" s="4"/>
      <c r="H9" s="96" t="str">
        <f t="shared" si="1"/>
        <v/>
      </c>
      <c r="I9" s="43" t="s">
        <v>26</v>
      </c>
      <c r="J9" s="2"/>
      <c r="K9" s="2"/>
      <c r="L9" s="43" t="s">
        <v>27</v>
      </c>
      <c r="M9" s="2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122"/>
      <c r="AG9" s="174"/>
      <c r="AH9" s="174"/>
      <c r="AI9" s="174"/>
      <c r="AJ9" s="174"/>
      <c r="AK9" s="122"/>
      <c r="AL9" s="7"/>
    </row>
    <row r="10" spans="1:38" x14ac:dyDescent="0.2">
      <c r="A10" s="96" t="str">
        <f t="shared" si="0"/>
        <v/>
      </c>
      <c r="B10" s="43" t="s">
        <v>22</v>
      </c>
      <c r="C10" s="3"/>
      <c r="D10" s="3"/>
      <c r="E10" s="43" t="s">
        <v>23</v>
      </c>
      <c r="F10" s="2" t="str">
        <f>IF(A10="","",IF('feuille référence'!A8="","",IF(A10='feuille référence'!A8,1,0)+IF(AND(nassim!C10='feuille référence'!C8,nassim!D10='feuille référence'!D8),1,0)))</f>
        <v/>
      </c>
      <c r="G10" s="4"/>
      <c r="H10" s="96" t="str">
        <f t="shared" si="1"/>
        <v/>
      </c>
      <c r="I10" s="43" t="s">
        <v>28</v>
      </c>
      <c r="J10" s="2"/>
      <c r="K10" s="2"/>
      <c r="L10" s="43" t="s">
        <v>25</v>
      </c>
      <c r="M10" s="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122"/>
      <c r="AG10" s="122"/>
      <c r="AH10" s="122"/>
      <c r="AI10" s="122"/>
      <c r="AJ10" s="122"/>
      <c r="AK10" s="122"/>
      <c r="AL10" s="7"/>
    </row>
    <row r="11" spans="1:38" x14ac:dyDescent="0.2">
      <c r="A11" s="96" t="str">
        <f t="shared" si="0"/>
        <v/>
      </c>
      <c r="B11" s="43" t="s">
        <v>21</v>
      </c>
      <c r="C11" s="3"/>
      <c r="D11" s="3"/>
      <c r="E11" s="43" t="s">
        <v>23</v>
      </c>
      <c r="F11" s="2" t="str">
        <f>IF(A11="","",IF('feuille référence'!A9="","",IF(A11='feuille référence'!A9,1,0)+IF(AND(nassim!C11='feuille référence'!C9,nassim!D11='feuille référence'!D9),1,0)))</f>
        <v/>
      </c>
      <c r="G11" s="4"/>
      <c r="H11" s="96" t="str">
        <f t="shared" si="1"/>
        <v/>
      </c>
      <c r="I11" s="43" t="s">
        <v>28</v>
      </c>
      <c r="J11" s="2"/>
      <c r="K11" s="2"/>
      <c r="L11" s="43" t="s">
        <v>26</v>
      </c>
      <c r="M11" s="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122"/>
      <c r="AG11" s="174"/>
      <c r="AH11" s="174"/>
      <c r="AI11" s="174"/>
      <c r="AJ11" s="174"/>
      <c r="AK11" s="122"/>
      <c r="AL11" s="7"/>
    </row>
    <row r="12" spans="1:38" x14ac:dyDescent="0.2">
      <c r="A12" s="96" t="str">
        <f t="shared" si="0"/>
        <v/>
      </c>
      <c r="B12" s="43" t="s">
        <v>22</v>
      </c>
      <c r="C12" s="3"/>
      <c r="D12" s="3"/>
      <c r="E12" s="43" t="s">
        <v>24</v>
      </c>
      <c r="F12" s="2" t="str">
        <f>IF(A12="","",IF('feuille référence'!A10="","",IF(A12='feuille référence'!A10,1,0)+IF(AND(nassim!C12='feuille référence'!C10,nassim!D12='feuille référence'!D10),1,0)))</f>
        <v/>
      </c>
      <c r="G12" s="4"/>
      <c r="H12" s="96" t="str">
        <f t="shared" si="1"/>
        <v/>
      </c>
      <c r="I12" s="43" t="s">
        <v>27</v>
      </c>
      <c r="J12" s="2"/>
      <c r="K12" s="2"/>
      <c r="L12" s="43" t="s">
        <v>25</v>
      </c>
      <c r="M12" s="2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122"/>
      <c r="AG12" s="122"/>
      <c r="AH12" s="122"/>
      <c r="AI12" s="122"/>
      <c r="AJ12" s="122"/>
      <c r="AK12" s="122"/>
      <c r="AL12" s="7"/>
    </row>
    <row r="13" spans="1:38" x14ac:dyDescent="0.2">
      <c r="A13" s="96" t="str">
        <f t="shared" si="0"/>
        <v/>
      </c>
      <c r="B13" s="43" t="s">
        <v>23</v>
      </c>
      <c r="C13" s="3"/>
      <c r="D13" s="3"/>
      <c r="E13" s="43" t="s">
        <v>21</v>
      </c>
      <c r="F13" s="2" t="str">
        <f>IF(A13="","",IF('feuille référence'!A11="","",IF(A13='feuille référence'!A11,1,0)+IF(AND(nassim!C13='feuille référence'!C11,nassim!D13='feuille référence'!D11),1,0)))</f>
        <v/>
      </c>
      <c r="G13" s="4"/>
      <c r="H13" s="96" t="str">
        <f t="shared" si="1"/>
        <v/>
      </c>
      <c r="I13" s="43" t="s">
        <v>25</v>
      </c>
      <c r="J13" s="2"/>
      <c r="K13" s="2"/>
      <c r="L13" s="43" t="s">
        <v>27</v>
      </c>
      <c r="M13" s="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122"/>
      <c r="AG13" s="174"/>
      <c r="AH13" s="174"/>
      <c r="AI13" s="174"/>
      <c r="AJ13" s="174"/>
      <c r="AK13" s="122"/>
      <c r="AL13" s="7"/>
    </row>
    <row r="14" spans="1:38" x14ac:dyDescent="0.2">
      <c r="A14" s="96" t="str">
        <f t="shared" si="0"/>
        <v/>
      </c>
      <c r="B14" s="43" t="s">
        <v>24</v>
      </c>
      <c r="C14" s="3"/>
      <c r="D14" s="3"/>
      <c r="E14" s="43" t="s">
        <v>22</v>
      </c>
      <c r="F14" s="2" t="str">
        <f>IF(A14="","",IF('feuille référence'!A12="","",IF(A14='feuille référence'!A12,1,0)+IF(AND(nassim!C14='feuille référence'!C12,nassim!D14='feuille référence'!D12),1,0)))</f>
        <v/>
      </c>
      <c r="G14" s="4"/>
      <c r="H14" s="96" t="str">
        <f t="shared" si="1"/>
        <v/>
      </c>
      <c r="I14" s="43" t="s">
        <v>26</v>
      </c>
      <c r="J14" s="2"/>
      <c r="K14" s="2"/>
      <c r="L14" s="43" t="s">
        <v>28</v>
      </c>
      <c r="M14" s="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122"/>
      <c r="AG14" s="122"/>
      <c r="AH14" s="122"/>
      <c r="AI14" s="122"/>
      <c r="AJ14" s="122"/>
      <c r="AK14" s="122"/>
      <c r="AL14" s="7"/>
    </row>
    <row r="15" spans="1:38" x14ac:dyDescent="0.2">
      <c r="A15" s="96" t="str">
        <f t="shared" si="0"/>
        <v/>
      </c>
      <c r="B15" s="43" t="s">
        <v>22</v>
      </c>
      <c r="C15" s="3"/>
      <c r="D15" s="3"/>
      <c r="E15" s="43" t="s">
        <v>21</v>
      </c>
      <c r="F15" s="2" t="str">
        <f>IF(A15="","",IF('feuille référence'!A13="","",IF(A15='feuille référence'!A13,1,0)+IF(AND(nassim!C15='feuille référence'!C13,nassim!D15='feuille référence'!D13),1,0)))</f>
        <v/>
      </c>
      <c r="G15" s="4"/>
      <c r="H15" s="96" t="str">
        <f t="shared" si="1"/>
        <v/>
      </c>
      <c r="I15" s="43" t="s">
        <v>28</v>
      </c>
      <c r="J15" s="2"/>
      <c r="K15" s="2"/>
      <c r="L15" s="43" t="s">
        <v>27</v>
      </c>
      <c r="M15" s="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122"/>
      <c r="AG15" s="122"/>
      <c r="AH15" s="122"/>
      <c r="AI15" s="122"/>
      <c r="AJ15" s="122"/>
      <c r="AK15" s="122"/>
      <c r="AL15" s="7"/>
    </row>
    <row r="16" spans="1:38" x14ac:dyDescent="0.2">
      <c r="A16" s="96" t="str">
        <f t="shared" si="0"/>
        <v/>
      </c>
      <c r="B16" s="43" t="s">
        <v>24</v>
      </c>
      <c r="C16" s="3"/>
      <c r="D16" s="3"/>
      <c r="E16" s="43" t="s">
        <v>23</v>
      </c>
      <c r="F16" s="2" t="str">
        <f>IF(A16="","",IF('feuille référence'!A14="","",IF(A16='feuille référence'!A14,1,0)+IF(AND(nassim!C16='feuille référence'!C14,nassim!D16='feuille référence'!D14),1,0)))</f>
        <v/>
      </c>
      <c r="G16" s="4"/>
      <c r="H16" s="96" t="str">
        <f t="shared" si="1"/>
        <v/>
      </c>
      <c r="I16" s="43" t="s">
        <v>26</v>
      </c>
      <c r="J16" s="2"/>
      <c r="K16" s="2"/>
      <c r="L16" s="43" t="s">
        <v>25</v>
      </c>
      <c r="M16" s="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122"/>
      <c r="AG16" s="122"/>
      <c r="AH16" s="122"/>
      <c r="AI16" s="122"/>
      <c r="AJ16" s="122"/>
      <c r="AK16" s="122"/>
      <c r="AL16" s="7"/>
    </row>
    <row r="17" spans="1:38" x14ac:dyDescent="0.2">
      <c r="A17" s="96" t="str">
        <f t="shared" si="0"/>
        <v/>
      </c>
      <c r="B17" s="43" t="s">
        <v>23</v>
      </c>
      <c r="C17" s="3"/>
      <c r="D17" s="3"/>
      <c r="E17" s="43" t="s">
        <v>22</v>
      </c>
      <c r="F17" s="2" t="str">
        <f>IF(A17="","",IF('feuille référence'!A15="","",IF(A17='feuille référence'!A15,1,0)+IF(AND(nassim!C17='feuille référence'!C15,nassim!D17='feuille référence'!D15),1,0)))</f>
        <v/>
      </c>
      <c r="G17" s="4"/>
      <c r="H17" s="96" t="str">
        <f t="shared" si="1"/>
        <v/>
      </c>
      <c r="I17" s="43" t="s">
        <v>27</v>
      </c>
      <c r="J17" s="2"/>
      <c r="K17" s="2"/>
      <c r="L17" s="43" t="s">
        <v>26</v>
      </c>
      <c r="M17" s="2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122"/>
      <c r="AG17" s="122"/>
      <c r="AH17" s="122"/>
      <c r="AI17" s="122"/>
      <c r="AJ17" s="122"/>
      <c r="AK17" s="122"/>
      <c r="AL17" s="7"/>
    </row>
    <row r="18" spans="1:38" ht="13.5" thickBot="1" x14ac:dyDescent="0.25">
      <c r="A18" s="96" t="str">
        <f t="shared" si="0"/>
        <v/>
      </c>
      <c r="B18" s="43" t="s">
        <v>21</v>
      </c>
      <c r="C18" s="3"/>
      <c r="D18" s="3"/>
      <c r="E18" s="44" t="s">
        <v>24</v>
      </c>
      <c r="F18" s="94" t="str">
        <f>IF(A18="","",IF('feuille référence'!A16="","",IF(A18='feuille référence'!A16,1,0)+IF(AND(nassim!C18='feuille référence'!C16,nassim!D18='feuille référence'!D16),1,0)))</f>
        <v/>
      </c>
      <c r="G18" s="4"/>
      <c r="H18" s="96" t="str">
        <f t="shared" si="1"/>
        <v/>
      </c>
      <c r="I18" s="43" t="s">
        <v>25</v>
      </c>
      <c r="J18" s="2"/>
      <c r="K18" s="2"/>
      <c r="L18" s="44" t="s">
        <v>28</v>
      </c>
      <c r="M18" s="94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122"/>
      <c r="AG18" s="122"/>
      <c r="AH18" s="122"/>
      <c r="AI18" s="122"/>
      <c r="AJ18" s="122"/>
      <c r="AK18" s="122"/>
      <c r="AL18" s="7"/>
    </row>
    <row r="19" spans="1:38" x14ac:dyDescent="0.2">
      <c r="A19" s="4"/>
      <c r="B19" s="5"/>
      <c r="C19" s="5"/>
      <c r="D19" s="5"/>
      <c r="E19" s="22" t="s">
        <v>5</v>
      </c>
      <c r="F19" s="95">
        <f ca="1">IFERROR(SUM(F7:F18)+F21+F22,0)</f>
        <v>0</v>
      </c>
      <c r="G19" s="4"/>
      <c r="H19" s="4"/>
      <c r="I19" s="5"/>
      <c r="J19" s="5"/>
      <c r="K19" s="5"/>
      <c r="L19" s="22" t="s">
        <v>5</v>
      </c>
      <c r="M19" s="95">
        <f ca="1">IFERROR(SUM(M7:M18)+M21+M22,0)</f>
        <v>0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122"/>
      <c r="AG19" s="174"/>
      <c r="AH19" s="174"/>
      <c r="AI19" s="174"/>
      <c r="AJ19" s="174"/>
      <c r="AK19" s="122"/>
      <c r="AL19" s="7"/>
    </row>
    <row r="20" spans="1:38" x14ac:dyDescent="0.2">
      <c r="A20" s="4"/>
      <c r="B20" s="5"/>
      <c r="C20" s="5"/>
      <c r="D20" s="5"/>
      <c r="E20" s="121"/>
      <c r="F20" s="63"/>
      <c r="G20" s="4"/>
      <c r="H20" s="4"/>
      <c r="I20" s="5"/>
      <c r="J20" s="5"/>
      <c r="K20" s="5"/>
      <c r="L20" s="12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122"/>
      <c r="AG20" s="122"/>
      <c r="AH20" s="122"/>
      <c r="AI20" s="122"/>
      <c r="AJ20" s="122"/>
      <c r="AK20" s="122"/>
      <c r="AL20" s="7"/>
    </row>
    <row r="21" spans="1:38" x14ac:dyDescent="0.2">
      <c r="A21" s="4"/>
      <c r="B21" s="45" t="s">
        <v>54</v>
      </c>
      <c r="C21" s="64"/>
      <c r="D21" s="64"/>
      <c r="E21" s="62"/>
      <c r="F21" s="97">
        <f ca="1">IF(OR(E21='feuille référence'!E19,E21='feuille référence'!E20),1,0)</f>
        <v>0</v>
      </c>
      <c r="G21" s="4"/>
      <c r="H21" s="4"/>
      <c r="I21" s="16" t="s">
        <v>55</v>
      </c>
      <c r="J21" s="65"/>
      <c r="K21" s="65"/>
      <c r="L21" s="62"/>
      <c r="M21" s="97">
        <f ca="1">IF(OR(L21='feuille référence'!K19,L21='feuille référence'!K20),1,0)</f>
        <v>0</v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122"/>
      <c r="AG21" s="122"/>
      <c r="AH21" s="122"/>
      <c r="AI21" s="122"/>
      <c r="AJ21" s="122"/>
      <c r="AK21" s="122"/>
      <c r="AL21" s="7"/>
    </row>
    <row r="22" spans="1:38" x14ac:dyDescent="0.2">
      <c r="A22" s="4"/>
      <c r="B22" s="5"/>
      <c r="C22" s="5"/>
      <c r="D22" s="5"/>
      <c r="E22" s="62"/>
      <c r="F22" s="97">
        <f ca="1">IF(OR(E22='feuille référence'!E19,E22='feuille référence'!E20),1,0)</f>
        <v>0</v>
      </c>
      <c r="G22" s="4"/>
      <c r="H22" s="4"/>
      <c r="I22" s="5"/>
      <c r="J22" s="5"/>
      <c r="K22" s="5"/>
      <c r="L22" s="62"/>
      <c r="M22" s="97">
        <f ca="1">IF(OR(L22='feuille référence'!K19,L22='feuille référence'!K20),1,0)</f>
        <v>0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122"/>
      <c r="AG22" s="122"/>
      <c r="AH22" s="122"/>
      <c r="AI22" s="122"/>
      <c r="AJ22" s="122"/>
      <c r="AK22" s="122"/>
      <c r="AL22" s="7"/>
    </row>
    <row r="23" spans="1:38" x14ac:dyDescent="0.2">
      <c r="A23" s="4"/>
      <c r="B23" s="5"/>
      <c r="C23" s="5"/>
      <c r="D23" s="5"/>
      <c r="E23" s="5"/>
      <c r="F23" s="4"/>
      <c r="G23" s="4"/>
      <c r="H23" s="4"/>
      <c r="I23" s="5"/>
      <c r="J23" s="5"/>
      <c r="K23" s="5"/>
      <c r="L23" s="5"/>
      <c r="M23" s="4"/>
      <c r="N23" s="4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122"/>
      <c r="AG23" s="122"/>
      <c r="AH23" s="122"/>
      <c r="AI23" s="122"/>
      <c r="AJ23" s="122"/>
      <c r="AK23" s="122"/>
      <c r="AL23" s="7"/>
    </row>
    <row r="24" spans="1:38" x14ac:dyDescent="0.2">
      <c r="A24" s="4"/>
      <c r="B24" s="48" t="s">
        <v>3</v>
      </c>
      <c r="C24" s="49"/>
      <c r="D24" s="49"/>
      <c r="E24" s="50"/>
      <c r="F24" s="20" t="s">
        <v>1</v>
      </c>
      <c r="G24" s="4"/>
      <c r="H24" s="4"/>
      <c r="I24" s="13" t="s">
        <v>4</v>
      </c>
      <c r="J24" s="14"/>
      <c r="K24" s="14"/>
      <c r="L24" s="15"/>
      <c r="M24" s="20" t="s">
        <v>1</v>
      </c>
      <c r="N24" s="8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122"/>
      <c r="AG24" s="174"/>
      <c r="AH24" s="174"/>
      <c r="AI24" s="174"/>
      <c r="AJ24" s="174"/>
      <c r="AK24" s="122"/>
      <c r="AL24" s="7"/>
    </row>
    <row r="25" spans="1:38" x14ac:dyDescent="0.2">
      <c r="A25" s="96" t="str">
        <f t="shared" ref="A25:A36" si="2">IF(OR(C25="",D25=""),"",IF(C25&gt;D25,"V",IF(C25&lt;D25,"P","N")))</f>
        <v/>
      </c>
      <c r="B25" s="43" t="s">
        <v>29</v>
      </c>
      <c r="C25" s="3"/>
      <c r="D25" s="3"/>
      <c r="E25" s="43" t="s">
        <v>30</v>
      </c>
      <c r="F25" s="2" t="str">
        <f>IF(A25="","",IF('feuille référence'!A23="","",IF(A25='feuille référence'!A23,1,0)+IF(AND(nassim!C25='feuille référence'!C23,nassim!D25='feuille référence'!D23),1,0)))</f>
        <v/>
      </c>
      <c r="G25" s="4"/>
      <c r="H25" s="96" t="str">
        <f>IF(OR(J25="",K25=""),"",IF(J25&gt;K25,"V",IF(J25&lt;K25,"P","N")))</f>
        <v/>
      </c>
      <c r="I25" s="43" t="s">
        <v>33</v>
      </c>
      <c r="J25" s="3"/>
      <c r="K25" s="3"/>
      <c r="L25" s="43" t="s">
        <v>34</v>
      </c>
      <c r="M25" s="2" t="str">
        <f>IF(H25="","",IF('feuille référence'!G23="","",IF(H25='feuille référence'!G23,1,0)+IF(AND(nassim!J25='feuille référence'!I23,nassim!K25='feuille référence'!J23),1,0)))</f>
        <v/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122"/>
      <c r="AG25" s="122"/>
      <c r="AH25" s="122"/>
      <c r="AI25" s="122"/>
      <c r="AJ25" s="122"/>
      <c r="AK25" s="122"/>
      <c r="AL25" s="7"/>
    </row>
    <row r="26" spans="1:38" x14ac:dyDescent="0.2">
      <c r="A26" s="96" t="str">
        <f t="shared" si="2"/>
        <v/>
      </c>
      <c r="B26" s="43" t="s">
        <v>31</v>
      </c>
      <c r="C26" s="2"/>
      <c r="D26" s="2"/>
      <c r="E26" s="43" t="s">
        <v>32</v>
      </c>
      <c r="F26" s="2" t="str">
        <f>IF(A26="","",IF('feuille référence'!A24="","",IF(A26='feuille référence'!A24,1,0)+IF(AND(nassim!C26='feuille référence'!C24,nassim!D26='feuille référence'!D24),1,0)))</f>
        <v/>
      </c>
      <c r="G26" s="4"/>
      <c r="H26" s="96" t="str">
        <f t="shared" ref="H26:H36" si="3">IF(OR(J26="",K26=""),"",IF(J26&gt;K26,"V",IF(J26&lt;K26,"P","N")))</f>
        <v/>
      </c>
      <c r="I26" s="43" t="s">
        <v>35</v>
      </c>
      <c r="J26" s="2"/>
      <c r="K26" s="2"/>
      <c r="L26" s="43" t="s">
        <v>36</v>
      </c>
      <c r="M26" s="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122"/>
      <c r="AG26" s="174"/>
      <c r="AH26" s="174"/>
      <c r="AI26" s="174"/>
      <c r="AJ26" s="174"/>
      <c r="AK26" s="122"/>
      <c r="AL26" s="7"/>
    </row>
    <row r="27" spans="1:38" x14ac:dyDescent="0.2">
      <c r="A27" s="96" t="str">
        <f t="shared" si="2"/>
        <v/>
      </c>
      <c r="B27" s="43" t="s">
        <v>32</v>
      </c>
      <c r="C27" s="2"/>
      <c r="D27" s="2"/>
      <c r="E27" s="43" t="s">
        <v>29</v>
      </c>
      <c r="F27" s="2" t="str">
        <f>IF(A27="","",IF('feuille référence'!A25="","",IF(A27='feuille référence'!A25,1,0)+IF(AND(nassim!C27='feuille référence'!C25,nassim!D27='feuille référence'!D25),1,0)))</f>
        <v/>
      </c>
      <c r="G27" s="4"/>
      <c r="H27" s="96" t="str">
        <f t="shared" si="3"/>
        <v/>
      </c>
      <c r="I27" s="43" t="s">
        <v>34</v>
      </c>
      <c r="J27" s="2"/>
      <c r="K27" s="2"/>
      <c r="L27" s="43" t="s">
        <v>35</v>
      </c>
      <c r="M27" s="2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122"/>
      <c r="AG27" s="122"/>
      <c r="AH27" s="122"/>
      <c r="AI27" s="122"/>
      <c r="AJ27" s="122"/>
      <c r="AK27" s="122"/>
      <c r="AL27" s="7"/>
    </row>
    <row r="28" spans="1:38" x14ac:dyDescent="0.2">
      <c r="A28" s="96" t="str">
        <f t="shared" si="2"/>
        <v/>
      </c>
      <c r="B28" s="43" t="s">
        <v>30</v>
      </c>
      <c r="C28" s="2"/>
      <c r="D28" s="2"/>
      <c r="E28" s="43" t="s">
        <v>31</v>
      </c>
      <c r="F28" s="2" t="str">
        <f>IF(A28="","",IF('feuille référence'!A26="","",IF(A28='feuille référence'!A26,1,0)+IF(AND(nassim!C28='feuille référence'!C26,nassim!D28='feuille référence'!D26),1,0)))</f>
        <v/>
      </c>
      <c r="G28" s="4"/>
      <c r="H28" s="96" t="str">
        <f t="shared" si="3"/>
        <v/>
      </c>
      <c r="I28" s="43" t="s">
        <v>36</v>
      </c>
      <c r="J28" s="2"/>
      <c r="K28" s="2"/>
      <c r="L28" s="43" t="s">
        <v>33</v>
      </c>
      <c r="M28" s="2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122"/>
      <c r="AG28" s="174"/>
      <c r="AH28" s="174"/>
      <c r="AI28" s="174"/>
      <c r="AJ28" s="174"/>
      <c r="AK28" s="122"/>
      <c r="AL28" s="7"/>
    </row>
    <row r="29" spans="1:38" x14ac:dyDescent="0.2">
      <c r="A29" s="96" t="str">
        <f t="shared" si="2"/>
        <v/>
      </c>
      <c r="B29" s="43" t="s">
        <v>29</v>
      </c>
      <c r="C29" s="2"/>
      <c r="D29" s="2"/>
      <c r="E29" s="43" t="s">
        <v>31</v>
      </c>
      <c r="F29" s="2" t="str">
        <f>IF(A29="","",IF('feuille référence'!A27="","",IF(A29='feuille référence'!A27,1,0)+IF(AND(nassim!C29='feuille référence'!C27,nassim!D29='feuille référence'!D27),1,0)))</f>
        <v/>
      </c>
      <c r="G29" s="4"/>
      <c r="H29" s="96" t="str">
        <f t="shared" si="3"/>
        <v/>
      </c>
      <c r="I29" s="43" t="s">
        <v>34</v>
      </c>
      <c r="J29" s="2"/>
      <c r="K29" s="2"/>
      <c r="L29" s="43" t="s">
        <v>36</v>
      </c>
      <c r="M29" s="2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122"/>
      <c r="AG29" s="122"/>
      <c r="AH29" s="122"/>
      <c r="AI29" s="122"/>
      <c r="AJ29" s="122"/>
      <c r="AK29" s="122"/>
      <c r="AL29" s="7"/>
    </row>
    <row r="30" spans="1:38" x14ac:dyDescent="0.2">
      <c r="A30" s="96" t="str">
        <f t="shared" si="2"/>
        <v/>
      </c>
      <c r="B30" s="43" t="s">
        <v>30</v>
      </c>
      <c r="C30" s="2"/>
      <c r="D30" s="2"/>
      <c r="E30" s="43" t="s">
        <v>32</v>
      </c>
      <c r="F30" s="2" t="str">
        <f>IF(A30="","",IF('feuille référence'!A28="","",IF(A30='feuille référence'!A28,1,0)+IF(AND(nassim!C30='feuille référence'!C28,nassim!D30='feuille référence'!D28),1,0)))</f>
        <v/>
      </c>
      <c r="G30" s="4"/>
      <c r="H30" s="96" t="str">
        <f t="shared" si="3"/>
        <v/>
      </c>
      <c r="I30" s="43" t="s">
        <v>33</v>
      </c>
      <c r="J30" s="2"/>
      <c r="K30" s="2"/>
      <c r="L30" s="43" t="s">
        <v>35</v>
      </c>
      <c r="M30" s="2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122"/>
      <c r="AG30" s="122"/>
      <c r="AH30" s="122"/>
      <c r="AI30" s="122"/>
      <c r="AJ30" s="122"/>
      <c r="AK30" s="122"/>
      <c r="AL30" s="7"/>
    </row>
    <row r="31" spans="1:38" x14ac:dyDescent="0.2">
      <c r="A31" s="96" t="str">
        <f t="shared" si="2"/>
        <v/>
      </c>
      <c r="B31" s="43" t="s">
        <v>32</v>
      </c>
      <c r="C31" s="2"/>
      <c r="D31" s="2"/>
      <c r="E31" s="43" t="s">
        <v>30</v>
      </c>
      <c r="F31" s="2" t="str">
        <f>IF(A31="","",IF('feuille référence'!A29="","",IF(A31='feuille référence'!A29,1,0)+IF(AND(nassim!C31='feuille référence'!C29,nassim!D31='feuille référence'!D29),1,0)))</f>
        <v/>
      </c>
      <c r="G31" s="4"/>
      <c r="H31" s="96" t="str">
        <f t="shared" si="3"/>
        <v/>
      </c>
      <c r="I31" s="43" t="s">
        <v>36</v>
      </c>
      <c r="J31" s="2"/>
      <c r="K31" s="2"/>
      <c r="L31" s="43" t="s">
        <v>34</v>
      </c>
      <c r="M31" s="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122"/>
      <c r="AG31" s="122"/>
      <c r="AH31" s="122"/>
      <c r="AI31" s="122"/>
      <c r="AJ31" s="122"/>
      <c r="AK31" s="122"/>
      <c r="AL31" s="7"/>
    </row>
    <row r="32" spans="1:38" x14ac:dyDescent="0.2">
      <c r="A32" s="96" t="str">
        <f t="shared" si="2"/>
        <v/>
      </c>
      <c r="B32" s="43" t="s">
        <v>31</v>
      </c>
      <c r="C32" s="2"/>
      <c r="D32" s="2"/>
      <c r="E32" s="43" t="s">
        <v>29</v>
      </c>
      <c r="F32" s="2" t="str">
        <f>IF(A32="","",IF('feuille référence'!A30="","",IF(A32='feuille référence'!A30,1,0)+IF(AND(nassim!C32='feuille référence'!C30,nassim!D32='feuille référence'!D30),1,0)))</f>
        <v/>
      </c>
      <c r="G32" s="4"/>
      <c r="H32" s="96" t="str">
        <f t="shared" si="3"/>
        <v/>
      </c>
      <c r="I32" s="43" t="s">
        <v>35</v>
      </c>
      <c r="J32" s="2"/>
      <c r="K32" s="2"/>
      <c r="L32" s="43" t="s">
        <v>33</v>
      </c>
      <c r="M32" s="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122"/>
      <c r="AG32" s="122"/>
      <c r="AH32" s="122"/>
      <c r="AI32" s="122"/>
      <c r="AJ32" s="122"/>
      <c r="AK32" s="122"/>
      <c r="AL32" s="7"/>
    </row>
    <row r="33" spans="1:38" x14ac:dyDescent="0.2">
      <c r="A33" s="96" t="str">
        <f t="shared" si="2"/>
        <v/>
      </c>
      <c r="B33" s="43" t="s">
        <v>30</v>
      </c>
      <c r="C33" s="2"/>
      <c r="D33" s="2"/>
      <c r="E33" s="43" t="s">
        <v>29</v>
      </c>
      <c r="F33" s="2" t="str">
        <f>IF(A33="","",IF('feuille référence'!A31="","",IF(A33='feuille référence'!A31,1,0)+IF(AND(nassim!C33='feuille référence'!C31,nassim!D33='feuille référence'!D31),1,0)))</f>
        <v/>
      </c>
      <c r="G33" s="4"/>
      <c r="H33" s="96" t="str">
        <f t="shared" si="3"/>
        <v/>
      </c>
      <c r="I33" s="43" t="s">
        <v>36</v>
      </c>
      <c r="J33" s="2"/>
      <c r="K33" s="2"/>
      <c r="L33" s="43" t="s">
        <v>35</v>
      </c>
      <c r="M33" s="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24"/>
      <c r="AG33" s="24"/>
      <c r="AH33" s="24"/>
      <c r="AI33" s="24"/>
      <c r="AJ33" s="24"/>
      <c r="AK33" s="24"/>
      <c r="AL33" s="7"/>
    </row>
    <row r="34" spans="1:38" x14ac:dyDescent="0.2">
      <c r="A34" s="96" t="str">
        <f t="shared" si="2"/>
        <v/>
      </c>
      <c r="B34" s="43" t="s">
        <v>32</v>
      </c>
      <c r="C34" s="2"/>
      <c r="D34" s="2"/>
      <c r="E34" s="43" t="s">
        <v>31</v>
      </c>
      <c r="F34" s="2" t="str">
        <f>IF(A34="","",IF('feuille référence'!A32="","",IF(A34='feuille référence'!A32,1,0)+IF(AND(nassim!C34='feuille référence'!C32,nassim!D34='feuille référence'!D32),1,0)))</f>
        <v/>
      </c>
      <c r="G34" s="4"/>
      <c r="H34" s="96" t="str">
        <f t="shared" si="3"/>
        <v/>
      </c>
      <c r="I34" s="43" t="s">
        <v>34</v>
      </c>
      <c r="J34" s="2"/>
      <c r="K34" s="2"/>
      <c r="L34" s="43" t="s">
        <v>33</v>
      </c>
      <c r="M34" s="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122"/>
      <c r="AG34" s="122"/>
      <c r="AH34" s="122"/>
      <c r="AI34" s="174"/>
      <c r="AJ34" s="174"/>
      <c r="AK34" s="122"/>
      <c r="AL34" s="7"/>
    </row>
    <row r="35" spans="1:38" x14ac:dyDescent="0.2">
      <c r="A35" s="96" t="str">
        <f t="shared" si="2"/>
        <v/>
      </c>
      <c r="B35" s="43" t="s">
        <v>31</v>
      </c>
      <c r="C35" s="2"/>
      <c r="D35" s="2"/>
      <c r="E35" s="43" t="s">
        <v>30</v>
      </c>
      <c r="F35" s="2" t="str">
        <f>IF(A35="","",IF('feuille référence'!A33="","",IF(A35='feuille référence'!A33,1,0)+IF(AND(nassim!C35='feuille référence'!C33,nassim!D35='feuille référence'!D33),1,0)))</f>
        <v/>
      </c>
      <c r="G35" s="4"/>
      <c r="H35" s="96" t="str">
        <f t="shared" si="3"/>
        <v/>
      </c>
      <c r="I35" s="43" t="s">
        <v>35</v>
      </c>
      <c r="J35" s="2"/>
      <c r="K35" s="2"/>
      <c r="L35" s="43" t="s">
        <v>34</v>
      </c>
      <c r="M35" s="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122"/>
      <c r="AG35" s="122"/>
      <c r="AH35" s="122"/>
      <c r="AI35" s="122"/>
      <c r="AJ35" s="122"/>
      <c r="AK35" s="122"/>
      <c r="AL35" s="7"/>
    </row>
    <row r="36" spans="1:38" ht="13.5" thickBot="1" x14ac:dyDescent="0.25">
      <c r="A36" s="96" t="str">
        <f t="shared" si="2"/>
        <v/>
      </c>
      <c r="B36" s="43" t="s">
        <v>29</v>
      </c>
      <c r="C36" s="2"/>
      <c r="D36" s="2"/>
      <c r="E36" s="44" t="s">
        <v>32</v>
      </c>
      <c r="F36" s="94" t="str">
        <f>IF(A36="","",IF('feuille référence'!A34="","",IF(A36='feuille référence'!A34,1,0)+IF(AND(nassim!C36='feuille référence'!C34,nassim!D36='feuille référence'!D34),1,0)))</f>
        <v/>
      </c>
      <c r="G36" s="4"/>
      <c r="H36" s="96" t="str">
        <f t="shared" si="3"/>
        <v/>
      </c>
      <c r="I36" s="43" t="s">
        <v>33</v>
      </c>
      <c r="J36" s="2"/>
      <c r="K36" s="2"/>
      <c r="L36" s="44" t="s">
        <v>36</v>
      </c>
      <c r="M36" s="94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122"/>
      <c r="AG36" s="122"/>
      <c r="AH36" s="122"/>
      <c r="AI36" s="174"/>
      <c r="AJ36" s="174"/>
      <c r="AK36" s="122"/>
      <c r="AL36" s="7"/>
    </row>
    <row r="37" spans="1:38" x14ac:dyDescent="0.2">
      <c r="A37" s="4"/>
      <c r="B37" s="5"/>
      <c r="C37" s="5"/>
      <c r="D37" s="5"/>
      <c r="E37" s="21" t="s">
        <v>5</v>
      </c>
      <c r="F37" s="95">
        <f ca="1">IFERROR(SUM(F25:F36)+F39+F40,0)</f>
        <v>0</v>
      </c>
      <c r="G37" s="4"/>
      <c r="H37" s="4"/>
      <c r="I37" s="5"/>
      <c r="J37" s="5"/>
      <c r="K37" s="5"/>
      <c r="L37" s="21" t="s">
        <v>5</v>
      </c>
      <c r="M37" s="95">
        <f ca="1">IFERROR(SUM(M25:M36)+M39+M40,0)</f>
        <v>0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122"/>
      <c r="AG37" s="122"/>
      <c r="AH37" s="122"/>
      <c r="AI37" s="122"/>
      <c r="AJ37" s="122"/>
      <c r="AK37" s="122"/>
      <c r="AL37" s="7"/>
    </row>
    <row r="38" spans="1:38" x14ac:dyDescent="0.2">
      <c r="A38" s="7"/>
      <c r="B38" s="122"/>
      <c r="C38" s="122"/>
      <c r="D38" s="122"/>
      <c r="E38" s="122"/>
      <c r="F38" s="7"/>
      <c r="G38" s="7"/>
      <c r="H38" s="7"/>
      <c r="I38" s="122"/>
      <c r="J38" s="122"/>
      <c r="K38" s="122"/>
      <c r="L38" s="122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122"/>
      <c r="AG38" s="122"/>
      <c r="AH38" s="122"/>
      <c r="AI38" s="174"/>
      <c r="AJ38" s="174"/>
      <c r="AK38" s="122"/>
      <c r="AL38" s="7"/>
    </row>
    <row r="39" spans="1:38" x14ac:dyDescent="0.2">
      <c r="A39" s="7"/>
      <c r="B39" s="48" t="s">
        <v>56</v>
      </c>
      <c r="C39" s="67"/>
      <c r="D39" s="67"/>
      <c r="E39" s="62"/>
      <c r="F39" s="97">
        <f ca="1">IF(OR(E39='feuille référence'!E37,E39='feuille référence'!E38),1,0)</f>
        <v>0</v>
      </c>
      <c r="G39" s="7"/>
      <c r="H39" s="7"/>
      <c r="I39" s="13" t="s">
        <v>57</v>
      </c>
      <c r="J39" s="66"/>
      <c r="K39" s="66"/>
      <c r="L39" s="62"/>
      <c r="M39" s="97">
        <f ca="1">IF(OR(L39='feuille référence'!K37,L39='feuille référence'!K38),1,0)</f>
        <v>0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122"/>
      <c r="AG39" s="122"/>
      <c r="AH39" s="122"/>
      <c r="AI39" s="122"/>
      <c r="AJ39" s="122"/>
      <c r="AK39" s="122"/>
      <c r="AL39" s="7"/>
    </row>
    <row r="40" spans="1:38" x14ac:dyDescent="0.2">
      <c r="A40" s="7"/>
      <c r="B40" s="5"/>
      <c r="C40" s="5"/>
      <c r="D40" s="5"/>
      <c r="E40" s="62"/>
      <c r="F40" s="97">
        <f ca="1">IF(OR(E40='feuille référence'!E37,E40='feuille référence'!E38),1,0)</f>
        <v>0</v>
      </c>
      <c r="G40" s="7"/>
      <c r="H40" s="7"/>
      <c r="I40" s="5"/>
      <c r="J40" s="5"/>
      <c r="K40" s="5"/>
      <c r="L40" s="62"/>
      <c r="M40" s="97">
        <f ca="1">IF(OR(L40='feuille référence'!K37,L40='feuille référence'!K38),1,0)</f>
        <v>0</v>
      </c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122"/>
      <c r="AG40" s="122"/>
      <c r="AH40" s="122"/>
      <c r="AI40" s="122"/>
      <c r="AJ40" s="122"/>
      <c r="AK40" s="122"/>
      <c r="AL40" s="7"/>
    </row>
    <row r="41" spans="1:38" x14ac:dyDescent="0.2">
      <c r="A41" s="7"/>
      <c r="B41" s="122"/>
      <c r="C41" s="122"/>
      <c r="D41" s="122"/>
      <c r="E41" s="122"/>
      <c r="F41" s="7"/>
      <c r="G41" s="7"/>
      <c r="H41" s="7"/>
      <c r="I41" s="122"/>
      <c r="J41" s="122"/>
      <c r="K41" s="122"/>
      <c r="L41" s="12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122"/>
      <c r="AG41" s="122"/>
      <c r="AH41" s="122"/>
      <c r="AI41" s="122"/>
      <c r="AJ41" s="122"/>
      <c r="AK41" s="122"/>
      <c r="AL41" s="7"/>
    </row>
    <row r="42" spans="1:38" x14ac:dyDescent="0.2">
      <c r="A42" s="4"/>
      <c r="B42" s="129" t="s">
        <v>12</v>
      </c>
      <c r="C42" s="131"/>
      <c r="D42" s="131"/>
      <c r="E42" s="130"/>
      <c r="F42" s="20" t="s">
        <v>1</v>
      </c>
      <c r="G42" s="4"/>
      <c r="H42" s="4"/>
      <c r="I42" s="132" t="s">
        <v>13</v>
      </c>
      <c r="J42" s="134"/>
      <c r="K42" s="134"/>
      <c r="L42" s="133"/>
      <c r="M42" s="20" t="s">
        <v>1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122"/>
      <c r="AG42" s="122"/>
      <c r="AH42" s="122"/>
      <c r="AI42" s="122"/>
      <c r="AJ42" s="122"/>
      <c r="AK42" s="122"/>
      <c r="AL42" s="7"/>
    </row>
    <row r="43" spans="1:38" x14ac:dyDescent="0.2">
      <c r="A43" s="96" t="str">
        <f t="shared" ref="A43:A54" si="4">IF(OR(C43="",D43=""),"",IF(C43&gt;D43,"V",IF(C43&lt;D43,"P","N")))</f>
        <v/>
      </c>
      <c r="B43" s="43" t="s">
        <v>37</v>
      </c>
      <c r="C43" s="3"/>
      <c r="D43" s="3"/>
      <c r="E43" s="43" t="s">
        <v>38</v>
      </c>
      <c r="F43" s="2" t="str">
        <f>IF(A43="","",IF('feuille référence'!A41="","",IF(A43='feuille référence'!A41,1,0)+IF(AND(nassim!C43='feuille référence'!C41,nassim!D43='feuille référence'!D41),1,0)))</f>
        <v/>
      </c>
      <c r="G43" s="4"/>
      <c r="H43" s="96" t="str">
        <f>IF(OR(J43="",K43=""),"",IF(J43&gt;K43,"V",IF(J43&lt;K43,"P","N")))</f>
        <v/>
      </c>
      <c r="I43" s="43" t="s">
        <v>41</v>
      </c>
      <c r="J43" s="3"/>
      <c r="K43" s="3"/>
      <c r="L43" s="43" t="s">
        <v>42</v>
      </c>
      <c r="M43" s="2" t="str">
        <f>IF(H43="","",IF('feuille référence'!G41="","",IF(H43='feuille référence'!G41,1,0)+IF(AND(nassim!J43='feuille référence'!I41,nassim!K43='feuille référence'!J41),1,0)))</f>
        <v/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122"/>
      <c r="AG43" s="174"/>
      <c r="AH43" s="174"/>
      <c r="AI43" s="174"/>
      <c r="AJ43" s="174"/>
      <c r="AK43" s="122"/>
      <c r="AL43" s="7"/>
    </row>
    <row r="44" spans="1:38" x14ac:dyDescent="0.2">
      <c r="A44" s="96" t="str">
        <f t="shared" si="4"/>
        <v/>
      </c>
      <c r="B44" s="43" t="s">
        <v>39</v>
      </c>
      <c r="C44" s="2"/>
      <c r="D44" s="2"/>
      <c r="E44" s="43" t="s">
        <v>40</v>
      </c>
      <c r="F44" s="2" t="str">
        <f>IF(A44="","",IF('feuille référence'!A42="","",IF(A44='feuille référence'!A42,1,0)+IF(AND(nassim!C44='feuille référence'!C42,nassim!D44='feuille référence'!D42),1,0)))</f>
        <v/>
      </c>
      <c r="G44" s="4"/>
      <c r="H44" s="96" t="str">
        <f t="shared" ref="H44:H54" si="5">IF(OR(J44="",K44=""),"",IF(J44&gt;K44,"V",IF(J44&lt;K44,"P","N")))</f>
        <v/>
      </c>
      <c r="I44" s="43" t="s">
        <v>43</v>
      </c>
      <c r="J44" s="2"/>
      <c r="K44" s="2"/>
      <c r="L44" s="43" t="s">
        <v>44</v>
      </c>
      <c r="M44" s="2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122"/>
      <c r="AG44" s="122"/>
      <c r="AH44" s="122"/>
      <c r="AI44" s="122"/>
      <c r="AJ44" s="122"/>
      <c r="AK44" s="122"/>
      <c r="AL44" s="7"/>
    </row>
    <row r="45" spans="1:38" x14ac:dyDescent="0.2">
      <c r="A45" s="96" t="str">
        <f t="shared" si="4"/>
        <v/>
      </c>
      <c r="B45" s="43" t="s">
        <v>38</v>
      </c>
      <c r="C45" s="2"/>
      <c r="D45" s="2"/>
      <c r="E45" s="43" t="s">
        <v>39</v>
      </c>
      <c r="F45" s="2" t="str">
        <f>IF(A45="","",IF('feuille référence'!A43="","",IF(A45='feuille référence'!A43,1,0)+IF(AND(nassim!C45='feuille référence'!C43,nassim!D45='feuille référence'!D43),1,0)))</f>
        <v/>
      </c>
      <c r="G45" s="4"/>
      <c r="H45" s="96" t="str">
        <f t="shared" si="5"/>
        <v/>
      </c>
      <c r="I45" s="43" t="s">
        <v>42</v>
      </c>
      <c r="J45" s="2"/>
      <c r="K45" s="2"/>
      <c r="L45" s="43" t="s">
        <v>43</v>
      </c>
      <c r="M45" s="2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122"/>
      <c r="AG45" s="122"/>
      <c r="AH45" s="122"/>
      <c r="AI45" s="122"/>
      <c r="AJ45" s="23"/>
      <c r="AK45" s="122"/>
      <c r="AL45" s="7"/>
    </row>
    <row r="46" spans="1:38" x14ac:dyDescent="0.2">
      <c r="A46" s="96" t="str">
        <f t="shared" si="4"/>
        <v/>
      </c>
      <c r="B46" s="43" t="s">
        <v>40</v>
      </c>
      <c r="C46" s="2"/>
      <c r="D46" s="2"/>
      <c r="E46" s="43" t="s">
        <v>37</v>
      </c>
      <c r="F46" s="2" t="str">
        <f>IF(A46="","",IF('feuille référence'!A44="","",IF(A46='feuille référence'!A44,1,0)+IF(AND(nassim!C46='feuille référence'!C44,nassim!D46='feuille référence'!D44),1,0)))</f>
        <v/>
      </c>
      <c r="G46" s="4"/>
      <c r="H46" s="96" t="str">
        <f t="shared" si="5"/>
        <v/>
      </c>
      <c r="I46" s="43" t="s">
        <v>44</v>
      </c>
      <c r="J46" s="2"/>
      <c r="K46" s="2"/>
      <c r="L46" s="43" t="s">
        <v>41</v>
      </c>
      <c r="M46" s="2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122"/>
      <c r="AG46" s="122"/>
      <c r="AH46" s="122"/>
      <c r="AI46" s="122"/>
      <c r="AJ46" s="122"/>
      <c r="AK46" s="122"/>
      <c r="AL46" s="7"/>
    </row>
    <row r="47" spans="1:38" x14ac:dyDescent="0.2">
      <c r="A47" s="96" t="str">
        <f t="shared" si="4"/>
        <v/>
      </c>
      <c r="B47" s="43" t="s">
        <v>40</v>
      </c>
      <c r="C47" s="2"/>
      <c r="D47" s="2"/>
      <c r="E47" s="43" t="s">
        <v>38</v>
      </c>
      <c r="F47" s="2" t="str">
        <f>IF(A47="","",IF('feuille référence'!A45="","",IF(A47='feuille référence'!A45,1,0)+IF(AND(nassim!C47='feuille référence'!C45,nassim!D47='feuille référence'!D45),1,0)))</f>
        <v/>
      </c>
      <c r="G47" s="4"/>
      <c r="H47" s="96" t="str">
        <f t="shared" si="5"/>
        <v/>
      </c>
      <c r="I47" s="43" t="s">
        <v>44</v>
      </c>
      <c r="J47" s="2"/>
      <c r="K47" s="2"/>
      <c r="L47" s="43" t="s">
        <v>42</v>
      </c>
      <c r="M47" s="2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122"/>
      <c r="AG47" s="122"/>
      <c r="AH47" s="122"/>
      <c r="AI47" s="122"/>
      <c r="AJ47" s="122"/>
      <c r="AK47" s="122"/>
      <c r="AL47" s="7"/>
    </row>
    <row r="48" spans="1:38" x14ac:dyDescent="0.2">
      <c r="A48" s="96" t="str">
        <f t="shared" si="4"/>
        <v/>
      </c>
      <c r="B48" s="43" t="s">
        <v>39</v>
      </c>
      <c r="C48" s="2"/>
      <c r="D48" s="2"/>
      <c r="E48" s="43" t="s">
        <v>37</v>
      </c>
      <c r="F48" s="2" t="str">
        <f>IF(A48="","",IF('feuille référence'!A46="","",IF(A48='feuille référence'!A46,1,0)+IF(AND(nassim!C48='feuille référence'!C46,nassim!D48='feuille référence'!D46),1,0)))</f>
        <v/>
      </c>
      <c r="G48" s="4"/>
      <c r="H48" s="96" t="str">
        <f t="shared" si="5"/>
        <v/>
      </c>
      <c r="I48" s="43" t="s">
        <v>43</v>
      </c>
      <c r="J48" s="2"/>
      <c r="K48" s="2"/>
      <c r="L48" s="43" t="s">
        <v>41</v>
      </c>
      <c r="M48" s="2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121"/>
      <c r="AG48" s="121"/>
      <c r="AH48" s="121"/>
      <c r="AI48" s="121"/>
      <c r="AJ48" s="121"/>
      <c r="AK48" s="121"/>
      <c r="AL48" s="7"/>
    </row>
    <row r="49" spans="1:38" x14ac:dyDescent="0.2">
      <c r="A49" s="96" t="str">
        <f t="shared" si="4"/>
        <v/>
      </c>
      <c r="B49" s="43" t="s">
        <v>37</v>
      </c>
      <c r="C49" s="2"/>
      <c r="D49" s="2"/>
      <c r="E49" s="43" t="s">
        <v>39</v>
      </c>
      <c r="F49" s="2" t="str">
        <f>IF(A49="","",IF('feuille référence'!A47="","",IF(A49='feuille référence'!A47,1,0)+IF(AND(nassim!C49='feuille référence'!C47,nassim!D49='feuille référence'!D47),1,0)))</f>
        <v/>
      </c>
      <c r="G49" s="4"/>
      <c r="H49" s="96" t="str">
        <f t="shared" si="5"/>
        <v/>
      </c>
      <c r="I49" s="43" t="s">
        <v>42</v>
      </c>
      <c r="J49" s="2"/>
      <c r="K49" s="2"/>
      <c r="L49" s="43" t="s">
        <v>44</v>
      </c>
      <c r="M49" s="2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122"/>
      <c r="AG49" s="122"/>
      <c r="AH49" s="122"/>
      <c r="AI49" s="174"/>
      <c r="AJ49" s="174"/>
      <c r="AK49" s="122"/>
      <c r="AL49" s="7"/>
    </row>
    <row r="50" spans="1:38" x14ac:dyDescent="0.2">
      <c r="A50" s="96" t="str">
        <f t="shared" si="4"/>
        <v/>
      </c>
      <c r="B50" s="43" t="s">
        <v>38</v>
      </c>
      <c r="C50" s="2"/>
      <c r="D50" s="2"/>
      <c r="E50" s="43" t="s">
        <v>40</v>
      </c>
      <c r="F50" s="2" t="str">
        <f>IF(A50="","",IF('feuille référence'!A48="","",IF(A50='feuille référence'!A48,1,0)+IF(AND(nassim!C50='feuille référence'!C48,nassim!D50='feuille référence'!D48),1,0)))</f>
        <v/>
      </c>
      <c r="G50" s="4"/>
      <c r="H50" s="96" t="str">
        <f t="shared" si="5"/>
        <v/>
      </c>
      <c r="I50" s="43" t="s">
        <v>41</v>
      </c>
      <c r="J50" s="2"/>
      <c r="K50" s="2"/>
      <c r="L50" s="43" t="s">
        <v>43</v>
      </c>
      <c r="M50" s="2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122"/>
      <c r="AG50" s="122"/>
      <c r="AH50" s="122"/>
      <c r="AI50" s="122"/>
      <c r="AJ50" s="122"/>
      <c r="AK50" s="122"/>
      <c r="AL50" s="7"/>
    </row>
    <row r="51" spans="1:38" x14ac:dyDescent="0.2">
      <c r="A51" s="96" t="str">
        <f t="shared" si="4"/>
        <v/>
      </c>
      <c r="B51" s="43" t="s">
        <v>40</v>
      </c>
      <c r="C51" s="2"/>
      <c r="D51" s="2"/>
      <c r="E51" s="43" t="s">
        <v>39</v>
      </c>
      <c r="F51" s="2" t="str">
        <f>IF(A51="","",IF('feuille référence'!A49="","",IF(A51='feuille référence'!A49,1,0)+IF(AND(nassim!C51='feuille référence'!C49,nassim!D51='feuille référence'!D49),1,0)))</f>
        <v/>
      </c>
      <c r="G51" s="4"/>
      <c r="H51" s="96" t="str">
        <f t="shared" si="5"/>
        <v/>
      </c>
      <c r="I51" s="43" t="s">
        <v>44</v>
      </c>
      <c r="J51" s="2"/>
      <c r="K51" s="2"/>
      <c r="L51" s="43" t="s">
        <v>43</v>
      </c>
      <c r="M51" s="2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122"/>
      <c r="AG51" s="174"/>
      <c r="AH51" s="174"/>
      <c r="AI51" s="174"/>
      <c r="AJ51" s="174"/>
      <c r="AK51" s="122"/>
      <c r="AL51" s="7"/>
    </row>
    <row r="52" spans="1:38" x14ac:dyDescent="0.2">
      <c r="A52" s="96" t="str">
        <f t="shared" si="4"/>
        <v/>
      </c>
      <c r="B52" s="43" t="s">
        <v>38</v>
      </c>
      <c r="C52" s="2"/>
      <c r="D52" s="2"/>
      <c r="E52" s="43" t="s">
        <v>37</v>
      </c>
      <c r="F52" s="2" t="str">
        <f>IF(A52="","",IF('feuille référence'!A50="","",IF(A52='feuille référence'!A50,1,0)+IF(AND(nassim!C52='feuille référence'!C50,nassim!D52='feuille référence'!D50),1,0)))</f>
        <v/>
      </c>
      <c r="G52" s="4"/>
      <c r="H52" s="96" t="str">
        <f t="shared" si="5"/>
        <v/>
      </c>
      <c r="I52" s="43" t="s">
        <v>42</v>
      </c>
      <c r="J52" s="2"/>
      <c r="K52" s="2"/>
      <c r="L52" s="43" t="s">
        <v>41</v>
      </c>
      <c r="M52" s="2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122"/>
      <c r="AG52" s="122"/>
      <c r="AH52" s="122"/>
      <c r="AI52" s="122"/>
      <c r="AJ52" s="122"/>
      <c r="AK52" s="122"/>
      <c r="AL52" s="7"/>
    </row>
    <row r="53" spans="1:38" x14ac:dyDescent="0.2">
      <c r="A53" s="96" t="str">
        <f t="shared" si="4"/>
        <v/>
      </c>
      <c r="B53" s="43" t="s">
        <v>39</v>
      </c>
      <c r="C53" s="2"/>
      <c r="D53" s="2"/>
      <c r="E53" s="43" t="s">
        <v>38</v>
      </c>
      <c r="F53" s="2" t="str">
        <f>IF(A53="","",IF('feuille référence'!A51="","",IF(A53='feuille référence'!A51,1,0)+IF(AND(nassim!C53='feuille référence'!C51,nassim!D53='feuille référence'!D51),1,0)))</f>
        <v/>
      </c>
      <c r="G53" s="4"/>
      <c r="H53" s="96" t="str">
        <f t="shared" si="5"/>
        <v/>
      </c>
      <c r="I53" s="43" t="s">
        <v>43</v>
      </c>
      <c r="J53" s="2"/>
      <c r="K53" s="2"/>
      <c r="L53" s="43" t="s">
        <v>42</v>
      </c>
      <c r="M53" s="2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122"/>
      <c r="AG53" s="122"/>
      <c r="AH53" s="122"/>
      <c r="AI53" s="122"/>
      <c r="AJ53" s="23"/>
      <c r="AK53" s="122"/>
      <c r="AL53" s="7"/>
    </row>
    <row r="54" spans="1:38" ht="13.5" thickBot="1" x14ac:dyDescent="0.25">
      <c r="A54" s="96" t="str">
        <f t="shared" si="4"/>
        <v/>
      </c>
      <c r="B54" s="43" t="s">
        <v>37</v>
      </c>
      <c r="C54" s="2"/>
      <c r="D54" s="2"/>
      <c r="E54" s="44" t="s">
        <v>40</v>
      </c>
      <c r="F54" s="94" t="str">
        <f>IF(A54="","",IF('feuille référence'!A52="","",IF(A54='feuille référence'!A52,1,0)+IF(AND(nassim!C54='feuille référence'!C52,nassim!D54='feuille référence'!D52),1,0)))</f>
        <v/>
      </c>
      <c r="G54" s="4"/>
      <c r="H54" s="96" t="str">
        <f t="shared" si="5"/>
        <v/>
      </c>
      <c r="I54" s="43" t="s">
        <v>41</v>
      </c>
      <c r="J54" s="2"/>
      <c r="K54" s="2"/>
      <c r="L54" s="44" t="s">
        <v>44</v>
      </c>
      <c r="M54" s="94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122"/>
      <c r="AG54" s="122"/>
      <c r="AH54" s="122"/>
      <c r="AI54" s="122"/>
      <c r="AJ54" s="122"/>
      <c r="AK54" s="122"/>
      <c r="AL54" s="7"/>
    </row>
    <row r="55" spans="1:38" x14ac:dyDescent="0.2">
      <c r="A55" s="4"/>
      <c r="B55" s="5"/>
      <c r="C55" s="5"/>
      <c r="D55" s="5"/>
      <c r="E55" s="21" t="s">
        <v>5</v>
      </c>
      <c r="F55" s="95">
        <f ca="1">IFERROR(SUM(F43:F54)+F57+F58,0)</f>
        <v>0</v>
      </c>
      <c r="G55" s="4"/>
      <c r="H55" s="4"/>
      <c r="I55" s="5"/>
      <c r="J55" s="5"/>
      <c r="K55" s="5"/>
      <c r="L55" s="21" t="s">
        <v>5</v>
      </c>
      <c r="M55" s="95">
        <f ca="1">IFERROR(SUM(M43:M54)+M57+M58,0)</f>
        <v>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122"/>
      <c r="AG55" s="122"/>
      <c r="AH55" s="122"/>
      <c r="AI55" s="122"/>
      <c r="AJ55" s="122"/>
      <c r="AK55" s="122"/>
      <c r="AL55" s="7"/>
    </row>
    <row r="56" spans="1:38" x14ac:dyDescent="0.2">
      <c r="A56" s="4"/>
      <c r="B56" s="5"/>
      <c r="C56" s="5"/>
      <c r="D56" s="5"/>
      <c r="E56" s="121"/>
      <c r="F56" s="7"/>
      <c r="G56" s="4"/>
      <c r="H56" s="4"/>
      <c r="I56" s="5"/>
      <c r="J56" s="5"/>
      <c r="K56" s="5"/>
      <c r="L56" s="121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122"/>
      <c r="AG56" s="122"/>
      <c r="AH56" s="122"/>
      <c r="AI56" s="122"/>
      <c r="AJ56" s="122"/>
      <c r="AK56" s="122"/>
      <c r="AL56" s="7"/>
    </row>
    <row r="57" spans="1:38" x14ac:dyDescent="0.2">
      <c r="A57" s="4"/>
      <c r="B57" s="129" t="s">
        <v>58</v>
      </c>
      <c r="C57" s="68"/>
      <c r="D57" s="68"/>
      <c r="E57" s="62"/>
      <c r="F57" s="97">
        <f ca="1">IF(OR(E57='feuille référence'!E55,E57='feuille référence'!E56),1,0)</f>
        <v>0</v>
      </c>
      <c r="G57" s="4"/>
      <c r="H57" s="4"/>
      <c r="I57" s="132" t="s">
        <v>59</v>
      </c>
      <c r="J57" s="69"/>
      <c r="K57" s="69"/>
      <c r="L57" s="70"/>
      <c r="M57" s="97">
        <f ca="1">IF(OR(L57='feuille référence'!K55,L57='feuille référence'!K56),1,0)</f>
        <v>0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122"/>
      <c r="AG57" s="122"/>
      <c r="AH57" s="122"/>
      <c r="AI57" s="122"/>
      <c r="AJ57" s="122"/>
      <c r="AK57" s="122"/>
      <c r="AL57" s="7"/>
    </row>
    <row r="58" spans="1:38" x14ac:dyDescent="0.2">
      <c r="A58" s="4"/>
      <c r="B58" s="5"/>
      <c r="C58" s="5"/>
      <c r="D58" s="5"/>
      <c r="E58" s="62"/>
      <c r="F58" s="97">
        <f ca="1">IF(OR(E58='feuille référence'!E55,E58='feuille référence'!E56),1,0)</f>
        <v>0</v>
      </c>
      <c r="G58" s="4"/>
      <c r="H58" s="4"/>
      <c r="I58" s="5"/>
      <c r="J58" s="5"/>
      <c r="K58" s="5"/>
      <c r="L58" s="70"/>
      <c r="M58" s="97">
        <f ca="1">IF(OR(L58='feuille référence'!K55,L58='feuille référence'!K56),1,0)</f>
        <v>0</v>
      </c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122"/>
      <c r="AG58" s="122"/>
      <c r="AH58" s="122"/>
      <c r="AI58" s="122"/>
      <c r="AJ58" s="122"/>
      <c r="AK58" s="122"/>
      <c r="AL58" s="7"/>
    </row>
    <row r="59" spans="1:38" x14ac:dyDescent="0.2">
      <c r="A59" s="4"/>
      <c r="B59" s="5"/>
      <c r="C59" s="5"/>
      <c r="D59" s="5"/>
      <c r="E59" s="121"/>
      <c r="F59" s="7"/>
      <c r="G59" s="7"/>
      <c r="H59" s="7"/>
      <c r="I59" s="122"/>
      <c r="J59" s="122"/>
      <c r="K59" s="122"/>
      <c r="L59" s="121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122"/>
      <c r="AG59" s="177"/>
      <c r="AH59" s="174"/>
      <c r="AI59" s="174"/>
      <c r="AJ59" s="174"/>
      <c r="AK59" s="121"/>
      <c r="AL59" s="7"/>
    </row>
    <row r="60" spans="1:38" x14ac:dyDescent="0.2">
      <c r="A60" s="4"/>
      <c r="B60" s="123" t="s">
        <v>14</v>
      </c>
      <c r="C60" s="125"/>
      <c r="D60" s="125"/>
      <c r="E60" s="124"/>
      <c r="F60" s="20" t="s">
        <v>1</v>
      </c>
      <c r="G60" s="4"/>
      <c r="H60" s="4"/>
      <c r="I60" s="126" t="s">
        <v>15</v>
      </c>
      <c r="J60" s="128"/>
      <c r="K60" s="128"/>
      <c r="L60" s="127"/>
      <c r="M60" s="20" t="s">
        <v>1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122"/>
      <c r="AG60" s="174"/>
      <c r="AH60" s="174"/>
      <c r="AI60" s="174"/>
      <c r="AJ60" s="174"/>
      <c r="AK60" s="122"/>
      <c r="AL60" s="7"/>
    </row>
    <row r="61" spans="1:38" x14ac:dyDescent="0.2">
      <c r="A61" s="96" t="str">
        <f t="shared" ref="A61:A72" si="6">IF(OR(C61="",D61=""),"",IF(C61&gt;D61,"V",IF(C61&lt;D61,"P","N")))</f>
        <v/>
      </c>
      <c r="B61" s="43" t="s">
        <v>45</v>
      </c>
      <c r="C61" s="3"/>
      <c r="D61" s="3"/>
      <c r="E61" s="43" t="s">
        <v>46</v>
      </c>
      <c r="F61" s="2" t="str">
        <f>IF(A61="","",IF('feuille référence'!A59="","",IF(A61='feuille référence'!A59,1,0)+IF(AND(nassim!C61='feuille référence'!C59,nassim!D61='feuille référence'!D59),1,0)))</f>
        <v/>
      </c>
      <c r="G61" s="4"/>
      <c r="H61" s="96" t="str">
        <f>IF(OR(J61="",K61=""),"",IF(J61&gt;K61,"V",IF(J61&lt;K61,"P","N")))</f>
        <v/>
      </c>
      <c r="I61" s="43" t="s">
        <v>49</v>
      </c>
      <c r="J61" s="3"/>
      <c r="K61" s="3"/>
      <c r="L61" s="43" t="s">
        <v>50</v>
      </c>
      <c r="M61" s="2" t="str">
        <f>IF(H61="","",IF('feuille référence'!G59="","",IF(H61='feuille référence'!G59,1,0)+IF(AND(nassim!J61='feuille référence'!I59,nassim!K61='feuille référence'!J59),1,0)))</f>
        <v/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122"/>
      <c r="AG61" s="122"/>
      <c r="AH61" s="122"/>
      <c r="AI61" s="122"/>
      <c r="AJ61" s="122"/>
      <c r="AK61" s="122"/>
      <c r="AL61" s="7"/>
    </row>
    <row r="62" spans="1:38" x14ac:dyDescent="0.2">
      <c r="A62" s="96" t="str">
        <f t="shared" si="6"/>
        <v/>
      </c>
      <c r="B62" s="43" t="s">
        <v>47</v>
      </c>
      <c r="C62" s="2"/>
      <c r="D62" s="2"/>
      <c r="E62" s="43" t="s">
        <v>48</v>
      </c>
      <c r="F62" s="2" t="str">
        <f>IF(A62="","",IF('feuille référence'!A60="","",IF(A62='feuille référence'!A60,1,0)+IF(AND(nassim!C62='feuille référence'!C60,nassim!D62='feuille référence'!D60),1,0)))</f>
        <v/>
      </c>
      <c r="G62" s="4"/>
      <c r="H62" s="96" t="str">
        <f t="shared" ref="H62:H72" si="7">IF(OR(J62="",K62=""),"",IF(J62&gt;K62,"V",IF(J62&lt;K62,"P","N")))</f>
        <v/>
      </c>
      <c r="I62" s="43" t="s">
        <v>51</v>
      </c>
      <c r="J62" s="2"/>
      <c r="K62" s="2"/>
      <c r="L62" s="43" t="s">
        <v>52</v>
      </c>
      <c r="M62" s="2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122"/>
      <c r="AG62" s="122"/>
      <c r="AH62" s="122"/>
      <c r="AI62" s="122"/>
      <c r="AJ62" s="122"/>
      <c r="AK62" s="122"/>
      <c r="AL62" s="7"/>
    </row>
    <row r="63" spans="1:38" x14ac:dyDescent="0.2">
      <c r="A63" s="96" t="str">
        <f t="shared" si="6"/>
        <v/>
      </c>
      <c r="B63" s="43" t="s">
        <v>46</v>
      </c>
      <c r="C63" s="2"/>
      <c r="D63" s="2"/>
      <c r="E63" s="43" t="s">
        <v>47</v>
      </c>
      <c r="F63" s="2" t="str">
        <f>IF(A63="","",IF('feuille référence'!A61="","",IF(A63='feuille référence'!A61,1,0)+IF(AND(nassim!C63='feuille référence'!C61,nassim!D63='feuille référence'!D61),1,0)))</f>
        <v/>
      </c>
      <c r="G63" s="4"/>
      <c r="H63" s="96" t="str">
        <f t="shared" si="7"/>
        <v/>
      </c>
      <c r="I63" s="43" t="s">
        <v>50</v>
      </c>
      <c r="J63" s="2"/>
      <c r="K63" s="2"/>
      <c r="L63" s="43" t="s">
        <v>51</v>
      </c>
      <c r="M63" s="2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122"/>
      <c r="AG63" s="122"/>
      <c r="AH63" s="122"/>
      <c r="AI63" s="122"/>
      <c r="AJ63" s="122"/>
      <c r="AK63" s="122"/>
      <c r="AL63" s="7"/>
    </row>
    <row r="64" spans="1:38" x14ac:dyDescent="0.2">
      <c r="A64" s="96" t="str">
        <f t="shared" si="6"/>
        <v/>
      </c>
      <c r="B64" s="43" t="s">
        <v>48</v>
      </c>
      <c r="C64" s="2"/>
      <c r="D64" s="2"/>
      <c r="E64" s="43" t="s">
        <v>45</v>
      </c>
      <c r="F64" s="2" t="str">
        <f>IF(A64="","",IF('feuille référence'!A62="","",IF(A64='feuille référence'!A62,1,0)+IF(AND(nassim!C64='feuille référence'!C62,nassim!D64='feuille référence'!D62),1,0)))</f>
        <v/>
      </c>
      <c r="G64" s="4"/>
      <c r="H64" s="96" t="str">
        <f t="shared" si="7"/>
        <v/>
      </c>
      <c r="I64" s="43" t="s">
        <v>53</v>
      </c>
      <c r="J64" s="2"/>
      <c r="K64" s="2"/>
      <c r="L64" s="43" t="s">
        <v>49</v>
      </c>
      <c r="M64" s="2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122"/>
      <c r="AG64" s="122"/>
      <c r="AH64" s="122"/>
      <c r="AI64" s="122"/>
      <c r="AJ64" s="122"/>
      <c r="AK64" s="122"/>
      <c r="AL64" s="7"/>
    </row>
    <row r="65" spans="1:38" x14ac:dyDescent="0.2">
      <c r="A65" s="96" t="str">
        <f t="shared" si="6"/>
        <v/>
      </c>
      <c r="B65" s="43" t="s">
        <v>45</v>
      </c>
      <c r="C65" s="2"/>
      <c r="D65" s="2"/>
      <c r="E65" s="43" t="s">
        <v>47</v>
      </c>
      <c r="F65" s="2" t="str">
        <f>IF(A65="","",IF('feuille référence'!A63="","",IF(A65='feuille référence'!A63,1,0)+IF(AND(nassim!C65='feuille référence'!C63,nassim!D65='feuille référence'!D63),1,0)))</f>
        <v/>
      </c>
      <c r="G65" s="4"/>
      <c r="H65" s="96" t="str">
        <f t="shared" si="7"/>
        <v/>
      </c>
      <c r="I65" s="43" t="s">
        <v>53</v>
      </c>
      <c r="J65" s="2"/>
      <c r="K65" s="2"/>
      <c r="L65" s="43" t="s">
        <v>50</v>
      </c>
      <c r="M65" s="2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122"/>
      <c r="AG65" s="122"/>
      <c r="AH65" s="122"/>
      <c r="AI65" s="122"/>
      <c r="AJ65" s="122"/>
      <c r="AK65" s="122"/>
      <c r="AL65" s="7"/>
    </row>
    <row r="66" spans="1:38" x14ac:dyDescent="0.2">
      <c r="A66" s="96" t="str">
        <f t="shared" si="6"/>
        <v/>
      </c>
      <c r="B66" s="43" t="s">
        <v>46</v>
      </c>
      <c r="C66" s="2"/>
      <c r="D66" s="2"/>
      <c r="E66" s="43" t="s">
        <v>48</v>
      </c>
      <c r="F66" s="2" t="str">
        <f>IF(A66="","",IF('feuille référence'!A64="","",IF(A66='feuille référence'!A64,1,0)+IF(AND(nassim!C66='feuille référence'!C64,nassim!D66='feuille référence'!D64),1,0)))</f>
        <v/>
      </c>
      <c r="G66" s="4"/>
      <c r="H66" s="96" t="str">
        <f t="shared" si="7"/>
        <v/>
      </c>
      <c r="I66" s="43" t="s">
        <v>51</v>
      </c>
      <c r="J66" s="2"/>
      <c r="K66" s="2"/>
      <c r="L66" s="43" t="s">
        <v>49</v>
      </c>
      <c r="M66" s="2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122"/>
      <c r="AG66" s="122"/>
      <c r="AH66" s="122"/>
      <c r="AI66" s="122"/>
      <c r="AJ66" s="122"/>
      <c r="AK66" s="122"/>
      <c r="AL66" s="7"/>
    </row>
    <row r="67" spans="1:38" x14ac:dyDescent="0.2">
      <c r="A67" s="96" t="str">
        <f t="shared" si="6"/>
        <v/>
      </c>
      <c r="B67" s="43" t="s">
        <v>47</v>
      </c>
      <c r="C67" s="2"/>
      <c r="D67" s="2"/>
      <c r="E67" s="43" t="s">
        <v>45</v>
      </c>
      <c r="F67" s="2" t="str">
        <f>IF(A67="","",IF('feuille référence'!A65="","",IF(A67='feuille référence'!A65,1,0)+IF(AND(nassim!C67='feuille référence'!C65,nassim!D67='feuille référence'!D65),1,0)))</f>
        <v/>
      </c>
      <c r="G67" s="4"/>
      <c r="H67" s="96" t="str">
        <f t="shared" si="7"/>
        <v/>
      </c>
      <c r="I67" s="43" t="s">
        <v>49</v>
      </c>
      <c r="J67" s="2"/>
      <c r="K67" s="2"/>
      <c r="L67" s="43" t="s">
        <v>51</v>
      </c>
      <c r="M67" s="2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122"/>
      <c r="AG67" s="122"/>
      <c r="AH67" s="122"/>
      <c r="AI67" s="122"/>
      <c r="AJ67" s="122"/>
      <c r="AK67" s="122"/>
      <c r="AL67" s="7"/>
    </row>
    <row r="68" spans="1:38" x14ac:dyDescent="0.2">
      <c r="A68" s="96" t="str">
        <f t="shared" si="6"/>
        <v/>
      </c>
      <c r="B68" s="43" t="s">
        <v>48</v>
      </c>
      <c r="C68" s="2"/>
      <c r="D68" s="2"/>
      <c r="E68" s="43" t="s">
        <v>46</v>
      </c>
      <c r="F68" s="2" t="str">
        <f>IF(A68="","",IF('feuille référence'!A66="","",IF(A68='feuille référence'!A66,1,0)+IF(AND(nassim!C68='feuille référence'!C66,nassim!D68='feuille référence'!D66),1,0)))</f>
        <v/>
      </c>
      <c r="G68" s="4"/>
      <c r="H68" s="96" t="str">
        <f t="shared" si="7"/>
        <v/>
      </c>
      <c r="I68" s="43" t="s">
        <v>50</v>
      </c>
      <c r="J68" s="2"/>
      <c r="K68" s="2"/>
      <c r="L68" s="43" t="s">
        <v>52</v>
      </c>
      <c r="M68" s="2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122"/>
      <c r="AG68" s="122"/>
      <c r="AH68" s="122"/>
      <c r="AI68" s="122"/>
      <c r="AJ68" s="122"/>
      <c r="AK68" s="122"/>
      <c r="AL68" s="7"/>
    </row>
    <row r="69" spans="1:38" x14ac:dyDescent="0.2">
      <c r="A69" s="96" t="str">
        <f t="shared" si="6"/>
        <v/>
      </c>
      <c r="B69" s="43" t="s">
        <v>48</v>
      </c>
      <c r="C69" s="2"/>
      <c r="D69" s="2"/>
      <c r="E69" s="43" t="s">
        <v>47</v>
      </c>
      <c r="F69" s="2" t="str">
        <f>IF(A69="","",IF('feuille référence'!A67="","",IF(A69='feuille référence'!A67,1,0)+IF(AND(nassim!C69='feuille référence'!C67,nassim!D69='feuille référence'!D67),1,0)))</f>
        <v/>
      </c>
      <c r="G69" s="4"/>
      <c r="H69" s="96" t="str">
        <f t="shared" si="7"/>
        <v/>
      </c>
      <c r="I69" s="43" t="s">
        <v>53</v>
      </c>
      <c r="J69" s="2"/>
      <c r="K69" s="2"/>
      <c r="L69" s="43" t="s">
        <v>51</v>
      </c>
      <c r="M69" s="2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122"/>
      <c r="AG69" s="122"/>
      <c r="AH69" s="122"/>
      <c r="AI69" s="122"/>
      <c r="AJ69" s="122"/>
      <c r="AK69" s="122"/>
      <c r="AL69" s="7"/>
    </row>
    <row r="70" spans="1:38" x14ac:dyDescent="0.2">
      <c r="A70" s="96" t="str">
        <f t="shared" si="6"/>
        <v/>
      </c>
      <c r="B70" s="43" t="s">
        <v>46</v>
      </c>
      <c r="C70" s="2"/>
      <c r="D70" s="2"/>
      <c r="E70" s="43" t="s">
        <v>45</v>
      </c>
      <c r="F70" s="2" t="str">
        <f>IF(A70="","",IF('feuille référence'!A68="","",IF(A70='feuille référence'!A68,1,0)+IF(AND(nassim!C70='feuille référence'!C68,nassim!D70='feuille référence'!D68),1,0)))</f>
        <v/>
      </c>
      <c r="G70" s="4"/>
      <c r="H70" s="96" t="str">
        <f t="shared" si="7"/>
        <v/>
      </c>
      <c r="I70" s="43" t="s">
        <v>50</v>
      </c>
      <c r="J70" s="2"/>
      <c r="K70" s="2"/>
      <c r="L70" s="43" t="s">
        <v>49</v>
      </c>
      <c r="M70" s="2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122"/>
      <c r="AG70" s="122"/>
      <c r="AH70" s="122"/>
      <c r="AI70" s="122"/>
      <c r="AJ70" s="122"/>
      <c r="AK70" s="122"/>
      <c r="AL70" s="7"/>
    </row>
    <row r="71" spans="1:38" x14ac:dyDescent="0.2">
      <c r="A71" s="96" t="str">
        <f t="shared" si="6"/>
        <v/>
      </c>
      <c r="B71" s="43" t="s">
        <v>47</v>
      </c>
      <c r="C71" s="2"/>
      <c r="D71" s="2"/>
      <c r="E71" s="43" t="s">
        <v>46</v>
      </c>
      <c r="F71" s="2" t="str">
        <f>IF(A71="","",IF('feuille référence'!A69="","",IF(A71='feuille référence'!A69,1,0)+IF(AND(nassim!C71='feuille référence'!C69,nassim!D71='feuille référence'!D69),1,0)))</f>
        <v/>
      </c>
      <c r="G71" s="4"/>
      <c r="H71" s="96" t="str">
        <f t="shared" si="7"/>
        <v/>
      </c>
      <c r="I71" s="43" t="s">
        <v>51</v>
      </c>
      <c r="J71" s="2"/>
      <c r="K71" s="2"/>
      <c r="L71" s="43" t="s">
        <v>50</v>
      </c>
      <c r="M71" s="2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122"/>
      <c r="AG71" s="122"/>
      <c r="AH71" s="122"/>
      <c r="AI71" s="122"/>
      <c r="AJ71" s="122"/>
      <c r="AK71" s="122"/>
      <c r="AL71" s="7"/>
    </row>
    <row r="72" spans="1:38" ht="13.5" thickBot="1" x14ac:dyDescent="0.25">
      <c r="A72" s="96" t="str">
        <f t="shared" si="6"/>
        <v/>
      </c>
      <c r="B72" s="43" t="s">
        <v>45</v>
      </c>
      <c r="C72" s="2"/>
      <c r="D72" s="2"/>
      <c r="E72" s="44" t="s">
        <v>48</v>
      </c>
      <c r="F72" s="94" t="str">
        <f>IF(A72="","",IF('feuille référence'!A70="","",IF(A72='feuille référence'!A70,1,0)+IF(AND(nassim!C72='feuille référence'!C70,nassim!D72='feuille référence'!D70),1,0)))</f>
        <v/>
      </c>
      <c r="G72" s="4"/>
      <c r="H72" s="96" t="str">
        <f t="shared" si="7"/>
        <v/>
      </c>
      <c r="I72" s="43" t="s">
        <v>49</v>
      </c>
      <c r="J72" s="2"/>
      <c r="K72" s="2"/>
      <c r="L72" s="44" t="s">
        <v>52</v>
      </c>
      <c r="M72" s="94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122"/>
      <c r="AG72" s="122"/>
      <c r="AH72" s="122"/>
      <c r="AI72" s="122"/>
      <c r="AJ72" s="122"/>
      <c r="AK72" s="122"/>
      <c r="AL72" s="7"/>
    </row>
    <row r="73" spans="1:38" x14ac:dyDescent="0.2">
      <c r="A73" s="4"/>
      <c r="B73" s="5"/>
      <c r="C73" s="5"/>
      <c r="D73" s="5"/>
      <c r="E73" s="21" t="s">
        <v>5</v>
      </c>
      <c r="F73" s="95">
        <f ca="1">IFERROR(SUM(F61:F72)+F75+F76,0)</f>
        <v>0</v>
      </c>
      <c r="G73" s="4"/>
      <c r="H73" s="4"/>
      <c r="I73" s="5"/>
      <c r="J73" s="5"/>
      <c r="K73" s="5"/>
      <c r="L73" s="21" t="s">
        <v>5</v>
      </c>
      <c r="M73" s="95">
        <f ca="1">IFERROR(SUM(M61:M72)+M75+M76,0)</f>
        <v>0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122"/>
      <c r="AG73" s="122"/>
      <c r="AH73" s="122"/>
      <c r="AI73" s="122"/>
      <c r="AJ73" s="122"/>
      <c r="AK73" s="122"/>
      <c r="AL73" s="7"/>
    </row>
    <row r="74" spans="1:38" x14ac:dyDescent="0.2">
      <c r="A74" s="4"/>
      <c r="B74" s="5"/>
      <c r="C74" s="5"/>
      <c r="D74" s="5"/>
      <c r="E74" s="121"/>
      <c r="F74" s="7"/>
      <c r="G74" s="4"/>
      <c r="H74" s="4"/>
      <c r="I74" s="5"/>
      <c r="J74" s="5"/>
      <c r="K74" s="5"/>
      <c r="L74" s="121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122"/>
      <c r="AG74" s="122"/>
      <c r="AH74" s="122"/>
      <c r="AI74" s="122"/>
      <c r="AJ74" s="122"/>
      <c r="AK74" s="122"/>
      <c r="AL74" s="7"/>
    </row>
    <row r="75" spans="1:38" x14ac:dyDescent="0.2">
      <c r="A75" s="4"/>
      <c r="B75" s="123" t="s">
        <v>60</v>
      </c>
      <c r="C75" s="71"/>
      <c r="D75" s="71"/>
      <c r="E75" s="62"/>
      <c r="F75" s="97">
        <f ca="1">IF(OR(E75='feuille référence'!E73,E75='feuille référence'!E74),1,0)</f>
        <v>0</v>
      </c>
      <c r="G75" s="4"/>
      <c r="H75" s="4"/>
      <c r="I75" s="126" t="s">
        <v>61</v>
      </c>
      <c r="J75" s="72"/>
      <c r="K75" s="72"/>
      <c r="L75" s="62"/>
      <c r="M75" s="97">
        <f ca="1">IF(OR(L75='feuille référence'!K73,L75='feuille référence'!K74),1,0)</f>
        <v>0</v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122"/>
      <c r="AG75" s="122"/>
      <c r="AH75" s="122"/>
      <c r="AI75" s="122"/>
      <c r="AJ75" s="122"/>
      <c r="AK75" s="122"/>
      <c r="AL75" s="7"/>
    </row>
    <row r="76" spans="1:38" x14ac:dyDescent="0.2">
      <c r="A76" s="4"/>
      <c r="B76" s="5"/>
      <c r="C76" s="5"/>
      <c r="D76" s="5"/>
      <c r="E76" s="62"/>
      <c r="F76" s="97">
        <f ca="1">IF(OR(E76='feuille référence'!E73,E76='feuille référence'!E74),1,0)</f>
        <v>0</v>
      </c>
      <c r="G76" s="4"/>
      <c r="H76" s="4"/>
      <c r="I76" s="5"/>
      <c r="J76" s="5"/>
      <c r="K76" s="5"/>
      <c r="L76" s="62"/>
      <c r="M76" s="97">
        <f ca="1">IF(OR(L76='feuille référence'!K73,L76='feuille référence'!K74),1,0)</f>
        <v>0</v>
      </c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122"/>
      <c r="AG76" s="122"/>
      <c r="AH76" s="122"/>
      <c r="AI76" s="122"/>
      <c r="AJ76" s="122"/>
      <c r="AK76" s="122"/>
      <c r="AL76" s="7"/>
    </row>
    <row r="77" spans="1:38" x14ac:dyDescent="0.2">
      <c r="A77" s="4"/>
      <c r="B77" s="5"/>
      <c r="C77" s="5"/>
      <c r="D77" s="5"/>
      <c r="E77" s="121"/>
      <c r="F77" s="7"/>
      <c r="G77" s="4"/>
      <c r="H77" s="4"/>
      <c r="I77" s="5"/>
      <c r="J77" s="5"/>
      <c r="K77" s="5"/>
      <c r="L77" s="121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122"/>
      <c r="AG77" s="122"/>
      <c r="AH77" s="122"/>
      <c r="AI77" s="122"/>
      <c r="AJ77" s="122"/>
      <c r="AK77" s="122"/>
      <c r="AL77" s="7"/>
    </row>
    <row r="78" spans="1:38" x14ac:dyDescent="0.2">
      <c r="A78" s="4"/>
      <c r="B78" s="5"/>
      <c r="C78" s="5"/>
      <c r="D78" s="5"/>
      <c r="E78" s="5"/>
      <c r="F78" s="4"/>
      <c r="G78" s="4"/>
      <c r="H78" s="4"/>
      <c r="I78" s="5"/>
      <c r="J78" s="5"/>
      <c r="K78" s="5"/>
      <c r="L78" s="5"/>
      <c r="M78" s="4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122"/>
      <c r="AG78" s="122"/>
      <c r="AH78" s="122"/>
      <c r="AI78" s="122"/>
      <c r="AJ78" s="122"/>
      <c r="AK78" s="122"/>
      <c r="AL78" s="7"/>
    </row>
    <row r="79" spans="1:38" x14ac:dyDescent="0.2">
      <c r="A79" s="4"/>
      <c r="B79" s="5"/>
      <c r="C79" s="5"/>
      <c r="D79" s="5"/>
      <c r="E79" s="5"/>
      <c r="F79" s="4"/>
      <c r="G79" s="4"/>
      <c r="H79" s="4"/>
      <c r="I79" s="5"/>
      <c r="J79" s="5"/>
      <c r="K79" s="5"/>
      <c r="L79" s="19" t="s">
        <v>17</v>
      </c>
      <c r="M79" s="2">
        <f ca="1">SUM(F19+M19+F37+M37+F55+M55+F73+M73)</f>
        <v>0</v>
      </c>
      <c r="N79" s="4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122"/>
      <c r="AG79" s="122"/>
      <c r="AH79" s="122"/>
      <c r="AI79" s="122"/>
      <c r="AJ79" s="122"/>
      <c r="AK79" s="122"/>
      <c r="AL79" s="7"/>
    </row>
    <row r="80" spans="1:38" x14ac:dyDescent="0.2">
      <c r="A80" s="4"/>
      <c r="B80" s="5"/>
      <c r="C80" s="5"/>
      <c r="D80" s="5"/>
      <c r="E80" s="5"/>
      <c r="F80" s="4"/>
      <c r="G80" s="4"/>
      <c r="H80" s="4"/>
      <c r="I80" s="5"/>
      <c r="J80" s="5"/>
      <c r="K80" s="5"/>
      <c r="L80" s="5"/>
      <c r="M80" s="4"/>
      <c r="N80" s="4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122"/>
      <c r="AG80" s="177"/>
      <c r="AH80" s="174"/>
      <c r="AI80" s="174"/>
      <c r="AJ80" s="174"/>
      <c r="AK80" s="121"/>
      <c r="AL80" s="7"/>
    </row>
    <row r="81" spans="1:38" x14ac:dyDescent="0.2">
      <c r="A81" s="4"/>
      <c r="B81" s="5"/>
      <c r="C81" s="5"/>
      <c r="D81" s="5"/>
      <c r="E81" s="5"/>
      <c r="F81" s="4"/>
      <c r="G81" s="4"/>
      <c r="H81" s="4"/>
      <c r="I81" s="5"/>
      <c r="J81" s="5"/>
      <c r="K81" s="5"/>
      <c r="L81" s="5"/>
      <c r="M81" s="4"/>
      <c r="N81" s="4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122"/>
      <c r="AG81" s="174"/>
      <c r="AH81" s="174"/>
      <c r="AI81" s="174"/>
      <c r="AJ81" s="174"/>
      <c r="AK81" s="122"/>
      <c r="AL81" s="7"/>
    </row>
    <row r="82" spans="1:38" x14ac:dyDescent="0.2">
      <c r="A82" s="4"/>
      <c r="B82" s="41" t="s">
        <v>19</v>
      </c>
      <c r="C82" s="30"/>
      <c r="D82" s="30"/>
      <c r="E82" s="30"/>
      <c r="F82" s="29"/>
      <c r="G82" s="29"/>
      <c r="H82" s="29"/>
      <c r="I82" s="30"/>
      <c r="J82" s="30"/>
      <c r="K82" s="30"/>
      <c r="L82" s="30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30"/>
      <c r="AG82" s="30"/>
      <c r="AH82" s="30"/>
      <c r="AI82" s="30"/>
      <c r="AJ82" s="31"/>
      <c r="AK82" s="122"/>
      <c r="AL82" s="7"/>
    </row>
    <row r="83" spans="1:38" x14ac:dyDescent="0.2">
      <c r="A83" s="4"/>
      <c r="B83" s="36" t="s">
        <v>62</v>
      </c>
      <c r="C83" s="27"/>
      <c r="D83" s="27"/>
      <c r="E83" s="27"/>
      <c r="F83" s="28"/>
      <c r="G83" s="28"/>
      <c r="H83" s="28"/>
      <c r="I83" s="27"/>
      <c r="J83" s="27"/>
      <c r="K83" s="27"/>
      <c r="L83" s="27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7"/>
      <c r="AG83" s="27"/>
      <c r="AH83" s="27"/>
      <c r="AI83" s="27"/>
      <c r="AJ83" s="32"/>
      <c r="AK83" s="122"/>
      <c r="AL83" s="7"/>
    </row>
    <row r="84" spans="1:38" x14ac:dyDescent="0.2">
      <c r="A84" s="4"/>
      <c r="B84" s="42" t="s">
        <v>18</v>
      </c>
      <c r="C84" s="27"/>
      <c r="D84" s="27"/>
      <c r="E84" s="27"/>
      <c r="F84" s="28"/>
      <c r="G84" s="28"/>
      <c r="H84" s="28"/>
      <c r="I84" s="27"/>
      <c r="J84" s="27"/>
      <c r="K84" s="27"/>
      <c r="L84" s="27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7"/>
      <c r="AG84" s="27"/>
      <c r="AH84" s="27"/>
      <c r="AI84" s="27"/>
      <c r="AJ84" s="32"/>
      <c r="AK84" s="122"/>
      <c r="AL84" s="7"/>
    </row>
    <row r="85" spans="1:38" x14ac:dyDescent="0.2">
      <c r="A85" s="4"/>
      <c r="B85" s="36" t="s">
        <v>6</v>
      </c>
      <c r="C85" s="27"/>
      <c r="D85" s="27"/>
      <c r="E85" s="27"/>
      <c r="F85" s="28"/>
      <c r="G85" s="28"/>
      <c r="H85" s="28"/>
      <c r="I85" s="27"/>
      <c r="J85" s="27"/>
      <c r="K85" s="27"/>
      <c r="L85" s="27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7"/>
      <c r="AG85" s="27"/>
      <c r="AH85" s="27"/>
      <c r="AI85" s="27"/>
      <c r="AJ85" s="32"/>
      <c r="AK85" s="122"/>
      <c r="AL85" s="7"/>
    </row>
    <row r="86" spans="1:38" x14ac:dyDescent="0.2">
      <c r="A86" s="4"/>
      <c r="B86" s="42" t="s">
        <v>7</v>
      </c>
      <c r="C86" s="27"/>
      <c r="D86" s="27"/>
      <c r="E86" s="27"/>
      <c r="F86" s="28"/>
      <c r="G86" s="28"/>
      <c r="H86" s="28"/>
      <c r="I86" s="27"/>
      <c r="J86" s="27"/>
      <c r="K86" s="27"/>
      <c r="L86" s="27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7"/>
      <c r="AG86" s="27"/>
      <c r="AH86" s="27"/>
      <c r="AI86" s="27"/>
      <c r="AJ86" s="32"/>
      <c r="AK86" s="122"/>
      <c r="AL86" s="7"/>
    </row>
    <row r="87" spans="1:38" x14ac:dyDescent="0.2">
      <c r="A87" s="4"/>
      <c r="B87" s="42" t="s">
        <v>63</v>
      </c>
      <c r="C87" s="27"/>
      <c r="D87" s="27"/>
      <c r="E87" s="27"/>
      <c r="F87" s="28"/>
      <c r="G87" s="28"/>
      <c r="H87" s="28"/>
      <c r="I87" s="27"/>
      <c r="J87" s="27"/>
      <c r="K87" s="27"/>
      <c r="L87" s="27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7"/>
      <c r="AG87" s="27"/>
      <c r="AH87" s="27"/>
      <c r="AI87" s="27"/>
      <c r="AJ87" s="32"/>
      <c r="AK87" s="122"/>
      <c r="AL87" s="7"/>
    </row>
    <row r="88" spans="1:38" x14ac:dyDescent="0.2">
      <c r="A88" s="4"/>
      <c r="B88" s="42" t="s">
        <v>64</v>
      </c>
      <c r="C88" s="27"/>
      <c r="D88" s="27"/>
      <c r="E88" s="27"/>
      <c r="F88" s="28"/>
      <c r="G88" s="28"/>
      <c r="H88" s="28"/>
      <c r="I88" s="27"/>
      <c r="J88" s="27"/>
      <c r="K88" s="27"/>
      <c r="L88" s="27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7"/>
      <c r="AG88" s="27"/>
      <c r="AH88" s="27"/>
      <c r="AI88" s="27"/>
      <c r="AJ88" s="32"/>
      <c r="AK88" s="122"/>
      <c r="AL88" s="7"/>
    </row>
    <row r="89" spans="1:38" x14ac:dyDescent="0.2">
      <c r="A89" s="4"/>
      <c r="B89" s="36" t="s">
        <v>8</v>
      </c>
      <c r="C89" s="27"/>
      <c r="D89" s="27"/>
      <c r="E89" s="27"/>
      <c r="F89" s="28"/>
      <c r="G89" s="28"/>
      <c r="H89" s="28"/>
      <c r="I89" s="27"/>
      <c r="J89" s="27"/>
      <c r="K89" s="27"/>
      <c r="L89" s="27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119"/>
      <c r="AH89" s="119"/>
      <c r="AI89" s="119"/>
      <c r="AJ89" s="120"/>
      <c r="AK89" s="7"/>
      <c r="AL89" s="7"/>
    </row>
    <row r="90" spans="1:38" x14ac:dyDescent="0.2">
      <c r="A90" s="4"/>
      <c r="B90" s="42" t="s">
        <v>9</v>
      </c>
      <c r="C90" s="27"/>
      <c r="D90" s="27"/>
      <c r="E90" s="27"/>
      <c r="F90" s="28"/>
      <c r="G90" s="28"/>
      <c r="H90" s="28"/>
      <c r="I90" s="27"/>
      <c r="J90" s="27"/>
      <c r="K90" s="27"/>
      <c r="L90" s="27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119"/>
      <c r="AH90" s="119"/>
      <c r="AI90" s="175"/>
      <c r="AJ90" s="176"/>
      <c r="AK90" s="7"/>
      <c r="AL90" s="7"/>
    </row>
    <row r="91" spans="1:38" x14ac:dyDescent="0.2">
      <c r="A91" s="4"/>
      <c r="B91" s="42" t="s">
        <v>10</v>
      </c>
      <c r="C91" s="27"/>
      <c r="D91" s="27"/>
      <c r="E91" s="27"/>
      <c r="F91" s="28"/>
      <c r="G91" s="28"/>
      <c r="H91" s="28"/>
      <c r="I91" s="27"/>
      <c r="J91" s="27"/>
      <c r="K91" s="27"/>
      <c r="L91" s="27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119"/>
      <c r="AH91" s="119"/>
      <c r="AI91" s="175"/>
      <c r="AJ91" s="176"/>
      <c r="AK91" s="7"/>
      <c r="AL91" s="7"/>
    </row>
    <row r="92" spans="1:38" x14ac:dyDescent="0.2">
      <c r="A92" s="4"/>
      <c r="B92" s="36" t="s">
        <v>16</v>
      </c>
      <c r="C92" s="27"/>
      <c r="D92" s="27"/>
      <c r="E92" s="27"/>
      <c r="F92" s="28"/>
      <c r="G92" s="28"/>
      <c r="H92" s="28"/>
      <c r="I92" s="27"/>
      <c r="J92" s="27"/>
      <c r="K92" s="27"/>
      <c r="L92" s="27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175"/>
      <c r="AJ92" s="176"/>
      <c r="AK92" s="7"/>
      <c r="AL92" s="7"/>
    </row>
    <row r="93" spans="1:38" x14ac:dyDescent="0.2">
      <c r="A93" s="4"/>
      <c r="B93" s="36" t="s">
        <v>11</v>
      </c>
      <c r="C93" s="27"/>
      <c r="D93" s="27"/>
      <c r="E93" s="27"/>
      <c r="F93" s="28"/>
      <c r="G93" s="28"/>
      <c r="H93" s="28"/>
      <c r="I93" s="27"/>
      <c r="J93" s="27"/>
      <c r="K93" s="27"/>
      <c r="L93" s="27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33"/>
      <c r="AK93" s="7"/>
      <c r="AL93" s="7"/>
    </row>
    <row r="94" spans="1:38" x14ac:dyDescent="0.2">
      <c r="A94" s="4"/>
      <c r="B94" s="36" t="s">
        <v>20</v>
      </c>
      <c r="C94" s="27"/>
      <c r="D94" s="27"/>
      <c r="E94" s="27"/>
      <c r="F94" s="28"/>
      <c r="G94" s="28"/>
      <c r="H94" s="28"/>
      <c r="I94" s="27"/>
      <c r="J94" s="27"/>
      <c r="K94" s="27"/>
      <c r="L94" s="27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33"/>
      <c r="AK94" s="7"/>
      <c r="AL94" s="7"/>
    </row>
    <row r="95" spans="1:38" x14ac:dyDescent="0.2">
      <c r="A95" s="4"/>
      <c r="B95" s="37"/>
      <c r="C95" s="38"/>
      <c r="D95" s="38"/>
      <c r="E95" s="38"/>
      <c r="F95" s="39"/>
      <c r="G95" s="39"/>
      <c r="H95" s="39"/>
      <c r="I95" s="38"/>
      <c r="J95" s="38"/>
      <c r="K95" s="38"/>
      <c r="L95" s="38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40"/>
      <c r="AK95" s="7"/>
      <c r="AL95" s="7"/>
    </row>
    <row r="96" spans="1:38" x14ac:dyDescent="0.2">
      <c r="A96" s="4"/>
      <c r="B96" s="5"/>
      <c r="C96" s="5"/>
      <c r="D96" s="5"/>
      <c r="E96" s="5"/>
      <c r="F96" s="4"/>
      <c r="G96" s="4"/>
      <c r="H96" s="4"/>
      <c r="I96" s="5"/>
      <c r="J96" s="5"/>
      <c r="K96" s="5"/>
      <c r="L96" s="5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7"/>
      <c r="AJ96" s="7"/>
      <c r="AK96" s="7"/>
      <c r="AL96" s="7"/>
    </row>
  </sheetData>
  <mergeCells count="38">
    <mergeCell ref="AI92:AJ92"/>
    <mergeCell ref="AI49:AJ49"/>
    <mergeCell ref="AG51:AH51"/>
    <mergeCell ref="AI51:AJ51"/>
    <mergeCell ref="AG59:AJ59"/>
    <mergeCell ref="AG60:AH60"/>
    <mergeCell ref="AI60:AJ60"/>
    <mergeCell ref="AG80:AJ80"/>
    <mergeCell ref="AG81:AH81"/>
    <mergeCell ref="AI81:AJ81"/>
    <mergeCell ref="AI90:AJ90"/>
    <mergeCell ref="AI91:AJ91"/>
    <mergeCell ref="AG43:AH43"/>
    <mergeCell ref="AI43:AJ43"/>
    <mergeCell ref="AG19:AH19"/>
    <mergeCell ref="AI19:AJ19"/>
    <mergeCell ref="AG24:AH24"/>
    <mergeCell ref="AI24:AJ24"/>
    <mergeCell ref="AG26:AH26"/>
    <mergeCell ref="AI26:AJ26"/>
    <mergeCell ref="AG28:AH28"/>
    <mergeCell ref="AI28:AJ28"/>
    <mergeCell ref="AI34:AJ34"/>
    <mergeCell ref="AI36:AJ36"/>
    <mergeCell ref="AI38:AJ38"/>
    <mergeCell ref="AG9:AH9"/>
    <mergeCell ref="AI9:AJ9"/>
    <mergeCell ref="AG11:AH11"/>
    <mergeCell ref="AI11:AJ11"/>
    <mergeCell ref="AG13:AH13"/>
    <mergeCell ref="AI13:AJ13"/>
    <mergeCell ref="AG7:AH7"/>
    <mergeCell ref="AI7:AJ7"/>
    <mergeCell ref="C2:E2"/>
    <mergeCell ref="F2:H2"/>
    <mergeCell ref="I2:K2"/>
    <mergeCell ref="M2:N2"/>
    <mergeCell ref="O2:AK2"/>
  </mergeCells>
  <dataValidations count="8">
    <dataValidation type="list" allowBlank="1" showInputMessage="1" showErrorMessage="1" sqref="E21:E22">
      <formula1>$B$7:$B$10</formula1>
    </dataValidation>
    <dataValidation type="list" allowBlank="1" showInputMessage="1" showErrorMessage="1" sqref="L57:L58">
      <formula1>$I$43:$I$46</formula1>
    </dataValidation>
    <dataValidation type="list" allowBlank="1" showInputMessage="1" showErrorMessage="1" sqref="L21:L22">
      <formula1>$I$7:$I$10</formula1>
    </dataValidation>
    <dataValidation type="list" allowBlank="1" showInputMessage="1" showErrorMessage="1" sqref="E39:E40">
      <formula1>$B$25:$B$28</formula1>
    </dataValidation>
    <dataValidation type="list" allowBlank="1" showInputMessage="1" showErrorMessage="1" sqref="L39:L40">
      <formula1>$I$25:$I$28</formula1>
    </dataValidation>
    <dataValidation type="list" allowBlank="1" showInputMessage="1" showErrorMessage="1" sqref="E57:E58">
      <formula1>$B$43:$B$46</formula1>
    </dataValidation>
    <dataValidation type="list" allowBlank="1" showInputMessage="1" showErrorMessage="1" sqref="E75:E76">
      <formula1>$B$61:$B$64</formula1>
    </dataValidation>
    <dataValidation type="list" allowBlank="1" showInputMessage="1" showErrorMessage="1" sqref="L75:L76">
      <formula1>$I$61:$I$64</formula1>
    </dataValidation>
  </dataValidations>
  <hyperlinks>
    <hyperlink ref="O2" r:id="rId1"/>
  </hyperlinks>
  <printOptions horizontalCentered="1" verticalCentered="1"/>
  <pageMargins left="0.39370078740157483" right="0.39370078740157483" top="0" bottom="0" header="0" footer="0"/>
  <pageSetup paperSize="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autoPageBreaks="0" fitToPage="1"/>
  </sheetPr>
  <dimension ref="A1:AL96"/>
  <sheetViews>
    <sheetView showGridLines="0" zoomScaleNormal="100" zoomScaleSheetLayoutView="100" workbookViewId="0"/>
  </sheetViews>
  <sheetFormatPr baseColWidth="10" defaultRowHeight="12.75" x14ac:dyDescent="0.2"/>
  <cols>
    <col min="1" max="1" width="4.7109375" customWidth="1"/>
    <col min="2" max="2" width="23.28515625" style="1" customWidth="1"/>
    <col min="3" max="4" width="2.85546875" style="1" customWidth="1"/>
    <col min="5" max="5" width="23.28515625" style="1" customWidth="1"/>
    <col min="6" max="6" width="4" customWidth="1"/>
    <col min="7" max="8" width="2.7109375" customWidth="1"/>
    <col min="9" max="9" width="23.28515625" style="1" customWidth="1"/>
    <col min="10" max="11" width="2.85546875" style="1" customWidth="1"/>
    <col min="12" max="12" width="23.28515625" style="1" customWidth="1"/>
    <col min="13" max="14" width="4" customWidth="1"/>
    <col min="15" max="15" width="2.85546875" customWidth="1"/>
    <col min="16" max="31" width="0" hidden="1" customWidth="1"/>
    <col min="32" max="32" width="4.7109375" customWidth="1"/>
    <col min="33" max="33" width="13.7109375" customWidth="1"/>
    <col min="34" max="35" width="2.85546875" customWidth="1"/>
    <col min="36" max="36" width="13.7109375" customWidth="1"/>
    <col min="37" max="38" width="4.7109375" customWidth="1"/>
  </cols>
  <sheetData>
    <row r="1" spans="1:38" ht="20.100000000000001" customHeight="1" x14ac:dyDescent="0.2">
      <c r="A1" s="4"/>
      <c r="B1" s="5"/>
      <c r="C1" s="5"/>
      <c r="D1" s="5"/>
      <c r="E1" s="5"/>
      <c r="F1" s="4"/>
      <c r="G1" s="4"/>
      <c r="H1" s="4"/>
      <c r="I1" s="5"/>
      <c r="J1" s="5"/>
      <c r="K1" s="5"/>
      <c r="L1" s="5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x14ac:dyDescent="0.2">
      <c r="A2" s="4"/>
      <c r="B2" s="139" t="s">
        <v>102</v>
      </c>
      <c r="C2" s="178" t="s">
        <v>118</v>
      </c>
      <c r="D2" s="179"/>
      <c r="E2" s="179"/>
      <c r="F2" s="180" t="s">
        <v>103</v>
      </c>
      <c r="G2" s="180"/>
      <c r="H2" s="180"/>
      <c r="I2" s="178" t="s">
        <v>119</v>
      </c>
      <c r="J2" s="179"/>
      <c r="K2" s="179"/>
      <c r="L2" s="5"/>
      <c r="M2" s="180" t="s">
        <v>104</v>
      </c>
      <c r="N2" s="180"/>
      <c r="O2" s="181" t="s">
        <v>120</v>
      </c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4"/>
    </row>
    <row r="3" spans="1:38" x14ac:dyDescent="0.2">
      <c r="A3" s="4"/>
      <c r="B3" s="5"/>
      <c r="C3" s="5"/>
      <c r="D3" s="5"/>
      <c r="E3" s="5"/>
      <c r="F3" s="4"/>
      <c r="G3" s="4"/>
      <c r="H3" s="4"/>
      <c r="I3" s="5"/>
      <c r="J3" s="5"/>
      <c r="K3" s="5"/>
      <c r="L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x14ac:dyDescent="0.2">
      <c r="A4" s="4"/>
      <c r="B4" s="5"/>
      <c r="C4" s="5"/>
      <c r="D4" s="5"/>
      <c r="E4" s="5"/>
      <c r="F4" s="4"/>
      <c r="G4" s="4"/>
      <c r="H4" s="4"/>
      <c r="I4" s="5"/>
      <c r="J4" s="5"/>
      <c r="K4" s="5"/>
      <c r="L4" s="5"/>
      <c r="M4" s="4"/>
      <c r="N4" s="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 x14ac:dyDescent="0.2">
      <c r="A5" s="4"/>
      <c r="B5" s="5"/>
      <c r="C5" s="5"/>
      <c r="D5" s="5"/>
      <c r="E5" s="5"/>
      <c r="F5" s="4"/>
      <c r="G5" s="4"/>
      <c r="H5" s="4"/>
      <c r="I5" s="5"/>
      <c r="J5" s="5"/>
      <c r="K5" s="5"/>
      <c r="L5" s="5"/>
      <c r="M5" s="4"/>
      <c r="N5" s="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 x14ac:dyDescent="0.2">
      <c r="A6" s="4"/>
      <c r="B6" s="45" t="s">
        <v>0</v>
      </c>
      <c r="C6" s="46"/>
      <c r="D6" s="46"/>
      <c r="E6" s="47"/>
      <c r="F6" s="20" t="s">
        <v>1</v>
      </c>
      <c r="G6" s="4"/>
      <c r="H6" s="4"/>
      <c r="I6" s="16" t="s">
        <v>2</v>
      </c>
      <c r="J6" s="17"/>
      <c r="K6" s="17"/>
      <c r="L6" s="18"/>
      <c r="M6" s="20" t="s">
        <v>1</v>
      </c>
      <c r="N6" s="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24"/>
      <c r="AG6" s="24"/>
      <c r="AH6" s="24"/>
      <c r="AI6" s="24"/>
      <c r="AJ6" s="24"/>
      <c r="AK6" s="24"/>
      <c r="AL6" s="7"/>
    </row>
    <row r="7" spans="1:38" x14ac:dyDescent="0.2">
      <c r="A7" s="96" t="str">
        <f>IF(OR(C7="",D7=""),"",IF(C7&gt;D7,"V",IF(C7&lt;D7,"P","N")))</f>
        <v/>
      </c>
      <c r="B7" s="43" t="s">
        <v>21</v>
      </c>
      <c r="C7" s="3"/>
      <c r="D7" s="3"/>
      <c r="E7" s="43" t="s">
        <v>22</v>
      </c>
      <c r="F7" s="2" t="str">
        <f>IF(A7="","",IF('feuille référence'!A5="","",IF(A7='feuille référence'!A5,1,0)+IF(AND(Adrien!C7='feuille référence'!C5,Adrien!D7='feuille référence'!D5),1,0)))</f>
        <v/>
      </c>
      <c r="G7" s="4"/>
      <c r="H7" s="96" t="str">
        <f>IF(OR(J7="",K7=""),"",IF(J7&gt;K7,"V",IF(J7&lt;K7,"P","N")))</f>
        <v/>
      </c>
      <c r="I7" s="43" t="s">
        <v>25</v>
      </c>
      <c r="J7" s="3"/>
      <c r="K7" s="3"/>
      <c r="L7" s="43" t="s">
        <v>26</v>
      </c>
      <c r="M7" s="2" t="str">
        <f>IF(H7="","",IF('feuille référence'!G5="","",IF(H7='feuille référence'!G5,1,0)+IF(AND(Adrien!J7='feuille référence'!I5,Adrien!K7='feuille référence'!J5),1,0)))</f>
        <v/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135"/>
      <c r="AG7" s="174"/>
      <c r="AH7" s="174"/>
      <c r="AI7" s="174"/>
      <c r="AJ7" s="174"/>
      <c r="AK7" s="135"/>
      <c r="AL7" s="7"/>
    </row>
    <row r="8" spans="1:38" x14ac:dyDescent="0.2">
      <c r="A8" s="96" t="str">
        <f t="shared" ref="A8:A18" si="0">IF(OR(C8="",D8=""),"",IF(C8&gt;D8,"V",IF(C8&lt;D8,"P","N")))</f>
        <v/>
      </c>
      <c r="B8" s="43" t="s">
        <v>23</v>
      </c>
      <c r="C8" s="3"/>
      <c r="D8" s="3"/>
      <c r="E8" s="43" t="s">
        <v>24</v>
      </c>
      <c r="F8" s="2" t="str">
        <f>IF(A8="","",IF('feuille référence'!A6="","",IF(A8='feuille référence'!A6,1,0)+IF(AND(Adrien!C8='feuille référence'!C6,Adrien!D8='feuille référence'!D6),1,0)))</f>
        <v/>
      </c>
      <c r="G8" s="4"/>
      <c r="H8" s="96" t="str">
        <f t="shared" ref="H8:H18" si="1">IF(OR(J8="",K8=""),"",IF(J8&gt;K8,"V",IF(J8&lt;K8,"P","N")))</f>
        <v/>
      </c>
      <c r="I8" s="43" t="s">
        <v>27</v>
      </c>
      <c r="J8" s="2"/>
      <c r="K8" s="2"/>
      <c r="L8" s="43" t="s">
        <v>28</v>
      </c>
      <c r="M8" s="2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135"/>
      <c r="AG8" s="135"/>
      <c r="AH8" s="135"/>
      <c r="AI8" s="135"/>
      <c r="AJ8" s="135"/>
      <c r="AK8" s="135"/>
      <c r="AL8" s="7"/>
    </row>
    <row r="9" spans="1:38" x14ac:dyDescent="0.2">
      <c r="A9" s="96" t="str">
        <f t="shared" si="0"/>
        <v/>
      </c>
      <c r="B9" s="43" t="s">
        <v>24</v>
      </c>
      <c r="C9" s="3"/>
      <c r="D9" s="3"/>
      <c r="E9" s="43" t="s">
        <v>21</v>
      </c>
      <c r="F9" s="2" t="str">
        <f>IF(A9="","",IF('feuille référence'!A7="","",IF(A9='feuille référence'!A7,1,0)+IF(AND(Adrien!C9='feuille référence'!C7,Adrien!D9='feuille référence'!D7),1,0)))</f>
        <v/>
      </c>
      <c r="G9" s="4"/>
      <c r="H9" s="96" t="str">
        <f t="shared" si="1"/>
        <v/>
      </c>
      <c r="I9" s="43" t="s">
        <v>26</v>
      </c>
      <c r="J9" s="2"/>
      <c r="K9" s="2"/>
      <c r="L9" s="43" t="s">
        <v>27</v>
      </c>
      <c r="M9" s="2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135"/>
      <c r="AG9" s="174"/>
      <c r="AH9" s="174"/>
      <c r="AI9" s="174"/>
      <c r="AJ9" s="174"/>
      <c r="AK9" s="135"/>
      <c r="AL9" s="7"/>
    </row>
    <row r="10" spans="1:38" x14ac:dyDescent="0.2">
      <c r="A10" s="96" t="str">
        <f t="shared" si="0"/>
        <v/>
      </c>
      <c r="B10" s="43" t="s">
        <v>22</v>
      </c>
      <c r="C10" s="3"/>
      <c r="D10" s="3"/>
      <c r="E10" s="43" t="s">
        <v>23</v>
      </c>
      <c r="F10" s="2" t="str">
        <f>IF(A10="","",IF('feuille référence'!A8="","",IF(A10='feuille référence'!A8,1,0)+IF(AND(Adrien!C10='feuille référence'!C8,Adrien!D10='feuille référence'!D8),1,0)))</f>
        <v/>
      </c>
      <c r="G10" s="4"/>
      <c r="H10" s="96" t="str">
        <f t="shared" si="1"/>
        <v/>
      </c>
      <c r="I10" s="43" t="s">
        <v>28</v>
      </c>
      <c r="J10" s="2"/>
      <c r="K10" s="2"/>
      <c r="L10" s="43" t="s">
        <v>25</v>
      </c>
      <c r="M10" s="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135"/>
      <c r="AG10" s="135"/>
      <c r="AH10" s="135"/>
      <c r="AI10" s="135"/>
      <c r="AJ10" s="135"/>
      <c r="AK10" s="135"/>
      <c r="AL10" s="7"/>
    </row>
    <row r="11" spans="1:38" x14ac:dyDescent="0.2">
      <c r="A11" s="96" t="str">
        <f t="shared" si="0"/>
        <v/>
      </c>
      <c r="B11" s="43" t="s">
        <v>21</v>
      </c>
      <c r="C11" s="3"/>
      <c r="D11" s="3"/>
      <c r="E11" s="43" t="s">
        <v>23</v>
      </c>
      <c r="F11" s="2" t="str">
        <f>IF(A11="","",IF('feuille référence'!A9="","",IF(A11='feuille référence'!A9,1,0)+IF(AND(Adrien!C11='feuille référence'!C9,Adrien!D11='feuille référence'!D9),1,0)))</f>
        <v/>
      </c>
      <c r="G11" s="4"/>
      <c r="H11" s="96" t="str">
        <f t="shared" si="1"/>
        <v/>
      </c>
      <c r="I11" s="43" t="s">
        <v>28</v>
      </c>
      <c r="J11" s="2"/>
      <c r="K11" s="2"/>
      <c r="L11" s="43" t="s">
        <v>26</v>
      </c>
      <c r="M11" s="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135"/>
      <c r="AG11" s="174"/>
      <c r="AH11" s="174"/>
      <c r="AI11" s="174"/>
      <c r="AJ11" s="174"/>
      <c r="AK11" s="135"/>
      <c r="AL11" s="7"/>
    </row>
    <row r="12" spans="1:38" x14ac:dyDescent="0.2">
      <c r="A12" s="96" t="str">
        <f t="shared" si="0"/>
        <v/>
      </c>
      <c r="B12" s="43" t="s">
        <v>22</v>
      </c>
      <c r="C12" s="3"/>
      <c r="D12" s="3"/>
      <c r="E12" s="43" t="s">
        <v>24</v>
      </c>
      <c r="F12" s="2" t="str">
        <f>IF(A12="","",IF('feuille référence'!A10="","",IF(A12='feuille référence'!A10,1,0)+IF(AND(Adrien!C12='feuille référence'!C10,Adrien!D12='feuille référence'!D10),1,0)))</f>
        <v/>
      </c>
      <c r="G12" s="4"/>
      <c r="H12" s="96" t="str">
        <f t="shared" si="1"/>
        <v/>
      </c>
      <c r="I12" s="43" t="s">
        <v>27</v>
      </c>
      <c r="J12" s="2"/>
      <c r="K12" s="2"/>
      <c r="L12" s="43" t="s">
        <v>25</v>
      </c>
      <c r="M12" s="2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135"/>
      <c r="AG12" s="135"/>
      <c r="AH12" s="135"/>
      <c r="AI12" s="135"/>
      <c r="AJ12" s="135"/>
      <c r="AK12" s="135"/>
      <c r="AL12" s="7"/>
    </row>
    <row r="13" spans="1:38" x14ac:dyDescent="0.2">
      <c r="A13" s="96" t="str">
        <f t="shared" si="0"/>
        <v/>
      </c>
      <c r="B13" s="43" t="s">
        <v>23</v>
      </c>
      <c r="C13" s="3"/>
      <c r="D13" s="3"/>
      <c r="E13" s="43" t="s">
        <v>21</v>
      </c>
      <c r="F13" s="2" t="str">
        <f>IF(A13="","",IF('feuille référence'!A11="","",IF(A13='feuille référence'!A11,1,0)+IF(AND(Adrien!C13='feuille référence'!C11,Adrien!D13='feuille référence'!D11),1,0)))</f>
        <v/>
      </c>
      <c r="G13" s="4"/>
      <c r="H13" s="96" t="str">
        <f t="shared" si="1"/>
        <v/>
      </c>
      <c r="I13" s="43" t="s">
        <v>25</v>
      </c>
      <c r="J13" s="2"/>
      <c r="K13" s="2"/>
      <c r="L13" s="43" t="s">
        <v>27</v>
      </c>
      <c r="M13" s="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135"/>
      <c r="AG13" s="174"/>
      <c r="AH13" s="174"/>
      <c r="AI13" s="174"/>
      <c r="AJ13" s="174"/>
      <c r="AK13" s="135"/>
      <c r="AL13" s="7"/>
    </row>
    <row r="14" spans="1:38" x14ac:dyDescent="0.2">
      <c r="A14" s="96" t="str">
        <f t="shared" si="0"/>
        <v/>
      </c>
      <c r="B14" s="43" t="s">
        <v>24</v>
      </c>
      <c r="C14" s="3"/>
      <c r="D14" s="3"/>
      <c r="E14" s="43" t="s">
        <v>22</v>
      </c>
      <c r="F14" s="2" t="str">
        <f>IF(A14="","",IF('feuille référence'!A12="","",IF(A14='feuille référence'!A12,1,0)+IF(AND(Adrien!C14='feuille référence'!C12,Adrien!D14='feuille référence'!D12),1,0)))</f>
        <v/>
      </c>
      <c r="G14" s="4"/>
      <c r="H14" s="96" t="str">
        <f t="shared" si="1"/>
        <v/>
      </c>
      <c r="I14" s="43" t="s">
        <v>26</v>
      </c>
      <c r="J14" s="2"/>
      <c r="K14" s="2"/>
      <c r="L14" s="43" t="s">
        <v>28</v>
      </c>
      <c r="M14" s="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135"/>
      <c r="AG14" s="135"/>
      <c r="AH14" s="135"/>
      <c r="AI14" s="135"/>
      <c r="AJ14" s="135"/>
      <c r="AK14" s="135"/>
      <c r="AL14" s="7"/>
    </row>
    <row r="15" spans="1:38" x14ac:dyDescent="0.2">
      <c r="A15" s="96" t="str">
        <f t="shared" si="0"/>
        <v/>
      </c>
      <c r="B15" s="43" t="s">
        <v>22</v>
      </c>
      <c r="C15" s="3"/>
      <c r="D15" s="3"/>
      <c r="E15" s="43" t="s">
        <v>21</v>
      </c>
      <c r="F15" s="2" t="str">
        <f>IF(A15="","",IF('feuille référence'!A13="","",IF(A15='feuille référence'!A13,1,0)+IF(AND(Adrien!C15='feuille référence'!C13,Adrien!D15='feuille référence'!D13),1,0)))</f>
        <v/>
      </c>
      <c r="G15" s="4"/>
      <c r="H15" s="96" t="str">
        <f t="shared" si="1"/>
        <v/>
      </c>
      <c r="I15" s="43" t="s">
        <v>28</v>
      </c>
      <c r="J15" s="2"/>
      <c r="K15" s="2"/>
      <c r="L15" s="43" t="s">
        <v>27</v>
      </c>
      <c r="M15" s="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135"/>
      <c r="AG15" s="135"/>
      <c r="AH15" s="135"/>
      <c r="AI15" s="135"/>
      <c r="AJ15" s="135"/>
      <c r="AK15" s="135"/>
      <c r="AL15" s="7"/>
    </row>
    <row r="16" spans="1:38" x14ac:dyDescent="0.2">
      <c r="A16" s="96" t="str">
        <f t="shared" si="0"/>
        <v/>
      </c>
      <c r="B16" s="43" t="s">
        <v>24</v>
      </c>
      <c r="C16" s="3"/>
      <c r="D16" s="3"/>
      <c r="E16" s="43" t="s">
        <v>23</v>
      </c>
      <c r="F16" s="2" t="str">
        <f>IF(A16="","",IF('feuille référence'!A14="","",IF(A16='feuille référence'!A14,1,0)+IF(AND(Adrien!C16='feuille référence'!C14,Adrien!D16='feuille référence'!D14),1,0)))</f>
        <v/>
      </c>
      <c r="G16" s="4"/>
      <c r="H16" s="96" t="str">
        <f t="shared" si="1"/>
        <v/>
      </c>
      <c r="I16" s="43" t="s">
        <v>26</v>
      </c>
      <c r="J16" s="2"/>
      <c r="K16" s="2"/>
      <c r="L16" s="43" t="s">
        <v>25</v>
      </c>
      <c r="M16" s="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135"/>
      <c r="AG16" s="135"/>
      <c r="AH16" s="135"/>
      <c r="AI16" s="135"/>
      <c r="AJ16" s="135"/>
      <c r="AK16" s="135"/>
      <c r="AL16" s="7"/>
    </row>
    <row r="17" spans="1:38" x14ac:dyDescent="0.2">
      <c r="A17" s="96" t="str">
        <f t="shared" si="0"/>
        <v/>
      </c>
      <c r="B17" s="43" t="s">
        <v>23</v>
      </c>
      <c r="C17" s="3"/>
      <c r="D17" s="3"/>
      <c r="E17" s="43" t="s">
        <v>22</v>
      </c>
      <c r="F17" s="2" t="str">
        <f>IF(A17="","",IF('feuille référence'!A15="","",IF(A17='feuille référence'!A15,1,0)+IF(AND(Adrien!C17='feuille référence'!C15,Adrien!D17='feuille référence'!D15),1,0)))</f>
        <v/>
      </c>
      <c r="G17" s="4"/>
      <c r="H17" s="96" t="str">
        <f t="shared" si="1"/>
        <v/>
      </c>
      <c r="I17" s="43" t="s">
        <v>27</v>
      </c>
      <c r="J17" s="2"/>
      <c r="K17" s="2"/>
      <c r="L17" s="43" t="s">
        <v>26</v>
      </c>
      <c r="M17" s="2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135"/>
      <c r="AG17" s="135"/>
      <c r="AH17" s="135"/>
      <c r="AI17" s="135"/>
      <c r="AJ17" s="135"/>
      <c r="AK17" s="135"/>
      <c r="AL17" s="7"/>
    </row>
    <row r="18" spans="1:38" ht="13.5" thickBot="1" x14ac:dyDescent="0.25">
      <c r="A18" s="96" t="str">
        <f t="shared" si="0"/>
        <v/>
      </c>
      <c r="B18" s="43" t="s">
        <v>21</v>
      </c>
      <c r="C18" s="3"/>
      <c r="D18" s="3"/>
      <c r="E18" s="44" t="s">
        <v>24</v>
      </c>
      <c r="F18" s="94" t="str">
        <f>IF(A18="","",IF('feuille référence'!A16="","",IF(A18='feuille référence'!A16,1,0)+IF(AND(Adrien!C18='feuille référence'!C16,Adrien!D18='feuille référence'!D16),1,0)))</f>
        <v/>
      </c>
      <c r="G18" s="4"/>
      <c r="H18" s="96" t="str">
        <f t="shared" si="1"/>
        <v/>
      </c>
      <c r="I18" s="43" t="s">
        <v>25</v>
      </c>
      <c r="J18" s="2"/>
      <c r="K18" s="2"/>
      <c r="L18" s="44" t="s">
        <v>28</v>
      </c>
      <c r="M18" s="94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135"/>
      <c r="AG18" s="135"/>
      <c r="AH18" s="135"/>
      <c r="AI18" s="135"/>
      <c r="AJ18" s="135"/>
      <c r="AK18" s="135"/>
      <c r="AL18" s="7"/>
    </row>
    <row r="19" spans="1:38" x14ac:dyDescent="0.2">
      <c r="A19" s="4"/>
      <c r="B19" s="5"/>
      <c r="C19" s="5"/>
      <c r="D19" s="5"/>
      <c r="E19" s="22" t="s">
        <v>5</v>
      </c>
      <c r="F19" s="95">
        <f ca="1">IFERROR(SUM(F7:F18)+F21+F22,0)</f>
        <v>0</v>
      </c>
      <c r="G19" s="4"/>
      <c r="H19" s="4"/>
      <c r="I19" s="5"/>
      <c r="J19" s="5"/>
      <c r="K19" s="5"/>
      <c r="L19" s="22" t="s">
        <v>5</v>
      </c>
      <c r="M19" s="95">
        <f ca="1">IFERROR(SUM(M7:M18)+M21+M22,0)</f>
        <v>0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135"/>
      <c r="AG19" s="174"/>
      <c r="AH19" s="174"/>
      <c r="AI19" s="174"/>
      <c r="AJ19" s="174"/>
      <c r="AK19" s="135"/>
      <c r="AL19" s="7"/>
    </row>
    <row r="20" spans="1:38" x14ac:dyDescent="0.2">
      <c r="A20" s="4"/>
      <c r="B20" s="5"/>
      <c r="C20" s="5"/>
      <c r="D20" s="5"/>
      <c r="E20" s="138"/>
      <c r="F20" s="63"/>
      <c r="G20" s="4"/>
      <c r="H20" s="4"/>
      <c r="I20" s="5"/>
      <c r="J20" s="5"/>
      <c r="K20" s="5"/>
      <c r="L20" s="138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135"/>
      <c r="AG20" s="135"/>
      <c r="AH20" s="135"/>
      <c r="AI20" s="135"/>
      <c r="AJ20" s="135"/>
      <c r="AK20" s="135"/>
      <c r="AL20" s="7"/>
    </row>
    <row r="21" spans="1:38" x14ac:dyDescent="0.2">
      <c r="A21" s="4"/>
      <c r="B21" s="45" t="s">
        <v>54</v>
      </c>
      <c r="C21" s="64"/>
      <c r="D21" s="64"/>
      <c r="E21" s="62"/>
      <c r="F21" s="97">
        <f ca="1">IF(OR(E21='feuille référence'!E19,E21='feuille référence'!E20),1,0)</f>
        <v>0</v>
      </c>
      <c r="G21" s="4"/>
      <c r="H21" s="4"/>
      <c r="I21" s="16" t="s">
        <v>55</v>
      </c>
      <c r="J21" s="65"/>
      <c r="K21" s="65"/>
      <c r="L21" s="62"/>
      <c r="M21" s="97">
        <f ca="1">IF(OR(L21='feuille référence'!K19,L21='feuille référence'!K20),1,0)</f>
        <v>0</v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135"/>
      <c r="AG21" s="135"/>
      <c r="AH21" s="135"/>
      <c r="AI21" s="135"/>
      <c r="AJ21" s="135"/>
      <c r="AK21" s="135"/>
      <c r="AL21" s="7"/>
    </row>
    <row r="22" spans="1:38" x14ac:dyDescent="0.2">
      <c r="A22" s="4"/>
      <c r="B22" s="5"/>
      <c r="C22" s="5"/>
      <c r="D22" s="5"/>
      <c r="E22" s="62"/>
      <c r="F22" s="97">
        <f ca="1">IF(OR(E22='feuille référence'!E19,E22='feuille référence'!E20),1,0)</f>
        <v>0</v>
      </c>
      <c r="G22" s="4"/>
      <c r="H22" s="4"/>
      <c r="I22" s="5"/>
      <c r="J22" s="5"/>
      <c r="K22" s="5"/>
      <c r="L22" s="62"/>
      <c r="M22" s="97">
        <f ca="1">IF(OR(L22='feuille référence'!K19,L22='feuille référence'!K20),1,0)</f>
        <v>0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135"/>
      <c r="AG22" s="135"/>
      <c r="AH22" s="135"/>
      <c r="AI22" s="135"/>
      <c r="AJ22" s="135"/>
      <c r="AK22" s="135"/>
      <c r="AL22" s="7"/>
    </row>
    <row r="23" spans="1:38" x14ac:dyDescent="0.2">
      <c r="A23" s="4"/>
      <c r="B23" s="5"/>
      <c r="C23" s="5"/>
      <c r="D23" s="5"/>
      <c r="E23" s="5"/>
      <c r="F23" s="4"/>
      <c r="G23" s="4"/>
      <c r="H23" s="4"/>
      <c r="I23" s="5"/>
      <c r="J23" s="5"/>
      <c r="K23" s="5"/>
      <c r="L23" s="5"/>
      <c r="M23" s="4"/>
      <c r="N23" s="4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135"/>
      <c r="AG23" s="135"/>
      <c r="AH23" s="135"/>
      <c r="AI23" s="135"/>
      <c r="AJ23" s="135"/>
      <c r="AK23" s="135"/>
      <c r="AL23" s="7"/>
    </row>
    <row r="24" spans="1:38" x14ac:dyDescent="0.2">
      <c r="A24" s="4"/>
      <c r="B24" s="48" t="s">
        <v>3</v>
      </c>
      <c r="C24" s="49"/>
      <c r="D24" s="49"/>
      <c r="E24" s="50"/>
      <c r="F24" s="20" t="s">
        <v>1</v>
      </c>
      <c r="G24" s="4"/>
      <c r="H24" s="4"/>
      <c r="I24" s="13" t="s">
        <v>4</v>
      </c>
      <c r="J24" s="14"/>
      <c r="K24" s="14"/>
      <c r="L24" s="15"/>
      <c r="M24" s="20" t="s">
        <v>1</v>
      </c>
      <c r="N24" s="8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135"/>
      <c r="AG24" s="174"/>
      <c r="AH24" s="174"/>
      <c r="AI24" s="174"/>
      <c r="AJ24" s="174"/>
      <c r="AK24" s="135"/>
      <c r="AL24" s="7"/>
    </row>
    <row r="25" spans="1:38" x14ac:dyDescent="0.2">
      <c r="A25" s="96" t="str">
        <f t="shared" ref="A25:A36" si="2">IF(OR(C25="",D25=""),"",IF(C25&gt;D25,"V",IF(C25&lt;D25,"P","N")))</f>
        <v/>
      </c>
      <c r="B25" s="43" t="s">
        <v>29</v>
      </c>
      <c r="C25" s="3"/>
      <c r="D25" s="3"/>
      <c r="E25" s="43" t="s">
        <v>30</v>
      </c>
      <c r="F25" s="2" t="str">
        <f>IF(A25="","",IF('feuille référence'!A23="","",IF(A25='feuille référence'!A23,1,0)+IF(AND(Adrien!C25='feuille référence'!C23,Adrien!D25='feuille référence'!D23),1,0)))</f>
        <v/>
      </c>
      <c r="G25" s="4"/>
      <c r="H25" s="96" t="str">
        <f>IF(OR(J25="",K25=""),"",IF(J25&gt;K25,"V",IF(J25&lt;K25,"P","N")))</f>
        <v/>
      </c>
      <c r="I25" s="43" t="s">
        <v>33</v>
      </c>
      <c r="J25" s="3"/>
      <c r="K25" s="3"/>
      <c r="L25" s="43" t="s">
        <v>34</v>
      </c>
      <c r="M25" s="2" t="str">
        <f>IF(H25="","",IF('feuille référence'!G23="","",IF(H25='feuille référence'!G23,1,0)+IF(AND(Adrien!J25='feuille référence'!I23,Adrien!K25='feuille référence'!J23),1,0)))</f>
        <v/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135"/>
      <c r="AG25" s="135"/>
      <c r="AH25" s="135"/>
      <c r="AI25" s="135"/>
      <c r="AJ25" s="135"/>
      <c r="AK25" s="135"/>
      <c r="AL25" s="7"/>
    </row>
    <row r="26" spans="1:38" x14ac:dyDescent="0.2">
      <c r="A26" s="96" t="str">
        <f t="shared" si="2"/>
        <v/>
      </c>
      <c r="B26" s="43" t="s">
        <v>31</v>
      </c>
      <c r="C26" s="2"/>
      <c r="D26" s="2"/>
      <c r="E26" s="43" t="s">
        <v>32</v>
      </c>
      <c r="F26" s="2" t="str">
        <f>IF(A26="","",IF('feuille référence'!A24="","",IF(A26='feuille référence'!A24,1,0)+IF(AND(Adrien!C26='feuille référence'!C24,Adrien!D26='feuille référence'!D24),1,0)))</f>
        <v/>
      </c>
      <c r="G26" s="4"/>
      <c r="H26" s="96" t="str">
        <f t="shared" ref="H26:H36" si="3">IF(OR(J26="",K26=""),"",IF(J26&gt;K26,"V",IF(J26&lt;K26,"P","N")))</f>
        <v/>
      </c>
      <c r="I26" s="43" t="s">
        <v>35</v>
      </c>
      <c r="J26" s="2"/>
      <c r="K26" s="2"/>
      <c r="L26" s="43" t="s">
        <v>36</v>
      </c>
      <c r="M26" s="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135"/>
      <c r="AG26" s="174"/>
      <c r="AH26" s="174"/>
      <c r="AI26" s="174"/>
      <c r="AJ26" s="174"/>
      <c r="AK26" s="135"/>
      <c r="AL26" s="7"/>
    </row>
    <row r="27" spans="1:38" x14ac:dyDescent="0.2">
      <c r="A27" s="96" t="str">
        <f t="shared" si="2"/>
        <v/>
      </c>
      <c r="B27" s="43" t="s">
        <v>32</v>
      </c>
      <c r="C27" s="2"/>
      <c r="D27" s="2"/>
      <c r="E27" s="43" t="s">
        <v>29</v>
      </c>
      <c r="F27" s="2" t="str">
        <f>IF(A27="","",IF('feuille référence'!A25="","",IF(A27='feuille référence'!A25,1,0)+IF(AND(Adrien!C27='feuille référence'!C25,Adrien!D27='feuille référence'!D25),1,0)))</f>
        <v/>
      </c>
      <c r="G27" s="4"/>
      <c r="H27" s="96" t="str">
        <f t="shared" si="3"/>
        <v/>
      </c>
      <c r="I27" s="43" t="s">
        <v>34</v>
      </c>
      <c r="J27" s="2"/>
      <c r="K27" s="2"/>
      <c r="L27" s="43" t="s">
        <v>35</v>
      </c>
      <c r="M27" s="2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135"/>
      <c r="AG27" s="135"/>
      <c r="AH27" s="135"/>
      <c r="AI27" s="135"/>
      <c r="AJ27" s="135"/>
      <c r="AK27" s="135"/>
      <c r="AL27" s="7"/>
    </row>
    <row r="28" spans="1:38" x14ac:dyDescent="0.2">
      <c r="A28" s="96" t="str">
        <f t="shared" si="2"/>
        <v/>
      </c>
      <c r="B28" s="43" t="s">
        <v>30</v>
      </c>
      <c r="C28" s="2"/>
      <c r="D28" s="2"/>
      <c r="E28" s="43" t="s">
        <v>31</v>
      </c>
      <c r="F28" s="2" t="str">
        <f>IF(A28="","",IF('feuille référence'!A26="","",IF(A28='feuille référence'!A26,1,0)+IF(AND(Adrien!C28='feuille référence'!C26,Adrien!D28='feuille référence'!D26),1,0)))</f>
        <v/>
      </c>
      <c r="G28" s="4"/>
      <c r="H28" s="96" t="str">
        <f t="shared" si="3"/>
        <v/>
      </c>
      <c r="I28" s="43" t="s">
        <v>36</v>
      </c>
      <c r="J28" s="2"/>
      <c r="K28" s="2"/>
      <c r="L28" s="43" t="s">
        <v>33</v>
      </c>
      <c r="M28" s="2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135"/>
      <c r="AG28" s="174"/>
      <c r="AH28" s="174"/>
      <c r="AI28" s="174"/>
      <c r="AJ28" s="174"/>
      <c r="AK28" s="135"/>
      <c r="AL28" s="7"/>
    </row>
    <row r="29" spans="1:38" x14ac:dyDescent="0.2">
      <c r="A29" s="96" t="str">
        <f t="shared" si="2"/>
        <v/>
      </c>
      <c r="B29" s="43" t="s">
        <v>29</v>
      </c>
      <c r="C29" s="2"/>
      <c r="D29" s="2"/>
      <c r="E29" s="43" t="s">
        <v>31</v>
      </c>
      <c r="F29" s="2" t="str">
        <f>IF(A29="","",IF('feuille référence'!A27="","",IF(A29='feuille référence'!A27,1,0)+IF(AND(Adrien!C29='feuille référence'!C27,Adrien!D29='feuille référence'!D27),1,0)))</f>
        <v/>
      </c>
      <c r="G29" s="4"/>
      <c r="H29" s="96" t="str">
        <f t="shared" si="3"/>
        <v/>
      </c>
      <c r="I29" s="43" t="s">
        <v>34</v>
      </c>
      <c r="J29" s="2"/>
      <c r="K29" s="2"/>
      <c r="L29" s="43" t="s">
        <v>36</v>
      </c>
      <c r="M29" s="2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135"/>
      <c r="AG29" s="135"/>
      <c r="AH29" s="135"/>
      <c r="AI29" s="135"/>
      <c r="AJ29" s="135"/>
      <c r="AK29" s="135"/>
      <c r="AL29" s="7"/>
    </row>
    <row r="30" spans="1:38" x14ac:dyDescent="0.2">
      <c r="A30" s="96" t="str">
        <f t="shared" si="2"/>
        <v/>
      </c>
      <c r="B30" s="43" t="s">
        <v>30</v>
      </c>
      <c r="C30" s="2"/>
      <c r="D30" s="2"/>
      <c r="E30" s="43" t="s">
        <v>32</v>
      </c>
      <c r="F30" s="2" t="str">
        <f>IF(A30="","",IF('feuille référence'!A28="","",IF(A30='feuille référence'!A28,1,0)+IF(AND(Adrien!C30='feuille référence'!C28,Adrien!D30='feuille référence'!D28),1,0)))</f>
        <v/>
      </c>
      <c r="G30" s="4"/>
      <c r="H30" s="96" t="str">
        <f t="shared" si="3"/>
        <v/>
      </c>
      <c r="I30" s="43" t="s">
        <v>33</v>
      </c>
      <c r="J30" s="2"/>
      <c r="K30" s="2"/>
      <c r="L30" s="43" t="s">
        <v>35</v>
      </c>
      <c r="M30" s="2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135"/>
      <c r="AG30" s="135"/>
      <c r="AH30" s="135"/>
      <c r="AI30" s="135"/>
      <c r="AJ30" s="135"/>
      <c r="AK30" s="135"/>
      <c r="AL30" s="7"/>
    </row>
    <row r="31" spans="1:38" x14ac:dyDescent="0.2">
      <c r="A31" s="96" t="str">
        <f t="shared" si="2"/>
        <v/>
      </c>
      <c r="B31" s="43" t="s">
        <v>32</v>
      </c>
      <c r="C31" s="2"/>
      <c r="D31" s="2"/>
      <c r="E31" s="43" t="s">
        <v>30</v>
      </c>
      <c r="F31" s="2" t="str">
        <f>IF(A31="","",IF('feuille référence'!A29="","",IF(A31='feuille référence'!A29,1,0)+IF(AND(Adrien!C31='feuille référence'!C29,Adrien!D31='feuille référence'!D29),1,0)))</f>
        <v/>
      </c>
      <c r="G31" s="4"/>
      <c r="H31" s="96" t="str">
        <f t="shared" si="3"/>
        <v/>
      </c>
      <c r="I31" s="43" t="s">
        <v>36</v>
      </c>
      <c r="J31" s="2"/>
      <c r="K31" s="2"/>
      <c r="L31" s="43" t="s">
        <v>34</v>
      </c>
      <c r="M31" s="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135"/>
      <c r="AG31" s="135"/>
      <c r="AH31" s="135"/>
      <c r="AI31" s="135"/>
      <c r="AJ31" s="135"/>
      <c r="AK31" s="135"/>
      <c r="AL31" s="7"/>
    </row>
    <row r="32" spans="1:38" x14ac:dyDescent="0.2">
      <c r="A32" s="96" t="str">
        <f t="shared" si="2"/>
        <v/>
      </c>
      <c r="B32" s="43" t="s">
        <v>31</v>
      </c>
      <c r="C32" s="2"/>
      <c r="D32" s="2"/>
      <c r="E32" s="43" t="s">
        <v>29</v>
      </c>
      <c r="F32" s="2" t="str">
        <f>IF(A32="","",IF('feuille référence'!A30="","",IF(A32='feuille référence'!A30,1,0)+IF(AND(Adrien!C32='feuille référence'!C30,Adrien!D32='feuille référence'!D30),1,0)))</f>
        <v/>
      </c>
      <c r="G32" s="4"/>
      <c r="H32" s="96" t="str">
        <f t="shared" si="3"/>
        <v/>
      </c>
      <c r="I32" s="43" t="s">
        <v>35</v>
      </c>
      <c r="J32" s="2"/>
      <c r="K32" s="2"/>
      <c r="L32" s="43" t="s">
        <v>33</v>
      </c>
      <c r="M32" s="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135"/>
      <c r="AG32" s="135"/>
      <c r="AH32" s="135"/>
      <c r="AI32" s="135"/>
      <c r="AJ32" s="135"/>
      <c r="AK32" s="135"/>
      <c r="AL32" s="7"/>
    </row>
    <row r="33" spans="1:38" x14ac:dyDescent="0.2">
      <c r="A33" s="96" t="str">
        <f t="shared" si="2"/>
        <v/>
      </c>
      <c r="B33" s="43" t="s">
        <v>30</v>
      </c>
      <c r="C33" s="2"/>
      <c r="D33" s="2"/>
      <c r="E33" s="43" t="s">
        <v>29</v>
      </c>
      <c r="F33" s="2" t="str">
        <f>IF(A33="","",IF('feuille référence'!A31="","",IF(A33='feuille référence'!A31,1,0)+IF(AND(Adrien!C33='feuille référence'!C31,Adrien!D33='feuille référence'!D31),1,0)))</f>
        <v/>
      </c>
      <c r="G33" s="4"/>
      <c r="H33" s="96" t="str">
        <f t="shared" si="3"/>
        <v/>
      </c>
      <c r="I33" s="43" t="s">
        <v>36</v>
      </c>
      <c r="J33" s="2"/>
      <c r="K33" s="2"/>
      <c r="L33" s="43" t="s">
        <v>35</v>
      </c>
      <c r="M33" s="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24"/>
      <c r="AG33" s="24"/>
      <c r="AH33" s="24"/>
      <c r="AI33" s="24"/>
      <c r="AJ33" s="24"/>
      <c r="AK33" s="24"/>
      <c r="AL33" s="7"/>
    </row>
    <row r="34" spans="1:38" x14ac:dyDescent="0.2">
      <c r="A34" s="96" t="str">
        <f t="shared" si="2"/>
        <v/>
      </c>
      <c r="B34" s="43" t="s">
        <v>32</v>
      </c>
      <c r="C34" s="2"/>
      <c r="D34" s="2"/>
      <c r="E34" s="43" t="s">
        <v>31</v>
      </c>
      <c r="F34" s="2" t="str">
        <f>IF(A34="","",IF('feuille référence'!A32="","",IF(A34='feuille référence'!A32,1,0)+IF(AND(Adrien!C34='feuille référence'!C32,Adrien!D34='feuille référence'!D32),1,0)))</f>
        <v/>
      </c>
      <c r="G34" s="4"/>
      <c r="H34" s="96" t="str">
        <f t="shared" si="3"/>
        <v/>
      </c>
      <c r="I34" s="43" t="s">
        <v>34</v>
      </c>
      <c r="J34" s="2"/>
      <c r="K34" s="2"/>
      <c r="L34" s="43" t="s">
        <v>33</v>
      </c>
      <c r="M34" s="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135"/>
      <c r="AG34" s="135"/>
      <c r="AH34" s="135"/>
      <c r="AI34" s="174"/>
      <c r="AJ34" s="174"/>
      <c r="AK34" s="135"/>
      <c r="AL34" s="7"/>
    </row>
    <row r="35" spans="1:38" x14ac:dyDescent="0.2">
      <c r="A35" s="96" t="str">
        <f t="shared" si="2"/>
        <v/>
      </c>
      <c r="B35" s="43" t="s">
        <v>31</v>
      </c>
      <c r="C35" s="2"/>
      <c r="D35" s="2"/>
      <c r="E35" s="43" t="s">
        <v>30</v>
      </c>
      <c r="F35" s="2" t="str">
        <f>IF(A35="","",IF('feuille référence'!A33="","",IF(A35='feuille référence'!A33,1,0)+IF(AND(Adrien!C35='feuille référence'!C33,Adrien!D35='feuille référence'!D33),1,0)))</f>
        <v/>
      </c>
      <c r="G35" s="4"/>
      <c r="H35" s="96" t="str">
        <f t="shared" si="3"/>
        <v/>
      </c>
      <c r="I35" s="43" t="s">
        <v>35</v>
      </c>
      <c r="J35" s="2"/>
      <c r="K35" s="2"/>
      <c r="L35" s="43" t="s">
        <v>34</v>
      </c>
      <c r="M35" s="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135"/>
      <c r="AG35" s="135"/>
      <c r="AH35" s="135"/>
      <c r="AI35" s="135"/>
      <c r="AJ35" s="135"/>
      <c r="AK35" s="135"/>
      <c r="AL35" s="7"/>
    </row>
    <row r="36" spans="1:38" ht="13.5" thickBot="1" x14ac:dyDescent="0.25">
      <c r="A36" s="96" t="str">
        <f t="shared" si="2"/>
        <v/>
      </c>
      <c r="B36" s="43" t="s">
        <v>29</v>
      </c>
      <c r="C36" s="2"/>
      <c r="D36" s="2"/>
      <c r="E36" s="44" t="s">
        <v>32</v>
      </c>
      <c r="F36" s="94" t="str">
        <f>IF(A36="","",IF('feuille référence'!A34="","",IF(A36='feuille référence'!A34,1,0)+IF(AND(Adrien!C36='feuille référence'!C34,Adrien!D36='feuille référence'!D34),1,0)))</f>
        <v/>
      </c>
      <c r="G36" s="4"/>
      <c r="H36" s="96" t="str">
        <f t="shared" si="3"/>
        <v/>
      </c>
      <c r="I36" s="43" t="s">
        <v>33</v>
      </c>
      <c r="J36" s="2"/>
      <c r="K36" s="2"/>
      <c r="L36" s="44" t="s">
        <v>36</v>
      </c>
      <c r="M36" s="94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135"/>
      <c r="AG36" s="135"/>
      <c r="AH36" s="135"/>
      <c r="AI36" s="174"/>
      <c r="AJ36" s="174"/>
      <c r="AK36" s="135"/>
      <c r="AL36" s="7"/>
    </row>
    <row r="37" spans="1:38" x14ac:dyDescent="0.2">
      <c r="A37" s="4"/>
      <c r="B37" s="5"/>
      <c r="C37" s="5"/>
      <c r="D37" s="5"/>
      <c r="E37" s="21" t="s">
        <v>5</v>
      </c>
      <c r="F37" s="95">
        <f ca="1">IFERROR(SUM(F25:F36)+F39+F40,0)</f>
        <v>0</v>
      </c>
      <c r="G37" s="4"/>
      <c r="H37" s="4"/>
      <c r="I37" s="5"/>
      <c r="J37" s="5"/>
      <c r="K37" s="5"/>
      <c r="L37" s="21" t="s">
        <v>5</v>
      </c>
      <c r="M37" s="95">
        <f ca="1">IFERROR(SUM(M25:M36)+M39+M40,0)</f>
        <v>0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135"/>
      <c r="AG37" s="135"/>
      <c r="AH37" s="135"/>
      <c r="AI37" s="135"/>
      <c r="AJ37" s="135"/>
      <c r="AK37" s="135"/>
      <c r="AL37" s="7"/>
    </row>
    <row r="38" spans="1:38" x14ac:dyDescent="0.2">
      <c r="A38" s="7"/>
      <c r="B38" s="135"/>
      <c r="C38" s="135"/>
      <c r="D38" s="135"/>
      <c r="E38" s="135"/>
      <c r="F38" s="7"/>
      <c r="G38" s="7"/>
      <c r="H38" s="7"/>
      <c r="I38" s="135"/>
      <c r="J38" s="135"/>
      <c r="K38" s="135"/>
      <c r="L38" s="135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135"/>
      <c r="AG38" s="135"/>
      <c r="AH38" s="135"/>
      <c r="AI38" s="174"/>
      <c r="AJ38" s="174"/>
      <c r="AK38" s="135"/>
      <c r="AL38" s="7"/>
    </row>
    <row r="39" spans="1:38" x14ac:dyDescent="0.2">
      <c r="A39" s="7"/>
      <c r="B39" s="48" t="s">
        <v>56</v>
      </c>
      <c r="C39" s="67"/>
      <c r="D39" s="67"/>
      <c r="E39" s="62"/>
      <c r="F39" s="97">
        <f ca="1">IF(OR(E39='feuille référence'!E37,E39='feuille référence'!E38),1,0)</f>
        <v>0</v>
      </c>
      <c r="G39" s="7"/>
      <c r="H39" s="7"/>
      <c r="I39" s="13" t="s">
        <v>57</v>
      </c>
      <c r="J39" s="66"/>
      <c r="K39" s="66"/>
      <c r="L39" s="62"/>
      <c r="M39" s="97">
        <f ca="1">IF(OR(L39='feuille référence'!K37,L39='feuille référence'!K38),1,0)</f>
        <v>0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135"/>
      <c r="AG39" s="135"/>
      <c r="AH39" s="135"/>
      <c r="AI39" s="135"/>
      <c r="AJ39" s="135"/>
      <c r="AK39" s="135"/>
      <c r="AL39" s="7"/>
    </row>
    <row r="40" spans="1:38" x14ac:dyDescent="0.2">
      <c r="A40" s="7"/>
      <c r="B40" s="5"/>
      <c r="C40" s="5"/>
      <c r="D40" s="5"/>
      <c r="E40" s="62"/>
      <c r="F40" s="97">
        <f ca="1">IF(OR(E40='feuille référence'!E37,E40='feuille référence'!E38),1,0)</f>
        <v>0</v>
      </c>
      <c r="G40" s="7"/>
      <c r="H40" s="7"/>
      <c r="I40" s="5"/>
      <c r="J40" s="5"/>
      <c r="K40" s="5"/>
      <c r="L40" s="62"/>
      <c r="M40" s="97">
        <f ca="1">IF(OR(L40='feuille référence'!K37,L40='feuille référence'!K38),1,0)</f>
        <v>0</v>
      </c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135"/>
      <c r="AG40" s="135"/>
      <c r="AH40" s="135"/>
      <c r="AI40" s="135"/>
      <c r="AJ40" s="135"/>
      <c r="AK40" s="135"/>
      <c r="AL40" s="7"/>
    </row>
    <row r="41" spans="1:38" x14ac:dyDescent="0.2">
      <c r="A41" s="7"/>
      <c r="B41" s="135"/>
      <c r="C41" s="135"/>
      <c r="D41" s="135"/>
      <c r="E41" s="135"/>
      <c r="F41" s="7"/>
      <c r="G41" s="7"/>
      <c r="H41" s="7"/>
      <c r="I41" s="135"/>
      <c r="J41" s="135"/>
      <c r="K41" s="135"/>
      <c r="L41" s="135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135"/>
      <c r="AG41" s="135"/>
      <c r="AH41" s="135"/>
      <c r="AI41" s="135"/>
      <c r="AJ41" s="135"/>
      <c r="AK41" s="135"/>
      <c r="AL41" s="7"/>
    </row>
    <row r="42" spans="1:38" x14ac:dyDescent="0.2">
      <c r="A42" s="4"/>
      <c r="B42" s="146" t="s">
        <v>12</v>
      </c>
      <c r="C42" s="148"/>
      <c r="D42" s="148"/>
      <c r="E42" s="147"/>
      <c r="F42" s="20" t="s">
        <v>1</v>
      </c>
      <c r="G42" s="4"/>
      <c r="H42" s="4"/>
      <c r="I42" s="149" t="s">
        <v>13</v>
      </c>
      <c r="J42" s="151"/>
      <c r="K42" s="151"/>
      <c r="L42" s="150"/>
      <c r="M42" s="20" t="s">
        <v>1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135"/>
      <c r="AG42" s="135"/>
      <c r="AH42" s="135"/>
      <c r="AI42" s="135"/>
      <c r="AJ42" s="135"/>
      <c r="AK42" s="135"/>
      <c r="AL42" s="7"/>
    </row>
    <row r="43" spans="1:38" x14ac:dyDescent="0.2">
      <c r="A43" s="96" t="str">
        <f t="shared" ref="A43:A54" si="4">IF(OR(C43="",D43=""),"",IF(C43&gt;D43,"V",IF(C43&lt;D43,"P","N")))</f>
        <v/>
      </c>
      <c r="B43" s="43" t="s">
        <v>37</v>
      </c>
      <c r="C43" s="3"/>
      <c r="D43" s="3"/>
      <c r="E43" s="43" t="s">
        <v>38</v>
      </c>
      <c r="F43" s="2" t="str">
        <f>IF(A43="","",IF('feuille référence'!A41="","",IF(A43='feuille référence'!A41,1,0)+IF(AND(Adrien!C43='feuille référence'!C41,Adrien!D43='feuille référence'!D41),1,0)))</f>
        <v/>
      </c>
      <c r="G43" s="4"/>
      <c r="H43" s="96" t="str">
        <f>IF(OR(J43="",K43=""),"",IF(J43&gt;K43,"V",IF(J43&lt;K43,"P","N")))</f>
        <v/>
      </c>
      <c r="I43" s="43" t="s">
        <v>41</v>
      </c>
      <c r="J43" s="3"/>
      <c r="K43" s="3"/>
      <c r="L43" s="43" t="s">
        <v>42</v>
      </c>
      <c r="M43" s="2" t="str">
        <f>IF(H43="","",IF('feuille référence'!G41="","",IF(H43='feuille référence'!G41,1,0)+IF(AND(Adrien!J43='feuille référence'!I41,Adrien!K43='feuille référence'!J41),1,0)))</f>
        <v/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135"/>
      <c r="AG43" s="174"/>
      <c r="AH43" s="174"/>
      <c r="AI43" s="174"/>
      <c r="AJ43" s="174"/>
      <c r="AK43" s="135"/>
      <c r="AL43" s="7"/>
    </row>
    <row r="44" spans="1:38" x14ac:dyDescent="0.2">
      <c r="A44" s="96" t="str">
        <f t="shared" si="4"/>
        <v/>
      </c>
      <c r="B44" s="43" t="s">
        <v>39</v>
      </c>
      <c r="C44" s="2"/>
      <c r="D44" s="2"/>
      <c r="E44" s="43" t="s">
        <v>40</v>
      </c>
      <c r="F44" s="2" t="str">
        <f>IF(A44="","",IF('feuille référence'!A42="","",IF(A44='feuille référence'!A42,1,0)+IF(AND(Adrien!C44='feuille référence'!C42,Adrien!D44='feuille référence'!D42),1,0)))</f>
        <v/>
      </c>
      <c r="G44" s="4"/>
      <c r="H44" s="96" t="str">
        <f t="shared" ref="H44:H54" si="5">IF(OR(J44="",K44=""),"",IF(J44&gt;K44,"V",IF(J44&lt;K44,"P","N")))</f>
        <v/>
      </c>
      <c r="I44" s="43" t="s">
        <v>43</v>
      </c>
      <c r="J44" s="2"/>
      <c r="K44" s="2"/>
      <c r="L44" s="43" t="s">
        <v>44</v>
      </c>
      <c r="M44" s="2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135"/>
      <c r="AG44" s="135"/>
      <c r="AH44" s="135"/>
      <c r="AI44" s="135"/>
      <c r="AJ44" s="135"/>
      <c r="AK44" s="135"/>
      <c r="AL44" s="7"/>
    </row>
    <row r="45" spans="1:38" x14ac:dyDescent="0.2">
      <c r="A45" s="96" t="str">
        <f t="shared" si="4"/>
        <v/>
      </c>
      <c r="B45" s="43" t="s">
        <v>38</v>
      </c>
      <c r="C45" s="2"/>
      <c r="D45" s="2"/>
      <c r="E45" s="43" t="s">
        <v>39</v>
      </c>
      <c r="F45" s="2" t="str">
        <f>IF(A45="","",IF('feuille référence'!A43="","",IF(A45='feuille référence'!A43,1,0)+IF(AND(Adrien!C45='feuille référence'!C43,Adrien!D45='feuille référence'!D43),1,0)))</f>
        <v/>
      </c>
      <c r="G45" s="4"/>
      <c r="H45" s="96" t="str">
        <f t="shared" si="5"/>
        <v/>
      </c>
      <c r="I45" s="43" t="s">
        <v>42</v>
      </c>
      <c r="J45" s="2"/>
      <c r="K45" s="2"/>
      <c r="L45" s="43" t="s">
        <v>43</v>
      </c>
      <c r="M45" s="2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135"/>
      <c r="AG45" s="135"/>
      <c r="AH45" s="135"/>
      <c r="AI45" s="135"/>
      <c r="AJ45" s="23"/>
      <c r="AK45" s="135"/>
      <c r="AL45" s="7"/>
    </row>
    <row r="46" spans="1:38" x14ac:dyDescent="0.2">
      <c r="A46" s="96" t="str">
        <f t="shared" si="4"/>
        <v/>
      </c>
      <c r="B46" s="43" t="s">
        <v>40</v>
      </c>
      <c r="C46" s="2"/>
      <c r="D46" s="2"/>
      <c r="E46" s="43" t="s">
        <v>37</v>
      </c>
      <c r="F46" s="2" t="str">
        <f>IF(A46="","",IF('feuille référence'!A44="","",IF(A46='feuille référence'!A44,1,0)+IF(AND(Adrien!C46='feuille référence'!C44,Adrien!D46='feuille référence'!D44),1,0)))</f>
        <v/>
      </c>
      <c r="G46" s="4"/>
      <c r="H46" s="96" t="str">
        <f t="shared" si="5"/>
        <v/>
      </c>
      <c r="I46" s="43" t="s">
        <v>44</v>
      </c>
      <c r="J46" s="2"/>
      <c r="K46" s="2"/>
      <c r="L46" s="43" t="s">
        <v>41</v>
      </c>
      <c r="M46" s="2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135"/>
      <c r="AG46" s="135"/>
      <c r="AH46" s="135"/>
      <c r="AI46" s="135"/>
      <c r="AJ46" s="135"/>
      <c r="AK46" s="135"/>
      <c r="AL46" s="7"/>
    </row>
    <row r="47" spans="1:38" x14ac:dyDescent="0.2">
      <c r="A47" s="96" t="str">
        <f t="shared" si="4"/>
        <v/>
      </c>
      <c r="B47" s="43" t="s">
        <v>40</v>
      </c>
      <c r="C47" s="2"/>
      <c r="D47" s="2"/>
      <c r="E47" s="43" t="s">
        <v>38</v>
      </c>
      <c r="F47" s="2" t="str">
        <f>IF(A47="","",IF('feuille référence'!A45="","",IF(A47='feuille référence'!A45,1,0)+IF(AND(Adrien!C47='feuille référence'!C45,Adrien!D47='feuille référence'!D45),1,0)))</f>
        <v/>
      </c>
      <c r="G47" s="4"/>
      <c r="H47" s="96" t="str">
        <f t="shared" si="5"/>
        <v/>
      </c>
      <c r="I47" s="43" t="s">
        <v>44</v>
      </c>
      <c r="J47" s="2"/>
      <c r="K47" s="2"/>
      <c r="L47" s="43" t="s">
        <v>42</v>
      </c>
      <c r="M47" s="2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135"/>
      <c r="AG47" s="135"/>
      <c r="AH47" s="135"/>
      <c r="AI47" s="135"/>
      <c r="AJ47" s="135"/>
      <c r="AK47" s="135"/>
      <c r="AL47" s="7"/>
    </row>
    <row r="48" spans="1:38" x14ac:dyDescent="0.2">
      <c r="A48" s="96" t="str">
        <f t="shared" si="4"/>
        <v/>
      </c>
      <c r="B48" s="43" t="s">
        <v>39</v>
      </c>
      <c r="C48" s="2"/>
      <c r="D48" s="2"/>
      <c r="E48" s="43" t="s">
        <v>37</v>
      </c>
      <c r="F48" s="2" t="str">
        <f>IF(A48="","",IF('feuille référence'!A46="","",IF(A48='feuille référence'!A46,1,0)+IF(AND(Adrien!C48='feuille référence'!C46,Adrien!D48='feuille référence'!D46),1,0)))</f>
        <v/>
      </c>
      <c r="G48" s="4"/>
      <c r="H48" s="96" t="str">
        <f t="shared" si="5"/>
        <v/>
      </c>
      <c r="I48" s="43" t="s">
        <v>43</v>
      </c>
      <c r="J48" s="2"/>
      <c r="K48" s="2"/>
      <c r="L48" s="43" t="s">
        <v>41</v>
      </c>
      <c r="M48" s="2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138"/>
      <c r="AG48" s="138"/>
      <c r="AH48" s="138"/>
      <c r="AI48" s="138"/>
      <c r="AJ48" s="138"/>
      <c r="AK48" s="138"/>
      <c r="AL48" s="7"/>
    </row>
    <row r="49" spans="1:38" x14ac:dyDescent="0.2">
      <c r="A49" s="96" t="str">
        <f t="shared" si="4"/>
        <v/>
      </c>
      <c r="B49" s="43" t="s">
        <v>37</v>
      </c>
      <c r="C49" s="2"/>
      <c r="D49" s="2"/>
      <c r="E49" s="43" t="s">
        <v>39</v>
      </c>
      <c r="F49" s="2" t="str">
        <f>IF(A49="","",IF('feuille référence'!A47="","",IF(A49='feuille référence'!A47,1,0)+IF(AND(Adrien!C49='feuille référence'!C47,Adrien!D49='feuille référence'!D47),1,0)))</f>
        <v/>
      </c>
      <c r="G49" s="4"/>
      <c r="H49" s="96" t="str">
        <f t="shared" si="5"/>
        <v/>
      </c>
      <c r="I49" s="43" t="s">
        <v>42</v>
      </c>
      <c r="J49" s="2"/>
      <c r="K49" s="2"/>
      <c r="L49" s="43" t="s">
        <v>44</v>
      </c>
      <c r="M49" s="2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135"/>
      <c r="AG49" s="135"/>
      <c r="AH49" s="135"/>
      <c r="AI49" s="174"/>
      <c r="AJ49" s="174"/>
      <c r="AK49" s="135"/>
      <c r="AL49" s="7"/>
    </row>
    <row r="50" spans="1:38" x14ac:dyDescent="0.2">
      <c r="A50" s="96" t="str">
        <f t="shared" si="4"/>
        <v/>
      </c>
      <c r="B50" s="43" t="s">
        <v>38</v>
      </c>
      <c r="C50" s="2"/>
      <c r="D50" s="2"/>
      <c r="E50" s="43" t="s">
        <v>40</v>
      </c>
      <c r="F50" s="2" t="str">
        <f>IF(A50="","",IF('feuille référence'!A48="","",IF(A50='feuille référence'!A48,1,0)+IF(AND(Adrien!C50='feuille référence'!C48,Adrien!D50='feuille référence'!D48),1,0)))</f>
        <v/>
      </c>
      <c r="G50" s="4"/>
      <c r="H50" s="96" t="str">
        <f t="shared" si="5"/>
        <v/>
      </c>
      <c r="I50" s="43" t="s">
        <v>41</v>
      </c>
      <c r="J50" s="2"/>
      <c r="K50" s="2"/>
      <c r="L50" s="43" t="s">
        <v>43</v>
      </c>
      <c r="M50" s="2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135"/>
      <c r="AG50" s="135"/>
      <c r="AH50" s="135"/>
      <c r="AI50" s="135"/>
      <c r="AJ50" s="135"/>
      <c r="AK50" s="135"/>
      <c r="AL50" s="7"/>
    </row>
    <row r="51" spans="1:38" x14ac:dyDescent="0.2">
      <c r="A51" s="96" t="str">
        <f t="shared" si="4"/>
        <v/>
      </c>
      <c r="B51" s="43" t="s">
        <v>40</v>
      </c>
      <c r="C51" s="2"/>
      <c r="D51" s="2"/>
      <c r="E51" s="43" t="s">
        <v>39</v>
      </c>
      <c r="F51" s="2" t="str">
        <f>IF(A51="","",IF('feuille référence'!A49="","",IF(A51='feuille référence'!A49,1,0)+IF(AND(Adrien!C51='feuille référence'!C49,Adrien!D51='feuille référence'!D49),1,0)))</f>
        <v/>
      </c>
      <c r="G51" s="4"/>
      <c r="H51" s="96" t="str">
        <f t="shared" si="5"/>
        <v/>
      </c>
      <c r="I51" s="43" t="s">
        <v>44</v>
      </c>
      <c r="J51" s="2"/>
      <c r="K51" s="2"/>
      <c r="L51" s="43" t="s">
        <v>43</v>
      </c>
      <c r="M51" s="2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135"/>
      <c r="AG51" s="174"/>
      <c r="AH51" s="174"/>
      <c r="AI51" s="174"/>
      <c r="AJ51" s="174"/>
      <c r="AK51" s="135"/>
      <c r="AL51" s="7"/>
    </row>
    <row r="52" spans="1:38" x14ac:dyDescent="0.2">
      <c r="A52" s="96" t="str">
        <f t="shared" si="4"/>
        <v/>
      </c>
      <c r="B52" s="43" t="s">
        <v>38</v>
      </c>
      <c r="C52" s="2"/>
      <c r="D52" s="2"/>
      <c r="E52" s="43" t="s">
        <v>37</v>
      </c>
      <c r="F52" s="2" t="str">
        <f>IF(A52="","",IF('feuille référence'!A50="","",IF(A52='feuille référence'!A50,1,0)+IF(AND(Adrien!C52='feuille référence'!C50,Adrien!D52='feuille référence'!D50),1,0)))</f>
        <v/>
      </c>
      <c r="G52" s="4"/>
      <c r="H52" s="96" t="str">
        <f t="shared" si="5"/>
        <v/>
      </c>
      <c r="I52" s="43" t="s">
        <v>42</v>
      </c>
      <c r="J52" s="2"/>
      <c r="K52" s="2"/>
      <c r="L52" s="43" t="s">
        <v>41</v>
      </c>
      <c r="M52" s="2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135"/>
      <c r="AG52" s="135"/>
      <c r="AH52" s="135"/>
      <c r="AI52" s="135"/>
      <c r="AJ52" s="135"/>
      <c r="AK52" s="135"/>
      <c r="AL52" s="7"/>
    </row>
    <row r="53" spans="1:38" x14ac:dyDescent="0.2">
      <c r="A53" s="96" t="str">
        <f t="shared" si="4"/>
        <v/>
      </c>
      <c r="B53" s="43" t="s">
        <v>39</v>
      </c>
      <c r="C53" s="2"/>
      <c r="D53" s="2"/>
      <c r="E53" s="43" t="s">
        <v>38</v>
      </c>
      <c r="F53" s="2" t="str">
        <f>IF(A53="","",IF('feuille référence'!A51="","",IF(A53='feuille référence'!A51,1,0)+IF(AND(Adrien!C53='feuille référence'!C51,Adrien!D53='feuille référence'!D51),1,0)))</f>
        <v/>
      </c>
      <c r="G53" s="4"/>
      <c r="H53" s="96" t="str">
        <f t="shared" si="5"/>
        <v/>
      </c>
      <c r="I53" s="43" t="s">
        <v>43</v>
      </c>
      <c r="J53" s="2"/>
      <c r="K53" s="2"/>
      <c r="L53" s="43" t="s">
        <v>42</v>
      </c>
      <c r="M53" s="2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135"/>
      <c r="AG53" s="135"/>
      <c r="AH53" s="135"/>
      <c r="AI53" s="135"/>
      <c r="AJ53" s="23"/>
      <c r="AK53" s="135"/>
      <c r="AL53" s="7"/>
    </row>
    <row r="54" spans="1:38" ht="13.5" thickBot="1" x14ac:dyDescent="0.25">
      <c r="A54" s="96" t="str">
        <f t="shared" si="4"/>
        <v/>
      </c>
      <c r="B54" s="43" t="s">
        <v>37</v>
      </c>
      <c r="C54" s="2"/>
      <c r="D54" s="2"/>
      <c r="E54" s="44" t="s">
        <v>40</v>
      </c>
      <c r="F54" s="94" t="str">
        <f>IF(A54="","",IF('feuille référence'!A52="","",IF(A54='feuille référence'!A52,1,0)+IF(AND(Adrien!C54='feuille référence'!C52,Adrien!D54='feuille référence'!D52),1,0)))</f>
        <v/>
      </c>
      <c r="G54" s="4"/>
      <c r="H54" s="96" t="str">
        <f t="shared" si="5"/>
        <v/>
      </c>
      <c r="I54" s="43" t="s">
        <v>41</v>
      </c>
      <c r="J54" s="2"/>
      <c r="K54" s="2"/>
      <c r="L54" s="44" t="s">
        <v>44</v>
      </c>
      <c r="M54" s="94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135"/>
      <c r="AG54" s="135"/>
      <c r="AH54" s="135"/>
      <c r="AI54" s="135"/>
      <c r="AJ54" s="135"/>
      <c r="AK54" s="135"/>
      <c r="AL54" s="7"/>
    </row>
    <row r="55" spans="1:38" x14ac:dyDescent="0.2">
      <c r="A55" s="4"/>
      <c r="B55" s="5"/>
      <c r="C55" s="5"/>
      <c r="D55" s="5"/>
      <c r="E55" s="21" t="s">
        <v>5</v>
      </c>
      <c r="F55" s="95">
        <f ca="1">IFERROR(SUM(F43:F54)+F57+F58,0)</f>
        <v>0</v>
      </c>
      <c r="G55" s="4"/>
      <c r="H55" s="4"/>
      <c r="I55" s="5"/>
      <c r="J55" s="5"/>
      <c r="K55" s="5"/>
      <c r="L55" s="21" t="s">
        <v>5</v>
      </c>
      <c r="M55" s="95">
        <f ca="1">IFERROR(SUM(M43:M54)+M57+M58,0)</f>
        <v>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135"/>
      <c r="AG55" s="135"/>
      <c r="AH55" s="135"/>
      <c r="AI55" s="135"/>
      <c r="AJ55" s="135"/>
      <c r="AK55" s="135"/>
      <c r="AL55" s="7"/>
    </row>
    <row r="56" spans="1:38" x14ac:dyDescent="0.2">
      <c r="A56" s="4"/>
      <c r="B56" s="5"/>
      <c r="C56" s="5"/>
      <c r="D56" s="5"/>
      <c r="E56" s="138"/>
      <c r="F56" s="7"/>
      <c r="G56" s="4"/>
      <c r="H56" s="4"/>
      <c r="I56" s="5"/>
      <c r="J56" s="5"/>
      <c r="K56" s="5"/>
      <c r="L56" s="138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135"/>
      <c r="AG56" s="135"/>
      <c r="AH56" s="135"/>
      <c r="AI56" s="135"/>
      <c r="AJ56" s="135"/>
      <c r="AK56" s="135"/>
      <c r="AL56" s="7"/>
    </row>
    <row r="57" spans="1:38" x14ac:dyDescent="0.2">
      <c r="A57" s="4"/>
      <c r="B57" s="146" t="s">
        <v>58</v>
      </c>
      <c r="C57" s="68"/>
      <c r="D57" s="68"/>
      <c r="E57" s="62"/>
      <c r="F57" s="97">
        <f ca="1">IF(OR(E57='feuille référence'!E55,E57='feuille référence'!E56),1,0)</f>
        <v>0</v>
      </c>
      <c r="G57" s="4"/>
      <c r="H57" s="4"/>
      <c r="I57" s="149" t="s">
        <v>59</v>
      </c>
      <c r="J57" s="69"/>
      <c r="K57" s="69"/>
      <c r="L57" s="70"/>
      <c r="M57" s="97">
        <f ca="1">IF(OR(L57='feuille référence'!K55,L57='feuille référence'!K56),1,0)</f>
        <v>0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135"/>
      <c r="AG57" s="135"/>
      <c r="AH57" s="135"/>
      <c r="AI57" s="135"/>
      <c r="AJ57" s="135"/>
      <c r="AK57" s="135"/>
      <c r="AL57" s="7"/>
    </row>
    <row r="58" spans="1:38" x14ac:dyDescent="0.2">
      <c r="A58" s="4"/>
      <c r="B58" s="5"/>
      <c r="C58" s="5"/>
      <c r="D58" s="5"/>
      <c r="E58" s="62"/>
      <c r="F58" s="97">
        <f ca="1">IF(OR(E58='feuille référence'!E55,E58='feuille référence'!E56),1,0)</f>
        <v>0</v>
      </c>
      <c r="G58" s="4"/>
      <c r="H58" s="4"/>
      <c r="I58" s="5"/>
      <c r="J58" s="5"/>
      <c r="K58" s="5"/>
      <c r="L58" s="70"/>
      <c r="M58" s="97">
        <f ca="1">IF(OR(L58='feuille référence'!K55,L58='feuille référence'!K56),1,0)</f>
        <v>0</v>
      </c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135"/>
      <c r="AG58" s="135"/>
      <c r="AH58" s="135"/>
      <c r="AI58" s="135"/>
      <c r="AJ58" s="135"/>
      <c r="AK58" s="135"/>
      <c r="AL58" s="7"/>
    </row>
    <row r="59" spans="1:38" x14ac:dyDescent="0.2">
      <c r="A59" s="4"/>
      <c r="B59" s="5"/>
      <c r="C59" s="5"/>
      <c r="D59" s="5"/>
      <c r="E59" s="138"/>
      <c r="F59" s="7"/>
      <c r="G59" s="7"/>
      <c r="H59" s="7"/>
      <c r="I59" s="135"/>
      <c r="J59" s="135"/>
      <c r="K59" s="135"/>
      <c r="L59" s="138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135"/>
      <c r="AG59" s="177"/>
      <c r="AH59" s="174"/>
      <c r="AI59" s="174"/>
      <c r="AJ59" s="174"/>
      <c r="AK59" s="138"/>
      <c r="AL59" s="7"/>
    </row>
    <row r="60" spans="1:38" x14ac:dyDescent="0.2">
      <c r="A60" s="4"/>
      <c r="B60" s="140" t="s">
        <v>14</v>
      </c>
      <c r="C60" s="142"/>
      <c r="D60" s="142"/>
      <c r="E60" s="141"/>
      <c r="F60" s="20" t="s">
        <v>1</v>
      </c>
      <c r="G60" s="4"/>
      <c r="H60" s="4"/>
      <c r="I60" s="143" t="s">
        <v>15</v>
      </c>
      <c r="J60" s="145"/>
      <c r="K60" s="145"/>
      <c r="L60" s="144"/>
      <c r="M60" s="20" t="s">
        <v>1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135"/>
      <c r="AG60" s="174"/>
      <c r="AH60" s="174"/>
      <c r="AI60" s="174"/>
      <c r="AJ60" s="174"/>
      <c r="AK60" s="135"/>
      <c r="AL60" s="7"/>
    </row>
    <row r="61" spans="1:38" x14ac:dyDescent="0.2">
      <c r="A61" s="96" t="str">
        <f t="shared" ref="A61:A72" si="6">IF(OR(C61="",D61=""),"",IF(C61&gt;D61,"V",IF(C61&lt;D61,"P","N")))</f>
        <v/>
      </c>
      <c r="B61" s="43" t="s">
        <v>45</v>
      </c>
      <c r="C61" s="3"/>
      <c r="D61" s="3"/>
      <c r="E61" s="43" t="s">
        <v>46</v>
      </c>
      <c r="F61" s="2" t="str">
        <f>IF(A61="","",IF('feuille référence'!A59="","",IF(A61='feuille référence'!A59,1,0)+IF(AND(Adrien!C61='feuille référence'!C59,Adrien!D61='feuille référence'!D59),1,0)))</f>
        <v/>
      </c>
      <c r="G61" s="4"/>
      <c r="H61" s="96" t="str">
        <f>IF(OR(J61="",K61=""),"",IF(J61&gt;K61,"V",IF(J61&lt;K61,"P","N")))</f>
        <v/>
      </c>
      <c r="I61" s="43" t="s">
        <v>49</v>
      </c>
      <c r="J61" s="3"/>
      <c r="K61" s="3"/>
      <c r="L61" s="43" t="s">
        <v>50</v>
      </c>
      <c r="M61" s="2" t="str">
        <f>IF(H61="","",IF('feuille référence'!G59="","",IF(H61='feuille référence'!G59,1,0)+IF(AND(Adrien!J61='feuille référence'!I59,Adrien!K61='feuille référence'!J59),1,0)))</f>
        <v/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135"/>
      <c r="AG61" s="135"/>
      <c r="AH61" s="135"/>
      <c r="AI61" s="135"/>
      <c r="AJ61" s="135"/>
      <c r="AK61" s="135"/>
      <c r="AL61" s="7"/>
    </row>
    <row r="62" spans="1:38" x14ac:dyDescent="0.2">
      <c r="A62" s="96" t="str">
        <f t="shared" si="6"/>
        <v/>
      </c>
      <c r="B62" s="43" t="s">
        <v>47</v>
      </c>
      <c r="C62" s="2"/>
      <c r="D62" s="2"/>
      <c r="E62" s="43" t="s">
        <v>48</v>
      </c>
      <c r="F62" s="2" t="str">
        <f>IF(A62="","",IF('feuille référence'!A60="","",IF(A62='feuille référence'!A60,1,0)+IF(AND(Adrien!C62='feuille référence'!C60,Adrien!D62='feuille référence'!D60),1,0)))</f>
        <v/>
      </c>
      <c r="G62" s="4"/>
      <c r="H62" s="96" t="str">
        <f t="shared" ref="H62:H72" si="7">IF(OR(J62="",K62=""),"",IF(J62&gt;K62,"V",IF(J62&lt;K62,"P","N")))</f>
        <v/>
      </c>
      <c r="I62" s="43" t="s">
        <v>51</v>
      </c>
      <c r="J62" s="2"/>
      <c r="K62" s="2"/>
      <c r="L62" s="43" t="s">
        <v>52</v>
      </c>
      <c r="M62" s="2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135"/>
      <c r="AG62" s="135"/>
      <c r="AH62" s="135"/>
      <c r="AI62" s="135"/>
      <c r="AJ62" s="135"/>
      <c r="AK62" s="135"/>
      <c r="AL62" s="7"/>
    </row>
    <row r="63" spans="1:38" x14ac:dyDescent="0.2">
      <c r="A63" s="96" t="str">
        <f t="shared" si="6"/>
        <v/>
      </c>
      <c r="B63" s="43" t="s">
        <v>46</v>
      </c>
      <c r="C63" s="2"/>
      <c r="D63" s="2"/>
      <c r="E63" s="43" t="s">
        <v>47</v>
      </c>
      <c r="F63" s="2" t="str">
        <f>IF(A63="","",IF('feuille référence'!A61="","",IF(A63='feuille référence'!A61,1,0)+IF(AND(Adrien!C63='feuille référence'!C61,Adrien!D63='feuille référence'!D61),1,0)))</f>
        <v/>
      </c>
      <c r="G63" s="4"/>
      <c r="H63" s="96" t="str">
        <f t="shared" si="7"/>
        <v/>
      </c>
      <c r="I63" s="43" t="s">
        <v>50</v>
      </c>
      <c r="J63" s="2"/>
      <c r="K63" s="2"/>
      <c r="L63" s="43" t="s">
        <v>51</v>
      </c>
      <c r="M63" s="2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135"/>
      <c r="AG63" s="135"/>
      <c r="AH63" s="135"/>
      <c r="AI63" s="135"/>
      <c r="AJ63" s="135"/>
      <c r="AK63" s="135"/>
      <c r="AL63" s="7"/>
    </row>
    <row r="64" spans="1:38" x14ac:dyDescent="0.2">
      <c r="A64" s="96" t="str">
        <f t="shared" si="6"/>
        <v/>
      </c>
      <c r="B64" s="43" t="s">
        <v>48</v>
      </c>
      <c r="C64" s="2"/>
      <c r="D64" s="2"/>
      <c r="E64" s="43" t="s">
        <v>45</v>
      </c>
      <c r="F64" s="2" t="str">
        <f>IF(A64="","",IF('feuille référence'!A62="","",IF(A64='feuille référence'!A62,1,0)+IF(AND(Adrien!C64='feuille référence'!C62,Adrien!D64='feuille référence'!D62),1,0)))</f>
        <v/>
      </c>
      <c r="G64" s="4"/>
      <c r="H64" s="96" t="str">
        <f t="shared" si="7"/>
        <v/>
      </c>
      <c r="I64" s="43" t="s">
        <v>53</v>
      </c>
      <c r="J64" s="2"/>
      <c r="K64" s="2"/>
      <c r="L64" s="43" t="s">
        <v>49</v>
      </c>
      <c r="M64" s="2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135"/>
      <c r="AG64" s="135"/>
      <c r="AH64" s="135"/>
      <c r="AI64" s="135"/>
      <c r="AJ64" s="135"/>
      <c r="AK64" s="135"/>
      <c r="AL64" s="7"/>
    </row>
    <row r="65" spans="1:38" x14ac:dyDescent="0.2">
      <c r="A65" s="96" t="str">
        <f t="shared" si="6"/>
        <v/>
      </c>
      <c r="B65" s="43" t="s">
        <v>45</v>
      </c>
      <c r="C65" s="2"/>
      <c r="D65" s="2"/>
      <c r="E65" s="43" t="s">
        <v>47</v>
      </c>
      <c r="F65" s="2" t="str">
        <f>IF(A65="","",IF('feuille référence'!A63="","",IF(A65='feuille référence'!A63,1,0)+IF(AND(Adrien!C65='feuille référence'!C63,Adrien!D65='feuille référence'!D63),1,0)))</f>
        <v/>
      </c>
      <c r="G65" s="4"/>
      <c r="H65" s="96" t="str">
        <f t="shared" si="7"/>
        <v/>
      </c>
      <c r="I65" s="43" t="s">
        <v>53</v>
      </c>
      <c r="J65" s="2"/>
      <c r="K65" s="2"/>
      <c r="L65" s="43" t="s">
        <v>50</v>
      </c>
      <c r="M65" s="2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135"/>
      <c r="AG65" s="135"/>
      <c r="AH65" s="135"/>
      <c r="AI65" s="135"/>
      <c r="AJ65" s="135"/>
      <c r="AK65" s="135"/>
      <c r="AL65" s="7"/>
    </row>
    <row r="66" spans="1:38" x14ac:dyDescent="0.2">
      <c r="A66" s="96" t="str">
        <f t="shared" si="6"/>
        <v/>
      </c>
      <c r="B66" s="43" t="s">
        <v>46</v>
      </c>
      <c r="C66" s="2"/>
      <c r="D66" s="2"/>
      <c r="E66" s="43" t="s">
        <v>48</v>
      </c>
      <c r="F66" s="2" t="str">
        <f>IF(A66="","",IF('feuille référence'!A64="","",IF(A66='feuille référence'!A64,1,0)+IF(AND(Adrien!C66='feuille référence'!C64,Adrien!D66='feuille référence'!D64),1,0)))</f>
        <v/>
      </c>
      <c r="G66" s="4"/>
      <c r="H66" s="96" t="str">
        <f t="shared" si="7"/>
        <v/>
      </c>
      <c r="I66" s="43" t="s">
        <v>51</v>
      </c>
      <c r="J66" s="2"/>
      <c r="K66" s="2"/>
      <c r="L66" s="43" t="s">
        <v>49</v>
      </c>
      <c r="M66" s="2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135"/>
      <c r="AG66" s="135"/>
      <c r="AH66" s="135"/>
      <c r="AI66" s="135"/>
      <c r="AJ66" s="135"/>
      <c r="AK66" s="135"/>
      <c r="AL66" s="7"/>
    </row>
    <row r="67" spans="1:38" x14ac:dyDescent="0.2">
      <c r="A67" s="96" t="str">
        <f t="shared" si="6"/>
        <v/>
      </c>
      <c r="B67" s="43" t="s">
        <v>47</v>
      </c>
      <c r="C67" s="2"/>
      <c r="D67" s="2"/>
      <c r="E67" s="43" t="s">
        <v>45</v>
      </c>
      <c r="F67" s="2" t="str">
        <f>IF(A67="","",IF('feuille référence'!A65="","",IF(A67='feuille référence'!A65,1,0)+IF(AND(Adrien!C67='feuille référence'!C65,Adrien!D67='feuille référence'!D65),1,0)))</f>
        <v/>
      </c>
      <c r="G67" s="4"/>
      <c r="H67" s="96" t="str">
        <f t="shared" si="7"/>
        <v/>
      </c>
      <c r="I67" s="43" t="s">
        <v>49</v>
      </c>
      <c r="J67" s="2"/>
      <c r="K67" s="2"/>
      <c r="L67" s="43" t="s">
        <v>51</v>
      </c>
      <c r="M67" s="2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135"/>
      <c r="AG67" s="135"/>
      <c r="AH67" s="135"/>
      <c r="AI67" s="135"/>
      <c r="AJ67" s="135"/>
      <c r="AK67" s="135"/>
      <c r="AL67" s="7"/>
    </row>
    <row r="68" spans="1:38" x14ac:dyDescent="0.2">
      <c r="A68" s="96" t="str">
        <f t="shared" si="6"/>
        <v/>
      </c>
      <c r="B68" s="43" t="s">
        <v>48</v>
      </c>
      <c r="C68" s="2"/>
      <c r="D68" s="2"/>
      <c r="E68" s="43" t="s">
        <v>46</v>
      </c>
      <c r="F68" s="2" t="str">
        <f>IF(A68="","",IF('feuille référence'!A66="","",IF(A68='feuille référence'!A66,1,0)+IF(AND(Adrien!C68='feuille référence'!C66,Adrien!D68='feuille référence'!D66),1,0)))</f>
        <v/>
      </c>
      <c r="G68" s="4"/>
      <c r="H68" s="96" t="str">
        <f t="shared" si="7"/>
        <v/>
      </c>
      <c r="I68" s="43" t="s">
        <v>50</v>
      </c>
      <c r="J68" s="2"/>
      <c r="K68" s="2"/>
      <c r="L68" s="43" t="s">
        <v>52</v>
      </c>
      <c r="M68" s="2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135"/>
      <c r="AG68" s="135"/>
      <c r="AH68" s="135"/>
      <c r="AI68" s="135"/>
      <c r="AJ68" s="135"/>
      <c r="AK68" s="135"/>
      <c r="AL68" s="7"/>
    </row>
    <row r="69" spans="1:38" x14ac:dyDescent="0.2">
      <c r="A69" s="96" t="str">
        <f t="shared" si="6"/>
        <v/>
      </c>
      <c r="B69" s="43" t="s">
        <v>48</v>
      </c>
      <c r="C69" s="2"/>
      <c r="D69" s="2"/>
      <c r="E69" s="43" t="s">
        <v>47</v>
      </c>
      <c r="F69" s="2" t="str">
        <f>IF(A69="","",IF('feuille référence'!A67="","",IF(A69='feuille référence'!A67,1,0)+IF(AND(Adrien!C69='feuille référence'!C67,Adrien!D69='feuille référence'!D67),1,0)))</f>
        <v/>
      </c>
      <c r="G69" s="4"/>
      <c r="H69" s="96" t="str">
        <f t="shared" si="7"/>
        <v/>
      </c>
      <c r="I69" s="43" t="s">
        <v>53</v>
      </c>
      <c r="J69" s="2"/>
      <c r="K69" s="2"/>
      <c r="L69" s="43" t="s">
        <v>51</v>
      </c>
      <c r="M69" s="2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135"/>
      <c r="AG69" s="135"/>
      <c r="AH69" s="135"/>
      <c r="AI69" s="135"/>
      <c r="AJ69" s="135"/>
      <c r="AK69" s="135"/>
      <c r="AL69" s="7"/>
    </row>
    <row r="70" spans="1:38" x14ac:dyDescent="0.2">
      <c r="A70" s="96" t="str">
        <f t="shared" si="6"/>
        <v/>
      </c>
      <c r="B70" s="43" t="s">
        <v>46</v>
      </c>
      <c r="C70" s="2"/>
      <c r="D70" s="2"/>
      <c r="E70" s="43" t="s">
        <v>45</v>
      </c>
      <c r="F70" s="2" t="str">
        <f>IF(A70="","",IF('feuille référence'!A68="","",IF(A70='feuille référence'!A68,1,0)+IF(AND(Adrien!C70='feuille référence'!C68,Adrien!D70='feuille référence'!D68),1,0)))</f>
        <v/>
      </c>
      <c r="G70" s="4"/>
      <c r="H70" s="96" t="str">
        <f t="shared" si="7"/>
        <v/>
      </c>
      <c r="I70" s="43" t="s">
        <v>50</v>
      </c>
      <c r="J70" s="2"/>
      <c r="K70" s="2"/>
      <c r="L70" s="43" t="s">
        <v>49</v>
      </c>
      <c r="M70" s="2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135"/>
      <c r="AG70" s="135"/>
      <c r="AH70" s="135"/>
      <c r="AI70" s="135"/>
      <c r="AJ70" s="135"/>
      <c r="AK70" s="135"/>
      <c r="AL70" s="7"/>
    </row>
    <row r="71" spans="1:38" x14ac:dyDescent="0.2">
      <c r="A71" s="96" t="str">
        <f t="shared" si="6"/>
        <v/>
      </c>
      <c r="B71" s="43" t="s">
        <v>47</v>
      </c>
      <c r="C71" s="2"/>
      <c r="D71" s="2"/>
      <c r="E71" s="43" t="s">
        <v>46</v>
      </c>
      <c r="F71" s="2" t="str">
        <f>IF(A71="","",IF('feuille référence'!A69="","",IF(A71='feuille référence'!A69,1,0)+IF(AND(Adrien!C71='feuille référence'!C69,Adrien!D71='feuille référence'!D69),1,0)))</f>
        <v/>
      </c>
      <c r="G71" s="4"/>
      <c r="H71" s="96" t="str">
        <f t="shared" si="7"/>
        <v/>
      </c>
      <c r="I71" s="43" t="s">
        <v>51</v>
      </c>
      <c r="J71" s="2"/>
      <c r="K71" s="2"/>
      <c r="L71" s="43" t="s">
        <v>50</v>
      </c>
      <c r="M71" s="2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135"/>
      <c r="AG71" s="135"/>
      <c r="AH71" s="135"/>
      <c r="AI71" s="135"/>
      <c r="AJ71" s="135"/>
      <c r="AK71" s="135"/>
      <c r="AL71" s="7"/>
    </row>
    <row r="72" spans="1:38" ht="13.5" thickBot="1" x14ac:dyDescent="0.25">
      <c r="A72" s="96" t="str">
        <f t="shared" si="6"/>
        <v/>
      </c>
      <c r="B72" s="43" t="s">
        <v>45</v>
      </c>
      <c r="C72" s="2"/>
      <c r="D72" s="2"/>
      <c r="E72" s="44" t="s">
        <v>48</v>
      </c>
      <c r="F72" s="94" t="str">
        <f>IF(A72="","",IF('feuille référence'!A70="","",IF(A72='feuille référence'!A70,1,0)+IF(AND(Adrien!C72='feuille référence'!C70,Adrien!D72='feuille référence'!D70),1,0)))</f>
        <v/>
      </c>
      <c r="G72" s="4"/>
      <c r="H72" s="96" t="str">
        <f t="shared" si="7"/>
        <v/>
      </c>
      <c r="I72" s="43" t="s">
        <v>49</v>
      </c>
      <c r="J72" s="2"/>
      <c r="K72" s="2"/>
      <c r="L72" s="44" t="s">
        <v>52</v>
      </c>
      <c r="M72" s="94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135"/>
      <c r="AG72" s="135"/>
      <c r="AH72" s="135"/>
      <c r="AI72" s="135"/>
      <c r="AJ72" s="135"/>
      <c r="AK72" s="135"/>
      <c r="AL72" s="7"/>
    </row>
    <row r="73" spans="1:38" x14ac:dyDescent="0.2">
      <c r="A73" s="4"/>
      <c r="B73" s="5"/>
      <c r="C73" s="5"/>
      <c r="D73" s="5"/>
      <c r="E73" s="21" t="s">
        <v>5</v>
      </c>
      <c r="F73" s="95">
        <f ca="1">IFERROR(SUM(F61:F72)+F75+F76,0)</f>
        <v>0</v>
      </c>
      <c r="G73" s="4"/>
      <c r="H73" s="4"/>
      <c r="I73" s="5"/>
      <c r="J73" s="5"/>
      <c r="K73" s="5"/>
      <c r="L73" s="21" t="s">
        <v>5</v>
      </c>
      <c r="M73" s="95">
        <f ca="1">IFERROR(SUM(M61:M72)+M75+M76,0)</f>
        <v>0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135"/>
      <c r="AG73" s="135"/>
      <c r="AH73" s="135"/>
      <c r="AI73" s="135"/>
      <c r="AJ73" s="135"/>
      <c r="AK73" s="135"/>
      <c r="AL73" s="7"/>
    </row>
    <row r="74" spans="1:38" x14ac:dyDescent="0.2">
      <c r="A74" s="4"/>
      <c r="B74" s="5"/>
      <c r="C74" s="5"/>
      <c r="D74" s="5"/>
      <c r="E74" s="138"/>
      <c r="F74" s="7"/>
      <c r="G74" s="4"/>
      <c r="H74" s="4"/>
      <c r="I74" s="5"/>
      <c r="J74" s="5"/>
      <c r="K74" s="5"/>
      <c r="L74" s="138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135"/>
      <c r="AG74" s="135"/>
      <c r="AH74" s="135"/>
      <c r="AI74" s="135"/>
      <c r="AJ74" s="135"/>
      <c r="AK74" s="135"/>
      <c r="AL74" s="7"/>
    </row>
    <row r="75" spans="1:38" x14ac:dyDescent="0.2">
      <c r="A75" s="4"/>
      <c r="B75" s="140" t="s">
        <v>60</v>
      </c>
      <c r="C75" s="71"/>
      <c r="D75" s="71"/>
      <c r="E75" s="62"/>
      <c r="F75" s="97">
        <f ca="1">IF(OR(E75='feuille référence'!E73,E75='feuille référence'!E74),1,0)</f>
        <v>0</v>
      </c>
      <c r="G75" s="4"/>
      <c r="H75" s="4"/>
      <c r="I75" s="143" t="s">
        <v>61</v>
      </c>
      <c r="J75" s="72"/>
      <c r="K75" s="72"/>
      <c r="L75" s="62"/>
      <c r="M75" s="97">
        <f ca="1">IF(OR(L75='feuille référence'!K73,L75='feuille référence'!K74),1,0)</f>
        <v>0</v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135"/>
      <c r="AG75" s="135"/>
      <c r="AH75" s="135"/>
      <c r="AI75" s="135"/>
      <c r="AJ75" s="135"/>
      <c r="AK75" s="135"/>
      <c r="AL75" s="7"/>
    </row>
    <row r="76" spans="1:38" x14ac:dyDescent="0.2">
      <c r="A76" s="4"/>
      <c r="B76" s="5"/>
      <c r="C76" s="5"/>
      <c r="D76" s="5"/>
      <c r="E76" s="62"/>
      <c r="F76" s="97">
        <f ca="1">IF(OR(E76='feuille référence'!E73,E76='feuille référence'!E74),1,0)</f>
        <v>0</v>
      </c>
      <c r="G76" s="4"/>
      <c r="H76" s="4"/>
      <c r="I76" s="5"/>
      <c r="J76" s="5"/>
      <c r="K76" s="5"/>
      <c r="L76" s="62"/>
      <c r="M76" s="97">
        <f ca="1">IF(OR(L76='feuille référence'!K73,L76='feuille référence'!K74),1,0)</f>
        <v>0</v>
      </c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135"/>
      <c r="AG76" s="135"/>
      <c r="AH76" s="135"/>
      <c r="AI76" s="135"/>
      <c r="AJ76" s="135"/>
      <c r="AK76" s="135"/>
      <c r="AL76" s="7"/>
    </row>
    <row r="77" spans="1:38" x14ac:dyDescent="0.2">
      <c r="A77" s="4"/>
      <c r="B77" s="5"/>
      <c r="C77" s="5"/>
      <c r="D77" s="5"/>
      <c r="E77" s="138"/>
      <c r="F77" s="7"/>
      <c r="G77" s="4"/>
      <c r="H77" s="4"/>
      <c r="I77" s="5"/>
      <c r="J77" s="5"/>
      <c r="K77" s="5"/>
      <c r="L77" s="138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135"/>
      <c r="AG77" s="135"/>
      <c r="AH77" s="135"/>
      <c r="AI77" s="135"/>
      <c r="AJ77" s="135"/>
      <c r="AK77" s="135"/>
      <c r="AL77" s="7"/>
    </row>
    <row r="78" spans="1:38" x14ac:dyDescent="0.2">
      <c r="A78" s="4"/>
      <c r="B78" s="5"/>
      <c r="C78" s="5"/>
      <c r="D78" s="5"/>
      <c r="E78" s="5"/>
      <c r="F78" s="4"/>
      <c r="G78" s="4"/>
      <c r="H78" s="4"/>
      <c r="I78" s="5"/>
      <c r="J78" s="5"/>
      <c r="K78" s="5"/>
      <c r="L78" s="5"/>
      <c r="M78" s="4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135"/>
      <c r="AG78" s="135"/>
      <c r="AH78" s="135"/>
      <c r="AI78" s="135"/>
      <c r="AJ78" s="135"/>
      <c r="AK78" s="135"/>
      <c r="AL78" s="7"/>
    </row>
    <row r="79" spans="1:38" x14ac:dyDescent="0.2">
      <c r="A79" s="4"/>
      <c r="B79" s="5"/>
      <c r="C79" s="5"/>
      <c r="D79" s="5"/>
      <c r="E79" s="5"/>
      <c r="F79" s="4"/>
      <c r="G79" s="4"/>
      <c r="H79" s="4"/>
      <c r="I79" s="5"/>
      <c r="J79" s="5"/>
      <c r="K79" s="5"/>
      <c r="L79" s="19" t="s">
        <v>17</v>
      </c>
      <c r="M79" s="2">
        <f ca="1">SUM(F19+M19+F37+M37+F55+M55+F73+M73)</f>
        <v>0</v>
      </c>
      <c r="N79" s="4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135"/>
      <c r="AG79" s="135"/>
      <c r="AH79" s="135"/>
      <c r="AI79" s="135"/>
      <c r="AJ79" s="135"/>
      <c r="AK79" s="135"/>
      <c r="AL79" s="7"/>
    </row>
    <row r="80" spans="1:38" x14ac:dyDescent="0.2">
      <c r="A80" s="4"/>
      <c r="B80" s="5"/>
      <c r="C80" s="5"/>
      <c r="D80" s="5"/>
      <c r="E80" s="5"/>
      <c r="F80" s="4"/>
      <c r="G80" s="4"/>
      <c r="H80" s="4"/>
      <c r="I80" s="5"/>
      <c r="J80" s="5"/>
      <c r="K80" s="5"/>
      <c r="L80" s="5"/>
      <c r="M80" s="4"/>
      <c r="N80" s="4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135"/>
      <c r="AG80" s="177"/>
      <c r="AH80" s="174"/>
      <c r="AI80" s="174"/>
      <c r="AJ80" s="174"/>
      <c r="AK80" s="138"/>
      <c r="AL80" s="7"/>
    </row>
    <row r="81" spans="1:38" x14ac:dyDescent="0.2">
      <c r="A81" s="4"/>
      <c r="B81" s="5"/>
      <c r="C81" s="5"/>
      <c r="D81" s="5"/>
      <c r="E81" s="5"/>
      <c r="F81" s="4"/>
      <c r="G81" s="4"/>
      <c r="H81" s="4"/>
      <c r="I81" s="5"/>
      <c r="J81" s="5"/>
      <c r="K81" s="5"/>
      <c r="L81" s="5"/>
      <c r="M81" s="4"/>
      <c r="N81" s="4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135"/>
      <c r="AG81" s="174"/>
      <c r="AH81" s="174"/>
      <c r="AI81" s="174"/>
      <c r="AJ81" s="174"/>
      <c r="AK81" s="135"/>
      <c r="AL81" s="7"/>
    </row>
    <row r="82" spans="1:38" x14ac:dyDescent="0.2">
      <c r="A82" s="4"/>
      <c r="B82" s="41" t="s">
        <v>19</v>
      </c>
      <c r="C82" s="30"/>
      <c r="D82" s="30"/>
      <c r="E82" s="30"/>
      <c r="F82" s="29"/>
      <c r="G82" s="29"/>
      <c r="H82" s="29"/>
      <c r="I82" s="30"/>
      <c r="J82" s="30"/>
      <c r="K82" s="30"/>
      <c r="L82" s="30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30"/>
      <c r="AG82" s="30"/>
      <c r="AH82" s="30"/>
      <c r="AI82" s="30"/>
      <c r="AJ82" s="31"/>
      <c r="AK82" s="135"/>
      <c r="AL82" s="7"/>
    </row>
    <row r="83" spans="1:38" x14ac:dyDescent="0.2">
      <c r="A83" s="4"/>
      <c r="B83" s="36" t="s">
        <v>62</v>
      </c>
      <c r="C83" s="27"/>
      <c r="D83" s="27"/>
      <c r="E83" s="27"/>
      <c r="F83" s="28"/>
      <c r="G83" s="28"/>
      <c r="H83" s="28"/>
      <c r="I83" s="27"/>
      <c r="J83" s="27"/>
      <c r="K83" s="27"/>
      <c r="L83" s="27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7"/>
      <c r="AG83" s="27"/>
      <c r="AH83" s="27"/>
      <c r="AI83" s="27"/>
      <c r="AJ83" s="32"/>
      <c r="AK83" s="135"/>
      <c r="AL83" s="7"/>
    </row>
    <row r="84" spans="1:38" x14ac:dyDescent="0.2">
      <c r="A84" s="4"/>
      <c r="B84" s="42" t="s">
        <v>18</v>
      </c>
      <c r="C84" s="27"/>
      <c r="D84" s="27"/>
      <c r="E84" s="27"/>
      <c r="F84" s="28"/>
      <c r="G84" s="28"/>
      <c r="H84" s="28"/>
      <c r="I84" s="27"/>
      <c r="J84" s="27"/>
      <c r="K84" s="27"/>
      <c r="L84" s="27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7"/>
      <c r="AG84" s="27"/>
      <c r="AH84" s="27"/>
      <c r="AI84" s="27"/>
      <c r="AJ84" s="32"/>
      <c r="AK84" s="135"/>
      <c r="AL84" s="7"/>
    </row>
    <row r="85" spans="1:38" x14ac:dyDescent="0.2">
      <c r="A85" s="4"/>
      <c r="B85" s="36" t="s">
        <v>6</v>
      </c>
      <c r="C85" s="27"/>
      <c r="D85" s="27"/>
      <c r="E85" s="27"/>
      <c r="F85" s="28"/>
      <c r="G85" s="28"/>
      <c r="H85" s="28"/>
      <c r="I85" s="27"/>
      <c r="J85" s="27"/>
      <c r="K85" s="27"/>
      <c r="L85" s="27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7"/>
      <c r="AG85" s="27"/>
      <c r="AH85" s="27"/>
      <c r="AI85" s="27"/>
      <c r="AJ85" s="32"/>
      <c r="AK85" s="135"/>
      <c r="AL85" s="7"/>
    </row>
    <row r="86" spans="1:38" x14ac:dyDescent="0.2">
      <c r="A86" s="4"/>
      <c r="B86" s="42" t="s">
        <v>7</v>
      </c>
      <c r="C86" s="27"/>
      <c r="D86" s="27"/>
      <c r="E86" s="27"/>
      <c r="F86" s="28"/>
      <c r="G86" s="28"/>
      <c r="H86" s="28"/>
      <c r="I86" s="27"/>
      <c r="J86" s="27"/>
      <c r="K86" s="27"/>
      <c r="L86" s="27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7"/>
      <c r="AG86" s="27"/>
      <c r="AH86" s="27"/>
      <c r="AI86" s="27"/>
      <c r="AJ86" s="32"/>
      <c r="AK86" s="135"/>
      <c r="AL86" s="7"/>
    </row>
    <row r="87" spans="1:38" x14ac:dyDescent="0.2">
      <c r="A87" s="4"/>
      <c r="B87" s="42" t="s">
        <v>63</v>
      </c>
      <c r="C87" s="27"/>
      <c r="D87" s="27"/>
      <c r="E87" s="27"/>
      <c r="F87" s="28"/>
      <c r="G87" s="28"/>
      <c r="H87" s="28"/>
      <c r="I87" s="27"/>
      <c r="J87" s="27"/>
      <c r="K87" s="27"/>
      <c r="L87" s="27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7"/>
      <c r="AG87" s="27"/>
      <c r="AH87" s="27"/>
      <c r="AI87" s="27"/>
      <c r="AJ87" s="32"/>
      <c r="AK87" s="135"/>
      <c r="AL87" s="7"/>
    </row>
    <row r="88" spans="1:38" x14ac:dyDescent="0.2">
      <c r="A88" s="4"/>
      <c r="B88" s="42" t="s">
        <v>64</v>
      </c>
      <c r="C88" s="27"/>
      <c r="D88" s="27"/>
      <c r="E88" s="27"/>
      <c r="F88" s="28"/>
      <c r="G88" s="28"/>
      <c r="H88" s="28"/>
      <c r="I88" s="27"/>
      <c r="J88" s="27"/>
      <c r="K88" s="27"/>
      <c r="L88" s="27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7"/>
      <c r="AG88" s="27"/>
      <c r="AH88" s="27"/>
      <c r="AI88" s="27"/>
      <c r="AJ88" s="32"/>
      <c r="AK88" s="135"/>
      <c r="AL88" s="7"/>
    </row>
    <row r="89" spans="1:38" x14ac:dyDescent="0.2">
      <c r="A89" s="4"/>
      <c r="B89" s="36" t="s">
        <v>8</v>
      </c>
      <c r="C89" s="27"/>
      <c r="D89" s="27"/>
      <c r="E89" s="27"/>
      <c r="F89" s="28"/>
      <c r="G89" s="28"/>
      <c r="H89" s="28"/>
      <c r="I89" s="27"/>
      <c r="J89" s="27"/>
      <c r="K89" s="27"/>
      <c r="L89" s="27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136"/>
      <c r="AH89" s="136"/>
      <c r="AI89" s="136"/>
      <c r="AJ89" s="137"/>
      <c r="AK89" s="7"/>
      <c r="AL89" s="7"/>
    </row>
    <row r="90" spans="1:38" x14ac:dyDescent="0.2">
      <c r="A90" s="4"/>
      <c r="B90" s="42" t="s">
        <v>9</v>
      </c>
      <c r="C90" s="27"/>
      <c r="D90" s="27"/>
      <c r="E90" s="27"/>
      <c r="F90" s="28"/>
      <c r="G90" s="28"/>
      <c r="H90" s="28"/>
      <c r="I90" s="27"/>
      <c r="J90" s="27"/>
      <c r="K90" s="27"/>
      <c r="L90" s="27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136"/>
      <c r="AH90" s="136"/>
      <c r="AI90" s="175"/>
      <c r="AJ90" s="176"/>
      <c r="AK90" s="7"/>
      <c r="AL90" s="7"/>
    </row>
    <row r="91" spans="1:38" x14ac:dyDescent="0.2">
      <c r="A91" s="4"/>
      <c r="B91" s="42" t="s">
        <v>10</v>
      </c>
      <c r="C91" s="27"/>
      <c r="D91" s="27"/>
      <c r="E91" s="27"/>
      <c r="F91" s="28"/>
      <c r="G91" s="28"/>
      <c r="H91" s="28"/>
      <c r="I91" s="27"/>
      <c r="J91" s="27"/>
      <c r="K91" s="27"/>
      <c r="L91" s="27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136"/>
      <c r="AH91" s="136"/>
      <c r="AI91" s="175"/>
      <c r="AJ91" s="176"/>
      <c r="AK91" s="7"/>
      <c r="AL91" s="7"/>
    </row>
    <row r="92" spans="1:38" x14ac:dyDescent="0.2">
      <c r="A92" s="4"/>
      <c r="B92" s="36" t="s">
        <v>16</v>
      </c>
      <c r="C92" s="27"/>
      <c r="D92" s="27"/>
      <c r="E92" s="27"/>
      <c r="F92" s="28"/>
      <c r="G92" s="28"/>
      <c r="H92" s="28"/>
      <c r="I92" s="27"/>
      <c r="J92" s="27"/>
      <c r="K92" s="27"/>
      <c r="L92" s="27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175"/>
      <c r="AJ92" s="176"/>
      <c r="AK92" s="7"/>
      <c r="AL92" s="7"/>
    </row>
    <row r="93" spans="1:38" x14ac:dyDescent="0.2">
      <c r="A93" s="4"/>
      <c r="B93" s="36" t="s">
        <v>11</v>
      </c>
      <c r="C93" s="27"/>
      <c r="D93" s="27"/>
      <c r="E93" s="27"/>
      <c r="F93" s="28"/>
      <c r="G93" s="28"/>
      <c r="H93" s="28"/>
      <c r="I93" s="27"/>
      <c r="J93" s="27"/>
      <c r="K93" s="27"/>
      <c r="L93" s="27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33"/>
      <c r="AK93" s="7"/>
      <c r="AL93" s="7"/>
    </row>
    <row r="94" spans="1:38" x14ac:dyDescent="0.2">
      <c r="A94" s="4"/>
      <c r="B94" s="36" t="s">
        <v>20</v>
      </c>
      <c r="C94" s="27"/>
      <c r="D94" s="27"/>
      <c r="E94" s="27"/>
      <c r="F94" s="28"/>
      <c r="G94" s="28"/>
      <c r="H94" s="28"/>
      <c r="I94" s="27"/>
      <c r="J94" s="27"/>
      <c r="K94" s="27"/>
      <c r="L94" s="27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33"/>
      <c r="AK94" s="7"/>
      <c r="AL94" s="7"/>
    </row>
    <row r="95" spans="1:38" x14ac:dyDescent="0.2">
      <c r="A95" s="4"/>
      <c r="B95" s="37"/>
      <c r="C95" s="38"/>
      <c r="D95" s="38"/>
      <c r="E95" s="38"/>
      <c r="F95" s="39"/>
      <c r="G95" s="39"/>
      <c r="H95" s="39"/>
      <c r="I95" s="38"/>
      <c r="J95" s="38"/>
      <c r="K95" s="38"/>
      <c r="L95" s="38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40"/>
      <c r="AK95" s="7"/>
      <c r="AL95" s="7"/>
    </row>
    <row r="96" spans="1:38" x14ac:dyDescent="0.2">
      <c r="A96" s="4"/>
      <c r="B96" s="5"/>
      <c r="C96" s="5"/>
      <c r="D96" s="5"/>
      <c r="E96" s="5"/>
      <c r="F96" s="4"/>
      <c r="G96" s="4"/>
      <c r="H96" s="4"/>
      <c r="I96" s="5"/>
      <c r="J96" s="5"/>
      <c r="K96" s="5"/>
      <c r="L96" s="5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7"/>
      <c r="AJ96" s="7"/>
      <c r="AK96" s="7"/>
      <c r="AL96" s="7"/>
    </row>
  </sheetData>
  <mergeCells count="38">
    <mergeCell ref="AG7:AH7"/>
    <mergeCell ref="AI7:AJ7"/>
    <mergeCell ref="C2:E2"/>
    <mergeCell ref="F2:H2"/>
    <mergeCell ref="I2:K2"/>
    <mergeCell ref="M2:N2"/>
    <mergeCell ref="O2:AK2"/>
    <mergeCell ref="AG9:AH9"/>
    <mergeCell ref="AI9:AJ9"/>
    <mergeCell ref="AG11:AH11"/>
    <mergeCell ref="AI11:AJ11"/>
    <mergeCell ref="AG13:AH13"/>
    <mergeCell ref="AI13:AJ13"/>
    <mergeCell ref="AG43:AH43"/>
    <mergeCell ref="AI43:AJ43"/>
    <mergeCell ref="AG19:AH19"/>
    <mergeCell ref="AI19:AJ19"/>
    <mergeCell ref="AG24:AH24"/>
    <mergeCell ref="AI24:AJ24"/>
    <mergeCell ref="AG26:AH26"/>
    <mergeCell ref="AI26:AJ26"/>
    <mergeCell ref="AG28:AH28"/>
    <mergeCell ref="AI28:AJ28"/>
    <mergeCell ref="AI34:AJ34"/>
    <mergeCell ref="AI36:AJ36"/>
    <mergeCell ref="AI38:AJ38"/>
    <mergeCell ref="AI92:AJ92"/>
    <mergeCell ref="AI49:AJ49"/>
    <mergeCell ref="AG51:AH51"/>
    <mergeCell ref="AI51:AJ51"/>
    <mergeCell ref="AG59:AJ59"/>
    <mergeCell ref="AG60:AH60"/>
    <mergeCell ref="AI60:AJ60"/>
    <mergeCell ref="AG80:AJ80"/>
    <mergeCell ref="AG81:AH81"/>
    <mergeCell ref="AI81:AJ81"/>
    <mergeCell ref="AI90:AJ90"/>
    <mergeCell ref="AI91:AJ91"/>
  </mergeCells>
  <dataValidations count="8">
    <dataValidation type="list" allowBlank="1" showInputMessage="1" showErrorMessage="1" sqref="E21:E22">
      <formula1>$B$7:$B$10</formula1>
    </dataValidation>
    <dataValidation type="list" allowBlank="1" showInputMessage="1" showErrorMessage="1" sqref="L57:L58">
      <formula1>$I$43:$I$46</formula1>
    </dataValidation>
    <dataValidation type="list" allowBlank="1" showInputMessage="1" showErrorMessage="1" sqref="L21:L22">
      <formula1>$I$7:$I$10</formula1>
    </dataValidation>
    <dataValidation type="list" allowBlank="1" showInputMessage="1" showErrorMessage="1" sqref="E39:E40">
      <formula1>$B$25:$B$28</formula1>
    </dataValidation>
    <dataValidation type="list" allowBlank="1" showInputMessage="1" showErrorMessage="1" sqref="L39:L40">
      <formula1>$I$25:$I$28</formula1>
    </dataValidation>
    <dataValidation type="list" allowBlank="1" showInputMessage="1" showErrorMessage="1" sqref="E57:E58">
      <formula1>$B$43:$B$46</formula1>
    </dataValidation>
    <dataValidation type="list" allowBlank="1" showInputMessage="1" showErrorMessage="1" sqref="E75:E76">
      <formula1>$B$61:$B$64</formula1>
    </dataValidation>
    <dataValidation type="list" allowBlank="1" showInputMessage="1" showErrorMessage="1" sqref="L75:L76">
      <formula1>$I$61:$I$64</formula1>
    </dataValidation>
  </dataValidations>
  <hyperlinks>
    <hyperlink ref="O2" r:id="rId1"/>
  </hyperlinks>
  <printOptions horizontalCentered="1" verticalCentered="1"/>
  <pageMargins left="0.39370078740157483" right="0.39370078740157483" top="0" bottom="0" header="0" footer="0"/>
  <pageSetup paperSize="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autoPageBreaks="0" fitToPage="1"/>
  </sheetPr>
  <dimension ref="A1:AL96"/>
  <sheetViews>
    <sheetView showGridLines="0" zoomScaleNormal="100" zoomScaleSheetLayoutView="100" workbookViewId="0"/>
  </sheetViews>
  <sheetFormatPr baseColWidth="10" defaultRowHeight="12.75" x14ac:dyDescent="0.2"/>
  <cols>
    <col min="1" max="1" width="4.7109375" customWidth="1"/>
    <col min="2" max="2" width="23.28515625" style="1" customWidth="1"/>
    <col min="3" max="4" width="2.85546875" style="1" customWidth="1"/>
    <col min="5" max="5" width="23.28515625" style="1" customWidth="1"/>
    <col min="6" max="6" width="4" customWidth="1"/>
    <col min="7" max="8" width="2.7109375" customWidth="1"/>
    <col min="9" max="9" width="23.28515625" style="1" customWidth="1"/>
    <col min="10" max="11" width="2.85546875" style="1" customWidth="1"/>
    <col min="12" max="12" width="23.28515625" style="1" customWidth="1"/>
    <col min="13" max="14" width="4" customWidth="1"/>
    <col min="15" max="15" width="2.85546875" customWidth="1"/>
    <col min="16" max="31" width="0" hidden="1" customWidth="1"/>
    <col min="32" max="32" width="4.7109375" customWidth="1"/>
    <col min="33" max="33" width="13.7109375" customWidth="1"/>
    <col min="34" max="35" width="2.85546875" customWidth="1"/>
    <col min="36" max="36" width="13.7109375" customWidth="1"/>
    <col min="37" max="38" width="4.7109375" customWidth="1"/>
  </cols>
  <sheetData>
    <row r="1" spans="1:38" ht="20.100000000000001" customHeight="1" x14ac:dyDescent="0.2">
      <c r="A1" s="4"/>
      <c r="B1" s="5"/>
      <c r="C1" s="5"/>
      <c r="D1" s="5"/>
      <c r="E1" s="5"/>
      <c r="F1" s="4"/>
      <c r="G1" s="4"/>
      <c r="H1" s="4"/>
      <c r="I1" s="5"/>
      <c r="J1" s="5"/>
      <c r="K1" s="5"/>
      <c r="L1" s="5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x14ac:dyDescent="0.2">
      <c r="A2" s="4"/>
      <c r="B2" s="152" t="s">
        <v>102</v>
      </c>
      <c r="C2" s="178" t="s">
        <v>121</v>
      </c>
      <c r="D2" s="179"/>
      <c r="E2" s="179"/>
      <c r="F2" s="180" t="s">
        <v>103</v>
      </c>
      <c r="G2" s="180"/>
      <c r="H2" s="180"/>
      <c r="I2" s="178" t="s">
        <v>122</v>
      </c>
      <c r="J2" s="179"/>
      <c r="K2" s="179"/>
      <c r="L2" s="5"/>
      <c r="M2" s="180" t="s">
        <v>104</v>
      </c>
      <c r="N2" s="180"/>
      <c r="O2" s="181" t="s">
        <v>130</v>
      </c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4"/>
    </row>
    <row r="3" spans="1:38" x14ac:dyDescent="0.2">
      <c r="A3" s="4"/>
      <c r="B3" s="5"/>
      <c r="C3" s="5"/>
      <c r="D3" s="5"/>
      <c r="E3" s="5"/>
      <c r="F3" s="4"/>
      <c r="G3" s="4"/>
      <c r="H3" s="4"/>
      <c r="I3" s="5"/>
      <c r="J3" s="5"/>
      <c r="K3" s="5"/>
      <c r="L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x14ac:dyDescent="0.2">
      <c r="A4" s="4"/>
      <c r="B4" s="5"/>
      <c r="C4" s="5"/>
      <c r="D4" s="5"/>
      <c r="E4" s="5"/>
      <c r="F4" s="4"/>
      <c r="G4" s="4"/>
      <c r="H4" s="4"/>
      <c r="I4" s="5"/>
      <c r="J4" s="5"/>
      <c r="K4" s="5"/>
      <c r="L4" s="5"/>
      <c r="M4" s="4"/>
      <c r="N4" s="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 x14ac:dyDescent="0.2">
      <c r="A5" s="4"/>
      <c r="B5" s="5"/>
      <c r="C5" s="5"/>
      <c r="D5" s="5"/>
      <c r="E5" s="5"/>
      <c r="F5" s="4"/>
      <c r="G5" s="4"/>
      <c r="H5" s="4"/>
      <c r="I5" s="5"/>
      <c r="J5" s="5"/>
      <c r="K5" s="5"/>
      <c r="L5" s="5"/>
      <c r="M5" s="4"/>
      <c r="N5" s="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 x14ac:dyDescent="0.2">
      <c r="A6" s="4"/>
      <c r="B6" s="45" t="s">
        <v>0</v>
      </c>
      <c r="C6" s="46"/>
      <c r="D6" s="46"/>
      <c r="E6" s="47"/>
      <c r="F6" s="20" t="s">
        <v>1</v>
      </c>
      <c r="G6" s="4"/>
      <c r="H6" s="4"/>
      <c r="I6" s="16" t="s">
        <v>2</v>
      </c>
      <c r="J6" s="17"/>
      <c r="K6" s="17"/>
      <c r="L6" s="18"/>
      <c r="M6" s="20" t="s">
        <v>1</v>
      </c>
      <c r="N6" s="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24"/>
      <c r="AG6" s="24"/>
      <c r="AH6" s="24"/>
      <c r="AI6" s="24"/>
      <c r="AJ6" s="24"/>
      <c r="AK6" s="24"/>
      <c r="AL6" s="7"/>
    </row>
    <row r="7" spans="1:38" x14ac:dyDescent="0.2">
      <c r="A7" s="96" t="str">
        <f>IF(OR(C7="",D7=""),"",IF(C7&gt;D7,"V",IF(C7&lt;D7,"P","N")))</f>
        <v/>
      </c>
      <c r="B7" s="43" t="s">
        <v>21</v>
      </c>
      <c r="C7" s="3"/>
      <c r="D7" s="3"/>
      <c r="E7" s="43" t="s">
        <v>22</v>
      </c>
      <c r="F7" s="2" t="str">
        <f>IF(A7="","",IF('feuille référence'!A5="","",IF(A7='feuille référence'!A5,1,0)+IF(AND(David!C7='feuille référence'!C5,David!D7='feuille référence'!D5),1,0)))</f>
        <v/>
      </c>
      <c r="G7" s="4"/>
      <c r="H7" s="96" t="str">
        <f>IF(OR(J7="",K7=""),"",IF(J7&gt;K7,"V",IF(J7&lt;K7,"P","N")))</f>
        <v/>
      </c>
      <c r="I7" s="43" t="s">
        <v>25</v>
      </c>
      <c r="J7" s="3"/>
      <c r="K7" s="3"/>
      <c r="L7" s="43" t="s">
        <v>26</v>
      </c>
      <c r="M7" s="2" t="str">
        <f>IF(H7="","",IF('feuille référence'!G5="","",IF(H7='feuille référence'!G5,1,0)+IF(AND(David!J7='feuille référence'!I5,David!K7='feuille référence'!J5),1,0)))</f>
        <v/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156"/>
      <c r="AG7" s="174"/>
      <c r="AH7" s="174"/>
      <c r="AI7" s="174"/>
      <c r="AJ7" s="174"/>
      <c r="AK7" s="156"/>
      <c r="AL7" s="7"/>
    </row>
    <row r="8" spans="1:38" x14ac:dyDescent="0.2">
      <c r="A8" s="96" t="str">
        <f t="shared" ref="A8:A18" si="0">IF(OR(C8="",D8=""),"",IF(C8&gt;D8,"V",IF(C8&lt;D8,"P","N")))</f>
        <v/>
      </c>
      <c r="B8" s="43" t="s">
        <v>23</v>
      </c>
      <c r="C8" s="3"/>
      <c r="D8" s="3"/>
      <c r="E8" s="43" t="s">
        <v>24</v>
      </c>
      <c r="F8" s="2" t="str">
        <f>IF(A8="","",IF('feuille référence'!A6="","",IF(A8='feuille référence'!A6,1,0)+IF(AND(David!C8='feuille référence'!C6,David!D8='feuille référence'!D6),1,0)))</f>
        <v/>
      </c>
      <c r="G8" s="4"/>
      <c r="H8" s="96" t="str">
        <f t="shared" ref="H8:H18" si="1">IF(OR(J8="",K8=""),"",IF(J8&gt;K8,"V",IF(J8&lt;K8,"P","N")))</f>
        <v/>
      </c>
      <c r="I8" s="43" t="s">
        <v>27</v>
      </c>
      <c r="J8" s="2"/>
      <c r="K8" s="2"/>
      <c r="L8" s="43" t="s">
        <v>28</v>
      </c>
      <c r="M8" s="2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156"/>
      <c r="AG8" s="156"/>
      <c r="AH8" s="156"/>
      <c r="AI8" s="156"/>
      <c r="AJ8" s="156"/>
      <c r="AK8" s="156"/>
      <c r="AL8" s="7"/>
    </row>
    <row r="9" spans="1:38" x14ac:dyDescent="0.2">
      <c r="A9" s="96" t="str">
        <f t="shared" si="0"/>
        <v/>
      </c>
      <c r="B9" s="43" t="s">
        <v>24</v>
      </c>
      <c r="C9" s="3"/>
      <c r="D9" s="3"/>
      <c r="E9" s="43" t="s">
        <v>21</v>
      </c>
      <c r="F9" s="2" t="str">
        <f>IF(A9="","",IF('feuille référence'!A7="","",IF(A9='feuille référence'!A7,1,0)+IF(AND(David!C9='feuille référence'!C7,David!D9='feuille référence'!D7),1,0)))</f>
        <v/>
      </c>
      <c r="G9" s="4"/>
      <c r="H9" s="96" t="str">
        <f t="shared" si="1"/>
        <v/>
      </c>
      <c r="I9" s="43" t="s">
        <v>26</v>
      </c>
      <c r="J9" s="2"/>
      <c r="K9" s="2"/>
      <c r="L9" s="43" t="s">
        <v>27</v>
      </c>
      <c r="M9" s="2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156"/>
      <c r="AG9" s="174"/>
      <c r="AH9" s="174"/>
      <c r="AI9" s="174"/>
      <c r="AJ9" s="174"/>
      <c r="AK9" s="156"/>
      <c r="AL9" s="7"/>
    </row>
    <row r="10" spans="1:38" x14ac:dyDescent="0.2">
      <c r="A10" s="96" t="str">
        <f t="shared" si="0"/>
        <v/>
      </c>
      <c r="B10" s="43" t="s">
        <v>22</v>
      </c>
      <c r="C10" s="3"/>
      <c r="D10" s="3"/>
      <c r="E10" s="43" t="s">
        <v>23</v>
      </c>
      <c r="F10" s="2" t="str">
        <f>IF(A10="","",IF('feuille référence'!A8="","",IF(A10='feuille référence'!A8,1,0)+IF(AND(David!C10='feuille référence'!C8,David!D10='feuille référence'!D8),1,0)))</f>
        <v/>
      </c>
      <c r="G10" s="4"/>
      <c r="H10" s="96" t="str">
        <f t="shared" si="1"/>
        <v/>
      </c>
      <c r="I10" s="43" t="s">
        <v>28</v>
      </c>
      <c r="J10" s="2"/>
      <c r="K10" s="2"/>
      <c r="L10" s="43" t="s">
        <v>25</v>
      </c>
      <c r="M10" s="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156"/>
      <c r="AG10" s="156"/>
      <c r="AH10" s="156"/>
      <c r="AI10" s="156"/>
      <c r="AJ10" s="156"/>
      <c r="AK10" s="156"/>
      <c r="AL10" s="7"/>
    </row>
    <row r="11" spans="1:38" x14ac:dyDescent="0.2">
      <c r="A11" s="96" t="str">
        <f t="shared" si="0"/>
        <v/>
      </c>
      <c r="B11" s="43" t="s">
        <v>21</v>
      </c>
      <c r="C11" s="3"/>
      <c r="D11" s="3"/>
      <c r="E11" s="43" t="s">
        <v>23</v>
      </c>
      <c r="F11" s="2" t="str">
        <f>IF(A11="","",IF('feuille référence'!A9="","",IF(A11='feuille référence'!A9,1,0)+IF(AND(David!C11='feuille référence'!C9,David!D11='feuille référence'!D9),1,0)))</f>
        <v/>
      </c>
      <c r="G11" s="4"/>
      <c r="H11" s="96" t="str">
        <f t="shared" si="1"/>
        <v/>
      </c>
      <c r="I11" s="43" t="s">
        <v>28</v>
      </c>
      <c r="J11" s="2"/>
      <c r="K11" s="2"/>
      <c r="L11" s="43" t="s">
        <v>26</v>
      </c>
      <c r="M11" s="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156"/>
      <c r="AG11" s="174"/>
      <c r="AH11" s="174"/>
      <c r="AI11" s="174"/>
      <c r="AJ11" s="174"/>
      <c r="AK11" s="156"/>
      <c r="AL11" s="7"/>
    </row>
    <row r="12" spans="1:38" x14ac:dyDescent="0.2">
      <c r="A12" s="96" t="str">
        <f t="shared" si="0"/>
        <v/>
      </c>
      <c r="B12" s="43" t="s">
        <v>22</v>
      </c>
      <c r="C12" s="3"/>
      <c r="D12" s="3"/>
      <c r="E12" s="43" t="s">
        <v>24</v>
      </c>
      <c r="F12" s="2" t="str">
        <f>IF(A12="","",IF('feuille référence'!A10="","",IF(A12='feuille référence'!A10,1,0)+IF(AND(David!C12='feuille référence'!C10,David!D12='feuille référence'!D10),1,0)))</f>
        <v/>
      </c>
      <c r="G12" s="4"/>
      <c r="H12" s="96" t="str">
        <f t="shared" si="1"/>
        <v/>
      </c>
      <c r="I12" s="43" t="s">
        <v>27</v>
      </c>
      <c r="J12" s="2"/>
      <c r="K12" s="2"/>
      <c r="L12" s="43" t="s">
        <v>25</v>
      </c>
      <c r="M12" s="2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156"/>
      <c r="AG12" s="156"/>
      <c r="AH12" s="156"/>
      <c r="AI12" s="156"/>
      <c r="AJ12" s="156"/>
      <c r="AK12" s="156"/>
      <c r="AL12" s="7"/>
    </row>
    <row r="13" spans="1:38" x14ac:dyDescent="0.2">
      <c r="A13" s="96" t="str">
        <f t="shared" si="0"/>
        <v/>
      </c>
      <c r="B13" s="43" t="s">
        <v>23</v>
      </c>
      <c r="C13" s="3"/>
      <c r="D13" s="3"/>
      <c r="E13" s="43" t="s">
        <v>21</v>
      </c>
      <c r="F13" s="2" t="str">
        <f>IF(A13="","",IF('feuille référence'!A11="","",IF(A13='feuille référence'!A11,1,0)+IF(AND(David!C13='feuille référence'!C11,David!D13='feuille référence'!D11),1,0)))</f>
        <v/>
      </c>
      <c r="G13" s="4"/>
      <c r="H13" s="96" t="str">
        <f t="shared" si="1"/>
        <v/>
      </c>
      <c r="I13" s="43" t="s">
        <v>25</v>
      </c>
      <c r="J13" s="2"/>
      <c r="K13" s="2"/>
      <c r="L13" s="43" t="s">
        <v>27</v>
      </c>
      <c r="M13" s="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156"/>
      <c r="AG13" s="174"/>
      <c r="AH13" s="174"/>
      <c r="AI13" s="174"/>
      <c r="AJ13" s="174"/>
      <c r="AK13" s="156"/>
      <c r="AL13" s="7"/>
    </row>
    <row r="14" spans="1:38" x14ac:dyDescent="0.2">
      <c r="A14" s="96" t="str">
        <f t="shared" si="0"/>
        <v/>
      </c>
      <c r="B14" s="43" t="s">
        <v>24</v>
      </c>
      <c r="C14" s="3"/>
      <c r="D14" s="3"/>
      <c r="E14" s="43" t="s">
        <v>22</v>
      </c>
      <c r="F14" s="2" t="str">
        <f>IF(A14="","",IF('feuille référence'!A12="","",IF(A14='feuille référence'!A12,1,0)+IF(AND(David!C14='feuille référence'!C12,David!D14='feuille référence'!D12),1,0)))</f>
        <v/>
      </c>
      <c r="G14" s="4"/>
      <c r="H14" s="96" t="str">
        <f t="shared" si="1"/>
        <v/>
      </c>
      <c r="I14" s="43" t="s">
        <v>26</v>
      </c>
      <c r="J14" s="2"/>
      <c r="K14" s="2"/>
      <c r="L14" s="43" t="s">
        <v>28</v>
      </c>
      <c r="M14" s="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156"/>
      <c r="AG14" s="156"/>
      <c r="AH14" s="156"/>
      <c r="AI14" s="156"/>
      <c r="AJ14" s="156"/>
      <c r="AK14" s="156"/>
      <c r="AL14" s="7"/>
    </row>
    <row r="15" spans="1:38" x14ac:dyDescent="0.2">
      <c r="A15" s="96" t="str">
        <f t="shared" si="0"/>
        <v/>
      </c>
      <c r="B15" s="43" t="s">
        <v>22</v>
      </c>
      <c r="C15" s="3"/>
      <c r="D15" s="3"/>
      <c r="E15" s="43" t="s">
        <v>21</v>
      </c>
      <c r="F15" s="2" t="str">
        <f>IF(A15="","",IF('feuille référence'!A13="","",IF(A15='feuille référence'!A13,1,0)+IF(AND(David!C15='feuille référence'!C13,David!D15='feuille référence'!D13),1,0)))</f>
        <v/>
      </c>
      <c r="G15" s="4"/>
      <c r="H15" s="96" t="str">
        <f t="shared" si="1"/>
        <v/>
      </c>
      <c r="I15" s="43" t="s">
        <v>28</v>
      </c>
      <c r="J15" s="2"/>
      <c r="K15" s="2"/>
      <c r="L15" s="43" t="s">
        <v>27</v>
      </c>
      <c r="M15" s="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156"/>
      <c r="AG15" s="156"/>
      <c r="AH15" s="156"/>
      <c r="AI15" s="156"/>
      <c r="AJ15" s="156"/>
      <c r="AK15" s="156"/>
      <c r="AL15" s="7"/>
    </row>
    <row r="16" spans="1:38" x14ac:dyDescent="0.2">
      <c r="A16" s="96" t="str">
        <f t="shared" si="0"/>
        <v/>
      </c>
      <c r="B16" s="43" t="s">
        <v>24</v>
      </c>
      <c r="C16" s="3"/>
      <c r="D16" s="3"/>
      <c r="E16" s="43" t="s">
        <v>23</v>
      </c>
      <c r="F16" s="2" t="str">
        <f>IF(A16="","",IF('feuille référence'!A14="","",IF(A16='feuille référence'!A14,1,0)+IF(AND(David!C16='feuille référence'!C14,David!D16='feuille référence'!D14),1,0)))</f>
        <v/>
      </c>
      <c r="G16" s="4"/>
      <c r="H16" s="96" t="str">
        <f t="shared" si="1"/>
        <v/>
      </c>
      <c r="I16" s="43" t="s">
        <v>26</v>
      </c>
      <c r="J16" s="2"/>
      <c r="K16" s="2"/>
      <c r="L16" s="43" t="s">
        <v>25</v>
      </c>
      <c r="M16" s="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156"/>
      <c r="AG16" s="156"/>
      <c r="AH16" s="156"/>
      <c r="AI16" s="156"/>
      <c r="AJ16" s="156"/>
      <c r="AK16" s="156"/>
      <c r="AL16" s="7"/>
    </row>
    <row r="17" spans="1:38" x14ac:dyDescent="0.2">
      <c r="A17" s="96" t="str">
        <f t="shared" si="0"/>
        <v/>
      </c>
      <c r="B17" s="43" t="s">
        <v>23</v>
      </c>
      <c r="C17" s="3"/>
      <c r="D17" s="3"/>
      <c r="E17" s="43" t="s">
        <v>22</v>
      </c>
      <c r="F17" s="2" t="str">
        <f>IF(A17="","",IF('feuille référence'!A15="","",IF(A17='feuille référence'!A15,1,0)+IF(AND(David!C17='feuille référence'!C15,David!D17='feuille référence'!D15),1,0)))</f>
        <v/>
      </c>
      <c r="G17" s="4"/>
      <c r="H17" s="96" t="str">
        <f t="shared" si="1"/>
        <v/>
      </c>
      <c r="I17" s="43" t="s">
        <v>27</v>
      </c>
      <c r="J17" s="2"/>
      <c r="K17" s="2"/>
      <c r="L17" s="43" t="s">
        <v>26</v>
      </c>
      <c r="M17" s="2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156"/>
      <c r="AG17" s="156"/>
      <c r="AH17" s="156"/>
      <c r="AI17" s="156"/>
      <c r="AJ17" s="156"/>
      <c r="AK17" s="156"/>
      <c r="AL17" s="7"/>
    </row>
    <row r="18" spans="1:38" ht="13.5" thickBot="1" x14ac:dyDescent="0.25">
      <c r="A18" s="96" t="str">
        <f t="shared" si="0"/>
        <v/>
      </c>
      <c r="B18" s="43" t="s">
        <v>21</v>
      </c>
      <c r="C18" s="3"/>
      <c r="D18" s="3"/>
      <c r="E18" s="44" t="s">
        <v>24</v>
      </c>
      <c r="F18" s="94" t="str">
        <f>IF(A18="","",IF('feuille référence'!A16="","",IF(A18='feuille référence'!A16,1,0)+IF(AND(David!C18='feuille référence'!C16,David!D18='feuille référence'!D16),1,0)))</f>
        <v/>
      </c>
      <c r="G18" s="4"/>
      <c r="H18" s="96" t="str">
        <f t="shared" si="1"/>
        <v/>
      </c>
      <c r="I18" s="43" t="s">
        <v>25</v>
      </c>
      <c r="J18" s="2"/>
      <c r="K18" s="2"/>
      <c r="L18" s="44" t="s">
        <v>28</v>
      </c>
      <c r="M18" s="94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156"/>
      <c r="AG18" s="156"/>
      <c r="AH18" s="156"/>
      <c r="AI18" s="156"/>
      <c r="AJ18" s="156"/>
      <c r="AK18" s="156"/>
      <c r="AL18" s="7"/>
    </row>
    <row r="19" spans="1:38" x14ac:dyDescent="0.2">
      <c r="A19" s="4"/>
      <c r="B19" s="5"/>
      <c r="C19" s="5"/>
      <c r="D19" s="5"/>
      <c r="E19" s="22" t="s">
        <v>5</v>
      </c>
      <c r="F19" s="95">
        <f ca="1">IFERROR(SUM(F7:F18)+F21+F22,0)</f>
        <v>0</v>
      </c>
      <c r="G19" s="4"/>
      <c r="H19" s="4"/>
      <c r="I19" s="5"/>
      <c r="J19" s="5"/>
      <c r="K19" s="5"/>
      <c r="L19" s="22" t="s">
        <v>5</v>
      </c>
      <c r="M19" s="95">
        <f ca="1">IFERROR(SUM(M7:M18)+M21+M22,0)</f>
        <v>0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156"/>
      <c r="AG19" s="174"/>
      <c r="AH19" s="174"/>
      <c r="AI19" s="174"/>
      <c r="AJ19" s="174"/>
      <c r="AK19" s="156"/>
      <c r="AL19" s="7"/>
    </row>
    <row r="20" spans="1:38" x14ac:dyDescent="0.2">
      <c r="A20" s="4"/>
      <c r="B20" s="5"/>
      <c r="C20" s="5"/>
      <c r="D20" s="5"/>
      <c r="E20" s="155"/>
      <c r="F20" s="63"/>
      <c r="G20" s="4"/>
      <c r="H20" s="4"/>
      <c r="I20" s="5"/>
      <c r="J20" s="5"/>
      <c r="K20" s="5"/>
      <c r="L20" s="155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156"/>
      <c r="AG20" s="156"/>
      <c r="AH20" s="156"/>
      <c r="AI20" s="156"/>
      <c r="AJ20" s="156"/>
      <c r="AK20" s="156"/>
      <c r="AL20" s="7"/>
    </row>
    <row r="21" spans="1:38" x14ac:dyDescent="0.2">
      <c r="A21" s="4"/>
      <c r="B21" s="45" t="s">
        <v>54</v>
      </c>
      <c r="C21" s="64"/>
      <c r="D21" s="64"/>
      <c r="E21" s="62"/>
      <c r="F21" s="97">
        <f ca="1">IF(OR(E21='feuille référence'!E19,E21='feuille référence'!E20),1,0)</f>
        <v>0</v>
      </c>
      <c r="G21" s="4"/>
      <c r="H21" s="4"/>
      <c r="I21" s="16" t="s">
        <v>55</v>
      </c>
      <c r="J21" s="65"/>
      <c r="K21" s="65"/>
      <c r="L21" s="62"/>
      <c r="M21" s="97">
        <f ca="1">IF(OR(L21='feuille référence'!K19,L21='feuille référence'!K20),1,0)</f>
        <v>0</v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156"/>
      <c r="AG21" s="156"/>
      <c r="AH21" s="156"/>
      <c r="AI21" s="156"/>
      <c r="AJ21" s="156"/>
      <c r="AK21" s="156"/>
      <c r="AL21" s="7"/>
    </row>
    <row r="22" spans="1:38" x14ac:dyDescent="0.2">
      <c r="A22" s="4"/>
      <c r="B22" s="5"/>
      <c r="C22" s="5"/>
      <c r="D22" s="5"/>
      <c r="E22" s="62"/>
      <c r="F22" s="97">
        <f ca="1">IF(OR(E22='feuille référence'!E19,E22='feuille référence'!E20),1,0)</f>
        <v>0</v>
      </c>
      <c r="G22" s="4"/>
      <c r="H22" s="4"/>
      <c r="I22" s="5"/>
      <c r="J22" s="5"/>
      <c r="K22" s="5"/>
      <c r="L22" s="62"/>
      <c r="M22" s="97">
        <f ca="1">IF(OR(L22='feuille référence'!K19,L22='feuille référence'!K20),1,0)</f>
        <v>0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156"/>
      <c r="AG22" s="156"/>
      <c r="AH22" s="156"/>
      <c r="AI22" s="156"/>
      <c r="AJ22" s="156"/>
      <c r="AK22" s="156"/>
      <c r="AL22" s="7"/>
    </row>
    <row r="23" spans="1:38" x14ac:dyDescent="0.2">
      <c r="A23" s="4"/>
      <c r="B23" s="5"/>
      <c r="C23" s="5"/>
      <c r="D23" s="5"/>
      <c r="E23" s="5"/>
      <c r="F23" s="4"/>
      <c r="G23" s="4"/>
      <c r="H23" s="4"/>
      <c r="I23" s="5"/>
      <c r="J23" s="5"/>
      <c r="K23" s="5"/>
      <c r="L23" s="5"/>
      <c r="M23" s="4"/>
      <c r="N23" s="4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156"/>
      <c r="AG23" s="156"/>
      <c r="AH23" s="156"/>
      <c r="AI23" s="156"/>
      <c r="AJ23" s="156"/>
      <c r="AK23" s="156"/>
      <c r="AL23" s="7"/>
    </row>
    <row r="24" spans="1:38" x14ac:dyDescent="0.2">
      <c r="A24" s="4"/>
      <c r="B24" s="48" t="s">
        <v>3</v>
      </c>
      <c r="C24" s="49"/>
      <c r="D24" s="49"/>
      <c r="E24" s="50"/>
      <c r="F24" s="20" t="s">
        <v>1</v>
      </c>
      <c r="G24" s="4"/>
      <c r="H24" s="4"/>
      <c r="I24" s="13" t="s">
        <v>4</v>
      </c>
      <c r="J24" s="14"/>
      <c r="K24" s="14"/>
      <c r="L24" s="15"/>
      <c r="M24" s="20" t="s">
        <v>1</v>
      </c>
      <c r="N24" s="8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156"/>
      <c r="AG24" s="174"/>
      <c r="AH24" s="174"/>
      <c r="AI24" s="174"/>
      <c r="AJ24" s="174"/>
      <c r="AK24" s="156"/>
      <c r="AL24" s="7"/>
    </row>
    <row r="25" spans="1:38" x14ac:dyDescent="0.2">
      <c r="A25" s="96" t="str">
        <f t="shared" ref="A25:A36" si="2">IF(OR(C25="",D25=""),"",IF(C25&gt;D25,"V",IF(C25&lt;D25,"P","N")))</f>
        <v/>
      </c>
      <c r="B25" s="43" t="s">
        <v>29</v>
      </c>
      <c r="C25" s="3"/>
      <c r="D25" s="3"/>
      <c r="E25" s="43" t="s">
        <v>30</v>
      </c>
      <c r="F25" s="2" t="str">
        <f>IF(A25="","",IF('feuille référence'!A23="","",IF(A25='feuille référence'!A23,1,0)+IF(AND(David!C25='feuille référence'!C23,David!D25='feuille référence'!D23),1,0)))</f>
        <v/>
      </c>
      <c r="G25" s="4"/>
      <c r="H25" s="96" t="str">
        <f>IF(OR(J25="",K25=""),"",IF(J25&gt;K25,"V",IF(J25&lt;K25,"P","N")))</f>
        <v/>
      </c>
      <c r="I25" s="43" t="s">
        <v>33</v>
      </c>
      <c r="J25" s="3"/>
      <c r="K25" s="3"/>
      <c r="L25" s="43" t="s">
        <v>34</v>
      </c>
      <c r="M25" s="2" t="str">
        <f>IF(H25="","",IF('feuille référence'!G23="","",IF(H25='feuille référence'!G23,1,0)+IF(AND(David!J25='feuille référence'!I23,David!K25='feuille référence'!J23),1,0)))</f>
        <v/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156"/>
      <c r="AG25" s="156"/>
      <c r="AH25" s="156"/>
      <c r="AI25" s="156"/>
      <c r="AJ25" s="156"/>
      <c r="AK25" s="156"/>
      <c r="AL25" s="7"/>
    </row>
    <row r="26" spans="1:38" x14ac:dyDescent="0.2">
      <c r="A26" s="96" t="str">
        <f t="shared" si="2"/>
        <v/>
      </c>
      <c r="B26" s="43" t="s">
        <v>31</v>
      </c>
      <c r="C26" s="2"/>
      <c r="D26" s="2"/>
      <c r="E26" s="43" t="s">
        <v>32</v>
      </c>
      <c r="F26" s="2" t="str">
        <f>IF(A26="","",IF('feuille référence'!A24="","",IF(A26='feuille référence'!A24,1,0)+IF(AND(David!C26='feuille référence'!C24,David!D26='feuille référence'!D24),1,0)))</f>
        <v/>
      </c>
      <c r="G26" s="4"/>
      <c r="H26" s="96" t="str">
        <f t="shared" ref="H26:H36" si="3">IF(OR(J26="",K26=""),"",IF(J26&gt;K26,"V",IF(J26&lt;K26,"P","N")))</f>
        <v/>
      </c>
      <c r="I26" s="43" t="s">
        <v>35</v>
      </c>
      <c r="J26" s="2"/>
      <c r="K26" s="2"/>
      <c r="L26" s="43" t="s">
        <v>36</v>
      </c>
      <c r="M26" s="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156"/>
      <c r="AG26" s="174"/>
      <c r="AH26" s="174"/>
      <c r="AI26" s="174"/>
      <c r="AJ26" s="174"/>
      <c r="AK26" s="156"/>
      <c r="AL26" s="7"/>
    </row>
    <row r="27" spans="1:38" x14ac:dyDescent="0.2">
      <c r="A27" s="96" t="str">
        <f t="shared" si="2"/>
        <v/>
      </c>
      <c r="B27" s="43" t="s">
        <v>32</v>
      </c>
      <c r="C27" s="2"/>
      <c r="D27" s="2"/>
      <c r="E27" s="43" t="s">
        <v>29</v>
      </c>
      <c r="F27" s="2" t="str">
        <f>IF(A27="","",IF('feuille référence'!A25="","",IF(A27='feuille référence'!A25,1,0)+IF(AND(David!C27='feuille référence'!C25,David!D27='feuille référence'!D25),1,0)))</f>
        <v/>
      </c>
      <c r="G27" s="4"/>
      <c r="H27" s="96" t="str">
        <f t="shared" si="3"/>
        <v/>
      </c>
      <c r="I27" s="43" t="s">
        <v>34</v>
      </c>
      <c r="J27" s="2"/>
      <c r="K27" s="2"/>
      <c r="L27" s="43" t="s">
        <v>35</v>
      </c>
      <c r="M27" s="2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156"/>
      <c r="AG27" s="156"/>
      <c r="AH27" s="156"/>
      <c r="AI27" s="156"/>
      <c r="AJ27" s="156"/>
      <c r="AK27" s="156"/>
      <c r="AL27" s="7"/>
    </row>
    <row r="28" spans="1:38" x14ac:dyDescent="0.2">
      <c r="A28" s="96" t="str">
        <f t="shared" si="2"/>
        <v/>
      </c>
      <c r="B28" s="43" t="s">
        <v>30</v>
      </c>
      <c r="C28" s="2"/>
      <c r="D28" s="2"/>
      <c r="E28" s="43" t="s">
        <v>31</v>
      </c>
      <c r="F28" s="2" t="str">
        <f>IF(A28="","",IF('feuille référence'!A26="","",IF(A28='feuille référence'!A26,1,0)+IF(AND(David!C28='feuille référence'!C26,David!D28='feuille référence'!D26),1,0)))</f>
        <v/>
      </c>
      <c r="G28" s="4"/>
      <c r="H28" s="96" t="str">
        <f t="shared" si="3"/>
        <v/>
      </c>
      <c r="I28" s="43" t="s">
        <v>36</v>
      </c>
      <c r="J28" s="2"/>
      <c r="K28" s="2"/>
      <c r="L28" s="43" t="s">
        <v>33</v>
      </c>
      <c r="M28" s="2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156"/>
      <c r="AG28" s="174"/>
      <c r="AH28" s="174"/>
      <c r="AI28" s="174"/>
      <c r="AJ28" s="174"/>
      <c r="AK28" s="156"/>
      <c r="AL28" s="7"/>
    </row>
    <row r="29" spans="1:38" x14ac:dyDescent="0.2">
      <c r="A29" s="96" t="str">
        <f t="shared" si="2"/>
        <v/>
      </c>
      <c r="B29" s="43" t="s">
        <v>29</v>
      </c>
      <c r="C29" s="2"/>
      <c r="D29" s="2"/>
      <c r="E29" s="43" t="s">
        <v>31</v>
      </c>
      <c r="F29" s="2" t="str">
        <f>IF(A29="","",IF('feuille référence'!A27="","",IF(A29='feuille référence'!A27,1,0)+IF(AND(David!C29='feuille référence'!C27,David!D29='feuille référence'!D27),1,0)))</f>
        <v/>
      </c>
      <c r="G29" s="4"/>
      <c r="H29" s="96" t="str">
        <f t="shared" si="3"/>
        <v/>
      </c>
      <c r="I29" s="43" t="s">
        <v>34</v>
      </c>
      <c r="J29" s="2"/>
      <c r="K29" s="2"/>
      <c r="L29" s="43" t="s">
        <v>36</v>
      </c>
      <c r="M29" s="2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156"/>
      <c r="AG29" s="156"/>
      <c r="AH29" s="156"/>
      <c r="AI29" s="156"/>
      <c r="AJ29" s="156"/>
      <c r="AK29" s="156"/>
      <c r="AL29" s="7"/>
    </row>
    <row r="30" spans="1:38" x14ac:dyDescent="0.2">
      <c r="A30" s="96" t="str">
        <f t="shared" si="2"/>
        <v/>
      </c>
      <c r="B30" s="43" t="s">
        <v>30</v>
      </c>
      <c r="C30" s="2"/>
      <c r="D30" s="2"/>
      <c r="E30" s="43" t="s">
        <v>32</v>
      </c>
      <c r="F30" s="2" t="str">
        <f>IF(A30="","",IF('feuille référence'!A28="","",IF(A30='feuille référence'!A28,1,0)+IF(AND(David!C30='feuille référence'!C28,David!D30='feuille référence'!D28),1,0)))</f>
        <v/>
      </c>
      <c r="G30" s="4"/>
      <c r="H30" s="96" t="str">
        <f t="shared" si="3"/>
        <v/>
      </c>
      <c r="I30" s="43" t="s">
        <v>33</v>
      </c>
      <c r="J30" s="2"/>
      <c r="K30" s="2"/>
      <c r="L30" s="43" t="s">
        <v>35</v>
      </c>
      <c r="M30" s="2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156"/>
      <c r="AG30" s="156"/>
      <c r="AH30" s="156"/>
      <c r="AI30" s="156"/>
      <c r="AJ30" s="156"/>
      <c r="AK30" s="156"/>
      <c r="AL30" s="7"/>
    </row>
    <row r="31" spans="1:38" x14ac:dyDescent="0.2">
      <c r="A31" s="96" t="str">
        <f t="shared" si="2"/>
        <v/>
      </c>
      <c r="B31" s="43" t="s">
        <v>32</v>
      </c>
      <c r="C31" s="2"/>
      <c r="D31" s="2"/>
      <c r="E31" s="43" t="s">
        <v>30</v>
      </c>
      <c r="F31" s="2" t="str">
        <f>IF(A31="","",IF('feuille référence'!A29="","",IF(A31='feuille référence'!A29,1,0)+IF(AND(David!C31='feuille référence'!C29,David!D31='feuille référence'!D29),1,0)))</f>
        <v/>
      </c>
      <c r="G31" s="4"/>
      <c r="H31" s="96" t="str">
        <f t="shared" si="3"/>
        <v/>
      </c>
      <c r="I31" s="43" t="s">
        <v>36</v>
      </c>
      <c r="J31" s="2"/>
      <c r="K31" s="2"/>
      <c r="L31" s="43" t="s">
        <v>34</v>
      </c>
      <c r="M31" s="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156"/>
      <c r="AG31" s="156"/>
      <c r="AH31" s="156"/>
      <c r="AI31" s="156"/>
      <c r="AJ31" s="156"/>
      <c r="AK31" s="156"/>
      <c r="AL31" s="7"/>
    </row>
    <row r="32" spans="1:38" x14ac:dyDescent="0.2">
      <c r="A32" s="96" t="str">
        <f t="shared" si="2"/>
        <v/>
      </c>
      <c r="B32" s="43" t="s">
        <v>31</v>
      </c>
      <c r="C32" s="2"/>
      <c r="D32" s="2"/>
      <c r="E32" s="43" t="s">
        <v>29</v>
      </c>
      <c r="F32" s="2" t="str">
        <f>IF(A32="","",IF('feuille référence'!A30="","",IF(A32='feuille référence'!A30,1,0)+IF(AND(David!C32='feuille référence'!C30,David!D32='feuille référence'!D30),1,0)))</f>
        <v/>
      </c>
      <c r="G32" s="4"/>
      <c r="H32" s="96" t="str">
        <f t="shared" si="3"/>
        <v/>
      </c>
      <c r="I32" s="43" t="s">
        <v>35</v>
      </c>
      <c r="J32" s="2"/>
      <c r="K32" s="2"/>
      <c r="L32" s="43" t="s">
        <v>33</v>
      </c>
      <c r="M32" s="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156"/>
      <c r="AG32" s="156"/>
      <c r="AH32" s="156"/>
      <c r="AI32" s="156"/>
      <c r="AJ32" s="156"/>
      <c r="AK32" s="156"/>
      <c r="AL32" s="7"/>
    </row>
    <row r="33" spans="1:38" x14ac:dyDescent="0.2">
      <c r="A33" s="96" t="str">
        <f t="shared" si="2"/>
        <v/>
      </c>
      <c r="B33" s="43" t="s">
        <v>30</v>
      </c>
      <c r="C33" s="2"/>
      <c r="D33" s="2"/>
      <c r="E33" s="43" t="s">
        <v>29</v>
      </c>
      <c r="F33" s="2" t="str">
        <f>IF(A33="","",IF('feuille référence'!A31="","",IF(A33='feuille référence'!A31,1,0)+IF(AND(David!C33='feuille référence'!C31,David!D33='feuille référence'!D31),1,0)))</f>
        <v/>
      </c>
      <c r="G33" s="4"/>
      <c r="H33" s="96" t="str">
        <f t="shared" si="3"/>
        <v/>
      </c>
      <c r="I33" s="43" t="s">
        <v>36</v>
      </c>
      <c r="J33" s="2"/>
      <c r="K33" s="2"/>
      <c r="L33" s="43" t="s">
        <v>35</v>
      </c>
      <c r="M33" s="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24"/>
      <c r="AG33" s="24"/>
      <c r="AH33" s="24"/>
      <c r="AI33" s="24"/>
      <c r="AJ33" s="24"/>
      <c r="AK33" s="24"/>
      <c r="AL33" s="7"/>
    </row>
    <row r="34" spans="1:38" x14ac:dyDescent="0.2">
      <c r="A34" s="96" t="str">
        <f t="shared" si="2"/>
        <v/>
      </c>
      <c r="B34" s="43" t="s">
        <v>32</v>
      </c>
      <c r="C34" s="2"/>
      <c r="D34" s="2"/>
      <c r="E34" s="43" t="s">
        <v>31</v>
      </c>
      <c r="F34" s="2" t="str">
        <f>IF(A34="","",IF('feuille référence'!A32="","",IF(A34='feuille référence'!A32,1,0)+IF(AND(David!C34='feuille référence'!C32,David!D34='feuille référence'!D32),1,0)))</f>
        <v/>
      </c>
      <c r="G34" s="4"/>
      <c r="H34" s="96" t="str">
        <f t="shared" si="3"/>
        <v/>
      </c>
      <c r="I34" s="43" t="s">
        <v>34</v>
      </c>
      <c r="J34" s="2"/>
      <c r="K34" s="2"/>
      <c r="L34" s="43" t="s">
        <v>33</v>
      </c>
      <c r="M34" s="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156"/>
      <c r="AG34" s="156"/>
      <c r="AH34" s="156"/>
      <c r="AI34" s="174"/>
      <c r="AJ34" s="174"/>
      <c r="AK34" s="156"/>
      <c r="AL34" s="7"/>
    </row>
    <row r="35" spans="1:38" x14ac:dyDescent="0.2">
      <c r="A35" s="96" t="str">
        <f t="shared" si="2"/>
        <v/>
      </c>
      <c r="B35" s="43" t="s">
        <v>31</v>
      </c>
      <c r="C35" s="2"/>
      <c r="D35" s="2"/>
      <c r="E35" s="43" t="s">
        <v>30</v>
      </c>
      <c r="F35" s="2" t="str">
        <f>IF(A35="","",IF('feuille référence'!A33="","",IF(A35='feuille référence'!A33,1,0)+IF(AND(David!C35='feuille référence'!C33,David!D35='feuille référence'!D33),1,0)))</f>
        <v/>
      </c>
      <c r="G35" s="4"/>
      <c r="H35" s="96" t="str">
        <f t="shared" si="3"/>
        <v/>
      </c>
      <c r="I35" s="43" t="s">
        <v>35</v>
      </c>
      <c r="J35" s="2"/>
      <c r="K35" s="2"/>
      <c r="L35" s="43" t="s">
        <v>34</v>
      </c>
      <c r="M35" s="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156"/>
      <c r="AG35" s="156"/>
      <c r="AH35" s="156"/>
      <c r="AI35" s="156"/>
      <c r="AJ35" s="156"/>
      <c r="AK35" s="156"/>
      <c r="AL35" s="7"/>
    </row>
    <row r="36" spans="1:38" ht="13.5" thickBot="1" x14ac:dyDescent="0.25">
      <c r="A36" s="96" t="str">
        <f t="shared" si="2"/>
        <v/>
      </c>
      <c r="B36" s="43" t="s">
        <v>29</v>
      </c>
      <c r="C36" s="2"/>
      <c r="D36" s="2"/>
      <c r="E36" s="44" t="s">
        <v>32</v>
      </c>
      <c r="F36" s="94" t="str">
        <f>IF(A36="","",IF('feuille référence'!A34="","",IF(A36='feuille référence'!A34,1,0)+IF(AND(David!C36='feuille référence'!C34,David!D36='feuille référence'!D34),1,0)))</f>
        <v/>
      </c>
      <c r="G36" s="4"/>
      <c r="H36" s="96" t="str">
        <f t="shared" si="3"/>
        <v/>
      </c>
      <c r="I36" s="43" t="s">
        <v>33</v>
      </c>
      <c r="J36" s="2"/>
      <c r="K36" s="2"/>
      <c r="L36" s="44" t="s">
        <v>36</v>
      </c>
      <c r="M36" s="94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156"/>
      <c r="AG36" s="156"/>
      <c r="AH36" s="156"/>
      <c r="AI36" s="174"/>
      <c r="AJ36" s="174"/>
      <c r="AK36" s="156"/>
      <c r="AL36" s="7"/>
    </row>
    <row r="37" spans="1:38" x14ac:dyDescent="0.2">
      <c r="A37" s="4"/>
      <c r="B37" s="5"/>
      <c r="C37" s="5"/>
      <c r="D37" s="5"/>
      <c r="E37" s="21" t="s">
        <v>5</v>
      </c>
      <c r="F37" s="95">
        <f ca="1">IFERROR(SUM(F25:F36)+F39+F40,0)</f>
        <v>0</v>
      </c>
      <c r="G37" s="4"/>
      <c r="H37" s="4"/>
      <c r="I37" s="5"/>
      <c r="J37" s="5"/>
      <c r="K37" s="5"/>
      <c r="L37" s="21" t="s">
        <v>5</v>
      </c>
      <c r="M37" s="95">
        <f ca="1">IFERROR(SUM(M25:M36)+M39+M40,0)</f>
        <v>0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156"/>
      <c r="AG37" s="156"/>
      <c r="AH37" s="156"/>
      <c r="AI37" s="156"/>
      <c r="AJ37" s="156"/>
      <c r="AK37" s="156"/>
      <c r="AL37" s="7"/>
    </row>
    <row r="38" spans="1:38" x14ac:dyDescent="0.2">
      <c r="A38" s="7"/>
      <c r="B38" s="156"/>
      <c r="C38" s="156"/>
      <c r="D38" s="156"/>
      <c r="E38" s="156"/>
      <c r="F38" s="7"/>
      <c r="G38" s="7"/>
      <c r="H38" s="7"/>
      <c r="I38" s="156"/>
      <c r="J38" s="156"/>
      <c r="K38" s="156"/>
      <c r="L38" s="156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156"/>
      <c r="AG38" s="156"/>
      <c r="AH38" s="156"/>
      <c r="AI38" s="174"/>
      <c r="AJ38" s="174"/>
      <c r="AK38" s="156"/>
      <c r="AL38" s="7"/>
    </row>
    <row r="39" spans="1:38" x14ac:dyDescent="0.2">
      <c r="A39" s="7"/>
      <c r="B39" s="48" t="s">
        <v>56</v>
      </c>
      <c r="C39" s="67"/>
      <c r="D39" s="67"/>
      <c r="E39" s="62"/>
      <c r="F39" s="97">
        <f ca="1">IF(OR(E39='feuille référence'!E37,E39='feuille référence'!E38),1,0)</f>
        <v>0</v>
      </c>
      <c r="G39" s="7"/>
      <c r="H39" s="7"/>
      <c r="I39" s="13" t="s">
        <v>57</v>
      </c>
      <c r="J39" s="66"/>
      <c r="K39" s="66"/>
      <c r="L39" s="62"/>
      <c r="M39" s="97">
        <f ca="1">IF(OR(L39='feuille référence'!K37,L39='feuille référence'!K38),1,0)</f>
        <v>0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156"/>
      <c r="AG39" s="156"/>
      <c r="AH39" s="156"/>
      <c r="AI39" s="156"/>
      <c r="AJ39" s="156"/>
      <c r="AK39" s="156"/>
      <c r="AL39" s="7"/>
    </row>
    <row r="40" spans="1:38" x14ac:dyDescent="0.2">
      <c r="A40" s="7"/>
      <c r="B40" s="5"/>
      <c r="C40" s="5"/>
      <c r="D40" s="5"/>
      <c r="E40" s="62"/>
      <c r="F40" s="97">
        <f ca="1">IF(OR(E40='feuille référence'!E37,E40='feuille référence'!E38),1,0)</f>
        <v>0</v>
      </c>
      <c r="G40" s="7"/>
      <c r="H40" s="7"/>
      <c r="I40" s="5"/>
      <c r="J40" s="5"/>
      <c r="K40" s="5"/>
      <c r="L40" s="62"/>
      <c r="M40" s="97">
        <f ca="1">IF(OR(L40='feuille référence'!K37,L40='feuille référence'!K38),1,0)</f>
        <v>0</v>
      </c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156"/>
      <c r="AG40" s="156"/>
      <c r="AH40" s="156"/>
      <c r="AI40" s="156"/>
      <c r="AJ40" s="156"/>
      <c r="AK40" s="156"/>
      <c r="AL40" s="7"/>
    </row>
    <row r="41" spans="1:38" x14ac:dyDescent="0.2">
      <c r="A41" s="7"/>
      <c r="B41" s="156"/>
      <c r="C41" s="156"/>
      <c r="D41" s="156"/>
      <c r="E41" s="156"/>
      <c r="F41" s="7"/>
      <c r="G41" s="7"/>
      <c r="H41" s="7"/>
      <c r="I41" s="156"/>
      <c r="J41" s="156"/>
      <c r="K41" s="156"/>
      <c r="L41" s="156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156"/>
      <c r="AG41" s="156"/>
      <c r="AH41" s="156"/>
      <c r="AI41" s="156"/>
      <c r="AJ41" s="156"/>
      <c r="AK41" s="156"/>
      <c r="AL41" s="7"/>
    </row>
    <row r="42" spans="1:38" x14ac:dyDescent="0.2">
      <c r="A42" s="4"/>
      <c r="B42" s="163" t="s">
        <v>12</v>
      </c>
      <c r="C42" s="165"/>
      <c r="D42" s="165"/>
      <c r="E42" s="164"/>
      <c r="F42" s="20" t="s">
        <v>1</v>
      </c>
      <c r="G42" s="4"/>
      <c r="H42" s="4"/>
      <c r="I42" s="166" t="s">
        <v>13</v>
      </c>
      <c r="J42" s="168"/>
      <c r="K42" s="168"/>
      <c r="L42" s="167"/>
      <c r="M42" s="20" t="s">
        <v>1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156"/>
      <c r="AG42" s="156"/>
      <c r="AH42" s="156"/>
      <c r="AI42" s="156"/>
      <c r="AJ42" s="156"/>
      <c r="AK42" s="156"/>
      <c r="AL42" s="7"/>
    </row>
    <row r="43" spans="1:38" x14ac:dyDescent="0.2">
      <c r="A43" s="96" t="str">
        <f t="shared" ref="A43:A54" si="4">IF(OR(C43="",D43=""),"",IF(C43&gt;D43,"V",IF(C43&lt;D43,"P","N")))</f>
        <v/>
      </c>
      <c r="B43" s="43" t="s">
        <v>37</v>
      </c>
      <c r="C43" s="3"/>
      <c r="D43" s="3"/>
      <c r="E43" s="43" t="s">
        <v>38</v>
      </c>
      <c r="F43" s="2" t="str">
        <f>IF(A43="","",IF('feuille référence'!A41="","",IF(A43='feuille référence'!A41,1,0)+IF(AND(David!C43='feuille référence'!C41,David!D43='feuille référence'!D41),1,0)))</f>
        <v/>
      </c>
      <c r="G43" s="4"/>
      <c r="H43" s="96" t="str">
        <f>IF(OR(J43="",K43=""),"",IF(J43&gt;K43,"V",IF(J43&lt;K43,"P","N")))</f>
        <v/>
      </c>
      <c r="I43" s="43" t="s">
        <v>41</v>
      </c>
      <c r="J43" s="3"/>
      <c r="K43" s="3"/>
      <c r="L43" s="43" t="s">
        <v>42</v>
      </c>
      <c r="M43" s="2" t="str">
        <f>IF(H43="","",IF('feuille référence'!G41="","",IF(H43='feuille référence'!G41,1,0)+IF(AND(David!J43='feuille référence'!I41,David!K43='feuille référence'!J41),1,0)))</f>
        <v/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156"/>
      <c r="AG43" s="174"/>
      <c r="AH43" s="174"/>
      <c r="AI43" s="174"/>
      <c r="AJ43" s="174"/>
      <c r="AK43" s="156"/>
      <c r="AL43" s="7"/>
    </row>
    <row r="44" spans="1:38" x14ac:dyDescent="0.2">
      <c r="A44" s="96" t="str">
        <f t="shared" si="4"/>
        <v/>
      </c>
      <c r="B44" s="43" t="s">
        <v>39</v>
      </c>
      <c r="C44" s="2"/>
      <c r="D44" s="2"/>
      <c r="E44" s="43" t="s">
        <v>40</v>
      </c>
      <c r="F44" s="2" t="str">
        <f>IF(A44="","",IF('feuille référence'!A42="","",IF(A44='feuille référence'!A42,1,0)+IF(AND(David!C44='feuille référence'!C42,David!D44='feuille référence'!D42),1,0)))</f>
        <v/>
      </c>
      <c r="G44" s="4"/>
      <c r="H44" s="96" t="str">
        <f t="shared" ref="H44:H54" si="5">IF(OR(J44="",K44=""),"",IF(J44&gt;K44,"V",IF(J44&lt;K44,"P","N")))</f>
        <v/>
      </c>
      <c r="I44" s="43" t="s">
        <v>43</v>
      </c>
      <c r="J44" s="2"/>
      <c r="K44" s="2"/>
      <c r="L44" s="43" t="s">
        <v>44</v>
      </c>
      <c r="M44" s="2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156"/>
      <c r="AG44" s="156"/>
      <c r="AH44" s="156"/>
      <c r="AI44" s="156"/>
      <c r="AJ44" s="156"/>
      <c r="AK44" s="156"/>
      <c r="AL44" s="7"/>
    </row>
    <row r="45" spans="1:38" x14ac:dyDescent="0.2">
      <c r="A45" s="96" t="str">
        <f t="shared" si="4"/>
        <v/>
      </c>
      <c r="B45" s="43" t="s">
        <v>38</v>
      </c>
      <c r="C45" s="2"/>
      <c r="D45" s="2"/>
      <c r="E45" s="43" t="s">
        <v>39</v>
      </c>
      <c r="F45" s="2" t="str">
        <f>IF(A45="","",IF('feuille référence'!A43="","",IF(A45='feuille référence'!A43,1,0)+IF(AND(David!C45='feuille référence'!C43,David!D45='feuille référence'!D43),1,0)))</f>
        <v/>
      </c>
      <c r="G45" s="4"/>
      <c r="H45" s="96" t="str">
        <f t="shared" si="5"/>
        <v/>
      </c>
      <c r="I45" s="43" t="s">
        <v>42</v>
      </c>
      <c r="J45" s="2"/>
      <c r="K45" s="2"/>
      <c r="L45" s="43" t="s">
        <v>43</v>
      </c>
      <c r="M45" s="2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156"/>
      <c r="AG45" s="156"/>
      <c r="AH45" s="156"/>
      <c r="AI45" s="156"/>
      <c r="AJ45" s="23"/>
      <c r="AK45" s="156"/>
      <c r="AL45" s="7"/>
    </row>
    <row r="46" spans="1:38" x14ac:dyDescent="0.2">
      <c r="A46" s="96" t="str">
        <f t="shared" si="4"/>
        <v/>
      </c>
      <c r="B46" s="43" t="s">
        <v>40</v>
      </c>
      <c r="C46" s="2"/>
      <c r="D46" s="2"/>
      <c r="E46" s="43" t="s">
        <v>37</v>
      </c>
      <c r="F46" s="2" t="str">
        <f>IF(A46="","",IF('feuille référence'!A44="","",IF(A46='feuille référence'!A44,1,0)+IF(AND(David!C46='feuille référence'!C44,David!D46='feuille référence'!D44),1,0)))</f>
        <v/>
      </c>
      <c r="G46" s="4"/>
      <c r="H46" s="96" t="str">
        <f t="shared" si="5"/>
        <v/>
      </c>
      <c r="I46" s="43" t="s">
        <v>44</v>
      </c>
      <c r="J46" s="2"/>
      <c r="K46" s="2"/>
      <c r="L46" s="43" t="s">
        <v>41</v>
      </c>
      <c r="M46" s="2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156"/>
      <c r="AG46" s="156"/>
      <c r="AH46" s="156"/>
      <c r="AI46" s="156"/>
      <c r="AJ46" s="156"/>
      <c r="AK46" s="156"/>
      <c r="AL46" s="7"/>
    </row>
    <row r="47" spans="1:38" x14ac:dyDescent="0.2">
      <c r="A47" s="96" t="str">
        <f t="shared" si="4"/>
        <v/>
      </c>
      <c r="B47" s="43" t="s">
        <v>40</v>
      </c>
      <c r="C47" s="2"/>
      <c r="D47" s="2"/>
      <c r="E47" s="43" t="s">
        <v>38</v>
      </c>
      <c r="F47" s="2" t="str">
        <f>IF(A47="","",IF('feuille référence'!A45="","",IF(A47='feuille référence'!A45,1,0)+IF(AND(David!C47='feuille référence'!C45,David!D47='feuille référence'!D45),1,0)))</f>
        <v/>
      </c>
      <c r="G47" s="4"/>
      <c r="H47" s="96" t="str">
        <f t="shared" si="5"/>
        <v/>
      </c>
      <c r="I47" s="43" t="s">
        <v>44</v>
      </c>
      <c r="J47" s="2"/>
      <c r="K47" s="2"/>
      <c r="L47" s="43" t="s">
        <v>42</v>
      </c>
      <c r="M47" s="2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156"/>
      <c r="AG47" s="156"/>
      <c r="AH47" s="156"/>
      <c r="AI47" s="156"/>
      <c r="AJ47" s="156"/>
      <c r="AK47" s="156"/>
      <c r="AL47" s="7"/>
    </row>
    <row r="48" spans="1:38" x14ac:dyDescent="0.2">
      <c r="A48" s="96" t="str">
        <f t="shared" si="4"/>
        <v/>
      </c>
      <c r="B48" s="43" t="s">
        <v>39</v>
      </c>
      <c r="C48" s="2"/>
      <c r="D48" s="2"/>
      <c r="E48" s="43" t="s">
        <v>37</v>
      </c>
      <c r="F48" s="2" t="str">
        <f>IF(A48="","",IF('feuille référence'!A46="","",IF(A48='feuille référence'!A46,1,0)+IF(AND(David!C48='feuille référence'!C46,David!D48='feuille référence'!D46),1,0)))</f>
        <v/>
      </c>
      <c r="G48" s="4"/>
      <c r="H48" s="96" t="str">
        <f t="shared" si="5"/>
        <v/>
      </c>
      <c r="I48" s="43" t="s">
        <v>43</v>
      </c>
      <c r="J48" s="2"/>
      <c r="K48" s="2"/>
      <c r="L48" s="43" t="s">
        <v>41</v>
      </c>
      <c r="M48" s="2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155"/>
      <c r="AG48" s="155"/>
      <c r="AH48" s="155"/>
      <c r="AI48" s="155"/>
      <c r="AJ48" s="155"/>
      <c r="AK48" s="155"/>
      <c r="AL48" s="7"/>
    </row>
    <row r="49" spans="1:38" x14ac:dyDescent="0.2">
      <c r="A49" s="96" t="str">
        <f t="shared" si="4"/>
        <v/>
      </c>
      <c r="B49" s="43" t="s">
        <v>37</v>
      </c>
      <c r="C49" s="2"/>
      <c r="D49" s="2"/>
      <c r="E49" s="43" t="s">
        <v>39</v>
      </c>
      <c r="F49" s="2" t="str">
        <f>IF(A49="","",IF('feuille référence'!A47="","",IF(A49='feuille référence'!A47,1,0)+IF(AND(David!C49='feuille référence'!C47,David!D49='feuille référence'!D47),1,0)))</f>
        <v/>
      </c>
      <c r="G49" s="4"/>
      <c r="H49" s="96" t="str">
        <f t="shared" si="5"/>
        <v/>
      </c>
      <c r="I49" s="43" t="s">
        <v>42</v>
      </c>
      <c r="J49" s="2"/>
      <c r="K49" s="2"/>
      <c r="L49" s="43" t="s">
        <v>44</v>
      </c>
      <c r="M49" s="2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156"/>
      <c r="AG49" s="156"/>
      <c r="AH49" s="156"/>
      <c r="AI49" s="174"/>
      <c r="AJ49" s="174"/>
      <c r="AK49" s="156"/>
      <c r="AL49" s="7"/>
    </row>
    <row r="50" spans="1:38" x14ac:dyDescent="0.2">
      <c r="A50" s="96" t="str">
        <f t="shared" si="4"/>
        <v/>
      </c>
      <c r="B50" s="43" t="s">
        <v>38</v>
      </c>
      <c r="C50" s="2"/>
      <c r="D50" s="2"/>
      <c r="E50" s="43" t="s">
        <v>40</v>
      </c>
      <c r="F50" s="2" t="str">
        <f>IF(A50="","",IF('feuille référence'!A48="","",IF(A50='feuille référence'!A48,1,0)+IF(AND(David!C50='feuille référence'!C48,David!D50='feuille référence'!D48),1,0)))</f>
        <v/>
      </c>
      <c r="G50" s="4"/>
      <c r="H50" s="96" t="str">
        <f t="shared" si="5"/>
        <v/>
      </c>
      <c r="I50" s="43" t="s">
        <v>41</v>
      </c>
      <c r="J50" s="2"/>
      <c r="K50" s="2"/>
      <c r="L50" s="43" t="s">
        <v>43</v>
      </c>
      <c r="M50" s="2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156"/>
      <c r="AG50" s="156"/>
      <c r="AH50" s="156"/>
      <c r="AI50" s="156"/>
      <c r="AJ50" s="156"/>
      <c r="AK50" s="156"/>
      <c r="AL50" s="7"/>
    </row>
    <row r="51" spans="1:38" x14ac:dyDescent="0.2">
      <c r="A51" s="96" t="str">
        <f t="shared" si="4"/>
        <v/>
      </c>
      <c r="B51" s="43" t="s">
        <v>40</v>
      </c>
      <c r="C51" s="2"/>
      <c r="D51" s="2"/>
      <c r="E51" s="43" t="s">
        <v>39</v>
      </c>
      <c r="F51" s="2" t="str">
        <f>IF(A51="","",IF('feuille référence'!A49="","",IF(A51='feuille référence'!A49,1,0)+IF(AND(David!C51='feuille référence'!C49,David!D51='feuille référence'!D49),1,0)))</f>
        <v/>
      </c>
      <c r="G51" s="4"/>
      <c r="H51" s="96" t="str">
        <f t="shared" si="5"/>
        <v/>
      </c>
      <c r="I51" s="43" t="s">
        <v>44</v>
      </c>
      <c r="J51" s="2"/>
      <c r="K51" s="2"/>
      <c r="L51" s="43" t="s">
        <v>43</v>
      </c>
      <c r="M51" s="2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156"/>
      <c r="AG51" s="174"/>
      <c r="AH51" s="174"/>
      <c r="AI51" s="174"/>
      <c r="AJ51" s="174"/>
      <c r="AK51" s="156"/>
      <c r="AL51" s="7"/>
    </row>
    <row r="52" spans="1:38" x14ac:dyDescent="0.2">
      <c r="A52" s="96" t="str">
        <f t="shared" si="4"/>
        <v/>
      </c>
      <c r="B52" s="43" t="s">
        <v>38</v>
      </c>
      <c r="C52" s="2"/>
      <c r="D52" s="2"/>
      <c r="E52" s="43" t="s">
        <v>37</v>
      </c>
      <c r="F52" s="2" t="str">
        <f>IF(A52="","",IF('feuille référence'!A50="","",IF(A52='feuille référence'!A50,1,0)+IF(AND(David!C52='feuille référence'!C50,David!D52='feuille référence'!D50),1,0)))</f>
        <v/>
      </c>
      <c r="G52" s="4"/>
      <c r="H52" s="96" t="str">
        <f t="shared" si="5"/>
        <v/>
      </c>
      <c r="I52" s="43" t="s">
        <v>42</v>
      </c>
      <c r="J52" s="2"/>
      <c r="K52" s="2"/>
      <c r="L52" s="43" t="s">
        <v>41</v>
      </c>
      <c r="M52" s="2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156"/>
      <c r="AG52" s="156"/>
      <c r="AH52" s="156"/>
      <c r="AI52" s="156"/>
      <c r="AJ52" s="156"/>
      <c r="AK52" s="156"/>
      <c r="AL52" s="7"/>
    </row>
    <row r="53" spans="1:38" x14ac:dyDescent="0.2">
      <c r="A53" s="96" t="str">
        <f t="shared" si="4"/>
        <v/>
      </c>
      <c r="B53" s="43" t="s">
        <v>39</v>
      </c>
      <c r="C53" s="2"/>
      <c r="D53" s="2"/>
      <c r="E53" s="43" t="s">
        <v>38</v>
      </c>
      <c r="F53" s="2" t="str">
        <f>IF(A53="","",IF('feuille référence'!A51="","",IF(A53='feuille référence'!A51,1,0)+IF(AND(David!C53='feuille référence'!C51,David!D53='feuille référence'!D51),1,0)))</f>
        <v/>
      </c>
      <c r="G53" s="4"/>
      <c r="H53" s="96" t="str">
        <f t="shared" si="5"/>
        <v/>
      </c>
      <c r="I53" s="43" t="s">
        <v>43</v>
      </c>
      <c r="J53" s="2"/>
      <c r="K53" s="2"/>
      <c r="L53" s="43" t="s">
        <v>42</v>
      </c>
      <c r="M53" s="2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156"/>
      <c r="AG53" s="156"/>
      <c r="AH53" s="156"/>
      <c r="AI53" s="156"/>
      <c r="AJ53" s="23"/>
      <c r="AK53" s="156"/>
      <c r="AL53" s="7"/>
    </row>
    <row r="54" spans="1:38" ht="13.5" thickBot="1" x14ac:dyDescent="0.25">
      <c r="A54" s="96" t="str">
        <f t="shared" si="4"/>
        <v/>
      </c>
      <c r="B54" s="43" t="s">
        <v>37</v>
      </c>
      <c r="C54" s="2"/>
      <c r="D54" s="2"/>
      <c r="E54" s="44" t="s">
        <v>40</v>
      </c>
      <c r="F54" s="94" t="str">
        <f>IF(A54="","",IF('feuille référence'!A52="","",IF(A54='feuille référence'!A52,1,0)+IF(AND(David!C54='feuille référence'!C52,David!D54='feuille référence'!D52),1,0)))</f>
        <v/>
      </c>
      <c r="G54" s="4"/>
      <c r="H54" s="96" t="str">
        <f t="shared" si="5"/>
        <v/>
      </c>
      <c r="I54" s="43" t="s">
        <v>41</v>
      </c>
      <c r="J54" s="2"/>
      <c r="K54" s="2"/>
      <c r="L54" s="44" t="s">
        <v>44</v>
      </c>
      <c r="M54" s="94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156"/>
      <c r="AG54" s="156"/>
      <c r="AH54" s="156"/>
      <c r="AI54" s="156"/>
      <c r="AJ54" s="156"/>
      <c r="AK54" s="156"/>
      <c r="AL54" s="7"/>
    </row>
    <row r="55" spans="1:38" x14ac:dyDescent="0.2">
      <c r="A55" s="4"/>
      <c r="B55" s="5"/>
      <c r="C55" s="5"/>
      <c r="D55" s="5"/>
      <c r="E55" s="21" t="s">
        <v>5</v>
      </c>
      <c r="F55" s="95">
        <f ca="1">IFERROR(SUM(F43:F54)+F57+F58,0)</f>
        <v>0</v>
      </c>
      <c r="G55" s="4"/>
      <c r="H55" s="4"/>
      <c r="I55" s="5"/>
      <c r="J55" s="5"/>
      <c r="K55" s="5"/>
      <c r="L55" s="21" t="s">
        <v>5</v>
      </c>
      <c r="M55" s="95">
        <f ca="1">IFERROR(SUM(M43:M54)+M57+M58,0)</f>
        <v>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156"/>
      <c r="AG55" s="156"/>
      <c r="AH55" s="156"/>
      <c r="AI55" s="156"/>
      <c r="AJ55" s="156"/>
      <c r="AK55" s="156"/>
      <c r="AL55" s="7"/>
    </row>
    <row r="56" spans="1:38" x14ac:dyDescent="0.2">
      <c r="A56" s="4"/>
      <c r="B56" s="5"/>
      <c r="C56" s="5"/>
      <c r="D56" s="5"/>
      <c r="E56" s="155"/>
      <c r="F56" s="7"/>
      <c r="G56" s="4"/>
      <c r="H56" s="4"/>
      <c r="I56" s="5"/>
      <c r="J56" s="5"/>
      <c r="K56" s="5"/>
      <c r="L56" s="155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156"/>
      <c r="AG56" s="156"/>
      <c r="AH56" s="156"/>
      <c r="AI56" s="156"/>
      <c r="AJ56" s="156"/>
      <c r="AK56" s="156"/>
      <c r="AL56" s="7"/>
    </row>
    <row r="57" spans="1:38" x14ac:dyDescent="0.2">
      <c r="A57" s="4"/>
      <c r="B57" s="163" t="s">
        <v>58</v>
      </c>
      <c r="C57" s="68"/>
      <c r="D57" s="68"/>
      <c r="E57" s="62"/>
      <c r="F57" s="97">
        <f ca="1">IF(OR(E57='feuille référence'!E55,E57='feuille référence'!E56),1,0)</f>
        <v>0</v>
      </c>
      <c r="G57" s="4"/>
      <c r="H57" s="4"/>
      <c r="I57" s="166" t="s">
        <v>59</v>
      </c>
      <c r="J57" s="69"/>
      <c r="K57" s="69"/>
      <c r="L57" s="70"/>
      <c r="M57" s="97">
        <f ca="1">IF(OR(L57='feuille référence'!K55,L57='feuille référence'!K56),1,0)</f>
        <v>0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156"/>
      <c r="AG57" s="156"/>
      <c r="AH57" s="156"/>
      <c r="AI57" s="156"/>
      <c r="AJ57" s="156"/>
      <c r="AK57" s="156"/>
      <c r="AL57" s="7"/>
    </row>
    <row r="58" spans="1:38" x14ac:dyDescent="0.2">
      <c r="A58" s="4"/>
      <c r="B58" s="5"/>
      <c r="C58" s="5"/>
      <c r="D58" s="5"/>
      <c r="E58" s="62"/>
      <c r="F58" s="97">
        <f ca="1">IF(OR(E58='feuille référence'!E55,E58='feuille référence'!E56),1,0)</f>
        <v>0</v>
      </c>
      <c r="G58" s="4"/>
      <c r="H58" s="4"/>
      <c r="I58" s="5"/>
      <c r="J58" s="5"/>
      <c r="K58" s="5"/>
      <c r="L58" s="70"/>
      <c r="M58" s="97">
        <f ca="1">IF(OR(L58='feuille référence'!K55,L58='feuille référence'!K56),1,0)</f>
        <v>0</v>
      </c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156"/>
      <c r="AG58" s="156"/>
      <c r="AH58" s="156"/>
      <c r="AI58" s="156"/>
      <c r="AJ58" s="156"/>
      <c r="AK58" s="156"/>
      <c r="AL58" s="7"/>
    </row>
    <row r="59" spans="1:38" x14ac:dyDescent="0.2">
      <c r="A59" s="4"/>
      <c r="B59" s="5"/>
      <c r="C59" s="5"/>
      <c r="D59" s="5"/>
      <c r="E59" s="155"/>
      <c r="F59" s="7"/>
      <c r="G59" s="7"/>
      <c r="H59" s="7"/>
      <c r="I59" s="156"/>
      <c r="J59" s="156"/>
      <c r="K59" s="156"/>
      <c r="L59" s="155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156"/>
      <c r="AG59" s="177"/>
      <c r="AH59" s="174"/>
      <c r="AI59" s="174"/>
      <c r="AJ59" s="174"/>
      <c r="AK59" s="155"/>
      <c r="AL59" s="7"/>
    </row>
    <row r="60" spans="1:38" x14ac:dyDescent="0.2">
      <c r="A60" s="4"/>
      <c r="B60" s="157" t="s">
        <v>14</v>
      </c>
      <c r="C60" s="159"/>
      <c r="D60" s="159"/>
      <c r="E60" s="158"/>
      <c r="F60" s="20" t="s">
        <v>1</v>
      </c>
      <c r="G60" s="4"/>
      <c r="H60" s="4"/>
      <c r="I60" s="160" t="s">
        <v>15</v>
      </c>
      <c r="J60" s="162"/>
      <c r="K60" s="162"/>
      <c r="L60" s="161"/>
      <c r="M60" s="20" t="s">
        <v>1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156"/>
      <c r="AG60" s="174"/>
      <c r="AH60" s="174"/>
      <c r="AI60" s="174"/>
      <c r="AJ60" s="174"/>
      <c r="AK60" s="156"/>
      <c r="AL60" s="7"/>
    </row>
    <row r="61" spans="1:38" x14ac:dyDescent="0.2">
      <c r="A61" s="96" t="str">
        <f t="shared" ref="A61:A72" si="6">IF(OR(C61="",D61=""),"",IF(C61&gt;D61,"V",IF(C61&lt;D61,"P","N")))</f>
        <v/>
      </c>
      <c r="B61" s="43" t="s">
        <v>45</v>
      </c>
      <c r="C61" s="3"/>
      <c r="D61" s="3"/>
      <c r="E61" s="43" t="s">
        <v>46</v>
      </c>
      <c r="F61" s="2" t="str">
        <f>IF(A61="","",IF('feuille référence'!A59="","",IF(A61='feuille référence'!A59,1,0)+IF(AND(David!C61='feuille référence'!C59,David!D61='feuille référence'!D59),1,0)))</f>
        <v/>
      </c>
      <c r="G61" s="4"/>
      <c r="H61" s="96" t="str">
        <f>IF(OR(J61="",K61=""),"",IF(J61&gt;K61,"V",IF(J61&lt;K61,"P","N")))</f>
        <v/>
      </c>
      <c r="I61" s="43" t="s">
        <v>49</v>
      </c>
      <c r="J61" s="3"/>
      <c r="K61" s="3"/>
      <c r="L61" s="43" t="s">
        <v>50</v>
      </c>
      <c r="M61" s="2" t="str">
        <f>IF(H61="","",IF('feuille référence'!G59="","",IF(H61='feuille référence'!G59,1,0)+IF(AND(David!J61='feuille référence'!I59,David!K61='feuille référence'!J59),1,0)))</f>
        <v/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156"/>
      <c r="AG61" s="156"/>
      <c r="AH61" s="156"/>
      <c r="AI61" s="156"/>
      <c r="AJ61" s="156"/>
      <c r="AK61" s="156"/>
      <c r="AL61" s="7"/>
    </row>
    <row r="62" spans="1:38" x14ac:dyDescent="0.2">
      <c r="A62" s="96" t="str">
        <f t="shared" si="6"/>
        <v/>
      </c>
      <c r="B62" s="43" t="s">
        <v>47</v>
      </c>
      <c r="C62" s="2"/>
      <c r="D62" s="2"/>
      <c r="E62" s="43" t="s">
        <v>48</v>
      </c>
      <c r="F62" s="2" t="str">
        <f>IF(A62="","",IF('feuille référence'!A60="","",IF(A62='feuille référence'!A60,1,0)+IF(AND(David!C62='feuille référence'!C60,David!D62='feuille référence'!D60),1,0)))</f>
        <v/>
      </c>
      <c r="G62" s="4"/>
      <c r="H62" s="96" t="str">
        <f t="shared" ref="H62:H72" si="7">IF(OR(J62="",K62=""),"",IF(J62&gt;K62,"V",IF(J62&lt;K62,"P","N")))</f>
        <v/>
      </c>
      <c r="I62" s="43" t="s">
        <v>51</v>
      </c>
      <c r="J62" s="2"/>
      <c r="K62" s="2"/>
      <c r="L62" s="43" t="s">
        <v>52</v>
      </c>
      <c r="M62" s="2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156"/>
      <c r="AG62" s="156"/>
      <c r="AH62" s="156"/>
      <c r="AI62" s="156"/>
      <c r="AJ62" s="156"/>
      <c r="AK62" s="156"/>
      <c r="AL62" s="7"/>
    </row>
    <row r="63" spans="1:38" x14ac:dyDescent="0.2">
      <c r="A63" s="96" t="str">
        <f t="shared" si="6"/>
        <v/>
      </c>
      <c r="B63" s="43" t="s">
        <v>46</v>
      </c>
      <c r="C63" s="2"/>
      <c r="D63" s="2"/>
      <c r="E63" s="43" t="s">
        <v>47</v>
      </c>
      <c r="F63" s="2" t="str">
        <f>IF(A63="","",IF('feuille référence'!A61="","",IF(A63='feuille référence'!A61,1,0)+IF(AND(David!C63='feuille référence'!C61,David!D63='feuille référence'!D61),1,0)))</f>
        <v/>
      </c>
      <c r="G63" s="4"/>
      <c r="H63" s="96" t="str">
        <f t="shared" si="7"/>
        <v/>
      </c>
      <c r="I63" s="43" t="s">
        <v>50</v>
      </c>
      <c r="J63" s="2"/>
      <c r="K63" s="2"/>
      <c r="L63" s="43" t="s">
        <v>51</v>
      </c>
      <c r="M63" s="2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156"/>
      <c r="AG63" s="156"/>
      <c r="AH63" s="156"/>
      <c r="AI63" s="156"/>
      <c r="AJ63" s="156"/>
      <c r="AK63" s="156"/>
      <c r="AL63" s="7"/>
    </row>
    <row r="64" spans="1:38" x14ac:dyDescent="0.2">
      <c r="A64" s="96" t="str">
        <f t="shared" si="6"/>
        <v/>
      </c>
      <c r="B64" s="43" t="s">
        <v>48</v>
      </c>
      <c r="C64" s="2"/>
      <c r="D64" s="2"/>
      <c r="E64" s="43" t="s">
        <v>45</v>
      </c>
      <c r="F64" s="2" t="str">
        <f>IF(A64="","",IF('feuille référence'!A62="","",IF(A64='feuille référence'!A62,1,0)+IF(AND(David!C64='feuille référence'!C62,David!D64='feuille référence'!D62),1,0)))</f>
        <v/>
      </c>
      <c r="G64" s="4"/>
      <c r="H64" s="96" t="str">
        <f t="shared" si="7"/>
        <v/>
      </c>
      <c r="I64" s="43" t="s">
        <v>53</v>
      </c>
      <c r="J64" s="2"/>
      <c r="K64" s="2"/>
      <c r="L64" s="43" t="s">
        <v>49</v>
      </c>
      <c r="M64" s="2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156"/>
      <c r="AG64" s="156"/>
      <c r="AH64" s="156"/>
      <c r="AI64" s="156"/>
      <c r="AJ64" s="156"/>
      <c r="AK64" s="156"/>
      <c r="AL64" s="7"/>
    </row>
    <row r="65" spans="1:38" x14ac:dyDescent="0.2">
      <c r="A65" s="96" t="str">
        <f t="shared" si="6"/>
        <v/>
      </c>
      <c r="B65" s="43" t="s">
        <v>45</v>
      </c>
      <c r="C65" s="2"/>
      <c r="D65" s="2"/>
      <c r="E65" s="43" t="s">
        <v>47</v>
      </c>
      <c r="F65" s="2" t="str">
        <f>IF(A65="","",IF('feuille référence'!A63="","",IF(A65='feuille référence'!A63,1,0)+IF(AND(David!C65='feuille référence'!C63,David!D65='feuille référence'!D63),1,0)))</f>
        <v/>
      </c>
      <c r="G65" s="4"/>
      <c r="H65" s="96" t="str">
        <f t="shared" si="7"/>
        <v/>
      </c>
      <c r="I65" s="43" t="s">
        <v>53</v>
      </c>
      <c r="J65" s="2"/>
      <c r="K65" s="2"/>
      <c r="L65" s="43" t="s">
        <v>50</v>
      </c>
      <c r="M65" s="2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156"/>
      <c r="AG65" s="156"/>
      <c r="AH65" s="156"/>
      <c r="AI65" s="156"/>
      <c r="AJ65" s="156"/>
      <c r="AK65" s="156"/>
      <c r="AL65" s="7"/>
    </row>
    <row r="66" spans="1:38" x14ac:dyDescent="0.2">
      <c r="A66" s="96" t="str">
        <f t="shared" si="6"/>
        <v/>
      </c>
      <c r="B66" s="43" t="s">
        <v>46</v>
      </c>
      <c r="C66" s="2"/>
      <c r="D66" s="2"/>
      <c r="E66" s="43" t="s">
        <v>48</v>
      </c>
      <c r="F66" s="2" t="str">
        <f>IF(A66="","",IF('feuille référence'!A64="","",IF(A66='feuille référence'!A64,1,0)+IF(AND(David!C66='feuille référence'!C64,David!D66='feuille référence'!D64),1,0)))</f>
        <v/>
      </c>
      <c r="G66" s="4"/>
      <c r="H66" s="96" t="str">
        <f t="shared" si="7"/>
        <v/>
      </c>
      <c r="I66" s="43" t="s">
        <v>51</v>
      </c>
      <c r="J66" s="2"/>
      <c r="K66" s="2"/>
      <c r="L66" s="43" t="s">
        <v>49</v>
      </c>
      <c r="M66" s="2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156"/>
      <c r="AG66" s="156"/>
      <c r="AH66" s="156"/>
      <c r="AI66" s="156"/>
      <c r="AJ66" s="156"/>
      <c r="AK66" s="156"/>
      <c r="AL66" s="7"/>
    </row>
    <row r="67" spans="1:38" x14ac:dyDescent="0.2">
      <c r="A67" s="96" t="str">
        <f t="shared" si="6"/>
        <v/>
      </c>
      <c r="B67" s="43" t="s">
        <v>47</v>
      </c>
      <c r="C67" s="2"/>
      <c r="D67" s="2"/>
      <c r="E67" s="43" t="s">
        <v>45</v>
      </c>
      <c r="F67" s="2" t="str">
        <f>IF(A67="","",IF('feuille référence'!A65="","",IF(A67='feuille référence'!A65,1,0)+IF(AND(David!C67='feuille référence'!C65,David!D67='feuille référence'!D65),1,0)))</f>
        <v/>
      </c>
      <c r="G67" s="4"/>
      <c r="H67" s="96" t="str">
        <f t="shared" si="7"/>
        <v/>
      </c>
      <c r="I67" s="43" t="s">
        <v>49</v>
      </c>
      <c r="J67" s="2"/>
      <c r="K67" s="2"/>
      <c r="L67" s="43" t="s">
        <v>51</v>
      </c>
      <c r="M67" s="2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156"/>
      <c r="AG67" s="156"/>
      <c r="AH67" s="156"/>
      <c r="AI67" s="156"/>
      <c r="AJ67" s="156"/>
      <c r="AK67" s="156"/>
      <c r="AL67" s="7"/>
    </row>
    <row r="68" spans="1:38" x14ac:dyDescent="0.2">
      <c r="A68" s="96" t="str">
        <f t="shared" si="6"/>
        <v/>
      </c>
      <c r="B68" s="43" t="s">
        <v>48</v>
      </c>
      <c r="C68" s="2"/>
      <c r="D68" s="2"/>
      <c r="E68" s="43" t="s">
        <v>46</v>
      </c>
      <c r="F68" s="2" t="str">
        <f>IF(A68="","",IF('feuille référence'!A66="","",IF(A68='feuille référence'!A66,1,0)+IF(AND(David!C68='feuille référence'!C66,David!D68='feuille référence'!D66),1,0)))</f>
        <v/>
      </c>
      <c r="G68" s="4"/>
      <c r="H68" s="96" t="str">
        <f t="shared" si="7"/>
        <v/>
      </c>
      <c r="I68" s="43" t="s">
        <v>50</v>
      </c>
      <c r="J68" s="2"/>
      <c r="K68" s="2"/>
      <c r="L68" s="43" t="s">
        <v>52</v>
      </c>
      <c r="M68" s="2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156"/>
      <c r="AG68" s="156"/>
      <c r="AH68" s="156"/>
      <c r="AI68" s="156"/>
      <c r="AJ68" s="156"/>
      <c r="AK68" s="156"/>
      <c r="AL68" s="7"/>
    </row>
    <row r="69" spans="1:38" x14ac:dyDescent="0.2">
      <c r="A69" s="96" t="str">
        <f t="shared" si="6"/>
        <v/>
      </c>
      <c r="B69" s="43" t="s">
        <v>48</v>
      </c>
      <c r="C69" s="2"/>
      <c r="D69" s="2"/>
      <c r="E69" s="43" t="s">
        <v>47</v>
      </c>
      <c r="F69" s="2" t="str">
        <f>IF(A69="","",IF('feuille référence'!A67="","",IF(A69='feuille référence'!A67,1,0)+IF(AND(David!C69='feuille référence'!C67,David!D69='feuille référence'!D67),1,0)))</f>
        <v/>
      </c>
      <c r="G69" s="4"/>
      <c r="H69" s="96" t="str">
        <f t="shared" si="7"/>
        <v/>
      </c>
      <c r="I69" s="43" t="s">
        <v>53</v>
      </c>
      <c r="J69" s="2"/>
      <c r="K69" s="2"/>
      <c r="L69" s="43" t="s">
        <v>51</v>
      </c>
      <c r="M69" s="2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156"/>
      <c r="AG69" s="156"/>
      <c r="AH69" s="156"/>
      <c r="AI69" s="156"/>
      <c r="AJ69" s="156"/>
      <c r="AK69" s="156"/>
      <c r="AL69" s="7"/>
    </row>
    <row r="70" spans="1:38" x14ac:dyDescent="0.2">
      <c r="A70" s="96" t="str">
        <f t="shared" si="6"/>
        <v/>
      </c>
      <c r="B70" s="43" t="s">
        <v>46</v>
      </c>
      <c r="C70" s="2"/>
      <c r="D70" s="2"/>
      <c r="E70" s="43" t="s">
        <v>45</v>
      </c>
      <c r="F70" s="2" t="str">
        <f>IF(A70="","",IF('feuille référence'!A68="","",IF(A70='feuille référence'!A68,1,0)+IF(AND(David!C70='feuille référence'!C68,David!D70='feuille référence'!D68),1,0)))</f>
        <v/>
      </c>
      <c r="G70" s="4"/>
      <c r="H70" s="96" t="str">
        <f t="shared" si="7"/>
        <v/>
      </c>
      <c r="I70" s="43" t="s">
        <v>50</v>
      </c>
      <c r="J70" s="2"/>
      <c r="K70" s="2"/>
      <c r="L70" s="43" t="s">
        <v>49</v>
      </c>
      <c r="M70" s="2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156"/>
      <c r="AG70" s="156"/>
      <c r="AH70" s="156"/>
      <c r="AI70" s="156"/>
      <c r="AJ70" s="156"/>
      <c r="AK70" s="156"/>
      <c r="AL70" s="7"/>
    </row>
    <row r="71" spans="1:38" x14ac:dyDescent="0.2">
      <c r="A71" s="96" t="str">
        <f t="shared" si="6"/>
        <v/>
      </c>
      <c r="B71" s="43" t="s">
        <v>47</v>
      </c>
      <c r="C71" s="2"/>
      <c r="D71" s="2"/>
      <c r="E71" s="43" t="s">
        <v>46</v>
      </c>
      <c r="F71" s="2" t="str">
        <f>IF(A71="","",IF('feuille référence'!A69="","",IF(A71='feuille référence'!A69,1,0)+IF(AND(David!C71='feuille référence'!C69,David!D71='feuille référence'!D69),1,0)))</f>
        <v/>
      </c>
      <c r="G71" s="4"/>
      <c r="H71" s="96" t="str">
        <f t="shared" si="7"/>
        <v/>
      </c>
      <c r="I71" s="43" t="s">
        <v>51</v>
      </c>
      <c r="J71" s="2"/>
      <c r="K71" s="2"/>
      <c r="L71" s="43" t="s">
        <v>50</v>
      </c>
      <c r="M71" s="2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156"/>
      <c r="AG71" s="156"/>
      <c r="AH71" s="156"/>
      <c r="AI71" s="156"/>
      <c r="AJ71" s="156"/>
      <c r="AK71" s="156"/>
      <c r="AL71" s="7"/>
    </row>
    <row r="72" spans="1:38" ht="13.5" thickBot="1" x14ac:dyDescent="0.25">
      <c r="A72" s="96" t="str">
        <f t="shared" si="6"/>
        <v/>
      </c>
      <c r="B72" s="43" t="s">
        <v>45</v>
      </c>
      <c r="C72" s="2"/>
      <c r="D72" s="2"/>
      <c r="E72" s="44" t="s">
        <v>48</v>
      </c>
      <c r="F72" s="94" t="str">
        <f>IF(A72="","",IF('feuille référence'!A70="","",IF(A72='feuille référence'!A70,1,0)+IF(AND(David!C72='feuille référence'!C70,David!D72='feuille référence'!D70),1,0)))</f>
        <v/>
      </c>
      <c r="G72" s="4"/>
      <c r="H72" s="96" t="str">
        <f t="shared" si="7"/>
        <v/>
      </c>
      <c r="I72" s="43" t="s">
        <v>49</v>
      </c>
      <c r="J72" s="2"/>
      <c r="K72" s="2"/>
      <c r="L72" s="44" t="s">
        <v>52</v>
      </c>
      <c r="M72" s="94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156"/>
      <c r="AG72" s="156"/>
      <c r="AH72" s="156"/>
      <c r="AI72" s="156"/>
      <c r="AJ72" s="156"/>
      <c r="AK72" s="156"/>
      <c r="AL72" s="7"/>
    </row>
    <row r="73" spans="1:38" x14ac:dyDescent="0.2">
      <c r="A73" s="4"/>
      <c r="B73" s="5"/>
      <c r="C73" s="5"/>
      <c r="D73" s="5"/>
      <c r="E73" s="21" t="s">
        <v>5</v>
      </c>
      <c r="F73" s="95">
        <f ca="1">IFERROR(SUM(F61:F72)+F75+F76,0)</f>
        <v>0</v>
      </c>
      <c r="G73" s="4"/>
      <c r="H73" s="4"/>
      <c r="I73" s="5"/>
      <c r="J73" s="5"/>
      <c r="K73" s="5"/>
      <c r="L73" s="21" t="s">
        <v>5</v>
      </c>
      <c r="M73" s="95">
        <f ca="1">IFERROR(SUM(M61:M72)+M75+M76,0)</f>
        <v>0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156"/>
      <c r="AG73" s="156"/>
      <c r="AH73" s="156"/>
      <c r="AI73" s="156"/>
      <c r="AJ73" s="156"/>
      <c r="AK73" s="156"/>
      <c r="AL73" s="7"/>
    </row>
    <row r="74" spans="1:38" x14ac:dyDescent="0.2">
      <c r="A74" s="4"/>
      <c r="B74" s="5"/>
      <c r="C74" s="5"/>
      <c r="D74" s="5"/>
      <c r="E74" s="155"/>
      <c r="F74" s="7"/>
      <c r="G74" s="4"/>
      <c r="H74" s="4"/>
      <c r="I74" s="5"/>
      <c r="J74" s="5"/>
      <c r="K74" s="5"/>
      <c r="L74" s="155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156"/>
      <c r="AG74" s="156"/>
      <c r="AH74" s="156"/>
      <c r="AI74" s="156"/>
      <c r="AJ74" s="156"/>
      <c r="AK74" s="156"/>
      <c r="AL74" s="7"/>
    </row>
    <row r="75" spans="1:38" x14ac:dyDescent="0.2">
      <c r="A75" s="4"/>
      <c r="B75" s="157" t="s">
        <v>60</v>
      </c>
      <c r="C75" s="71"/>
      <c r="D75" s="71"/>
      <c r="E75" s="62"/>
      <c r="F75" s="97">
        <f ca="1">IF(OR(E75='feuille référence'!E73,E75='feuille référence'!E74),1,0)</f>
        <v>0</v>
      </c>
      <c r="G75" s="4"/>
      <c r="H75" s="4"/>
      <c r="I75" s="160" t="s">
        <v>61</v>
      </c>
      <c r="J75" s="72"/>
      <c r="K75" s="72"/>
      <c r="L75" s="62"/>
      <c r="M75" s="97">
        <f ca="1">IF(OR(L75='feuille référence'!K73,L75='feuille référence'!K74),1,0)</f>
        <v>0</v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156"/>
      <c r="AG75" s="156"/>
      <c r="AH75" s="156"/>
      <c r="AI75" s="156"/>
      <c r="AJ75" s="156"/>
      <c r="AK75" s="156"/>
      <c r="AL75" s="7"/>
    </row>
    <row r="76" spans="1:38" x14ac:dyDescent="0.2">
      <c r="A76" s="4"/>
      <c r="B76" s="5"/>
      <c r="C76" s="5"/>
      <c r="D76" s="5"/>
      <c r="E76" s="62"/>
      <c r="F76" s="97">
        <f ca="1">IF(OR(E76='feuille référence'!E73,E76='feuille référence'!E74),1,0)</f>
        <v>0</v>
      </c>
      <c r="G76" s="4"/>
      <c r="H76" s="4"/>
      <c r="I76" s="5"/>
      <c r="J76" s="5"/>
      <c r="K76" s="5"/>
      <c r="L76" s="62"/>
      <c r="M76" s="97">
        <f ca="1">IF(OR(L76='feuille référence'!K73,L76='feuille référence'!K74),1,0)</f>
        <v>0</v>
      </c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156"/>
      <c r="AG76" s="156"/>
      <c r="AH76" s="156"/>
      <c r="AI76" s="156"/>
      <c r="AJ76" s="156"/>
      <c r="AK76" s="156"/>
      <c r="AL76" s="7"/>
    </row>
    <row r="77" spans="1:38" x14ac:dyDescent="0.2">
      <c r="A77" s="4"/>
      <c r="B77" s="5"/>
      <c r="C77" s="5"/>
      <c r="D77" s="5"/>
      <c r="E77" s="155"/>
      <c r="F77" s="7"/>
      <c r="G77" s="4"/>
      <c r="H77" s="4"/>
      <c r="I77" s="5"/>
      <c r="J77" s="5"/>
      <c r="K77" s="5"/>
      <c r="L77" s="155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156"/>
      <c r="AG77" s="156"/>
      <c r="AH77" s="156"/>
      <c r="AI77" s="156"/>
      <c r="AJ77" s="156"/>
      <c r="AK77" s="156"/>
      <c r="AL77" s="7"/>
    </row>
    <row r="78" spans="1:38" x14ac:dyDescent="0.2">
      <c r="A78" s="4"/>
      <c r="B78" s="5"/>
      <c r="C78" s="5"/>
      <c r="D78" s="5"/>
      <c r="E78" s="5"/>
      <c r="F78" s="4"/>
      <c r="G78" s="4"/>
      <c r="H78" s="4"/>
      <c r="I78" s="5"/>
      <c r="J78" s="5"/>
      <c r="K78" s="5"/>
      <c r="L78" s="5"/>
      <c r="M78" s="4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156"/>
      <c r="AG78" s="156"/>
      <c r="AH78" s="156"/>
      <c r="AI78" s="156"/>
      <c r="AJ78" s="156"/>
      <c r="AK78" s="156"/>
      <c r="AL78" s="7"/>
    </row>
    <row r="79" spans="1:38" x14ac:dyDescent="0.2">
      <c r="A79" s="4"/>
      <c r="B79" s="5"/>
      <c r="C79" s="5"/>
      <c r="D79" s="5"/>
      <c r="E79" s="5"/>
      <c r="F79" s="4"/>
      <c r="G79" s="4"/>
      <c r="H79" s="4"/>
      <c r="I79" s="5"/>
      <c r="J79" s="5"/>
      <c r="K79" s="5"/>
      <c r="L79" s="19" t="s">
        <v>17</v>
      </c>
      <c r="M79" s="2">
        <f ca="1">SUM(F19+M19+F37+M37+F55+M55+F73+M73)</f>
        <v>0</v>
      </c>
      <c r="N79" s="4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156"/>
      <c r="AG79" s="156"/>
      <c r="AH79" s="156"/>
      <c r="AI79" s="156"/>
      <c r="AJ79" s="156"/>
      <c r="AK79" s="156"/>
      <c r="AL79" s="7"/>
    </row>
    <row r="80" spans="1:38" x14ac:dyDescent="0.2">
      <c r="A80" s="4"/>
      <c r="B80" s="5"/>
      <c r="C80" s="5"/>
      <c r="D80" s="5"/>
      <c r="E80" s="5"/>
      <c r="F80" s="4"/>
      <c r="G80" s="4"/>
      <c r="H80" s="4"/>
      <c r="I80" s="5"/>
      <c r="J80" s="5"/>
      <c r="K80" s="5"/>
      <c r="L80" s="5"/>
      <c r="M80" s="4"/>
      <c r="N80" s="4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156"/>
      <c r="AG80" s="177"/>
      <c r="AH80" s="174"/>
      <c r="AI80" s="174"/>
      <c r="AJ80" s="174"/>
      <c r="AK80" s="155"/>
      <c r="AL80" s="7"/>
    </row>
    <row r="81" spans="1:38" x14ac:dyDescent="0.2">
      <c r="A81" s="4"/>
      <c r="B81" s="5"/>
      <c r="C81" s="5"/>
      <c r="D81" s="5"/>
      <c r="E81" s="5"/>
      <c r="F81" s="4"/>
      <c r="G81" s="4"/>
      <c r="H81" s="4"/>
      <c r="I81" s="5"/>
      <c r="J81" s="5"/>
      <c r="K81" s="5"/>
      <c r="L81" s="5"/>
      <c r="M81" s="4"/>
      <c r="N81" s="4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156"/>
      <c r="AG81" s="174"/>
      <c r="AH81" s="174"/>
      <c r="AI81" s="174"/>
      <c r="AJ81" s="174"/>
      <c r="AK81" s="156"/>
      <c r="AL81" s="7"/>
    </row>
    <row r="82" spans="1:38" x14ac:dyDescent="0.2">
      <c r="A82" s="4"/>
      <c r="B82" s="41" t="s">
        <v>19</v>
      </c>
      <c r="C82" s="30"/>
      <c r="D82" s="30"/>
      <c r="E82" s="30"/>
      <c r="F82" s="29"/>
      <c r="G82" s="29"/>
      <c r="H82" s="29"/>
      <c r="I82" s="30"/>
      <c r="J82" s="30"/>
      <c r="K82" s="30"/>
      <c r="L82" s="30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30"/>
      <c r="AG82" s="30"/>
      <c r="AH82" s="30"/>
      <c r="AI82" s="30"/>
      <c r="AJ82" s="31"/>
      <c r="AK82" s="156"/>
      <c r="AL82" s="7"/>
    </row>
    <row r="83" spans="1:38" x14ac:dyDescent="0.2">
      <c r="A83" s="4"/>
      <c r="B83" s="36" t="s">
        <v>62</v>
      </c>
      <c r="C83" s="27"/>
      <c r="D83" s="27"/>
      <c r="E83" s="27"/>
      <c r="F83" s="28"/>
      <c r="G83" s="28"/>
      <c r="H83" s="28"/>
      <c r="I83" s="27"/>
      <c r="J83" s="27"/>
      <c r="K83" s="27"/>
      <c r="L83" s="27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7"/>
      <c r="AG83" s="27"/>
      <c r="AH83" s="27"/>
      <c r="AI83" s="27"/>
      <c r="AJ83" s="32"/>
      <c r="AK83" s="156"/>
      <c r="AL83" s="7"/>
    </row>
    <row r="84" spans="1:38" x14ac:dyDescent="0.2">
      <c r="A84" s="4"/>
      <c r="B84" s="42" t="s">
        <v>18</v>
      </c>
      <c r="C84" s="27"/>
      <c r="D84" s="27"/>
      <c r="E84" s="27"/>
      <c r="F84" s="28"/>
      <c r="G84" s="28"/>
      <c r="H84" s="28"/>
      <c r="I84" s="27"/>
      <c r="J84" s="27"/>
      <c r="K84" s="27"/>
      <c r="L84" s="27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7"/>
      <c r="AG84" s="27"/>
      <c r="AH84" s="27"/>
      <c r="AI84" s="27"/>
      <c r="AJ84" s="32"/>
      <c r="AK84" s="156"/>
      <c r="AL84" s="7"/>
    </row>
    <row r="85" spans="1:38" x14ac:dyDescent="0.2">
      <c r="A85" s="4"/>
      <c r="B85" s="36" t="s">
        <v>6</v>
      </c>
      <c r="C85" s="27"/>
      <c r="D85" s="27"/>
      <c r="E85" s="27"/>
      <c r="F85" s="28"/>
      <c r="G85" s="28"/>
      <c r="H85" s="28"/>
      <c r="I85" s="27"/>
      <c r="J85" s="27"/>
      <c r="K85" s="27"/>
      <c r="L85" s="27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7"/>
      <c r="AG85" s="27"/>
      <c r="AH85" s="27"/>
      <c r="AI85" s="27"/>
      <c r="AJ85" s="32"/>
      <c r="AK85" s="156"/>
      <c r="AL85" s="7"/>
    </row>
    <row r="86" spans="1:38" x14ac:dyDescent="0.2">
      <c r="A86" s="4"/>
      <c r="B86" s="42" t="s">
        <v>7</v>
      </c>
      <c r="C86" s="27"/>
      <c r="D86" s="27"/>
      <c r="E86" s="27"/>
      <c r="F86" s="28"/>
      <c r="G86" s="28"/>
      <c r="H86" s="28"/>
      <c r="I86" s="27"/>
      <c r="J86" s="27"/>
      <c r="K86" s="27"/>
      <c r="L86" s="27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7"/>
      <c r="AG86" s="27"/>
      <c r="AH86" s="27"/>
      <c r="AI86" s="27"/>
      <c r="AJ86" s="32"/>
      <c r="AK86" s="156"/>
      <c r="AL86" s="7"/>
    </row>
    <row r="87" spans="1:38" x14ac:dyDescent="0.2">
      <c r="A87" s="4"/>
      <c r="B87" s="42" t="s">
        <v>63</v>
      </c>
      <c r="C87" s="27"/>
      <c r="D87" s="27"/>
      <c r="E87" s="27"/>
      <c r="F87" s="28"/>
      <c r="G87" s="28"/>
      <c r="H87" s="28"/>
      <c r="I87" s="27"/>
      <c r="J87" s="27"/>
      <c r="K87" s="27"/>
      <c r="L87" s="27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7"/>
      <c r="AG87" s="27"/>
      <c r="AH87" s="27"/>
      <c r="AI87" s="27"/>
      <c r="AJ87" s="32"/>
      <c r="AK87" s="156"/>
      <c r="AL87" s="7"/>
    </row>
    <row r="88" spans="1:38" x14ac:dyDescent="0.2">
      <c r="A88" s="4"/>
      <c r="B88" s="42" t="s">
        <v>64</v>
      </c>
      <c r="C88" s="27"/>
      <c r="D88" s="27"/>
      <c r="E88" s="27"/>
      <c r="F88" s="28"/>
      <c r="G88" s="28"/>
      <c r="H88" s="28"/>
      <c r="I88" s="27"/>
      <c r="J88" s="27"/>
      <c r="K88" s="27"/>
      <c r="L88" s="27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7"/>
      <c r="AG88" s="27"/>
      <c r="AH88" s="27"/>
      <c r="AI88" s="27"/>
      <c r="AJ88" s="32"/>
      <c r="AK88" s="156"/>
      <c r="AL88" s="7"/>
    </row>
    <row r="89" spans="1:38" x14ac:dyDescent="0.2">
      <c r="A89" s="4"/>
      <c r="B89" s="36" t="s">
        <v>8</v>
      </c>
      <c r="C89" s="27"/>
      <c r="D89" s="27"/>
      <c r="E89" s="27"/>
      <c r="F89" s="28"/>
      <c r="G89" s="28"/>
      <c r="H89" s="28"/>
      <c r="I89" s="27"/>
      <c r="J89" s="27"/>
      <c r="K89" s="27"/>
      <c r="L89" s="27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153"/>
      <c r="AH89" s="153"/>
      <c r="AI89" s="153"/>
      <c r="AJ89" s="154"/>
      <c r="AK89" s="7"/>
      <c r="AL89" s="7"/>
    </row>
    <row r="90" spans="1:38" x14ac:dyDescent="0.2">
      <c r="A90" s="4"/>
      <c r="B90" s="42" t="s">
        <v>9</v>
      </c>
      <c r="C90" s="27"/>
      <c r="D90" s="27"/>
      <c r="E90" s="27"/>
      <c r="F90" s="28"/>
      <c r="G90" s="28"/>
      <c r="H90" s="28"/>
      <c r="I90" s="27"/>
      <c r="J90" s="27"/>
      <c r="K90" s="27"/>
      <c r="L90" s="27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153"/>
      <c r="AH90" s="153"/>
      <c r="AI90" s="175"/>
      <c r="AJ90" s="176"/>
      <c r="AK90" s="7"/>
      <c r="AL90" s="7"/>
    </row>
    <row r="91" spans="1:38" x14ac:dyDescent="0.2">
      <c r="A91" s="4"/>
      <c r="B91" s="42" t="s">
        <v>10</v>
      </c>
      <c r="C91" s="27"/>
      <c r="D91" s="27"/>
      <c r="E91" s="27"/>
      <c r="F91" s="28"/>
      <c r="G91" s="28"/>
      <c r="H91" s="28"/>
      <c r="I91" s="27"/>
      <c r="J91" s="27"/>
      <c r="K91" s="27"/>
      <c r="L91" s="27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153"/>
      <c r="AH91" s="153"/>
      <c r="AI91" s="175"/>
      <c r="AJ91" s="176"/>
      <c r="AK91" s="7"/>
      <c r="AL91" s="7"/>
    </row>
    <row r="92" spans="1:38" x14ac:dyDescent="0.2">
      <c r="A92" s="4"/>
      <c r="B92" s="36" t="s">
        <v>16</v>
      </c>
      <c r="C92" s="27"/>
      <c r="D92" s="27"/>
      <c r="E92" s="27"/>
      <c r="F92" s="28"/>
      <c r="G92" s="28"/>
      <c r="H92" s="28"/>
      <c r="I92" s="27"/>
      <c r="J92" s="27"/>
      <c r="K92" s="27"/>
      <c r="L92" s="27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175"/>
      <c r="AJ92" s="176"/>
      <c r="AK92" s="7"/>
      <c r="AL92" s="7"/>
    </row>
    <row r="93" spans="1:38" x14ac:dyDescent="0.2">
      <c r="A93" s="4"/>
      <c r="B93" s="36" t="s">
        <v>11</v>
      </c>
      <c r="C93" s="27"/>
      <c r="D93" s="27"/>
      <c r="E93" s="27"/>
      <c r="F93" s="28"/>
      <c r="G93" s="28"/>
      <c r="H93" s="28"/>
      <c r="I93" s="27"/>
      <c r="J93" s="27"/>
      <c r="K93" s="27"/>
      <c r="L93" s="27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33"/>
      <c r="AK93" s="7"/>
      <c r="AL93" s="7"/>
    </row>
    <row r="94" spans="1:38" x14ac:dyDescent="0.2">
      <c r="A94" s="4"/>
      <c r="B94" s="36" t="s">
        <v>20</v>
      </c>
      <c r="C94" s="27"/>
      <c r="D94" s="27"/>
      <c r="E94" s="27"/>
      <c r="F94" s="28"/>
      <c r="G94" s="28"/>
      <c r="H94" s="28"/>
      <c r="I94" s="27"/>
      <c r="J94" s="27"/>
      <c r="K94" s="27"/>
      <c r="L94" s="27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33"/>
      <c r="AK94" s="7"/>
      <c r="AL94" s="7"/>
    </row>
    <row r="95" spans="1:38" x14ac:dyDescent="0.2">
      <c r="A95" s="4"/>
      <c r="B95" s="37"/>
      <c r="C95" s="38"/>
      <c r="D95" s="38"/>
      <c r="E95" s="38"/>
      <c r="F95" s="39"/>
      <c r="G95" s="39"/>
      <c r="H95" s="39"/>
      <c r="I95" s="38"/>
      <c r="J95" s="38"/>
      <c r="K95" s="38"/>
      <c r="L95" s="38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40"/>
      <c r="AK95" s="7"/>
      <c r="AL95" s="7"/>
    </row>
    <row r="96" spans="1:38" x14ac:dyDescent="0.2">
      <c r="A96" s="4"/>
      <c r="B96" s="5"/>
      <c r="C96" s="5"/>
      <c r="D96" s="5"/>
      <c r="E96" s="5"/>
      <c r="F96" s="4"/>
      <c r="G96" s="4"/>
      <c r="H96" s="4"/>
      <c r="I96" s="5"/>
      <c r="J96" s="5"/>
      <c r="K96" s="5"/>
      <c r="L96" s="5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7"/>
      <c r="AJ96" s="7"/>
      <c r="AK96" s="7"/>
      <c r="AL96" s="7"/>
    </row>
  </sheetData>
  <mergeCells count="38">
    <mergeCell ref="AI92:AJ92"/>
    <mergeCell ref="AI49:AJ49"/>
    <mergeCell ref="AG51:AH51"/>
    <mergeCell ref="AI51:AJ51"/>
    <mergeCell ref="AG59:AJ59"/>
    <mergeCell ref="AG60:AH60"/>
    <mergeCell ref="AI60:AJ60"/>
    <mergeCell ref="AG80:AJ80"/>
    <mergeCell ref="AG81:AH81"/>
    <mergeCell ref="AI81:AJ81"/>
    <mergeCell ref="AI90:AJ90"/>
    <mergeCell ref="AI91:AJ91"/>
    <mergeCell ref="AG43:AH43"/>
    <mergeCell ref="AI43:AJ43"/>
    <mergeCell ref="AG19:AH19"/>
    <mergeCell ref="AI19:AJ19"/>
    <mergeCell ref="AG24:AH24"/>
    <mergeCell ref="AI24:AJ24"/>
    <mergeCell ref="AG26:AH26"/>
    <mergeCell ref="AI26:AJ26"/>
    <mergeCell ref="AG28:AH28"/>
    <mergeCell ref="AI28:AJ28"/>
    <mergeCell ref="AI34:AJ34"/>
    <mergeCell ref="AI36:AJ36"/>
    <mergeCell ref="AI38:AJ38"/>
    <mergeCell ref="AG9:AH9"/>
    <mergeCell ref="AI9:AJ9"/>
    <mergeCell ref="AG11:AH11"/>
    <mergeCell ref="AI11:AJ11"/>
    <mergeCell ref="AG13:AH13"/>
    <mergeCell ref="AI13:AJ13"/>
    <mergeCell ref="AG7:AH7"/>
    <mergeCell ref="AI7:AJ7"/>
    <mergeCell ref="C2:E2"/>
    <mergeCell ref="F2:H2"/>
    <mergeCell ref="I2:K2"/>
    <mergeCell ref="M2:N2"/>
    <mergeCell ref="O2:AK2"/>
  </mergeCells>
  <dataValidations count="8">
    <dataValidation type="list" allowBlank="1" showInputMessage="1" showErrorMessage="1" sqref="E21:E22">
      <formula1>$B$7:$B$10</formula1>
    </dataValidation>
    <dataValidation type="list" allowBlank="1" showInputMessage="1" showErrorMessage="1" sqref="L57:L58">
      <formula1>$I$43:$I$46</formula1>
    </dataValidation>
    <dataValidation type="list" allowBlank="1" showInputMessage="1" showErrorMessage="1" sqref="L21:L22">
      <formula1>$I$7:$I$10</formula1>
    </dataValidation>
    <dataValidation type="list" allowBlank="1" showInputMessage="1" showErrorMessage="1" sqref="E39:E40">
      <formula1>$B$25:$B$28</formula1>
    </dataValidation>
    <dataValidation type="list" allowBlank="1" showInputMessage="1" showErrorMessage="1" sqref="L39:L40">
      <formula1>$I$25:$I$28</formula1>
    </dataValidation>
    <dataValidation type="list" allowBlank="1" showInputMessage="1" showErrorMessage="1" sqref="E57:E58">
      <formula1>$B$43:$B$46</formula1>
    </dataValidation>
    <dataValidation type="list" allowBlank="1" showInputMessage="1" showErrorMessage="1" sqref="E75:E76">
      <formula1>$B$61:$B$64</formula1>
    </dataValidation>
    <dataValidation type="list" allowBlank="1" showInputMessage="1" showErrorMessage="1" sqref="L75:L76">
      <formula1>$I$61:$I$64</formula1>
    </dataValidation>
  </dataValidations>
  <hyperlinks>
    <hyperlink ref="O2" r:id="rId1"/>
  </hyperlinks>
  <printOptions horizontalCentered="1" verticalCentered="1"/>
  <pageMargins left="0.39370078740157483" right="0.39370078740157483" top="0" bottom="0" header="0" footer="0"/>
  <pageSetup paperSize="8" orientation="portrait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autoPageBreaks="0" fitToPage="1"/>
  </sheetPr>
  <dimension ref="A1:AL96"/>
  <sheetViews>
    <sheetView showGridLines="0" zoomScaleNormal="100" zoomScaleSheetLayoutView="100" workbookViewId="0"/>
  </sheetViews>
  <sheetFormatPr baseColWidth="10" defaultRowHeight="12.75" x14ac:dyDescent="0.2"/>
  <cols>
    <col min="1" max="1" width="4.7109375" customWidth="1"/>
    <col min="2" max="2" width="23.28515625" style="1" customWidth="1"/>
    <col min="3" max="4" width="2.85546875" style="1" customWidth="1"/>
    <col min="5" max="5" width="23.28515625" style="1" customWidth="1"/>
    <col min="6" max="6" width="4" customWidth="1"/>
    <col min="7" max="8" width="2.7109375" customWidth="1"/>
    <col min="9" max="9" width="23.28515625" style="1" customWidth="1"/>
    <col min="10" max="11" width="2.85546875" style="1" customWidth="1"/>
    <col min="12" max="12" width="23.28515625" style="1" customWidth="1"/>
    <col min="13" max="14" width="4" customWidth="1"/>
    <col min="15" max="15" width="2.85546875" customWidth="1"/>
    <col min="16" max="31" width="0" hidden="1" customWidth="1"/>
    <col min="32" max="32" width="4.7109375" customWidth="1"/>
    <col min="33" max="33" width="13.7109375" customWidth="1"/>
    <col min="34" max="35" width="2.85546875" customWidth="1"/>
    <col min="36" max="36" width="13.7109375" customWidth="1"/>
    <col min="37" max="38" width="4.7109375" customWidth="1"/>
  </cols>
  <sheetData>
    <row r="1" spans="1:38" ht="20.100000000000001" customHeight="1" x14ac:dyDescent="0.2">
      <c r="A1" s="4"/>
      <c r="B1" s="5"/>
      <c r="C1" s="5"/>
      <c r="D1" s="5"/>
      <c r="E1" s="5"/>
      <c r="F1" s="4"/>
      <c r="G1" s="4"/>
      <c r="H1" s="4"/>
      <c r="I1" s="5"/>
      <c r="J1" s="5"/>
      <c r="K1" s="5"/>
      <c r="L1" s="5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x14ac:dyDescent="0.2">
      <c r="A2" s="4"/>
      <c r="B2" s="152" t="s">
        <v>102</v>
      </c>
      <c r="C2" s="178" t="s">
        <v>123</v>
      </c>
      <c r="D2" s="179"/>
      <c r="E2" s="179"/>
      <c r="F2" s="180" t="s">
        <v>103</v>
      </c>
      <c r="G2" s="180"/>
      <c r="H2" s="180"/>
      <c r="I2" s="178" t="s">
        <v>124</v>
      </c>
      <c r="J2" s="179"/>
      <c r="K2" s="179"/>
      <c r="L2" s="5"/>
      <c r="M2" s="180" t="s">
        <v>104</v>
      </c>
      <c r="N2" s="180"/>
      <c r="O2" s="181" t="s">
        <v>132</v>
      </c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4"/>
    </row>
    <row r="3" spans="1:38" x14ac:dyDescent="0.2">
      <c r="A3" s="4"/>
      <c r="B3" s="5"/>
      <c r="C3" s="5"/>
      <c r="D3" s="5"/>
      <c r="E3" s="5"/>
      <c r="F3" s="4"/>
      <c r="G3" s="4"/>
      <c r="H3" s="4"/>
      <c r="I3" s="5"/>
      <c r="J3" s="5"/>
      <c r="K3" s="5"/>
      <c r="L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x14ac:dyDescent="0.2">
      <c r="A4" s="4"/>
      <c r="B4" s="5"/>
      <c r="C4" s="5"/>
      <c r="D4" s="5"/>
      <c r="E4" s="5"/>
      <c r="F4" s="4"/>
      <c r="G4" s="4"/>
      <c r="H4" s="4"/>
      <c r="I4" s="5"/>
      <c r="J4" s="5"/>
      <c r="K4" s="5"/>
      <c r="L4" s="5"/>
      <c r="M4" s="4"/>
      <c r="N4" s="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 x14ac:dyDescent="0.2">
      <c r="A5" s="4"/>
      <c r="B5" s="5"/>
      <c r="C5" s="5"/>
      <c r="D5" s="5"/>
      <c r="E5" s="5"/>
      <c r="F5" s="4"/>
      <c r="G5" s="4"/>
      <c r="H5" s="4"/>
      <c r="I5" s="5"/>
      <c r="J5" s="5"/>
      <c r="K5" s="5"/>
      <c r="L5" s="5"/>
      <c r="M5" s="4"/>
      <c r="N5" s="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 x14ac:dyDescent="0.2">
      <c r="A6" s="4"/>
      <c r="B6" s="45" t="s">
        <v>0</v>
      </c>
      <c r="C6" s="46"/>
      <c r="D6" s="46"/>
      <c r="E6" s="47"/>
      <c r="F6" s="20" t="s">
        <v>1</v>
      </c>
      <c r="G6" s="4"/>
      <c r="H6" s="4"/>
      <c r="I6" s="16" t="s">
        <v>2</v>
      </c>
      <c r="J6" s="17"/>
      <c r="K6" s="17"/>
      <c r="L6" s="18"/>
      <c r="M6" s="20" t="s">
        <v>1</v>
      </c>
      <c r="N6" s="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24"/>
      <c r="AG6" s="24"/>
      <c r="AH6" s="24"/>
      <c r="AI6" s="24"/>
      <c r="AJ6" s="24"/>
      <c r="AK6" s="24"/>
      <c r="AL6" s="7"/>
    </row>
    <row r="7" spans="1:38" x14ac:dyDescent="0.2">
      <c r="A7" s="96" t="str">
        <f>IF(OR(C7="",D7=""),"",IF(C7&gt;D7,"V",IF(C7&lt;D7,"P","N")))</f>
        <v/>
      </c>
      <c r="B7" s="43" t="s">
        <v>21</v>
      </c>
      <c r="C7" s="3"/>
      <c r="D7" s="3"/>
      <c r="E7" s="43" t="s">
        <v>22</v>
      </c>
      <c r="F7" s="2" t="str">
        <f>IF(A7="","",IF('feuille référence'!A5="","",IF(A7='feuille référence'!A5,1,0)+IF(AND(Valentin!C7='feuille référence'!C5,Valentin!D7='feuille référence'!D5),1,0)))</f>
        <v/>
      </c>
      <c r="G7" s="4"/>
      <c r="H7" s="96" t="str">
        <f>IF(OR(J7="",K7=""),"",IF(J7&gt;K7,"V",IF(J7&lt;K7,"P","N")))</f>
        <v/>
      </c>
      <c r="I7" s="43" t="s">
        <v>25</v>
      </c>
      <c r="J7" s="3"/>
      <c r="K7" s="3"/>
      <c r="L7" s="43" t="s">
        <v>26</v>
      </c>
      <c r="M7" s="2" t="str">
        <f>IF(H7="","",IF('feuille référence'!G5="","",IF(H7='feuille référence'!G5,1,0)+IF(AND(Valentin!J7='feuille référence'!I5,Valentin!K7='feuille référence'!J5),1,0)))</f>
        <v/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156"/>
      <c r="AG7" s="174"/>
      <c r="AH7" s="174"/>
      <c r="AI7" s="174"/>
      <c r="AJ7" s="174"/>
      <c r="AK7" s="156"/>
      <c r="AL7" s="7"/>
    </row>
    <row r="8" spans="1:38" x14ac:dyDescent="0.2">
      <c r="A8" s="96" t="str">
        <f t="shared" ref="A8:A18" si="0">IF(OR(C8="",D8=""),"",IF(C8&gt;D8,"V",IF(C8&lt;D8,"P","N")))</f>
        <v/>
      </c>
      <c r="B8" s="43" t="s">
        <v>23</v>
      </c>
      <c r="C8" s="3"/>
      <c r="D8" s="3"/>
      <c r="E8" s="43" t="s">
        <v>24</v>
      </c>
      <c r="F8" s="2" t="str">
        <f>IF(A8="","",IF('feuille référence'!A6="","",IF(A8='feuille référence'!A6,1,0)+IF(AND(Valentin!C8='feuille référence'!C6,Valentin!D8='feuille référence'!D6),1,0)))</f>
        <v/>
      </c>
      <c r="G8" s="4"/>
      <c r="H8" s="96" t="str">
        <f t="shared" ref="H8:H18" si="1">IF(OR(J8="",K8=""),"",IF(J8&gt;K8,"V",IF(J8&lt;K8,"P","N")))</f>
        <v/>
      </c>
      <c r="I8" s="43" t="s">
        <v>27</v>
      </c>
      <c r="J8" s="2"/>
      <c r="K8" s="2"/>
      <c r="L8" s="43" t="s">
        <v>28</v>
      </c>
      <c r="M8" s="2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156"/>
      <c r="AG8" s="156"/>
      <c r="AH8" s="156"/>
      <c r="AI8" s="156"/>
      <c r="AJ8" s="156"/>
      <c r="AK8" s="156"/>
      <c r="AL8" s="7"/>
    </row>
    <row r="9" spans="1:38" x14ac:dyDescent="0.2">
      <c r="A9" s="96" t="str">
        <f t="shared" si="0"/>
        <v/>
      </c>
      <c r="B9" s="43" t="s">
        <v>24</v>
      </c>
      <c r="C9" s="3"/>
      <c r="D9" s="3"/>
      <c r="E9" s="43" t="s">
        <v>21</v>
      </c>
      <c r="F9" s="2" t="str">
        <f>IF(A9="","",IF('feuille référence'!A7="","",IF(A9='feuille référence'!A7,1,0)+IF(AND(Valentin!C9='feuille référence'!C7,Valentin!D9='feuille référence'!D7),1,0)))</f>
        <v/>
      </c>
      <c r="G9" s="4"/>
      <c r="H9" s="96" t="str">
        <f t="shared" si="1"/>
        <v/>
      </c>
      <c r="I9" s="43" t="s">
        <v>26</v>
      </c>
      <c r="J9" s="2"/>
      <c r="K9" s="2"/>
      <c r="L9" s="43" t="s">
        <v>27</v>
      </c>
      <c r="M9" s="2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156"/>
      <c r="AG9" s="174"/>
      <c r="AH9" s="174"/>
      <c r="AI9" s="174"/>
      <c r="AJ9" s="174"/>
      <c r="AK9" s="156"/>
      <c r="AL9" s="7"/>
    </row>
    <row r="10" spans="1:38" x14ac:dyDescent="0.2">
      <c r="A10" s="96" t="str">
        <f t="shared" si="0"/>
        <v/>
      </c>
      <c r="B10" s="43" t="s">
        <v>22</v>
      </c>
      <c r="C10" s="3"/>
      <c r="D10" s="3"/>
      <c r="E10" s="43" t="s">
        <v>23</v>
      </c>
      <c r="F10" s="2" t="str">
        <f>IF(A10="","",IF('feuille référence'!A8="","",IF(A10='feuille référence'!A8,1,0)+IF(AND(Valentin!C10='feuille référence'!C8,Valentin!D10='feuille référence'!D8),1,0)))</f>
        <v/>
      </c>
      <c r="G10" s="4"/>
      <c r="H10" s="96" t="str">
        <f t="shared" si="1"/>
        <v/>
      </c>
      <c r="I10" s="43" t="s">
        <v>28</v>
      </c>
      <c r="J10" s="2"/>
      <c r="K10" s="2"/>
      <c r="L10" s="43" t="s">
        <v>25</v>
      </c>
      <c r="M10" s="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156"/>
      <c r="AG10" s="156"/>
      <c r="AH10" s="156"/>
      <c r="AI10" s="156"/>
      <c r="AJ10" s="156"/>
      <c r="AK10" s="156"/>
      <c r="AL10" s="7"/>
    </row>
    <row r="11" spans="1:38" x14ac:dyDescent="0.2">
      <c r="A11" s="96" t="str">
        <f t="shared" si="0"/>
        <v/>
      </c>
      <c r="B11" s="43" t="s">
        <v>21</v>
      </c>
      <c r="C11" s="3"/>
      <c r="D11" s="3"/>
      <c r="E11" s="43" t="s">
        <v>23</v>
      </c>
      <c r="F11" s="2" t="str">
        <f>IF(A11="","",IF('feuille référence'!A9="","",IF(A11='feuille référence'!A9,1,0)+IF(AND(Valentin!C11='feuille référence'!C9,Valentin!D11='feuille référence'!D9),1,0)))</f>
        <v/>
      </c>
      <c r="G11" s="4"/>
      <c r="H11" s="96" t="str">
        <f t="shared" si="1"/>
        <v/>
      </c>
      <c r="I11" s="43" t="s">
        <v>28</v>
      </c>
      <c r="J11" s="2"/>
      <c r="K11" s="2"/>
      <c r="L11" s="43" t="s">
        <v>26</v>
      </c>
      <c r="M11" s="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156"/>
      <c r="AG11" s="174"/>
      <c r="AH11" s="174"/>
      <c r="AI11" s="174"/>
      <c r="AJ11" s="174"/>
      <c r="AK11" s="156"/>
      <c r="AL11" s="7"/>
    </row>
    <row r="12" spans="1:38" x14ac:dyDescent="0.2">
      <c r="A12" s="96" t="str">
        <f t="shared" si="0"/>
        <v/>
      </c>
      <c r="B12" s="43" t="s">
        <v>22</v>
      </c>
      <c r="C12" s="3"/>
      <c r="D12" s="3"/>
      <c r="E12" s="43" t="s">
        <v>24</v>
      </c>
      <c r="F12" s="2" t="str">
        <f>IF(A12="","",IF('feuille référence'!A10="","",IF(A12='feuille référence'!A10,1,0)+IF(AND(Valentin!C12='feuille référence'!C10,Valentin!D12='feuille référence'!D10),1,0)))</f>
        <v/>
      </c>
      <c r="G12" s="4"/>
      <c r="H12" s="96" t="str">
        <f t="shared" si="1"/>
        <v/>
      </c>
      <c r="I12" s="43" t="s">
        <v>27</v>
      </c>
      <c r="J12" s="2"/>
      <c r="K12" s="2"/>
      <c r="L12" s="43" t="s">
        <v>25</v>
      </c>
      <c r="M12" s="2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156"/>
      <c r="AG12" s="156"/>
      <c r="AH12" s="156"/>
      <c r="AI12" s="156"/>
      <c r="AJ12" s="156"/>
      <c r="AK12" s="156"/>
      <c r="AL12" s="7"/>
    </row>
    <row r="13" spans="1:38" x14ac:dyDescent="0.2">
      <c r="A13" s="96" t="str">
        <f t="shared" si="0"/>
        <v/>
      </c>
      <c r="B13" s="43" t="s">
        <v>23</v>
      </c>
      <c r="C13" s="3"/>
      <c r="D13" s="3"/>
      <c r="E13" s="43" t="s">
        <v>21</v>
      </c>
      <c r="F13" s="2" t="str">
        <f>IF(A13="","",IF('feuille référence'!A11="","",IF(A13='feuille référence'!A11,1,0)+IF(AND(Valentin!C13='feuille référence'!C11,Valentin!D13='feuille référence'!D11),1,0)))</f>
        <v/>
      </c>
      <c r="G13" s="4"/>
      <c r="H13" s="96" t="str">
        <f t="shared" si="1"/>
        <v/>
      </c>
      <c r="I13" s="43" t="s">
        <v>25</v>
      </c>
      <c r="J13" s="2"/>
      <c r="K13" s="2"/>
      <c r="L13" s="43" t="s">
        <v>27</v>
      </c>
      <c r="M13" s="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156"/>
      <c r="AG13" s="174"/>
      <c r="AH13" s="174"/>
      <c r="AI13" s="174"/>
      <c r="AJ13" s="174"/>
      <c r="AK13" s="156"/>
      <c r="AL13" s="7"/>
    </row>
    <row r="14" spans="1:38" x14ac:dyDescent="0.2">
      <c r="A14" s="96" t="str">
        <f t="shared" si="0"/>
        <v/>
      </c>
      <c r="B14" s="43" t="s">
        <v>24</v>
      </c>
      <c r="C14" s="3"/>
      <c r="D14" s="3"/>
      <c r="E14" s="43" t="s">
        <v>22</v>
      </c>
      <c r="F14" s="2" t="str">
        <f>IF(A14="","",IF('feuille référence'!A12="","",IF(A14='feuille référence'!A12,1,0)+IF(AND(Valentin!C14='feuille référence'!C12,Valentin!D14='feuille référence'!D12),1,0)))</f>
        <v/>
      </c>
      <c r="G14" s="4"/>
      <c r="H14" s="96" t="str">
        <f t="shared" si="1"/>
        <v/>
      </c>
      <c r="I14" s="43" t="s">
        <v>26</v>
      </c>
      <c r="J14" s="2"/>
      <c r="K14" s="2"/>
      <c r="L14" s="43" t="s">
        <v>28</v>
      </c>
      <c r="M14" s="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156"/>
      <c r="AG14" s="156"/>
      <c r="AH14" s="156"/>
      <c r="AI14" s="156"/>
      <c r="AJ14" s="156"/>
      <c r="AK14" s="156"/>
      <c r="AL14" s="7"/>
    </row>
    <row r="15" spans="1:38" x14ac:dyDescent="0.2">
      <c r="A15" s="96" t="str">
        <f t="shared" si="0"/>
        <v/>
      </c>
      <c r="B15" s="43" t="s">
        <v>22</v>
      </c>
      <c r="C15" s="3"/>
      <c r="D15" s="3"/>
      <c r="E15" s="43" t="s">
        <v>21</v>
      </c>
      <c r="F15" s="2" t="str">
        <f>IF(A15="","",IF('feuille référence'!A13="","",IF(A15='feuille référence'!A13,1,0)+IF(AND(Valentin!C15='feuille référence'!C13,Valentin!D15='feuille référence'!D13),1,0)))</f>
        <v/>
      </c>
      <c r="G15" s="4"/>
      <c r="H15" s="96" t="str">
        <f t="shared" si="1"/>
        <v/>
      </c>
      <c r="I15" s="43" t="s">
        <v>28</v>
      </c>
      <c r="J15" s="2"/>
      <c r="K15" s="2"/>
      <c r="L15" s="43" t="s">
        <v>27</v>
      </c>
      <c r="M15" s="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156"/>
      <c r="AG15" s="156"/>
      <c r="AH15" s="156"/>
      <c r="AI15" s="156"/>
      <c r="AJ15" s="156"/>
      <c r="AK15" s="156"/>
      <c r="AL15" s="7"/>
    </row>
    <row r="16" spans="1:38" x14ac:dyDescent="0.2">
      <c r="A16" s="96" t="str">
        <f t="shared" si="0"/>
        <v/>
      </c>
      <c r="B16" s="43" t="s">
        <v>24</v>
      </c>
      <c r="C16" s="3"/>
      <c r="D16" s="3"/>
      <c r="E16" s="43" t="s">
        <v>23</v>
      </c>
      <c r="F16" s="2" t="str">
        <f>IF(A16="","",IF('feuille référence'!A14="","",IF(A16='feuille référence'!A14,1,0)+IF(AND(Valentin!C16='feuille référence'!C14,Valentin!D16='feuille référence'!D14),1,0)))</f>
        <v/>
      </c>
      <c r="G16" s="4"/>
      <c r="H16" s="96" t="str">
        <f t="shared" si="1"/>
        <v/>
      </c>
      <c r="I16" s="43" t="s">
        <v>26</v>
      </c>
      <c r="J16" s="2"/>
      <c r="K16" s="2"/>
      <c r="L16" s="43" t="s">
        <v>25</v>
      </c>
      <c r="M16" s="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156"/>
      <c r="AG16" s="156"/>
      <c r="AH16" s="156"/>
      <c r="AI16" s="156"/>
      <c r="AJ16" s="156"/>
      <c r="AK16" s="156"/>
      <c r="AL16" s="7"/>
    </row>
    <row r="17" spans="1:38" x14ac:dyDescent="0.2">
      <c r="A17" s="96" t="str">
        <f t="shared" si="0"/>
        <v/>
      </c>
      <c r="B17" s="43" t="s">
        <v>23</v>
      </c>
      <c r="C17" s="3"/>
      <c r="D17" s="3"/>
      <c r="E17" s="43" t="s">
        <v>22</v>
      </c>
      <c r="F17" s="2" t="str">
        <f>IF(A17="","",IF('feuille référence'!A15="","",IF(A17='feuille référence'!A15,1,0)+IF(AND(Valentin!C17='feuille référence'!C15,Valentin!D17='feuille référence'!D15),1,0)))</f>
        <v/>
      </c>
      <c r="G17" s="4"/>
      <c r="H17" s="96" t="str">
        <f t="shared" si="1"/>
        <v/>
      </c>
      <c r="I17" s="43" t="s">
        <v>27</v>
      </c>
      <c r="J17" s="2"/>
      <c r="K17" s="2"/>
      <c r="L17" s="43" t="s">
        <v>26</v>
      </c>
      <c r="M17" s="2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156"/>
      <c r="AG17" s="156"/>
      <c r="AH17" s="156"/>
      <c r="AI17" s="156"/>
      <c r="AJ17" s="156"/>
      <c r="AK17" s="156"/>
      <c r="AL17" s="7"/>
    </row>
    <row r="18" spans="1:38" ht="13.5" thickBot="1" x14ac:dyDescent="0.25">
      <c r="A18" s="96" t="str">
        <f t="shared" si="0"/>
        <v/>
      </c>
      <c r="B18" s="43" t="s">
        <v>21</v>
      </c>
      <c r="C18" s="3"/>
      <c r="D18" s="3"/>
      <c r="E18" s="44" t="s">
        <v>24</v>
      </c>
      <c r="F18" s="94" t="str">
        <f>IF(A18="","",IF('feuille référence'!A16="","",IF(A18='feuille référence'!A16,1,0)+IF(AND(Valentin!C18='feuille référence'!C16,Valentin!D18='feuille référence'!D16),1,0)))</f>
        <v/>
      </c>
      <c r="G18" s="4"/>
      <c r="H18" s="96" t="str">
        <f t="shared" si="1"/>
        <v/>
      </c>
      <c r="I18" s="43" t="s">
        <v>25</v>
      </c>
      <c r="J18" s="2"/>
      <c r="K18" s="2"/>
      <c r="L18" s="44" t="s">
        <v>28</v>
      </c>
      <c r="M18" s="94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156"/>
      <c r="AG18" s="156"/>
      <c r="AH18" s="156"/>
      <c r="AI18" s="156"/>
      <c r="AJ18" s="156"/>
      <c r="AK18" s="156"/>
      <c r="AL18" s="7"/>
    </row>
    <row r="19" spans="1:38" x14ac:dyDescent="0.2">
      <c r="A19" s="4"/>
      <c r="B19" s="5"/>
      <c r="C19" s="5"/>
      <c r="D19" s="5"/>
      <c r="E19" s="22" t="s">
        <v>5</v>
      </c>
      <c r="F19" s="95">
        <f ca="1">IFERROR(SUM(F7:F18)+F21+F22,0)</f>
        <v>0</v>
      </c>
      <c r="G19" s="4"/>
      <c r="H19" s="4"/>
      <c r="I19" s="5"/>
      <c r="J19" s="5"/>
      <c r="K19" s="5"/>
      <c r="L19" s="22" t="s">
        <v>5</v>
      </c>
      <c r="M19" s="95">
        <f ca="1">IFERROR(SUM(M7:M18)+M21+M22,0)</f>
        <v>0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156"/>
      <c r="AG19" s="174"/>
      <c r="AH19" s="174"/>
      <c r="AI19" s="174"/>
      <c r="AJ19" s="174"/>
      <c r="AK19" s="156"/>
      <c r="AL19" s="7"/>
    </row>
    <row r="20" spans="1:38" x14ac:dyDescent="0.2">
      <c r="A20" s="4"/>
      <c r="B20" s="5"/>
      <c r="C20" s="5"/>
      <c r="D20" s="5"/>
      <c r="E20" s="155"/>
      <c r="F20" s="63"/>
      <c r="G20" s="4"/>
      <c r="H20" s="4"/>
      <c r="I20" s="5"/>
      <c r="J20" s="5"/>
      <c r="K20" s="5"/>
      <c r="L20" s="155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156"/>
      <c r="AG20" s="156"/>
      <c r="AH20" s="156"/>
      <c r="AI20" s="156"/>
      <c r="AJ20" s="156"/>
      <c r="AK20" s="156"/>
      <c r="AL20" s="7"/>
    </row>
    <row r="21" spans="1:38" x14ac:dyDescent="0.2">
      <c r="A21" s="4"/>
      <c r="B21" s="45" t="s">
        <v>54</v>
      </c>
      <c r="C21" s="64"/>
      <c r="D21" s="64"/>
      <c r="E21" s="62"/>
      <c r="F21" s="97">
        <f ca="1">IF(OR(E21='feuille référence'!E19,E21='feuille référence'!E20),1,0)</f>
        <v>0</v>
      </c>
      <c r="G21" s="4"/>
      <c r="H21" s="4"/>
      <c r="I21" s="16" t="s">
        <v>55</v>
      </c>
      <c r="J21" s="65"/>
      <c r="K21" s="65"/>
      <c r="L21" s="62"/>
      <c r="M21" s="97">
        <f ca="1">IF(OR(L21='feuille référence'!K19,L21='feuille référence'!K20),1,0)</f>
        <v>0</v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156"/>
      <c r="AG21" s="156"/>
      <c r="AH21" s="156"/>
      <c r="AI21" s="156"/>
      <c r="AJ21" s="156"/>
      <c r="AK21" s="156"/>
      <c r="AL21" s="7"/>
    </row>
    <row r="22" spans="1:38" x14ac:dyDescent="0.2">
      <c r="A22" s="4"/>
      <c r="B22" s="5"/>
      <c r="C22" s="5"/>
      <c r="D22" s="5"/>
      <c r="E22" s="62"/>
      <c r="F22" s="97">
        <f ca="1">IF(OR(E22='feuille référence'!E19,E22='feuille référence'!E20),1,0)</f>
        <v>0</v>
      </c>
      <c r="G22" s="4"/>
      <c r="H22" s="4"/>
      <c r="I22" s="5"/>
      <c r="J22" s="5"/>
      <c r="K22" s="5"/>
      <c r="L22" s="62"/>
      <c r="M22" s="97">
        <f ca="1">IF(OR(L22='feuille référence'!K19,L22='feuille référence'!K20),1,0)</f>
        <v>0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156"/>
      <c r="AG22" s="156"/>
      <c r="AH22" s="156"/>
      <c r="AI22" s="156"/>
      <c r="AJ22" s="156"/>
      <c r="AK22" s="156"/>
      <c r="AL22" s="7"/>
    </row>
    <row r="23" spans="1:38" x14ac:dyDescent="0.2">
      <c r="A23" s="4"/>
      <c r="B23" s="5"/>
      <c r="C23" s="5"/>
      <c r="D23" s="5"/>
      <c r="E23" s="5"/>
      <c r="F23" s="4"/>
      <c r="G23" s="4"/>
      <c r="H23" s="4"/>
      <c r="I23" s="5"/>
      <c r="J23" s="5"/>
      <c r="K23" s="5"/>
      <c r="L23" s="5"/>
      <c r="M23" s="4"/>
      <c r="N23" s="4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156"/>
      <c r="AG23" s="156"/>
      <c r="AH23" s="156"/>
      <c r="AI23" s="156"/>
      <c r="AJ23" s="156"/>
      <c r="AK23" s="156"/>
      <c r="AL23" s="7"/>
    </row>
    <row r="24" spans="1:38" x14ac:dyDescent="0.2">
      <c r="A24" s="4"/>
      <c r="B24" s="48" t="s">
        <v>3</v>
      </c>
      <c r="C24" s="49"/>
      <c r="D24" s="49"/>
      <c r="E24" s="50"/>
      <c r="F24" s="20" t="s">
        <v>1</v>
      </c>
      <c r="G24" s="4"/>
      <c r="H24" s="4"/>
      <c r="I24" s="13" t="s">
        <v>4</v>
      </c>
      <c r="J24" s="14"/>
      <c r="K24" s="14"/>
      <c r="L24" s="15"/>
      <c r="M24" s="20" t="s">
        <v>1</v>
      </c>
      <c r="N24" s="8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156"/>
      <c r="AG24" s="174"/>
      <c r="AH24" s="174"/>
      <c r="AI24" s="174"/>
      <c r="AJ24" s="174"/>
      <c r="AK24" s="156"/>
      <c r="AL24" s="7"/>
    </row>
    <row r="25" spans="1:38" x14ac:dyDescent="0.2">
      <c r="A25" s="96" t="str">
        <f t="shared" ref="A25:A36" si="2">IF(OR(C25="",D25=""),"",IF(C25&gt;D25,"V",IF(C25&lt;D25,"P","N")))</f>
        <v/>
      </c>
      <c r="B25" s="43" t="s">
        <v>29</v>
      </c>
      <c r="C25" s="3"/>
      <c r="D25" s="3"/>
      <c r="E25" s="43" t="s">
        <v>30</v>
      </c>
      <c r="F25" s="2" t="str">
        <f>IF(A25="","",IF('feuille référence'!A23="","",IF(A25='feuille référence'!A23,1,0)+IF(AND(Valentin!C25='feuille référence'!C23,Valentin!D25='feuille référence'!D23),1,0)))</f>
        <v/>
      </c>
      <c r="G25" s="4"/>
      <c r="H25" s="96" t="str">
        <f>IF(OR(J25="",K25=""),"",IF(J25&gt;K25,"V",IF(J25&lt;K25,"P","N")))</f>
        <v/>
      </c>
      <c r="I25" s="43" t="s">
        <v>33</v>
      </c>
      <c r="J25" s="3"/>
      <c r="K25" s="3"/>
      <c r="L25" s="43" t="s">
        <v>34</v>
      </c>
      <c r="M25" s="2" t="str">
        <f>IF(H25="","",IF('feuille référence'!G23="","",IF(H25='feuille référence'!G23,1,0)+IF(AND(Valentin!J25='feuille référence'!I23,Valentin!K25='feuille référence'!J23),1,0)))</f>
        <v/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156"/>
      <c r="AG25" s="156"/>
      <c r="AH25" s="156"/>
      <c r="AI25" s="156"/>
      <c r="AJ25" s="156"/>
      <c r="AK25" s="156"/>
      <c r="AL25" s="7"/>
    </row>
    <row r="26" spans="1:38" x14ac:dyDescent="0.2">
      <c r="A26" s="96" t="str">
        <f t="shared" si="2"/>
        <v/>
      </c>
      <c r="B26" s="43" t="s">
        <v>31</v>
      </c>
      <c r="C26" s="2"/>
      <c r="D26" s="2"/>
      <c r="E26" s="43" t="s">
        <v>32</v>
      </c>
      <c r="F26" s="2" t="str">
        <f>IF(A26="","",IF('feuille référence'!A24="","",IF(A26='feuille référence'!A24,1,0)+IF(AND(Valentin!C26='feuille référence'!C24,Valentin!D26='feuille référence'!D24),1,0)))</f>
        <v/>
      </c>
      <c r="G26" s="4"/>
      <c r="H26" s="96" t="str">
        <f t="shared" ref="H26:H36" si="3">IF(OR(J26="",K26=""),"",IF(J26&gt;K26,"V",IF(J26&lt;K26,"P","N")))</f>
        <v/>
      </c>
      <c r="I26" s="43" t="s">
        <v>35</v>
      </c>
      <c r="J26" s="2"/>
      <c r="K26" s="2"/>
      <c r="L26" s="43" t="s">
        <v>36</v>
      </c>
      <c r="M26" s="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156"/>
      <c r="AG26" s="174"/>
      <c r="AH26" s="174"/>
      <c r="AI26" s="174"/>
      <c r="AJ26" s="174"/>
      <c r="AK26" s="156"/>
      <c r="AL26" s="7"/>
    </row>
    <row r="27" spans="1:38" x14ac:dyDescent="0.2">
      <c r="A27" s="96" t="str">
        <f t="shared" si="2"/>
        <v/>
      </c>
      <c r="B27" s="43" t="s">
        <v>32</v>
      </c>
      <c r="C27" s="2"/>
      <c r="D27" s="2"/>
      <c r="E27" s="43" t="s">
        <v>29</v>
      </c>
      <c r="F27" s="2" t="str">
        <f>IF(A27="","",IF('feuille référence'!A25="","",IF(A27='feuille référence'!A25,1,0)+IF(AND(Valentin!C27='feuille référence'!C25,Valentin!D27='feuille référence'!D25),1,0)))</f>
        <v/>
      </c>
      <c r="G27" s="4"/>
      <c r="H27" s="96" t="str">
        <f t="shared" si="3"/>
        <v/>
      </c>
      <c r="I27" s="43" t="s">
        <v>34</v>
      </c>
      <c r="J27" s="2"/>
      <c r="K27" s="2"/>
      <c r="L27" s="43" t="s">
        <v>35</v>
      </c>
      <c r="M27" s="2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156"/>
      <c r="AG27" s="156"/>
      <c r="AH27" s="156"/>
      <c r="AI27" s="156"/>
      <c r="AJ27" s="156"/>
      <c r="AK27" s="156"/>
      <c r="AL27" s="7"/>
    </row>
    <row r="28" spans="1:38" x14ac:dyDescent="0.2">
      <c r="A28" s="96" t="str">
        <f t="shared" si="2"/>
        <v/>
      </c>
      <c r="B28" s="43" t="s">
        <v>30</v>
      </c>
      <c r="C28" s="2"/>
      <c r="D28" s="2"/>
      <c r="E28" s="43" t="s">
        <v>31</v>
      </c>
      <c r="F28" s="2" t="str">
        <f>IF(A28="","",IF('feuille référence'!A26="","",IF(A28='feuille référence'!A26,1,0)+IF(AND(Valentin!C28='feuille référence'!C26,Valentin!D28='feuille référence'!D26),1,0)))</f>
        <v/>
      </c>
      <c r="G28" s="4"/>
      <c r="H28" s="96" t="str">
        <f t="shared" si="3"/>
        <v/>
      </c>
      <c r="I28" s="43" t="s">
        <v>36</v>
      </c>
      <c r="J28" s="2"/>
      <c r="K28" s="2"/>
      <c r="L28" s="43" t="s">
        <v>33</v>
      </c>
      <c r="M28" s="2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156"/>
      <c r="AG28" s="174"/>
      <c r="AH28" s="174"/>
      <c r="AI28" s="174"/>
      <c r="AJ28" s="174"/>
      <c r="AK28" s="156"/>
      <c r="AL28" s="7"/>
    </row>
    <row r="29" spans="1:38" x14ac:dyDescent="0.2">
      <c r="A29" s="96" t="str">
        <f t="shared" si="2"/>
        <v/>
      </c>
      <c r="B29" s="43" t="s">
        <v>29</v>
      </c>
      <c r="C29" s="2"/>
      <c r="D29" s="2"/>
      <c r="E29" s="43" t="s">
        <v>31</v>
      </c>
      <c r="F29" s="2" t="str">
        <f>IF(A29="","",IF('feuille référence'!A27="","",IF(A29='feuille référence'!A27,1,0)+IF(AND(Valentin!C29='feuille référence'!C27,Valentin!D29='feuille référence'!D27),1,0)))</f>
        <v/>
      </c>
      <c r="G29" s="4"/>
      <c r="H29" s="96" t="str">
        <f t="shared" si="3"/>
        <v/>
      </c>
      <c r="I29" s="43" t="s">
        <v>34</v>
      </c>
      <c r="J29" s="2"/>
      <c r="K29" s="2"/>
      <c r="L29" s="43" t="s">
        <v>36</v>
      </c>
      <c r="M29" s="2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156"/>
      <c r="AG29" s="156"/>
      <c r="AH29" s="156"/>
      <c r="AI29" s="156"/>
      <c r="AJ29" s="156"/>
      <c r="AK29" s="156"/>
      <c r="AL29" s="7"/>
    </row>
    <row r="30" spans="1:38" x14ac:dyDescent="0.2">
      <c r="A30" s="96" t="str">
        <f t="shared" si="2"/>
        <v/>
      </c>
      <c r="B30" s="43" t="s">
        <v>30</v>
      </c>
      <c r="C30" s="2"/>
      <c r="D30" s="2"/>
      <c r="E30" s="43" t="s">
        <v>32</v>
      </c>
      <c r="F30" s="2" t="str">
        <f>IF(A30="","",IF('feuille référence'!A28="","",IF(A30='feuille référence'!A28,1,0)+IF(AND(Valentin!C30='feuille référence'!C28,Valentin!D30='feuille référence'!D28),1,0)))</f>
        <v/>
      </c>
      <c r="G30" s="4"/>
      <c r="H30" s="96" t="str">
        <f t="shared" si="3"/>
        <v/>
      </c>
      <c r="I30" s="43" t="s">
        <v>33</v>
      </c>
      <c r="J30" s="2"/>
      <c r="K30" s="2"/>
      <c r="L30" s="43" t="s">
        <v>35</v>
      </c>
      <c r="M30" s="2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156"/>
      <c r="AG30" s="156"/>
      <c r="AH30" s="156"/>
      <c r="AI30" s="156"/>
      <c r="AJ30" s="156"/>
      <c r="AK30" s="156"/>
      <c r="AL30" s="7"/>
    </row>
    <row r="31" spans="1:38" x14ac:dyDescent="0.2">
      <c r="A31" s="96" t="str">
        <f t="shared" si="2"/>
        <v/>
      </c>
      <c r="B31" s="43" t="s">
        <v>32</v>
      </c>
      <c r="C31" s="2"/>
      <c r="D31" s="2"/>
      <c r="E31" s="43" t="s">
        <v>30</v>
      </c>
      <c r="F31" s="2" t="str">
        <f>IF(A31="","",IF('feuille référence'!A29="","",IF(A31='feuille référence'!A29,1,0)+IF(AND(Valentin!C31='feuille référence'!C29,Valentin!D31='feuille référence'!D29),1,0)))</f>
        <v/>
      </c>
      <c r="G31" s="4"/>
      <c r="H31" s="96" t="str">
        <f t="shared" si="3"/>
        <v/>
      </c>
      <c r="I31" s="43" t="s">
        <v>36</v>
      </c>
      <c r="J31" s="2"/>
      <c r="K31" s="2"/>
      <c r="L31" s="43" t="s">
        <v>34</v>
      </c>
      <c r="M31" s="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156"/>
      <c r="AG31" s="156"/>
      <c r="AH31" s="156"/>
      <c r="AI31" s="156"/>
      <c r="AJ31" s="156"/>
      <c r="AK31" s="156"/>
      <c r="AL31" s="7"/>
    </row>
    <row r="32" spans="1:38" x14ac:dyDescent="0.2">
      <c r="A32" s="96" t="str">
        <f t="shared" si="2"/>
        <v/>
      </c>
      <c r="B32" s="43" t="s">
        <v>31</v>
      </c>
      <c r="C32" s="2"/>
      <c r="D32" s="2"/>
      <c r="E32" s="43" t="s">
        <v>29</v>
      </c>
      <c r="F32" s="2" t="str">
        <f>IF(A32="","",IF('feuille référence'!A30="","",IF(A32='feuille référence'!A30,1,0)+IF(AND(Valentin!C32='feuille référence'!C30,Valentin!D32='feuille référence'!D30),1,0)))</f>
        <v/>
      </c>
      <c r="G32" s="4"/>
      <c r="H32" s="96" t="str">
        <f t="shared" si="3"/>
        <v/>
      </c>
      <c r="I32" s="43" t="s">
        <v>35</v>
      </c>
      <c r="J32" s="2"/>
      <c r="K32" s="2"/>
      <c r="L32" s="43" t="s">
        <v>33</v>
      </c>
      <c r="M32" s="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156"/>
      <c r="AG32" s="156"/>
      <c r="AH32" s="156"/>
      <c r="AI32" s="156"/>
      <c r="AJ32" s="156"/>
      <c r="AK32" s="156"/>
      <c r="AL32" s="7"/>
    </row>
    <row r="33" spans="1:38" x14ac:dyDescent="0.2">
      <c r="A33" s="96" t="str">
        <f t="shared" si="2"/>
        <v/>
      </c>
      <c r="B33" s="43" t="s">
        <v>30</v>
      </c>
      <c r="C33" s="2"/>
      <c r="D33" s="2"/>
      <c r="E33" s="43" t="s">
        <v>29</v>
      </c>
      <c r="F33" s="2" t="str">
        <f>IF(A33="","",IF('feuille référence'!A31="","",IF(A33='feuille référence'!A31,1,0)+IF(AND(Valentin!C33='feuille référence'!C31,Valentin!D33='feuille référence'!D31),1,0)))</f>
        <v/>
      </c>
      <c r="G33" s="4"/>
      <c r="H33" s="96" t="str">
        <f t="shared" si="3"/>
        <v/>
      </c>
      <c r="I33" s="43" t="s">
        <v>36</v>
      </c>
      <c r="J33" s="2"/>
      <c r="K33" s="2"/>
      <c r="L33" s="43" t="s">
        <v>35</v>
      </c>
      <c r="M33" s="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24"/>
      <c r="AG33" s="24"/>
      <c r="AH33" s="24"/>
      <c r="AI33" s="24"/>
      <c r="AJ33" s="24"/>
      <c r="AK33" s="24"/>
      <c r="AL33" s="7"/>
    </row>
    <row r="34" spans="1:38" x14ac:dyDescent="0.2">
      <c r="A34" s="96" t="str">
        <f t="shared" si="2"/>
        <v/>
      </c>
      <c r="B34" s="43" t="s">
        <v>32</v>
      </c>
      <c r="C34" s="2"/>
      <c r="D34" s="2"/>
      <c r="E34" s="43" t="s">
        <v>31</v>
      </c>
      <c r="F34" s="2" t="str">
        <f>IF(A34="","",IF('feuille référence'!A32="","",IF(A34='feuille référence'!A32,1,0)+IF(AND(Valentin!C34='feuille référence'!C32,Valentin!D34='feuille référence'!D32),1,0)))</f>
        <v/>
      </c>
      <c r="G34" s="4"/>
      <c r="H34" s="96" t="str">
        <f t="shared" si="3"/>
        <v/>
      </c>
      <c r="I34" s="43" t="s">
        <v>34</v>
      </c>
      <c r="J34" s="2"/>
      <c r="K34" s="2"/>
      <c r="L34" s="43" t="s">
        <v>33</v>
      </c>
      <c r="M34" s="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156"/>
      <c r="AG34" s="156"/>
      <c r="AH34" s="156"/>
      <c r="AI34" s="174"/>
      <c r="AJ34" s="174"/>
      <c r="AK34" s="156"/>
      <c r="AL34" s="7"/>
    </row>
    <row r="35" spans="1:38" x14ac:dyDescent="0.2">
      <c r="A35" s="96" t="str">
        <f t="shared" si="2"/>
        <v/>
      </c>
      <c r="B35" s="43" t="s">
        <v>31</v>
      </c>
      <c r="C35" s="2"/>
      <c r="D35" s="2"/>
      <c r="E35" s="43" t="s">
        <v>30</v>
      </c>
      <c r="F35" s="2" t="str">
        <f>IF(A35="","",IF('feuille référence'!A33="","",IF(A35='feuille référence'!A33,1,0)+IF(AND(Valentin!C35='feuille référence'!C33,Valentin!D35='feuille référence'!D33),1,0)))</f>
        <v/>
      </c>
      <c r="G35" s="4"/>
      <c r="H35" s="96" t="str">
        <f t="shared" si="3"/>
        <v/>
      </c>
      <c r="I35" s="43" t="s">
        <v>35</v>
      </c>
      <c r="J35" s="2"/>
      <c r="K35" s="2"/>
      <c r="L35" s="43" t="s">
        <v>34</v>
      </c>
      <c r="M35" s="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156"/>
      <c r="AG35" s="156"/>
      <c r="AH35" s="156"/>
      <c r="AI35" s="156"/>
      <c r="AJ35" s="156"/>
      <c r="AK35" s="156"/>
      <c r="AL35" s="7"/>
    </row>
    <row r="36" spans="1:38" ht="13.5" thickBot="1" x14ac:dyDescent="0.25">
      <c r="A36" s="96" t="str">
        <f t="shared" si="2"/>
        <v/>
      </c>
      <c r="B36" s="43" t="s">
        <v>29</v>
      </c>
      <c r="C36" s="2"/>
      <c r="D36" s="2"/>
      <c r="E36" s="44" t="s">
        <v>32</v>
      </c>
      <c r="F36" s="94" t="str">
        <f>IF(A36="","",IF('feuille référence'!A34="","",IF(A36='feuille référence'!A34,1,0)+IF(AND(Valentin!C36='feuille référence'!C34,Valentin!D36='feuille référence'!D34),1,0)))</f>
        <v/>
      </c>
      <c r="G36" s="4"/>
      <c r="H36" s="96" t="str">
        <f t="shared" si="3"/>
        <v/>
      </c>
      <c r="I36" s="43" t="s">
        <v>33</v>
      </c>
      <c r="J36" s="2"/>
      <c r="K36" s="2"/>
      <c r="L36" s="44" t="s">
        <v>36</v>
      </c>
      <c r="M36" s="94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156"/>
      <c r="AG36" s="156"/>
      <c r="AH36" s="156"/>
      <c r="AI36" s="174"/>
      <c r="AJ36" s="174"/>
      <c r="AK36" s="156"/>
      <c r="AL36" s="7"/>
    </row>
    <row r="37" spans="1:38" x14ac:dyDescent="0.2">
      <c r="A37" s="4"/>
      <c r="B37" s="5"/>
      <c r="C37" s="5"/>
      <c r="D37" s="5"/>
      <c r="E37" s="21" t="s">
        <v>5</v>
      </c>
      <c r="F37" s="95">
        <f ca="1">IFERROR(SUM(F25:F36)+F39+F40,0)</f>
        <v>0</v>
      </c>
      <c r="G37" s="4"/>
      <c r="H37" s="4"/>
      <c r="I37" s="5"/>
      <c r="J37" s="5"/>
      <c r="K37" s="5"/>
      <c r="L37" s="21" t="s">
        <v>5</v>
      </c>
      <c r="M37" s="95">
        <f ca="1">IFERROR(SUM(M25:M36)+M39+M40,0)</f>
        <v>0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156"/>
      <c r="AG37" s="156"/>
      <c r="AH37" s="156"/>
      <c r="AI37" s="156"/>
      <c r="AJ37" s="156"/>
      <c r="AK37" s="156"/>
      <c r="AL37" s="7"/>
    </row>
    <row r="38" spans="1:38" x14ac:dyDescent="0.2">
      <c r="A38" s="7"/>
      <c r="B38" s="156"/>
      <c r="C38" s="156"/>
      <c r="D38" s="156"/>
      <c r="E38" s="156"/>
      <c r="F38" s="7"/>
      <c r="G38" s="7"/>
      <c r="H38" s="7"/>
      <c r="I38" s="156"/>
      <c r="J38" s="156"/>
      <c r="K38" s="156"/>
      <c r="L38" s="156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156"/>
      <c r="AG38" s="156"/>
      <c r="AH38" s="156"/>
      <c r="AI38" s="174"/>
      <c r="AJ38" s="174"/>
      <c r="AK38" s="156"/>
      <c r="AL38" s="7"/>
    </row>
    <row r="39" spans="1:38" x14ac:dyDescent="0.2">
      <c r="A39" s="7"/>
      <c r="B39" s="48" t="s">
        <v>56</v>
      </c>
      <c r="C39" s="67"/>
      <c r="D39" s="67"/>
      <c r="E39" s="62"/>
      <c r="F39" s="97">
        <f ca="1">IF(OR(E39='feuille référence'!E37,E39='feuille référence'!E38),1,0)</f>
        <v>0</v>
      </c>
      <c r="G39" s="7"/>
      <c r="H39" s="7"/>
      <c r="I39" s="13" t="s">
        <v>57</v>
      </c>
      <c r="J39" s="66"/>
      <c r="K39" s="66"/>
      <c r="L39" s="62"/>
      <c r="M39" s="97">
        <f ca="1">IF(OR(L39='feuille référence'!K37,L39='feuille référence'!K38),1,0)</f>
        <v>0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156"/>
      <c r="AG39" s="156"/>
      <c r="AH39" s="156"/>
      <c r="AI39" s="156"/>
      <c r="AJ39" s="156"/>
      <c r="AK39" s="156"/>
      <c r="AL39" s="7"/>
    </row>
    <row r="40" spans="1:38" x14ac:dyDescent="0.2">
      <c r="A40" s="7"/>
      <c r="B40" s="5"/>
      <c r="C40" s="5"/>
      <c r="D40" s="5"/>
      <c r="E40" s="62"/>
      <c r="F40" s="97">
        <f ca="1">IF(OR(E40='feuille référence'!E37,E40='feuille référence'!E38),1,0)</f>
        <v>0</v>
      </c>
      <c r="G40" s="7"/>
      <c r="H40" s="7"/>
      <c r="I40" s="5"/>
      <c r="J40" s="5"/>
      <c r="K40" s="5"/>
      <c r="L40" s="62"/>
      <c r="M40" s="97">
        <f ca="1">IF(OR(L40='feuille référence'!K37,L40='feuille référence'!K38),1,0)</f>
        <v>0</v>
      </c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156"/>
      <c r="AG40" s="156"/>
      <c r="AH40" s="156"/>
      <c r="AI40" s="156"/>
      <c r="AJ40" s="156"/>
      <c r="AK40" s="156"/>
      <c r="AL40" s="7"/>
    </row>
    <row r="41" spans="1:38" x14ac:dyDescent="0.2">
      <c r="A41" s="7"/>
      <c r="B41" s="156"/>
      <c r="C41" s="156"/>
      <c r="D41" s="156"/>
      <c r="E41" s="156"/>
      <c r="F41" s="7"/>
      <c r="G41" s="7"/>
      <c r="H41" s="7"/>
      <c r="I41" s="156"/>
      <c r="J41" s="156"/>
      <c r="K41" s="156"/>
      <c r="L41" s="156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156"/>
      <c r="AG41" s="156"/>
      <c r="AH41" s="156"/>
      <c r="AI41" s="156"/>
      <c r="AJ41" s="156"/>
      <c r="AK41" s="156"/>
      <c r="AL41" s="7"/>
    </row>
    <row r="42" spans="1:38" x14ac:dyDescent="0.2">
      <c r="A42" s="4"/>
      <c r="B42" s="163" t="s">
        <v>12</v>
      </c>
      <c r="C42" s="165"/>
      <c r="D42" s="165"/>
      <c r="E42" s="164"/>
      <c r="F42" s="20" t="s">
        <v>1</v>
      </c>
      <c r="G42" s="4"/>
      <c r="H42" s="4"/>
      <c r="I42" s="166" t="s">
        <v>13</v>
      </c>
      <c r="J42" s="168"/>
      <c r="K42" s="168"/>
      <c r="L42" s="167"/>
      <c r="M42" s="20" t="s">
        <v>1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156"/>
      <c r="AG42" s="156"/>
      <c r="AH42" s="156"/>
      <c r="AI42" s="156"/>
      <c r="AJ42" s="156"/>
      <c r="AK42" s="156"/>
      <c r="AL42" s="7"/>
    </row>
    <row r="43" spans="1:38" x14ac:dyDescent="0.2">
      <c r="A43" s="96" t="str">
        <f t="shared" ref="A43:A54" si="4">IF(OR(C43="",D43=""),"",IF(C43&gt;D43,"V",IF(C43&lt;D43,"P","N")))</f>
        <v/>
      </c>
      <c r="B43" s="43" t="s">
        <v>37</v>
      </c>
      <c r="C43" s="3"/>
      <c r="D43" s="3"/>
      <c r="E43" s="43" t="s">
        <v>38</v>
      </c>
      <c r="F43" s="2" t="str">
        <f>IF(A43="","",IF('feuille référence'!A41="","",IF(A43='feuille référence'!A41,1,0)+IF(AND(Valentin!C43='feuille référence'!C41,Valentin!D43='feuille référence'!D41),1,0)))</f>
        <v/>
      </c>
      <c r="G43" s="4"/>
      <c r="H43" s="96" t="str">
        <f>IF(OR(J43="",K43=""),"",IF(J43&gt;K43,"V",IF(J43&lt;K43,"P","N")))</f>
        <v/>
      </c>
      <c r="I43" s="43" t="s">
        <v>41</v>
      </c>
      <c r="J43" s="3"/>
      <c r="K43" s="3"/>
      <c r="L43" s="43" t="s">
        <v>42</v>
      </c>
      <c r="M43" s="2" t="str">
        <f>IF(H43="","",IF('feuille référence'!G41="","",IF(H43='feuille référence'!G41,1,0)+IF(AND(Valentin!J43='feuille référence'!I41,Valentin!K43='feuille référence'!J41),1,0)))</f>
        <v/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156"/>
      <c r="AG43" s="174"/>
      <c r="AH43" s="174"/>
      <c r="AI43" s="174"/>
      <c r="AJ43" s="174"/>
      <c r="AK43" s="156"/>
      <c r="AL43" s="7"/>
    </row>
    <row r="44" spans="1:38" x14ac:dyDescent="0.2">
      <c r="A44" s="96" t="str">
        <f t="shared" si="4"/>
        <v/>
      </c>
      <c r="B44" s="43" t="s">
        <v>39</v>
      </c>
      <c r="C44" s="2"/>
      <c r="D44" s="2"/>
      <c r="E44" s="43" t="s">
        <v>40</v>
      </c>
      <c r="F44" s="2" t="str">
        <f>IF(A44="","",IF('feuille référence'!A42="","",IF(A44='feuille référence'!A42,1,0)+IF(AND(Valentin!C44='feuille référence'!C42,Valentin!D44='feuille référence'!D42),1,0)))</f>
        <v/>
      </c>
      <c r="G44" s="4"/>
      <c r="H44" s="96" t="str">
        <f t="shared" ref="H44:H54" si="5">IF(OR(J44="",K44=""),"",IF(J44&gt;K44,"V",IF(J44&lt;K44,"P","N")))</f>
        <v/>
      </c>
      <c r="I44" s="43" t="s">
        <v>43</v>
      </c>
      <c r="J44" s="2"/>
      <c r="K44" s="2"/>
      <c r="L44" s="43" t="s">
        <v>44</v>
      </c>
      <c r="M44" s="2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156"/>
      <c r="AG44" s="156"/>
      <c r="AH44" s="156"/>
      <c r="AI44" s="156"/>
      <c r="AJ44" s="156"/>
      <c r="AK44" s="156"/>
      <c r="AL44" s="7"/>
    </row>
    <row r="45" spans="1:38" x14ac:dyDescent="0.2">
      <c r="A45" s="96" t="str">
        <f t="shared" si="4"/>
        <v/>
      </c>
      <c r="B45" s="43" t="s">
        <v>38</v>
      </c>
      <c r="C45" s="2"/>
      <c r="D45" s="2"/>
      <c r="E45" s="43" t="s">
        <v>39</v>
      </c>
      <c r="F45" s="2" t="str">
        <f>IF(A45="","",IF('feuille référence'!A43="","",IF(A45='feuille référence'!A43,1,0)+IF(AND(Valentin!C45='feuille référence'!C43,Valentin!D45='feuille référence'!D43),1,0)))</f>
        <v/>
      </c>
      <c r="G45" s="4"/>
      <c r="H45" s="96" t="str">
        <f t="shared" si="5"/>
        <v/>
      </c>
      <c r="I45" s="43" t="s">
        <v>42</v>
      </c>
      <c r="J45" s="2"/>
      <c r="K45" s="2"/>
      <c r="L45" s="43" t="s">
        <v>43</v>
      </c>
      <c r="M45" s="2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156"/>
      <c r="AG45" s="156"/>
      <c r="AH45" s="156"/>
      <c r="AI45" s="156"/>
      <c r="AJ45" s="23"/>
      <c r="AK45" s="156"/>
      <c r="AL45" s="7"/>
    </row>
    <row r="46" spans="1:38" x14ac:dyDescent="0.2">
      <c r="A46" s="96" t="str">
        <f t="shared" si="4"/>
        <v/>
      </c>
      <c r="B46" s="43" t="s">
        <v>40</v>
      </c>
      <c r="C46" s="2"/>
      <c r="D46" s="2"/>
      <c r="E46" s="43" t="s">
        <v>37</v>
      </c>
      <c r="F46" s="2" t="str">
        <f>IF(A46="","",IF('feuille référence'!A44="","",IF(A46='feuille référence'!A44,1,0)+IF(AND(Valentin!C46='feuille référence'!C44,Valentin!D46='feuille référence'!D44),1,0)))</f>
        <v/>
      </c>
      <c r="G46" s="4"/>
      <c r="H46" s="96" t="str">
        <f t="shared" si="5"/>
        <v/>
      </c>
      <c r="I46" s="43" t="s">
        <v>44</v>
      </c>
      <c r="J46" s="2"/>
      <c r="K46" s="2"/>
      <c r="L46" s="43" t="s">
        <v>41</v>
      </c>
      <c r="M46" s="2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156"/>
      <c r="AG46" s="156"/>
      <c r="AH46" s="156"/>
      <c r="AI46" s="156"/>
      <c r="AJ46" s="156"/>
      <c r="AK46" s="156"/>
      <c r="AL46" s="7"/>
    </row>
    <row r="47" spans="1:38" x14ac:dyDescent="0.2">
      <c r="A47" s="96" t="str">
        <f t="shared" si="4"/>
        <v/>
      </c>
      <c r="B47" s="43" t="s">
        <v>40</v>
      </c>
      <c r="C47" s="2"/>
      <c r="D47" s="2"/>
      <c r="E47" s="43" t="s">
        <v>38</v>
      </c>
      <c r="F47" s="2" t="str">
        <f>IF(A47="","",IF('feuille référence'!A45="","",IF(A47='feuille référence'!A45,1,0)+IF(AND(Valentin!C47='feuille référence'!C45,Valentin!D47='feuille référence'!D45),1,0)))</f>
        <v/>
      </c>
      <c r="G47" s="4"/>
      <c r="H47" s="96" t="str">
        <f t="shared" si="5"/>
        <v/>
      </c>
      <c r="I47" s="43" t="s">
        <v>44</v>
      </c>
      <c r="J47" s="2"/>
      <c r="K47" s="2"/>
      <c r="L47" s="43" t="s">
        <v>42</v>
      </c>
      <c r="M47" s="2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156"/>
      <c r="AG47" s="156"/>
      <c r="AH47" s="156"/>
      <c r="AI47" s="156"/>
      <c r="AJ47" s="156"/>
      <c r="AK47" s="156"/>
      <c r="AL47" s="7"/>
    </row>
    <row r="48" spans="1:38" x14ac:dyDescent="0.2">
      <c r="A48" s="96" t="str">
        <f t="shared" si="4"/>
        <v/>
      </c>
      <c r="B48" s="43" t="s">
        <v>39</v>
      </c>
      <c r="C48" s="2"/>
      <c r="D48" s="2"/>
      <c r="E48" s="43" t="s">
        <v>37</v>
      </c>
      <c r="F48" s="2" t="str">
        <f>IF(A48="","",IF('feuille référence'!A46="","",IF(A48='feuille référence'!A46,1,0)+IF(AND(Valentin!C48='feuille référence'!C46,Valentin!D48='feuille référence'!D46),1,0)))</f>
        <v/>
      </c>
      <c r="G48" s="4"/>
      <c r="H48" s="96" t="str">
        <f t="shared" si="5"/>
        <v/>
      </c>
      <c r="I48" s="43" t="s">
        <v>43</v>
      </c>
      <c r="J48" s="2"/>
      <c r="K48" s="2"/>
      <c r="L48" s="43" t="s">
        <v>41</v>
      </c>
      <c r="M48" s="2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155"/>
      <c r="AG48" s="155"/>
      <c r="AH48" s="155"/>
      <c r="AI48" s="155"/>
      <c r="AJ48" s="155"/>
      <c r="AK48" s="155"/>
      <c r="AL48" s="7"/>
    </row>
    <row r="49" spans="1:38" x14ac:dyDescent="0.2">
      <c r="A49" s="96" t="str">
        <f t="shared" si="4"/>
        <v/>
      </c>
      <c r="B49" s="43" t="s">
        <v>37</v>
      </c>
      <c r="C49" s="2"/>
      <c r="D49" s="2"/>
      <c r="E49" s="43" t="s">
        <v>39</v>
      </c>
      <c r="F49" s="2" t="str">
        <f>IF(A49="","",IF('feuille référence'!A47="","",IF(A49='feuille référence'!A47,1,0)+IF(AND(Valentin!C49='feuille référence'!C47,Valentin!D49='feuille référence'!D47),1,0)))</f>
        <v/>
      </c>
      <c r="G49" s="4"/>
      <c r="H49" s="96" t="str">
        <f t="shared" si="5"/>
        <v/>
      </c>
      <c r="I49" s="43" t="s">
        <v>42</v>
      </c>
      <c r="J49" s="2"/>
      <c r="K49" s="2"/>
      <c r="L49" s="43" t="s">
        <v>44</v>
      </c>
      <c r="M49" s="2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156"/>
      <c r="AG49" s="156"/>
      <c r="AH49" s="156"/>
      <c r="AI49" s="174"/>
      <c r="AJ49" s="174"/>
      <c r="AK49" s="156"/>
      <c r="AL49" s="7"/>
    </row>
    <row r="50" spans="1:38" x14ac:dyDescent="0.2">
      <c r="A50" s="96" t="str">
        <f t="shared" si="4"/>
        <v/>
      </c>
      <c r="B50" s="43" t="s">
        <v>38</v>
      </c>
      <c r="C50" s="2"/>
      <c r="D50" s="2"/>
      <c r="E50" s="43" t="s">
        <v>40</v>
      </c>
      <c r="F50" s="2" t="str">
        <f>IF(A50="","",IF('feuille référence'!A48="","",IF(A50='feuille référence'!A48,1,0)+IF(AND(Valentin!C50='feuille référence'!C48,Valentin!D50='feuille référence'!D48),1,0)))</f>
        <v/>
      </c>
      <c r="G50" s="4"/>
      <c r="H50" s="96" t="str">
        <f t="shared" si="5"/>
        <v/>
      </c>
      <c r="I50" s="43" t="s">
        <v>41</v>
      </c>
      <c r="J50" s="2"/>
      <c r="K50" s="2"/>
      <c r="L50" s="43" t="s">
        <v>43</v>
      </c>
      <c r="M50" s="2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156"/>
      <c r="AG50" s="156"/>
      <c r="AH50" s="156"/>
      <c r="AI50" s="156"/>
      <c r="AJ50" s="156"/>
      <c r="AK50" s="156"/>
      <c r="AL50" s="7"/>
    </row>
    <row r="51" spans="1:38" x14ac:dyDescent="0.2">
      <c r="A51" s="96" t="str">
        <f t="shared" si="4"/>
        <v/>
      </c>
      <c r="B51" s="43" t="s">
        <v>40</v>
      </c>
      <c r="C51" s="2"/>
      <c r="D51" s="2"/>
      <c r="E51" s="43" t="s">
        <v>39</v>
      </c>
      <c r="F51" s="2" t="str">
        <f>IF(A51="","",IF('feuille référence'!A49="","",IF(A51='feuille référence'!A49,1,0)+IF(AND(Valentin!C51='feuille référence'!C49,Valentin!D51='feuille référence'!D49),1,0)))</f>
        <v/>
      </c>
      <c r="G51" s="4"/>
      <c r="H51" s="96" t="str">
        <f t="shared" si="5"/>
        <v/>
      </c>
      <c r="I51" s="43" t="s">
        <v>44</v>
      </c>
      <c r="J51" s="2"/>
      <c r="K51" s="2"/>
      <c r="L51" s="43" t="s">
        <v>43</v>
      </c>
      <c r="M51" s="2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156"/>
      <c r="AG51" s="174"/>
      <c r="AH51" s="174"/>
      <c r="AI51" s="174"/>
      <c r="AJ51" s="174"/>
      <c r="AK51" s="156"/>
      <c r="AL51" s="7"/>
    </row>
    <row r="52" spans="1:38" x14ac:dyDescent="0.2">
      <c r="A52" s="96" t="str">
        <f t="shared" si="4"/>
        <v/>
      </c>
      <c r="B52" s="43" t="s">
        <v>38</v>
      </c>
      <c r="C52" s="2"/>
      <c r="D52" s="2"/>
      <c r="E52" s="43" t="s">
        <v>37</v>
      </c>
      <c r="F52" s="2" t="str">
        <f>IF(A52="","",IF('feuille référence'!A50="","",IF(A52='feuille référence'!A50,1,0)+IF(AND(Valentin!C52='feuille référence'!C50,Valentin!D52='feuille référence'!D50),1,0)))</f>
        <v/>
      </c>
      <c r="G52" s="4"/>
      <c r="H52" s="96" t="str">
        <f t="shared" si="5"/>
        <v/>
      </c>
      <c r="I52" s="43" t="s">
        <v>42</v>
      </c>
      <c r="J52" s="2"/>
      <c r="K52" s="2"/>
      <c r="L52" s="43" t="s">
        <v>41</v>
      </c>
      <c r="M52" s="2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156"/>
      <c r="AG52" s="156"/>
      <c r="AH52" s="156"/>
      <c r="AI52" s="156"/>
      <c r="AJ52" s="156"/>
      <c r="AK52" s="156"/>
      <c r="AL52" s="7"/>
    </row>
    <row r="53" spans="1:38" x14ac:dyDescent="0.2">
      <c r="A53" s="96" t="str">
        <f t="shared" si="4"/>
        <v/>
      </c>
      <c r="B53" s="43" t="s">
        <v>39</v>
      </c>
      <c r="C53" s="2"/>
      <c r="D53" s="2"/>
      <c r="E53" s="43" t="s">
        <v>38</v>
      </c>
      <c r="F53" s="2" t="str">
        <f>IF(A53="","",IF('feuille référence'!A51="","",IF(A53='feuille référence'!A51,1,0)+IF(AND(Valentin!C53='feuille référence'!C51,Valentin!D53='feuille référence'!D51),1,0)))</f>
        <v/>
      </c>
      <c r="G53" s="4"/>
      <c r="H53" s="96" t="str">
        <f t="shared" si="5"/>
        <v/>
      </c>
      <c r="I53" s="43" t="s">
        <v>43</v>
      </c>
      <c r="J53" s="2"/>
      <c r="K53" s="2"/>
      <c r="L53" s="43" t="s">
        <v>42</v>
      </c>
      <c r="M53" s="2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156"/>
      <c r="AG53" s="156"/>
      <c r="AH53" s="156"/>
      <c r="AI53" s="156"/>
      <c r="AJ53" s="23"/>
      <c r="AK53" s="156"/>
      <c r="AL53" s="7"/>
    </row>
    <row r="54" spans="1:38" ht="13.5" thickBot="1" x14ac:dyDescent="0.25">
      <c r="A54" s="96" t="str">
        <f t="shared" si="4"/>
        <v/>
      </c>
      <c r="B54" s="43" t="s">
        <v>37</v>
      </c>
      <c r="C54" s="2"/>
      <c r="D54" s="2"/>
      <c r="E54" s="44" t="s">
        <v>40</v>
      </c>
      <c r="F54" s="94" t="str">
        <f>IF(A54="","",IF('feuille référence'!A52="","",IF(A54='feuille référence'!A52,1,0)+IF(AND(Valentin!C54='feuille référence'!C52,Valentin!D54='feuille référence'!D52),1,0)))</f>
        <v/>
      </c>
      <c r="G54" s="4"/>
      <c r="H54" s="96" t="str">
        <f t="shared" si="5"/>
        <v/>
      </c>
      <c r="I54" s="43" t="s">
        <v>41</v>
      </c>
      <c r="J54" s="2"/>
      <c r="K54" s="2"/>
      <c r="L54" s="44" t="s">
        <v>44</v>
      </c>
      <c r="M54" s="94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156"/>
      <c r="AG54" s="156"/>
      <c r="AH54" s="156"/>
      <c r="AI54" s="156"/>
      <c r="AJ54" s="156"/>
      <c r="AK54" s="156"/>
      <c r="AL54" s="7"/>
    </row>
    <row r="55" spans="1:38" x14ac:dyDescent="0.2">
      <c r="A55" s="4"/>
      <c r="B55" s="5"/>
      <c r="C55" s="5"/>
      <c r="D55" s="5"/>
      <c r="E55" s="21" t="s">
        <v>5</v>
      </c>
      <c r="F55" s="95">
        <f ca="1">IFERROR(SUM(F43:F54)+F57+F58,0)</f>
        <v>0</v>
      </c>
      <c r="G55" s="4"/>
      <c r="H55" s="4"/>
      <c r="I55" s="5"/>
      <c r="J55" s="5"/>
      <c r="K55" s="5"/>
      <c r="L55" s="21" t="s">
        <v>5</v>
      </c>
      <c r="M55" s="95">
        <f ca="1">IFERROR(SUM(M43:M54)+M57+M58,0)</f>
        <v>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156"/>
      <c r="AG55" s="156"/>
      <c r="AH55" s="156"/>
      <c r="AI55" s="156"/>
      <c r="AJ55" s="156"/>
      <c r="AK55" s="156"/>
      <c r="AL55" s="7"/>
    </row>
    <row r="56" spans="1:38" x14ac:dyDescent="0.2">
      <c r="A56" s="4"/>
      <c r="B56" s="5"/>
      <c r="C56" s="5"/>
      <c r="D56" s="5"/>
      <c r="E56" s="155"/>
      <c r="F56" s="7"/>
      <c r="G56" s="4"/>
      <c r="H56" s="4"/>
      <c r="I56" s="5"/>
      <c r="J56" s="5"/>
      <c r="K56" s="5"/>
      <c r="L56" s="155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156"/>
      <c r="AG56" s="156"/>
      <c r="AH56" s="156"/>
      <c r="AI56" s="156"/>
      <c r="AJ56" s="156"/>
      <c r="AK56" s="156"/>
      <c r="AL56" s="7"/>
    </row>
    <row r="57" spans="1:38" x14ac:dyDescent="0.2">
      <c r="A57" s="4"/>
      <c r="B57" s="163" t="s">
        <v>58</v>
      </c>
      <c r="C57" s="68"/>
      <c r="D57" s="68"/>
      <c r="E57" s="62"/>
      <c r="F57" s="97">
        <f ca="1">IF(OR(E57='feuille référence'!E55,E57='feuille référence'!E56),1,0)</f>
        <v>0</v>
      </c>
      <c r="G57" s="4"/>
      <c r="H57" s="4"/>
      <c r="I57" s="166" t="s">
        <v>59</v>
      </c>
      <c r="J57" s="69"/>
      <c r="K57" s="69"/>
      <c r="L57" s="70"/>
      <c r="M57" s="97">
        <f ca="1">IF(OR(L57='feuille référence'!K55,L57='feuille référence'!K56),1,0)</f>
        <v>0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156"/>
      <c r="AG57" s="156"/>
      <c r="AH57" s="156"/>
      <c r="AI57" s="156"/>
      <c r="AJ57" s="156"/>
      <c r="AK57" s="156"/>
      <c r="AL57" s="7"/>
    </row>
    <row r="58" spans="1:38" x14ac:dyDescent="0.2">
      <c r="A58" s="4"/>
      <c r="B58" s="5"/>
      <c r="C58" s="5"/>
      <c r="D58" s="5"/>
      <c r="E58" s="62"/>
      <c r="F58" s="97">
        <f ca="1">IF(OR(E58='feuille référence'!E55,E58='feuille référence'!E56),1,0)</f>
        <v>0</v>
      </c>
      <c r="G58" s="4"/>
      <c r="H58" s="4"/>
      <c r="I58" s="5"/>
      <c r="J58" s="5"/>
      <c r="K58" s="5"/>
      <c r="L58" s="70"/>
      <c r="M58" s="97">
        <f ca="1">IF(OR(L58='feuille référence'!K55,L58='feuille référence'!K56),1,0)</f>
        <v>0</v>
      </c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156"/>
      <c r="AG58" s="156"/>
      <c r="AH58" s="156"/>
      <c r="AI58" s="156"/>
      <c r="AJ58" s="156"/>
      <c r="AK58" s="156"/>
      <c r="AL58" s="7"/>
    </row>
    <row r="59" spans="1:38" x14ac:dyDescent="0.2">
      <c r="A59" s="4"/>
      <c r="B59" s="5"/>
      <c r="C59" s="5"/>
      <c r="D59" s="5"/>
      <c r="E59" s="155"/>
      <c r="F59" s="7"/>
      <c r="G59" s="7"/>
      <c r="H59" s="7"/>
      <c r="I59" s="156"/>
      <c r="J59" s="156"/>
      <c r="K59" s="156"/>
      <c r="L59" s="155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156"/>
      <c r="AG59" s="177"/>
      <c r="AH59" s="174"/>
      <c r="AI59" s="174"/>
      <c r="AJ59" s="174"/>
      <c r="AK59" s="155"/>
      <c r="AL59" s="7"/>
    </row>
    <row r="60" spans="1:38" x14ac:dyDescent="0.2">
      <c r="A60" s="4"/>
      <c r="B60" s="157" t="s">
        <v>14</v>
      </c>
      <c r="C60" s="159"/>
      <c r="D60" s="159"/>
      <c r="E60" s="158"/>
      <c r="F60" s="20" t="s">
        <v>1</v>
      </c>
      <c r="G60" s="4"/>
      <c r="H60" s="4"/>
      <c r="I60" s="160" t="s">
        <v>15</v>
      </c>
      <c r="J60" s="162"/>
      <c r="K60" s="162"/>
      <c r="L60" s="161"/>
      <c r="M60" s="20" t="s">
        <v>1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156"/>
      <c r="AG60" s="174"/>
      <c r="AH60" s="174"/>
      <c r="AI60" s="174"/>
      <c r="AJ60" s="174"/>
      <c r="AK60" s="156"/>
      <c r="AL60" s="7"/>
    </row>
    <row r="61" spans="1:38" x14ac:dyDescent="0.2">
      <c r="A61" s="96" t="str">
        <f t="shared" ref="A61:A72" si="6">IF(OR(C61="",D61=""),"",IF(C61&gt;D61,"V",IF(C61&lt;D61,"P","N")))</f>
        <v/>
      </c>
      <c r="B61" s="43" t="s">
        <v>45</v>
      </c>
      <c r="C61" s="3"/>
      <c r="D61" s="3"/>
      <c r="E61" s="43" t="s">
        <v>46</v>
      </c>
      <c r="F61" s="2" t="str">
        <f>IF(A61="","",IF('feuille référence'!A59="","",IF(A61='feuille référence'!A59,1,0)+IF(AND(Valentin!C61='feuille référence'!C59,Valentin!D61='feuille référence'!D59),1,0)))</f>
        <v/>
      </c>
      <c r="G61" s="4"/>
      <c r="H61" s="96" t="str">
        <f>IF(OR(J61="",K61=""),"",IF(J61&gt;K61,"V",IF(J61&lt;K61,"P","N")))</f>
        <v/>
      </c>
      <c r="I61" s="43" t="s">
        <v>49</v>
      </c>
      <c r="J61" s="3"/>
      <c r="K61" s="3"/>
      <c r="L61" s="43" t="s">
        <v>50</v>
      </c>
      <c r="M61" s="2" t="str">
        <f>IF(H61="","",IF('feuille référence'!G59="","",IF(H61='feuille référence'!G59,1,0)+IF(AND(Valentin!J61='feuille référence'!I59,Valentin!K61='feuille référence'!J59),1,0)))</f>
        <v/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156"/>
      <c r="AG61" s="156"/>
      <c r="AH61" s="156"/>
      <c r="AI61" s="156"/>
      <c r="AJ61" s="156"/>
      <c r="AK61" s="156"/>
      <c r="AL61" s="7"/>
    </row>
    <row r="62" spans="1:38" x14ac:dyDescent="0.2">
      <c r="A62" s="96" t="str">
        <f t="shared" si="6"/>
        <v/>
      </c>
      <c r="B62" s="43" t="s">
        <v>47</v>
      </c>
      <c r="C62" s="2"/>
      <c r="D62" s="2"/>
      <c r="E62" s="43" t="s">
        <v>48</v>
      </c>
      <c r="F62" s="2" t="str">
        <f>IF(A62="","",IF('feuille référence'!A60="","",IF(A62='feuille référence'!A60,1,0)+IF(AND(Valentin!C62='feuille référence'!C60,Valentin!D62='feuille référence'!D60),1,0)))</f>
        <v/>
      </c>
      <c r="G62" s="4"/>
      <c r="H62" s="96" t="str">
        <f t="shared" ref="H62:H72" si="7">IF(OR(J62="",K62=""),"",IF(J62&gt;K62,"V",IF(J62&lt;K62,"P","N")))</f>
        <v/>
      </c>
      <c r="I62" s="43" t="s">
        <v>51</v>
      </c>
      <c r="J62" s="2"/>
      <c r="K62" s="2"/>
      <c r="L62" s="43" t="s">
        <v>52</v>
      </c>
      <c r="M62" s="2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156"/>
      <c r="AG62" s="156"/>
      <c r="AH62" s="156"/>
      <c r="AI62" s="156"/>
      <c r="AJ62" s="156"/>
      <c r="AK62" s="156"/>
      <c r="AL62" s="7"/>
    </row>
    <row r="63" spans="1:38" x14ac:dyDescent="0.2">
      <c r="A63" s="96" t="str">
        <f t="shared" si="6"/>
        <v/>
      </c>
      <c r="B63" s="43" t="s">
        <v>46</v>
      </c>
      <c r="C63" s="2"/>
      <c r="D63" s="2"/>
      <c r="E63" s="43" t="s">
        <v>47</v>
      </c>
      <c r="F63" s="2" t="str">
        <f>IF(A63="","",IF('feuille référence'!A61="","",IF(A63='feuille référence'!A61,1,0)+IF(AND(Valentin!C63='feuille référence'!C61,Valentin!D63='feuille référence'!D61),1,0)))</f>
        <v/>
      </c>
      <c r="G63" s="4"/>
      <c r="H63" s="96" t="str">
        <f t="shared" si="7"/>
        <v/>
      </c>
      <c r="I63" s="43" t="s">
        <v>50</v>
      </c>
      <c r="J63" s="2"/>
      <c r="K63" s="2"/>
      <c r="L63" s="43" t="s">
        <v>51</v>
      </c>
      <c r="M63" s="2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156"/>
      <c r="AG63" s="156"/>
      <c r="AH63" s="156"/>
      <c r="AI63" s="156"/>
      <c r="AJ63" s="156"/>
      <c r="AK63" s="156"/>
      <c r="AL63" s="7"/>
    </row>
    <row r="64" spans="1:38" x14ac:dyDescent="0.2">
      <c r="A64" s="96" t="str">
        <f t="shared" si="6"/>
        <v/>
      </c>
      <c r="B64" s="43" t="s">
        <v>48</v>
      </c>
      <c r="C64" s="2"/>
      <c r="D64" s="2"/>
      <c r="E64" s="43" t="s">
        <v>45</v>
      </c>
      <c r="F64" s="2" t="str">
        <f>IF(A64="","",IF('feuille référence'!A62="","",IF(A64='feuille référence'!A62,1,0)+IF(AND(Valentin!C64='feuille référence'!C62,Valentin!D64='feuille référence'!D62),1,0)))</f>
        <v/>
      </c>
      <c r="G64" s="4"/>
      <c r="H64" s="96" t="str">
        <f t="shared" si="7"/>
        <v/>
      </c>
      <c r="I64" s="43" t="s">
        <v>53</v>
      </c>
      <c r="J64" s="2"/>
      <c r="K64" s="2"/>
      <c r="L64" s="43" t="s">
        <v>49</v>
      </c>
      <c r="M64" s="2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156"/>
      <c r="AG64" s="156"/>
      <c r="AH64" s="156"/>
      <c r="AI64" s="156"/>
      <c r="AJ64" s="156"/>
      <c r="AK64" s="156"/>
      <c r="AL64" s="7"/>
    </row>
    <row r="65" spans="1:38" x14ac:dyDescent="0.2">
      <c r="A65" s="96" t="str">
        <f t="shared" si="6"/>
        <v/>
      </c>
      <c r="B65" s="43" t="s">
        <v>45</v>
      </c>
      <c r="C65" s="2"/>
      <c r="D65" s="2"/>
      <c r="E65" s="43" t="s">
        <v>47</v>
      </c>
      <c r="F65" s="2" t="str">
        <f>IF(A65="","",IF('feuille référence'!A63="","",IF(A65='feuille référence'!A63,1,0)+IF(AND(Valentin!C65='feuille référence'!C63,Valentin!D65='feuille référence'!D63),1,0)))</f>
        <v/>
      </c>
      <c r="G65" s="4"/>
      <c r="H65" s="96" t="str">
        <f t="shared" si="7"/>
        <v/>
      </c>
      <c r="I65" s="43" t="s">
        <v>53</v>
      </c>
      <c r="J65" s="2"/>
      <c r="K65" s="2"/>
      <c r="L65" s="43" t="s">
        <v>50</v>
      </c>
      <c r="M65" s="2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156"/>
      <c r="AG65" s="156"/>
      <c r="AH65" s="156"/>
      <c r="AI65" s="156"/>
      <c r="AJ65" s="156"/>
      <c r="AK65" s="156"/>
      <c r="AL65" s="7"/>
    </row>
    <row r="66" spans="1:38" x14ac:dyDescent="0.2">
      <c r="A66" s="96" t="str">
        <f t="shared" si="6"/>
        <v/>
      </c>
      <c r="B66" s="43" t="s">
        <v>46</v>
      </c>
      <c r="C66" s="2"/>
      <c r="D66" s="2"/>
      <c r="E66" s="43" t="s">
        <v>48</v>
      </c>
      <c r="F66" s="2" t="str">
        <f>IF(A66="","",IF('feuille référence'!A64="","",IF(A66='feuille référence'!A64,1,0)+IF(AND(Valentin!C66='feuille référence'!C64,Valentin!D66='feuille référence'!D64),1,0)))</f>
        <v/>
      </c>
      <c r="G66" s="4"/>
      <c r="H66" s="96" t="str">
        <f t="shared" si="7"/>
        <v/>
      </c>
      <c r="I66" s="43" t="s">
        <v>51</v>
      </c>
      <c r="J66" s="2"/>
      <c r="K66" s="2"/>
      <c r="L66" s="43" t="s">
        <v>49</v>
      </c>
      <c r="M66" s="2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156"/>
      <c r="AG66" s="156"/>
      <c r="AH66" s="156"/>
      <c r="AI66" s="156"/>
      <c r="AJ66" s="156"/>
      <c r="AK66" s="156"/>
      <c r="AL66" s="7"/>
    </row>
    <row r="67" spans="1:38" x14ac:dyDescent="0.2">
      <c r="A67" s="96" t="str">
        <f t="shared" si="6"/>
        <v/>
      </c>
      <c r="B67" s="43" t="s">
        <v>47</v>
      </c>
      <c r="C67" s="2"/>
      <c r="D67" s="2"/>
      <c r="E67" s="43" t="s">
        <v>45</v>
      </c>
      <c r="F67" s="2" t="str">
        <f>IF(A67="","",IF('feuille référence'!A65="","",IF(A67='feuille référence'!A65,1,0)+IF(AND(Valentin!C67='feuille référence'!C65,Valentin!D67='feuille référence'!D65),1,0)))</f>
        <v/>
      </c>
      <c r="G67" s="4"/>
      <c r="H67" s="96" t="str">
        <f t="shared" si="7"/>
        <v/>
      </c>
      <c r="I67" s="43" t="s">
        <v>49</v>
      </c>
      <c r="J67" s="2"/>
      <c r="K67" s="2"/>
      <c r="L67" s="43" t="s">
        <v>51</v>
      </c>
      <c r="M67" s="2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156"/>
      <c r="AG67" s="156"/>
      <c r="AH67" s="156"/>
      <c r="AI67" s="156"/>
      <c r="AJ67" s="156"/>
      <c r="AK67" s="156"/>
      <c r="AL67" s="7"/>
    </row>
    <row r="68" spans="1:38" x14ac:dyDescent="0.2">
      <c r="A68" s="96" t="str">
        <f t="shared" si="6"/>
        <v/>
      </c>
      <c r="B68" s="43" t="s">
        <v>48</v>
      </c>
      <c r="C68" s="2"/>
      <c r="D68" s="2"/>
      <c r="E68" s="43" t="s">
        <v>46</v>
      </c>
      <c r="F68" s="2" t="str">
        <f>IF(A68="","",IF('feuille référence'!A66="","",IF(A68='feuille référence'!A66,1,0)+IF(AND(Valentin!C68='feuille référence'!C66,Valentin!D68='feuille référence'!D66),1,0)))</f>
        <v/>
      </c>
      <c r="G68" s="4"/>
      <c r="H68" s="96" t="str">
        <f t="shared" si="7"/>
        <v/>
      </c>
      <c r="I68" s="43" t="s">
        <v>50</v>
      </c>
      <c r="J68" s="2"/>
      <c r="K68" s="2"/>
      <c r="L68" s="43" t="s">
        <v>52</v>
      </c>
      <c r="M68" s="2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156"/>
      <c r="AG68" s="156"/>
      <c r="AH68" s="156"/>
      <c r="AI68" s="156"/>
      <c r="AJ68" s="156"/>
      <c r="AK68" s="156"/>
      <c r="AL68" s="7"/>
    </row>
    <row r="69" spans="1:38" x14ac:dyDescent="0.2">
      <c r="A69" s="96" t="str">
        <f t="shared" si="6"/>
        <v/>
      </c>
      <c r="B69" s="43" t="s">
        <v>48</v>
      </c>
      <c r="C69" s="2"/>
      <c r="D69" s="2"/>
      <c r="E69" s="43" t="s">
        <v>47</v>
      </c>
      <c r="F69" s="2" t="str">
        <f>IF(A69="","",IF('feuille référence'!A67="","",IF(A69='feuille référence'!A67,1,0)+IF(AND(Valentin!C69='feuille référence'!C67,Valentin!D69='feuille référence'!D67),1,0)))</f>
        <v/>
      </c>
      <c r="G69" s="4"/>
      <c r="H69" s="96" t="str">
        <f t="shared" si="7"/>
        <v/>
      </c>
      <c r="I69" s="43" t="s">
        <v>53</v>
      </c>
      <c r="J69" s="2"/>
      <c r="K69" s="2"/>
      <c r="L69" s="43" t="s">
        <v>51</v>
      </c>
      <c r="M69" s="2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156"/>
      <c r="AG69" s="156"/>
      <c r="AH69" s="156"/>
      <c r="AI69" s="156"/>
      <c r="AJ69" s="156"/>
      <c r="AK69" s="156"/>
      <c r="AL69" s="7"/>
    </row>
    <row r="70" spans="1:38" x14ac:dyDescent="0.2">
      <c r="A70" s="96" t="str">
        <f t="shared" si="6"/>
        <v/>
      </c>
      <c r="B70" s="43" t="s">
        <v>46</v>
      </c>
      <c r="C70" s="2"/>
      <c r="D70" s="2"/>
      <c r="E70" s="43" t="s">
        <v>45</v>
      </c>
      <c r="F70" s="2" t="str">
        <f>IF(A70="","",IF('feuille référence'!A68="","",IF(A70='feuille référence'!A68,1,0)+IF(AND(Valentin!C70='feuille référence'!C68,Valentin!D70='feuille référence'!D68),1,0)))</f>
        <v/>
      </c>
      <c r="G70" s="4"/>
      <c r="H70" s="96" t="str">
        <f t="shared" si="7"/>
        <v/>
      </c>
      <c r="I70" s="43" t="s">
        <v>50</v>
      </c>
      <c r="J70" s="2"/>
      <c r="K70" s="2"/>
      <c r="L70" s="43" t="s">
        <v>49</v>
      </c>
      <c r="M70" s="2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156"/>
      <c r="AG70" s="156"/>
      <c r="AH70" s="156"/>
      <c r="AI70" s="156"/>
      <c r="AJ70" s="156"/>
      <c r="AK70" s="156"/>
      <c r="AL70" s="7"/>
    </row>
    <row r="71" spans="1:38" x14ac:dyDescent="0.2">
      <c r="A71" s="96" t="str">
        <f t="shared" si="6"/>
        <v/>
      </c>
      <c r="B71" s="43" t="s">
        <v>47</v>
      </c>
      <c r="C71" s="2"/>
      <c r="D71" s="2"/>
      <c r="E71" s="43" t="s">
        <v>46</v>
      </c>
      <c r="F71" s="2" t="str">
        <f>IF(A71="","",IF('feuille référence'!A69="","",IF(A71='feuille référence'!A69,1,0)+IF(AND(Valentin!C71='feuille référence'!C69,Valentin!D71='feuille référence'!D69),1,0)))</f>
        <v/>
      </c>
      <c r="G71" s="4"/>
      <c r="H71" s="96" t="str">
        <f t="shared" si="7"/>
        <v/>
      </c>
      <c r="I71" s="43" t="s">
        <v>51</v>
      </c>
      <c r="J71" s="2"/>
      <c r="K71" s="2"/>
      <c r="L71" s="43" t="s">
        <v>50</v>
      </c>
      <c r="M71" s="2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156"/>
      <c r="AG71" s="156"/>
      <c r="AH71" s="156"/>
      <c r="AI71" s="156"/>
      <c r="AJ71" s="156"/>
      <c r="AK71" s="156"/>
      <c r="AL71" s="7"/>
    </row>
    <row r="72" spans="1:38" ht="13.5" thickBot="1" x14ac:dyDescent="0.25">
      <c r="A72" s="96" t="str">
        <f t="shared" si="6"/>
        <v/>
      </c>
      <c r="B72" s="43" t="s">
        <v>45</v>
      </c>
      <c r="C72" s="2"/>
      <c r="D72" s="2"/>
      <c r="E72" s="44" t="s">
        <v>48</v>
      </c>
      <c r="F72" s="94" t="str">
        <f>IF(A72="","",IF('feuille référence'!A70="","",IF(A72='feuille référence'!A70,1,0)+IF(AND(Valentin!C72='feuille référence'!C70,Valentin!D72='feuille référence'!D70),1,0)))</f>
        <v/>
      </c>
      <c r="G72" s="4"/>
      <c r="H72" s="96" t="str">
        <f t="shared" si="7"/>
        <v/>
      </c>
      <c r="I72" s="43" t="s">
        <v>49</v>
      </c>
      <c r="J72" s="2"/>
      <c r="K72" s="2"/>
      <c r="L72" s="44" t="s">
        <v>52</v>
      </c>
      <c r="M72" s="94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156"/>
      <c r="AG72" s="156"/>
      <c r="AH72" s="156"/>
      <c r="AI72" s="156"/>
      <c r="AJ72" s="156"/>
      <c r="AK72" s="156"/>
      <c r="AL72" s="7"/>
    </row>
    <row r="73" spans="1:38" x14ac:dyDescent="0.2">
      <c r="A73" s="4"/>
      <c r="B73" s="5"/>
      <c r="C73" s="5"/>
      <c r="D73" s="5"/>
      <c r="E73" s="21" t="s">
        <v>5</v>
      </c>
      <c r="F73" s="95">
        <f ca="1">IFERROR(SUM(F61:F72)+F75+F76,0)</f>
        <v>0</v>
      </c>
      <c r="G73" s="4"/>
      <c r="H73" s="4"/>
      <c r="I73" s="5"/>
      <c r="J73" s="5"/>
      <c r="K73" s="5"/>
      <c r="L73" s="21" t="s">
        <v>5</v>
      </c>
      <c r="M73" s="95">
        <f ca="1">IFERROR(SUM(M61:M72)+M75+M76,0)</f>
        <v>0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156"/>
      <c r="AG73" s="156"/>
      <c r="AH73" s="156"/>
      <c r="AI73" s="156"/>
      <c r="AJ73" s="156"/>
      <c r="AK73" s="156"/>
      <c r="AL73" s="7"/>
    </row>
    <row r="74" spans="1:38" x14ac:dyDescent="0.2">
      <c r="A74" s="4"/>
      <c r="B74" s="5"/>
      <c r="C74" s="5"/>
      <c r="D74" s="5"/>
      <c r="E74" s="155"/>
      <c r="F74" s="7"/>
      <c r="G74" s="4"/>
      <c r="H74" s="4"/>
      <c r="I74" s="5"/>
      <c r="J74" s="5"/>
      <c r="K74" s="5"/>
      <c r="L74" s="155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156"/>
      <c r="AG74" s="156"/>
      <c r="AH74" s="156"/>
      <c r="AI74" s="156"/>
      <c r="AJ74" s="156"/>
      <c r="AK74" s="156"/>
      <c r="AL74" s="7"/>
    </row>
    <row r="75" spans="1:38" x14ac:dyDescent="0.2">
      <c r="A75" s="4"/>
      <c r="B75" s="157" t="s">
        <v>60</v>
      </c>
      <c r="C75" s="71"/>
      <c r="D75" s="71"/>
      <c r="E75" s="62"/>
      <c r="F75" s="97">
        <f ca="1">IF(OR(E75='feuille référence'!E73,E75='feuille référence'!E74),1,0)</f>
        <v>0</v>
      </c>
      <c r="G75" s="4"/>
      <c r="H75" s="4"/>
      <c r="I75" s="160" t="s">
        <v>61</v>
      </c>
      <c r="J75" s="72"/>
      <c r="K75" s="72"/>
      <c r="L75" s="62"/>
      <c r="M75" s="97">
        <f ca="1">IF(OR(L75='feuille référence'!K73,L75='feuille référence'!K74),1,0)</f>
        <v>0</v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156"/>
      <c r="AG75" s="156"/>
      <c r="AH75" s="156"/>
      <c r="AI75" s="156"/>
      <c r="AJ75" s="156"/>
      <c r="AK75" s="156"/>
      <c r="AL75" s="7"/>
    </row>
    <row r="76" spans="1:38" x14ac:dyDescent="0.2">
      <c r="A76" s="4"/>
      <c r="B76" s="5"/>
      <c r="C76" s="5"/>
      <c r="D76" s="5"/>
      <c r="E76" s="62"/>
      <c r="F76" s="97">
        <f ca="1">IF(OR(E76='feuille référence'!E73,E76='feuille référence'!E74),1,0)</f>
        <v>0</v>
      </c>
      <c r="G76" s="4"/>
      <c r="H76" s="4"/>
      <c r="I76" s="5"/>
      <c r="J76" s="5"/>
      <c r="K76" s="5"/>
      <c r="L76" s="62"/>
      <c r="M76" s="97">
        <f ca="1">IF(OR(L76='feuille référence'!K73,L76='feuille référence'!K74),1,0)</f>
        <v>0</v>
      </c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156"/>
      <c r="AG76" s="156"/>
      <c r="AH76" s="156"/>
      <c r="AI76" s="156"/>
      <c r="AJ76" s="156"/>
      <c r="AK76" s="156"/>
      <c r="AL76" s="7"/>
    </row>
    <row r="77" spans="1:38" x14ac:dyDescent="0.2">
      <c r="A77" s="4"/>
      <c r="B77" s="5"/>
      <c r="C77" s="5"/>
      <c r="D77" s="5"/>
      <c r="E77" s="155"/>
      <c r="F77" s="7"/>
      <c r="G77" s="4"/>
      <c r="H77" s="4"/>
      <c r="I77" s="5"/>
      <c r="J77" s="5"/>
      <c r="K77" s="5"/>
      <c r="L77" s="155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156"/>
      <c r="AG77" s="156"/>
      <c r="AH77" s="156"/>
      <c r="AI77" s="156"/>
      <c r="AJ77" s="156"/>
      <c r="AK77" s="156"/>
      <c r="AL77" s="7"/>
    </row>
    <row r="78" spans="1:38" x14ac:dyDescent="0.2">
      <c r="A78" s="4"/>
      <c r="B78" s="5"/>
      <c r="C78" s="5"/>
      <c r="D78" s="5"/>
      <c r="E78" s="5"/>
      <c r="F78" s="4"/>
      <c r="G78" s="4"/>
      <c r="H78" s="4"/>
      <c r="I78" s="5"/>
      <c r="J78" s="5"/>
      <c r="K78" s="5"/>
      <c r="L78" s="5"/>
      <c r="M78" s="4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156"/>
      <c r="AG78" s="156"/>
      <c r="AH78" s="156"/>
      <c r="AI78" s="156"/>
      <c r="AJ78" s="156"/>
      <c r="AK78" s="156"/>
      <c r="AL78" s="7"/>
    </row>
    <row r="79" spans="1:38" x14ac:dyDescent="0.2">
      <c r="A79" s="4"/>
      <c r="B79" s="5"/>
      <c r="C79" s="5"/>
      <c r="D79" s="5"/>
      <c r="E79" s="5"/>
      <c r="F79" s="4"/>
      <c r="G79" s="4"/>
      <c r="H79" s="4"/>
      <c r="I79" s="5"/>
      <c r="J79" s="5"/>
      <c r="K79" s="5"/>
      <c r="L79" s="19" t="s">
        <v>17</v>
      </c>
      <c r="M79" s="2">
        <f ca="1">SUM(F19+M19+F37+M37+F55+M55+F73+M73)</f>
        <v>0</v>
      </c>
      <c r="N79" s="4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156"/>
      <c r="AG79" s="156"/>
      <c r="AH79" s="156"/>
      <c r="AI79" s="156"/>
      <c r="AJ79" s="156"/>
      <c r="AK79" s="156"/>
      <c r="AL79" s="7"/>
    </row>
    <row r="80" spans="1:38" x14ac:dyDescent="0.2">
      <c r="A80" s="4"/>
      <c r="B80" s="5"/>
      <c r="C80" s="5"/>
      <c r="D80" s="5"/>
      <c r="E80" s="5"/>
      <c r="F80" s="4"/>
      <c r="G80" s="4"/>
      <c r="H80" s="4"/>
      <c r="I80" s="5"/>
      <c r="J80" s="5"/>
      <c r="K80" s="5"/>
      <c r="L80" s="5"/>
      <c r="M80" s="4"/>
      <c r="N80" s="4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156"/>
      <c r="AG80" s="177"/>
      <c r="AH80" s="174"/>
      <c r="AI80" s="174"/>
      <c r="AJ80" s="174"/>
      <c r="AK80" s="155"/>
      <c r="AL80" s="7"/>
    </row>
    <row r="81" spans="1:38" x14ac:dyDescent="0.2">
      <c r="A81" s="4"/>
      <c r="B81" s="5"/>
      <c r="C81" s="5"/>
      <c r="D81" s="5"/>
      <c r="E81" s="5"/>
      <c r="F81" s="4"/>
      <c r="G81" s="4"/>
      <c r="H81" s="4"/>
      <c r="I81" s="5"/>
      <c r="J81" s="5"/>
      <c r="K81" s="5"/>
      <c r="L81" s="5"/>
      <c r="M81" s="4"/>
      <c r="N81" s="4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156"/>
      <c r="AG81" s="174"/>
      <c r="AH81" s="174"/>
      <c r="AI81" s="174"/>
      <c r="AJ81" s="174"/>
      <c r="AK81" s="156"/>
      <c r="AL81" s="7"/>
    </row>
    <row r="82" spans="1:38" x14ac:dyDescent="0.2">
      <c r="A82" s="4"/>
      <c r="B82" s="41" t="s">
        <v>19</v>
      </c>
      <c r="C82" s="30"/>
      <c r="D82" s="30"/>
      <c r="E82" s="30"/>
      <c r="F82" s="29"/>
      <c r="G82" s="29"/>
      <c r="H82" s="29"/>
      <c r="I82" s="30"/>
      <c r="J82" s="30"/>
      <c r="K82" s="30"/>
      <c r="L82" s="30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30"/>
      <c r="AG82" s="30"/>
      <c r="AH82" s="30"/>
      <c r="AI82" s="30"/>
      <c r="AJ82" s="31"/>
      <c r="AK82" s="156"/>
      <c r="AL82" s="7"/>
    </row>
    <row r="83" spans="1:38" x14ac:dyDescent="0.2">
      <c r="A83" s="4"/>
      <c r="B83" s="36" t="s">
        <v>62</v>
      </c>
      <c r="C83" s="27"/>
      <c r="D83" s="27"/>
      <c r="E83" s="27"/>
      <c r="F83" s="28"/>
      <c r="G83" s="28"/>
      <c r="H83" s="28"/>
      <c r="I83" s="27"/>
      <c r="J83" s="27"/>
      <c r="K83" s="27"/>
      <c r="L83" s="27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7"/>
      <c r="AG83" s="27"/>
      <c r="AH83" s="27"/>
      <c r="AI83" s="27"/>
      <c r="AJ83" s="32"/>
      <c r="AK83" s="156"/>
      <c r="AL83" s="7"/>
    </row>
    <row r="84" spans="1:38" x14ac:dyDescent="0.2">
      <c r="A84" s="4"/>
      <c r="B84" s="42" t="s">
        <v>18</v>
      </c>
      <c r="C84" s="27"/>
      <c r="D84" s="27"/>
      <c r="E84" s="27"/>
      <c r="F84" s="28"/>
      <c r="G84" s="28"/>
      <c r="H84" s="28"/>
      <c r="I84" s="27"/>
      <c r="J84" s="27"/>
      <c r="K84" s="27"/>
      <c r="L84" s="27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7"/>
      <c r="AG84" s="27"/>
      <c r="AH84" s="27"/>
      <c r="AI84" s="27"/>
      <c r="AJ84" s="32"/>
      <c r="AK84" s="156"/>
      <c r="AL84" s="7"/>
    </row>
    <row r="85" spans="1:38" x14ac:dyDescent="0.2">
      <c r="A85" s="4"/>
      <c r="B85" s="36" t="s">
        <v>6</v>
      </c>
      <c r="C85" s="27"/>
      <c r="D85" s="27"/>
      <c r="E85" s="27"/>
      <c r="F85" s="28"/>
      <c r="G85" s="28"/>
      <c r="H85" s="28"/>
      <c r="I85" s="27"/>
      <c r="J85" s="27"/>
      <c r="K85" s="27"/>
      <c r="L85" s="27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7"/>
      <c r="AG85" s="27"/>
      <c r="AH85" s="27"/>
      <c r="AI85" s="27"/>
      <c r="AJ85" s="32"/>
      <c r="AK85" s="156"/>
      <c r="AL85" s="7"/>
    </row>
    <row r="86" spans="1:38" x14ac:dyDescent="0.2">
      <c r="A86" s="4"/>
      <c r="B86" s="42" t="s">
        <v>7</v>
      </c>
      <c r="C86" s="27"/>
      <c r="D86" s="27"/>
      <c r="E86" s="27"/>
      <c r="F86" s="28"/>
      <c r="G86" s="28"/>
      <c r="H86" s="28"/>
      <c r="I86" s="27"/>
      <c r="J86" s="27"/>
      <c r="K86" s="27"/>
      <c r="L86" s="27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7"/>
      <c r="AG86" s="27"/>
      <c r="AH86" s="27"/>
      <c r="AI86" s="27"/>
      <c r="AJ86" s="32"/>
      <c r="AK86" s="156"/>
      <c r="AL86" s="7"/>
    </row>
    <row r="87" spans="1:38" x14ac:dyDescent="0.2">
      <c r="A87" s="4"/>
      <c r="B87" s="42" t="s">
        <v>63</v>
      </c>
      <c r="C87" s="27"/>
      <c r="D87" s="27"/>
      <c r="E87" s="27"/>
      <c r="F87" s="28"/>
      <c r="G87" s="28"/>
      <c r="H87" s="28"/>
      <c r="I87" s="27"/>
      <c r="J87" s="27"/>
      <c r="K87" s="27"/>
      <c r="L87" s="27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7"/>
      <c r="AG87" s="27"/>
      <c r="AH87" s="27"/>
      <c r="AI87" s="27"/>
      <c r="AJ87" s="32"/>
      <c r="AK87" s="156"/>
      <c r="AL87" s="7"/>
    </row>
    <row r="88" spans="1:38" x14ac:dyDescent="0.2">
      <c r="A88" s="4"/>
      <c r="B88" s="42" t="s">
        <v>64</v>
      </c>
      <c r="C88" s="27"/>
      <c r="D88" s="27"/>
      <c r="E88" s="27"/>
      <c r="F88" s="28"/>
      <c r="G88" s="28"/>
      <c r="H88" s="28"/>
      <c r="I88" s="27"/>
      <c r="J88" s="27"/>
      <c r="K88" s="27"/>
      <c r="L88" s="27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7"/>
      <c r="AG88" s="27"/>
      <c r="AH88" s="27"/>
      <c r="AI88" s="27"/>
      <c r="AJ88" s="32"/>
      <c r="AK88" s="156"/>
      <c r="AL88" s="7"/>
    </row>
    <row r="89" spans="1:38" x14ac:dyDescent="0.2">
      <c r="A89" s="4"/>
      <c r="B89" s="36" t="s">
        <v>8</v>
      </c>
      <c r="C89" s="27"/>
      <c r="D89" s="27"/>
      <c r="E89" s="27"/>
      <c r="F89" s="28"/>
      <c r="G89" s="28"/>
      <c r="H89" s="28"/>
      <c r="I89" s="27"/>
      <c r="J89" s="27"/>
      <c r="K89" s="27"/>
      <c r="L89" s="27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153"/>
      <c r="AH89" s="153"/>
      <c r="AI89" s="153"/>
      <c r="AJ89" s="154"/>
      <c r="AK89" s="7"/>
      <c r="AL89" s="7"/>
    </row>
    <row r="90" spans="1:38" x14ac:dyDescent="0.2">
      <c r="A90" s="4"/>
      <c r="B90" s="42" t="s">
        <v>9</v>
      </c>
      <c r="C90" s="27"/>
      <c r="D90" s="27"/>
      <c r="E90" s="27"/>
      <c r="F90" s="28"/>
      <c r="G90" s="28"/>
      <c r="H90" s="28"/>
      <c r="I90" s="27"/>
      <c r="J90" s="27"/>
      <c r="K90" s="27"/>
      <c r="L90" s="27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153"/>
      <c r="AH90" s="153"/>
      <c r="AI90" s="175"/>
      <c r="AJ90" s="176"/>
      <c r="AK90" s="7"/>
      <c r="AL90" s="7"/>
    </row>
    <row r="91" spans="1:38" x14ac:dyDescent="0.2">
      <c r="A91" s="4"/>
      <c r="B91" s="42" t="s">
        <v>10</v>
      </c>
      <c r="C91" s="27"/>
      <c r="D91" s="27"/>
      <c r="E91" s="27"/>
      <c r="F91" s="28"/>
      <c r="G91" s="28"/>
      <c r="H91" s="28"/>
      <c r="I91" s="27"/>
      <c r="J91" s="27"/>
      <c r="K91" s="27"/>
      <c r="L91" s="27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153"/>
      <c r="AH91" s="153"/>
      <c r="AI91" s="175"/>
      <c r="AJ91" s="176"/>
      <c r="AK91" s="7"/>
      <c r="AL91" s="7"/>
    </row>
    <row r="92" spans="1:38" x14ac:dyDescent="0.2">
      <c r="A92" s="4"/>
      <c r="B92" s="36" t="s">
        <v>16</v>
      </c>
      <c r="C92" s="27"/>
      <c r="D92" s="27"/>
      <c r="E92" s="27"/>
      <c r="F92" s="28"/>
      <c r="G92" s="28"/>
      <c r="H92" s="28"/>
      <c r="I92" s="27"/>
      <c r="J92" s="27"/>
      <c r="K92" s="27"/>
      <c r="L92" s="27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175"/>
      <c r="AJ92" s="176"/>
      <c r="AK92" s="7"/>
      <c r="AL92" s="7"/>
    </row>
    <row r="93" spans="1:38" x14ac:dyDescent="0.2">
      <c r="A93" s="4"/>
      <c r="B93" s="36" t="s">
        <v>11</v>
      </c>
      <c r="C93" s="27"/>
      <c r="D93" s="27"/>
      <c r="E93" s="27"/>
      <c r="F93" s="28"/>
      <c r="G93" s="28"/>
      <c r="H93" s="28"/>
      <c r="I93" s="27"/>
      <c r="J93" s="27"/>
      <c r="K93" s="27"/>
      <c r="L93" s="27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33"/>
      <c r="AK93" s="7"/>
      <c r="AL93" s="7"/>
    </row>
    <row r="94" spans="1:38" x14ac:dyDescent="0.2">
      <c r="A94" s="4"/>
      <c r="B94" s="36" t="s">
        <v>20</v>
      </c>
      <c r="C94" s="27"/>
      <c r="D94" s="27"/>
      <c r="E94" s="27"/>
      <c r="F94" s="28"/>
      <c r="G94" s="28"/>
      <c r="H94" s="28"/>
      <c r="I94" s="27"/>
      <c r="J94" s="27"/>
      <c r="K94" s="27"/>
      <c r="L94" s="27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33"/>
      <c r="AK94" s="7"/>
      <c r="AL94" s="7"/>
    </row>
    <row r="95" spans="1:38" x14ac:dyDescent="0.2">
      <c r="A95" s="4"/>
      <c r="B95" s="37"/>
      <c r="C95" s="38"/>
      <c r="D95" s="38"/>
      <c r="E95" s="38"/>
      <c r="F95" s="39"/>
      <c r="G95" s="39"/>
      <c r="H95" s="39"/>
      <c r="I95" s="38"/>
      <c r="J95" s="38"/>
      <c r="K95" s="38"/>
      <c r="L95" s="38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40"/>
      <c r="AK95" s="7"/>
      <c r="AL95" s="7"/>
    </row>
    <row r="96" spans="1:38" x14ac:dyDescent="0.2">
      <c r="A96" s="4"/>
      <c r="B96" s="5"/>
      <c r="C96" s="5"/>
      <c r="D96" s="5"/>
      <c r="E96" s="5"/>
      <c r="F96" s="4"/>
      <c r="G96" s="4"/>
      <c r="H96" s="4"/>
      <c r="I96" s="5"/>
      <c r="J96" s="5"/>
      <c r="K96" s="5"/>
      <c r="L96" s="5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7"/>
      <c r="AJ96" s="7"/>
      <c r="AK96" s="7"/>
      <c r="AL96" s="7"/>
    </row>
  </sheetData>
  <mergeCells count="38">
    <mergeCell ref="AI92:AJ92"/>
    <mergeCell ref="AI49:AJ49"/>
    <mergeCell ref="AG51:AH51"/>
    <mergeCell ref="AI51:AJ51"/>
    <mergeCell ref="AG59:AJ59"/>
    <mergeCell ref="AG60:AH60"/>
    <mergeCell ref="AI60:AJ60"/>
    <mergeCell ref="AG80:AJ80"/>
    <mergeCell ref="AG81:AH81"/>
    <mergeCell ref="AI81:AJ81"/>
    <mergeCell ref="AI90:AJ90"/>
    <mergeCell ref="AI91:AJ91"/>
    <mergeCell ref="AG43:AH43"/>
    <mergeCell ref="AI43:AJ43"/>
    <mergeCell ref="AG19:AH19"/>
    <mergeCell ref="AI19:AJ19"/>
    <mergeCell ref="AG24:AH24"/>
    <mergeCell ref="AI24:AJ24"/>
    <mergeCell ref="AG26:AH26"/>
    <mergeCell ref="AI26:AJ26"/>
    <mergeCell ref="AG28:AH28"/>
    <mergeCell ref="AI28:AJ28"/>
    <mergeCell ref="AI34:AJ34"/>
    <mergeCell ref="AI36:AJ36"/>
    <mergeCell ref="AI38:AJ38"/>
    <mergeCell ref="AG9:AH9"/>
    <mergeCell ref="AI9:AJ9"/>
    <mergeCell ref="AG11:AH11"/>
    <mergeCell ref="AI11:AJ11"/>
    <mergeCell ref="AG13:AH13"/>
    <mergeCell ref="AI13:AJ13"/>
    <mergeCell ref="AG7:AH7"/>
    <mergeCell ref="AI7:AJ7"/>
    <mergeCell ref="C2:E2"/>
    <mergeCell ref="F2:H2"/>
    <mergeCell ref="I2:K2"/>
    <mergeCell ref="M2:N2"/>
    <mergeCell ref="O2:AK2"/>
  </mergeCells>
  <dataValidations count="8">
    <dataValidation type="list" allowBlank="1" showInputMessage="1" showErrorMessage="1" sqref="E21:E22">
      <formula1>$B$7:$B$10</formula1>
    </dataValidation>
    <dataValidation type="list" allowBlank="1" showInputMessage="1" showErrorMessage="1" sqref="L57:L58">
      <formula1>$I$43:$I$46</formula1>
    </dataValidation>
    <dataValidation type="list" allowBlank="1" showInputMessage="1" showErrorMessage="1" sqref="L21:L22">
      <formula1>$I$7:$I$10</formula1>
    </dataValidation>
    <dataValidation type="list" allowBlank="1" showInputMessage="1" showErrorMessage="1" sqref="E39:E40">
      <formula1>$B$25:$B$28</formula1>
    </dataValidation>
    <dataValidation type="list" allowBlank="1" showInputMessage="1" showErrorMessage="1" sqref="L39:L40">
      <formula1>$I$25:$I$28</formula1>
    </dataValidation>
    <dataValidation type="list" allowBlank="1" showInputMessage="1" showErrorMessage="1" sqref="E57:E58">
      <formula1>$B$43:$B$46</formula1>
    </dataValidation>
    <dataValidation type="list" allowBlank="1" showInputMessage="1" showErrorMessage="1" sqref="E75:E76">
      <formula1>$B$61:$B$64</formula1>
    </dataValidation>
    <dataValidation type="list" allowBlank="1" showInputMessage="1" showErrorMessage="1" sqref="L75:L76">
      <formula1>$I$61:$I$64</formula1>
    </dataValidation>
  </dataValidations>
  <hyperlinks>
    <hyperlink ref="O2" r:id="rId1"/>
  </hyperlinks>
  <printOptions horizontalCentered="1" verticalCentered="1"/>
  <pageMargins left="0.39370078740157483" right="0.39370078740157483" top="0" bottom="0" header="0" footer="0"/>
  <pageSetup paperSize="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autoPageBreaks="0" fitToPage="1"/>
  </sheetPr>
  <dimension ref="A1:AL96"/>
  <sheetViews>
    <sheetView showGridLines="0" zoomScaleNormal="100" zoomScaleSheetLayoutView="100" workbookViewId="0"/>
  </sheetViews>
  <sheetFormatPr baseColWidth="10" defaultRowHeight="12.75" x14ac:dyDescent="0.2"/>
  <cols>
    <col min="1" max="1" width="4.7109375" customWidth="1"/>
    <col min="2" max="2" width="23.28515625" style="1" customWidth="1"/>
    <col min="3" max="4" width="2.85546875" style="1" customWidth="1"/>
    <col min="5" max="5" width="23.28515625" style="1" customWidth="1"/>
    <col min="6" max="6" width="4" customWidth="1"/>
    <col min="7" max="8" width="2.7109375" customWidth="1"/>
    <col min="9" max="9" width="23.28515625" style="1" customWidth="1"/>
    <col min="10" max="11" width="2.85546875" style="1" customWidth="1"/>
    <col min="12" max="12" width="23.28515625" style="1" customWidth="1"/>
    <col min="13" max="14" width="4" customWidth="1"/>
    <col min="15" max="15" width="2.85546875" customWidth="1"/>
    <col min="16" max="31" width="0" hidden="1" customWidth="1"/>
    <col min="32" max="32" width="4.7109375" customWidth="1"/>
    <col min="33" max="33" width="13.7109375" customWidth="1"/>
    <col min="34" max="35" width="2.85546875" customWidth="1"/>
    <col min="36" max="36" width="13.7109375" customWidth="1"/>
    <col min="37" max="38" width="4.7109375" customWidth="1"/>
  </cols>
  <sheetData>
    <row r="1" spans="1:38" ht="20.100000000000001" customHeight="1" x14ac:dyDescent="0.2">
      <c r="A1" s="4"/>
      <c r="B1" s="5"/>
      <c r="C1" s="5"/>
      <c r="D1" s="5"/>
      <c r="E1" s="5"/>
      <c r="F1" s="4"/>
      <c r="G1" s="4"/>
      <c r="H1" s="4"/>
      <c r="I1" s="5"/>
      <c r="J1" s="5"/>
      <c r="K1" s="5"/>
      <c r="L1" s="5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x14ac:dyDescent="0.2">
      <c r="A2" s="4"/>
      <c r="B2" s="152" t="s">
        <v>102</v>
      </c>
      <c r="C2" s="178" t="s">
        <v>125</v>
      </c>
      <c r="D2" s="179"/>
      <c r="E2" s="179"/>
      <c r="F2" s="180" t="s">
        <v>103</v>
      </c>
      <c r="G2" s="180"/>
      <c r="H2" s="180"/>
      <c r="I2" s="178" t="s">
        <v>126</v>
      </c>
      <c r="J2" s="179"/>
      <c r="K2" s="179"/>
      <c r="L2" s="5"/>
      <c r="M2" s="180" t="s">
        <v>104</v>
      </c>
      <c r="N2" s="180"/>
      <c r="O2" s="181" t="s">
        <v>129</v>
      </c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4"/>
    </row>
    <row r="3" spans="1:38" x14ac:dyDescent="0.2">
      <c r="A3" s="4"/>
      <c r="B3" s="5"/>
      <c r="C3" s="5"/>
      <c r="D3" s="5"/>
      <c r="E3" s="5"/>
      <c r="F3" s="4"/>
      <c r="G3" s="4"/>
      <c r="H3" s="4"/>
      <c r="I3" s="5"/>
      <c r="J3" s="5"/>
      <c r="K3" s="5"/>
      <c r="L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x14ac:dyDescent="0.2">
      <c r="A4" s="4"/>
      <c r="B4" s="5"/>
      <c r="C4" s="5"/>
      <c r="D4" s="5"/>
      <c r="E4" s="5"/>
      <c r="F4" s="4"/>
      <c r="G4" s="4"/>
      <c r="H4" s="4"/>
      <c r="I4" s="5"/>
      <c r="J4" s="5"/>
      <c r="K4" s="5"/>
      <c r="L4" s="5"/>
      <c r="M4" s="4"/>
      <c r="N4" s="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 x14ac:dyDescent="0.2">
      <c r="A5" s="4"/>
      <c r="B5" s="5"/>
      <c r="C5" s="5"/>
      <c r="D5" s="5"/>
      <c r="E5" s="5"/>
      <c r="F5" s="4"/>
      <c r="G5" s="4"/>
      <c r="H5" s="4"/>
      <c r="I5" s="5"/>
      <c r="J5" s="5"/>
      <c r="K5" s="5"/>
      <c r="L5" s="5"/>
      <c r="M5" s="4"/>
      <c r="N5" s="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 x14ac:dyDescent="0.2">
      <c r="A6" s="4"/>
      <c r="B6" s="45" t="s">
        <v>0</v>
      </c>
      <c r="C6" s="46"/>
      <c r="D6" s="46"/>
      <c r="E6" s="47"/>
      <c r="F6" s="20" t="s">
        <v>1</v>
      </c>
      <c r="G6" s="4"/>
      <c r="H6" s="4"/>
      <c r="I6" s="16" t="s">
        <v>2</v>
      </c>
      <c r="J6" s="17"/>
      <c r="K6" s="17"/>
      <c r="L6" s="18"/>
      <c r="M6" s="20" t="s">
        <v>1</v>
      </c>
      <c r="N6" s="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24"/>
      <c r="AG6" s="24"/>
      <c r="AH6" s="24"/>
      <c r="AI6" s="24"/>
      <c r="AJ6" s="24"/>
      <c r="AK6" s="24"/>
      <c r="AL6" s="7"/>
    </row>
    <row r="7" spans="1:38" x14ac:dyDescent="0.2">
      <c r="A7" s="96" t="str">
        <f>IF(OR(C7="",D7=""),"",IF(C7&gt;D7,"V",IF(C7&lt;D7,"P","N")))</f>
        <v>V</v>
      </c>
      <c r="B7" s="43" t="s">
        <v>21</v>
      </c>
      <c r="C7" s="3">
        <v>3</v>
      </c>
      <c r="D7" s="3">
        <v>0</v>
      </c>
      <c r="E7" s="43" t="s">
        <v>22</v>
      </c>
      <c r="F7" s="2" t="str">
        <f>IF(A7="","",IF('feuille référence'!A5="","",IF(A7='feuille référence'!A5,1,0)+IF(AND(Jonathan!C7='feuille référence'!C5,Jonathan!D7='feuille référence'!D5),1,0)))</f>
        <v/>
      </c>
      <c r="G7" s="4"/>
      <c r="H7" s="96" t="str">
        <f>IF(OR(J7="",K7=""),"",IF(J7&gt;K7,"V",IF(J7&lt;K7,"P","N")))</f>
        <v>P</v>
      </c>
      <c r="I7" s="43" t="s">
        <v>25</v>
      </c>
      <c r="J7" s="3">
        <v>1</v>
      </c>
      <c r="K7" s="3">
        <v>2</v>
      </c>
      <c r="L7" s="43" t="s">
        <v>26</v>
      </c>
      <c r="M7" s="2">
        <f>IF(H7="","",IF('feuille référence'!G5="","",IF(H7='feuille référence'!G5,1,0)+IF(AND(Jonathan!J7='feuille référence'!I5,Jonathan!K7='feuille référence'!J5),1,0)))</f>
        <v>1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156"/>
      <c r="AG7" s="174"/>
      <c r="AH7" s="174"/>
      <c r="AI7" s="174"/>
      <c r="AJ7" s="174"/>
      <c r="AK7" s="156"/>
      <c r="AL7" s="7"/>
    </row>
    <row r="8" spans="1:38" x14ac:dyDescent="0.2">
      <c r="A8" s="96" t="str">
        <f t="shared" ref="A8:A18" si="0">IF(OR(C8="",D8=""),"",IF(C8&gt;D8,"V",IF(C8&lt;D8,"P","N")))</f>
        <v>V</v>
      </c>
      <c r="B8" s="43" t="s">
        <v>23</v>
      </c>
      <c r="C8" s="3">
        <v>2</v>
      </c>
      <c r="D8" s="3">
        <v>1</v>
      </c>
      <c r="E8" s="43" t="s">
        <v>24</v>
      </c>
      <c r="F8" s="2" t="str">
        <f>IF(A8="","",IF('feuille référence'!A6="","",IF(A8='feuille référence'!A6,1,0)+IF(AND(Jonathan!C8='feuille référence'!C6,Jonathan!D8='feuille référence'!D6),1,0)))</f>
        <v/>
      </c>
      <c r="G8" s="4"/>
      <c r="H8" s="96" t="str">
        <f t="shared" ref="H8:H18" si="1">IF(OR(J8="",K8=""),"",IF(J8&gt;K8,"V",IF(J8&lt;K8,"P","N")))</f>
        <v>V</v>
      </c>
      <c r="I8" s="43" t="s">
        <v>27</v>
      </c>
      <c r="J8" s="2">
        <v>1</v>
      </c>
      <c r="K8" s="2">
        <v>0</v>
      </c>
      <c r="L8" s="43" t="s">
        <v>28</v>
      </c>
      <c r="M8" s="2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156"/>
      <c r="AG8" s="156"/>
      <c r="AH8" s="156"/>
      <c r="AI8" s="156"/>
      <c r="AJ8" s="156"/>
      <c r="AK8" s="156"/>
      <c r="AL8" s="7"/>
    </row>
    <row r="9" spans="1:38" x14ac:dyDescent="0.2">
      <c r="A9" s="96" t="str">
        <f t="shared" si="0"/>
        <v>P</v>
      </c>
      <c r="B9" s="43" t="s">
        <v>24</v>
      </c>
      <c r="C9" s="3">
        <v>1</v>
      </c>
      <c r="D9" s="3">
        <v>2</v>
      </c>
      <c r="E9" s="43" t="s">
        <v>21</v>
      </c>
      <c r="F9" s="2" t="str">
        <f>IF(A9="","",IF('feuille référence'!A7="","",IF(A9='feuille référence'!A7,1,0)+IF(AND(Jonathan!C9='feuille référence'!C7,Jonathan!D9='feuille référence'!D7),1,0)))</f>
        <v/>
      </c>
      <c r="G9" s="4"/>
      <c r="H9" s="96" t="str">
        <f t="shared" si="1"/>
        <v>N</v>
      </c>
      <c r="I9" s="43" t="s">
        <v>26</v>
      </c>
      <c r="J9" s="2">
        <v>1</v>
      </c>
      <c r="K9" s="2">
        <v>1</v>
      </c>
      <c r="L9" s="43" t="s">
        <v>27</v>
      </c>
      <c r="M9" s="2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156"/>
      <c r="AG9" s="174"/>
      <c r="AH9" s="174"/>
      <c r="AI9" s="174"/>
      <c r="AJ9" s="174"/>
      <c r="AK9" s="156"/>
      <c r="AL9" s="7"/>
    </row>
    <row r="10" spans="1:38" x14ac:dyDescent="0.2">
      <c r="A10" s="96" t="str">
        <f t="shared" si="0"/>
        <v>P</v>
      </c>
      <c r="B10" s="43" t="s">
        <v>22</v>
      </c>
      <c r="C10" s="3">
        <v>0</v>
      </c>
      <c r="D10" s="3">
        <v>2</v>
      </c>
      <c r="E10" s="43" t="s">
        <v>23</v>
      </c>
      <c r="F10" s="2" t="str">
        <f>IF(A10="","",IF('feuille référence'!A8="","",IF(A10='feuille référence'!A8,1,0)+IF(AND(Jonathan!C10='feuille référence'!C8,Jonathan!D10='feuille référence'!D8),1,0)))</f>
        <v/>
      </c>
      <c r="G10" s="4"/>
      <c r="H10" s="96" t="str">
        <f t="shared" si="1"/>
        <v>V</v>
      </c>
      <c r="I10" s="43" t="s">
        <v>28</v>
      </c>
      <c r="J10" s="2">
        <v>1</v>
      </c>
      <c r="K10" s="2">
        <v>0</v>
      </c>
      <c r="L10" s="43" t="s">
        <v>25</v>
      </c>
      <c r="M10" s="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156"/>
      <c r="AG10" s="156"/>
      <c r="AH10" s="156"/>
      <c r="AI10" s="156"/>
      <c r="AJ10" s="156"/>
      <c r="AK10" s="156"/>
      <c r="AL10" s="7"/>
    </row>
    <row r="11" spans="1:38" x14ac:dyDescent="0.2">
      <c r="A11" s="96" t="str">
        <f t="shared" si="0"/>
        <v>V</v>
      </c>
      <c r="B11" s="43" t="s">
        <v>21</v>
      </c>
      <c r="C11" s="3">
        <v>1</v>
      </c>
      <c r="D11" s="3">
        <v>0</v>
      </c>
      <c r="E11" s="43" t="s">
        <v>23</v>
      </c>
      <c r="F11" s="2" t="str">
        <f>IF(A11="","",IF('feuille référence'!A9="","",IF(A11='feuille référence'!A9,1,0)+IF(AND(Jonathan!C11='feuille référence'!C9,Jonathan!D11='feuille référence'!D9),1,0)))</f>
        <v/>
      </c>
      <c r="G11" s="4"/>
      <c r="H11" s="96" t="str">
        <f t="shared" si="1"/>
        <v>P</v>
      </c>
      <c r="I11" s="43" t="s">
        <v>28</v>
      </c>
      <c r="J11" s="2">
        <v>0</v>
      </c>
      <c r="K11" s="2">
        <v>2</v>
      </c>
      <c r="L11" s="43" t="s">
        <v>26</v>
      </c>
      <c r="M11" s="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156"/>
      <c r="AG11" s="174"/>
      <c r="AH11" s="174"/>
      <c r="AI11" s="174"/>
      <c r="AJ11" s="174"/>
      <c r="AK11" s="156"/>
      <c r="AL11" s="7"/>
    </row>
    <row r="12" spans="1:38" x14ac:dyDescent="0.2">
      <c r="A12" s="96" t="str">
        <f t="shared" si="0"/>
        <v>N</v>
      </c>
      <c r="B12" s="43" t="s">
        <v>22</v>
      </c>
      <c r="C12" s="3">
        <v>1</v>
      </c>
      <c r="D12" s="3">
        <v>1</v>
      </c>
      <c r="E12" s="43" t="s">
        <v>24</v>
      </c>
      <c r="F12" s="2" t="str">
        <f>IF(A12="","",IF('feuille référence'!A10="","",IF(A12='feuille référence'!A10,1,0)+IF(AND(Jonathan!C12='feuille référence'!C10,Jonathan!D12='feuille référence'!D10),1,0)))</f>
        <v/>
      </c>
      <c r="G12" s="4"/>
      <c r="H12" s="96" t="str">
        <f t="shared" si="1"/>
        <v>V</v>
      </c>
      <c r="I12" s="43" t="s">
        <v>27</v>
      </c>
      <c r="J12" s="2">
        <v>2</v>
      </c>
      <c r="K12" s="2">
        <v>0</v>
      </c>
      <c r="L12" s="43" t="s">
        <v>25</v>
      </c>
      <c r="M12" s="2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156"/>
      <c r="AG12" s="156"/>
      <c r="AH12" s="156"/>
      <c r="AI12" s="156"/>
      <c r="AJ12" s="156"/>
      <c r="AK12" s="156"/>
      <c r="AL12" s="7"/>
    </row>
    <row r="13" spans="1:38" x14ac:dyDescent="0.2">
      <c r="A13" s="96" t="str">
        <f t="shared" si="0"/>
        <v>N</v>
      </c>
      <c r="B13" s="43" t="s">
        <v>23</v>
      </c>
      <c r="C13" s="3">
        <v>2</v>
      </c>
      <c r="D13" s="3">
        <v>2</v>
      </c>
      <c r="E13" s="43" t="s">
        <v>21</v>
      </c>
      <c r="F13" s="2" t="str">
        <f>IF(A13="","",IF('feuille référence'!A11="","",IF(A13='feuille référence'!A11,1,0)+IF(AND(Jonathan!C13='feuille référence'!C11,Jonathan!D13='feuille référence'!D11),1,0)))</f>
        <v/>
      </c>
      <c r="G13" s="4"/>
      <c r="H13" s="96" t="str">
        <f t="shared" si="1"/>
        <v>P</v>
      </c>
      <c r="I13" s="43" t="s">
        <v>25</v>
      </c>
      <c r="J13" s="2">
        <v>0</v>
      </c>
      <c r="K13" s="2">
        <v>1</v>
      </c>
      <c r="L13" s="43" t="s">
        <v>27</v>
      </c>
      <c r="M13" s="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156"/>
      <c r="AG13" s="174"/>
      <c r="AH13" s="174"/>
      <c r="AI13" s="174"/>
      <c r="AJ13" s="174"/>
      <c r="AK13" s="156"/>
      <c r="AL13" s="7"/>
    </row>
    <row r="14" spans="1:38" x14ac:dyDescent="0.2">
      <c r="A14" s="96" t="str">
        <f t="shared" si="0"/>
        <v>V</v>
      </c>
      <c r="B14" s="43" t="s">
        <v>24</v>
      </c>
      <c r="C14" s="3">
        <v>1</v>
      </c>
      <c r="D14" s="3">
        <v>0</v>
      </c>
      <c r="E14" s="43" t="s">
        <v>22</v>
      </c>
      <c r="F14" s="2" t="str">
        <f>IF(A14="","",IF('feuille référence'!A12="","",IF(A14='feuille référence'!A12,1,0)+IF(AND(Jonathan!C14='feuille référence'!C12,Jonathan!D14='feuille référence'!D12),1,0)))</f>
        <v/>
      </c>
      <c r="G14" s="4"/>
      <c r="H14" s="96" t="str">
        <f t="shared" si="1"/>
        <v>V</v>
      </c>
      <c r="I14" s="43" t="s">
        <v>26</v>
      </c>
      <c r="J14" s="2">
        <v>2</v>
      </c>
      <c r="K14" s="2">
        <v>1</v>
      </c>
      <c r="L14" s="43" t="s">
        <v>28</v>
      </c>
      <c r="M14" s="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156"/>
      <c r="AG14" s="156"/>
      <c r="AH14" s="156"/>
      <c r="AI14" s="156"/>
      <c r="AJ14" s="156"/>
      <c r="AK14" s="156"/>
      <c r="AL14" s="7"/>
    </row>
    <row r="15" spans="1:38" x14ac:dyDescent="0.2">
      <c r="A15" s="96" t="str">
        <f t="shared" si="0"/>
        <v>P</v>
      </c>
      <c r="B15" s="43" t="s">
        <v>22</v>
      </c>
      <c r="C15" s="3">
        <v>0</v>
      </c>
      <c r="D15" s="3">
        <v>2</v>
      </c>
      <c r="E15" s="43" t="s">
        <v>21</v>
      </c>
      <c r="F15" s="2" t="str">
        <f>IF(A15="","",IF('feuille référence'!A13="","",IF(A15='feuille référence'!A13,1,0)+IF(AND(Jonathan!C15='feuille référence'!C13,Jonathan!D15='feuille référence'!D13),1,0)))</f>
        <v/>
      </c>
      <c r="G15" s="4"/>
      <c r="H15" s="96" t="str">
        <f t="shared" si="1"/>
        <v>N</v>
      </c>
      <c r="I15" s="43" t="s">
        <v>28</v>
      </c>
      <c r="J15" s="2">
        <v>1</v>
      </c>
      <c r="K15" s="2">
        <v>1</v>
      </c>
      <c r="L15" s="43" t="s">
        <v>27</v>
      </c>
      <c r="M15" s="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156"/>
      <c r="AG15" s="156"/>
      <c r="AH15" s="156"/>
      <c r="AI15" s="156"/>
      <c r="AJ15" s="156"/>
      <c r="AK15" s="156"/>
      <c r="AL15" s="7"/>
    </row>
    <row r="16" spans="1:38" x14ac:dyDescent="0.2">
      <c r="A16" s="96" t="str">
        <f t="shared" si="0"/>
        <v>P</v>
      </c>
      <c r="B16" s="43" t="s">
        <v>24</v>
      </c>
      <c r="C16" s="3">
        <v>0</v>
      </c>
      <c r="D16" s="3">
        <v>1</v>
      </c>
      <c r="E16" s="43" t="s">
        <v>23</v>
      </c>
      <c r="F16" s="2" t="str">
        <f>IF(A16="","",IF('feuille référence'!A14="","",IF(A16='feuille référence'!A14,1,0)+IF(AND(Jonathan!C16='feuille référence'!C14,Jonathan!D16='feuille référence'!D14),1,0)))</f>
        <v/>
      </c>
      <c r="G16" s="4"/>
      <c r="H16" s="96" t="str">
        <f t="shared" si="1"/>
        <v>V</v>
      </c>
      <c r="I16" s="43" t="s">
        <v>26</v>
      </c>
      <c r="J16" s="2">
        <v>2</v>
      </c>
      <c r="K16" s="2">
        <v>0</v>
      </c>
      <c r="L16" s="43" t="s">
        <v>25</v>
      </c>
      <c r="M16" s="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156"/>
      <c r="AG16" s="156"/>
      <c r="AH16" s="156"/>
      <c r="AI16" s="156"/>
      <c r="AJ16" s="156"/>
      <c r="AK16" s="156"/>
      <c r="AL16" s="7"/>
    </row>
    <row r="17" spans="1:38" x14ac:dyDescent="0.2">
      <c r="A17" s="96" t="str">
        <f t="shared" si="0"/>
        <v>V</v>
      </c>
      <c r="B17" s="43" t="s">
        <v>23</v>
      </c>
      <c r="C17" s="3">
        <v>4</v>
      </c>
      <c r="D17" s="3">
        <v>1</v>
      </c>
      <c r="E17" s="43" t="s">
        <v>22</v>
      </c>
      <c r="F17" s="2" t="str">
        <f>IF(A17="","",IF('feuille référence'!A15="","",IF(A17='feuille référence'!A15,1,0)+IF(AND(Jonathan!C17='feuille référence'!C15,Jonathan!D17='feuille référence'!D15),1,0)))</f>
        <v/>
      </c>
      <c r="G17" s="4"/>
      <c r="H17" s="96" t="str">
        <f t="shared" si="1"/>
        <v>N</v>
      </c>
      <c r="I17" s="43" t="s">
        <v>27</v>
      </c>
      <c r="J17" s="2">
        <v>1</v>
      </c>
      <c r="K17" s="2">
        <v>1</v>
      </c>
      <c r="L17" s="43" t="s">
        <v>26</v>
      </c>
      <c r="M17" s="2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156"/>
      <c r="AG17" s="156"/>
      <c r="AH17" s="156"/>
      <c r="AI17" s="156"/>
      <c r="AJ17" s="156"/>
      <c r="AK17" s="156"/>
      <c r="AL17" s="7"/>
    </row>
    <row r="18" spans="1:38" ht="13.5" thickBot="1" x14ac:dyDescent="0.25">
      <c r="A18" s="96" t="str">
        <f t="shared" si="0"/>
        <v>V</v>
      </c>
      <c r="B18" s="43" t="s">
        <v>21</v>
      </c>
      <c r="C18" s="3">
        <v>2</v>
      </c>
      <c r="D18" s="3">
        <v>0</v>
      </c>
      <c r="E18" s="44" t="s">
        <v>24</v>
      </c>
      <c r="F18" s="94" t="str">
        <f>IF(A18="","",IF('feuille référence'!A16="","",IF(A18='feuille référence'!A16,1,0)+IF(AND(Jonathan!C18='feuille référence'!C16,Jonathan!D18='feuille référence'!D16),1,0)))</f>
        <v/>
      </c>
      <c r="G18" s="4"/>
      <c r="H18" s="96" t="str">
        <f t="shared" si="1"/>
        <v>V</v>
      </c>
      <c r="I18" s="43" t="s">
        <v>25</v>
      </c>
      <c r="J18" s="2">
        <v>1</v>
      </c>
      <c r="K18" s="2">
        <v>0</v>
      </c>
      <c r="L18" s="44" t="s">
        <v>28</v>
      </c>
      <c r="M18" s="94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156"/>
      <c r="AG18" s="156"/>
      <c r="AH18" s="156"/>
      <c r="AI18" s="156"/>
      <c r="AJ18" s="156"/>
      <c r="AK18" s="156"/>
      <c r="AL18" s="7"/>
    </row>
    <row r="19" spans="1:38" x14ac:dyDescent="0.2">
      <c r="A19" s="4"/>
      <c r="B19" s="5"/>
      <c r="C19" s="5"/>
      <c r="D19" s="5"/>
      <c r="E19" s="22" t="s">
        <v>5</v>
      </c>
      <c r="F19" s="95">
        <f ca="1">IFERROR(SUM(F7:F18)+F21+F22,0)</f>
        <v>2</v>
      </c>
      <c r="G19" s="4"/>
      <c r="H19" s="4"/>
      <c r="I19" s="5"/>
      <c r="J19" s="5"/>
      <c r="K19" s="5"/>
      <c r="L19" s="22" t="s">
        <v>5</v>
      </c>
      <c r="M19" s="95">
        <f ca="1">IFERROR(SUM(M7:M18)+M21+M22,0)</f>
        <v>2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156"/>
      <c r="AG19" s="174"/>
      <c r="AH19" s="174"/>
      <c r="AI19" s="174"/>
      <c r="AJ19" s="174"/>
      <c r="AK19" s="156"/>
      <c r="AL19" s="7"/>
    </row>
    <row r="20" spans="1:38" x14ac:dyDescent="0.2">
      <c r="A20" s="4"/>
      <c r="B20" s="5"/>
      <c r="C20" s="5"/>
      <c r="D20" s="5"/>
      <c r="E20" s="155"/>
      <c r="F20" s="63"/>
      <c r="G20" s="4"/>
      <c r="H20" s="4"/>
      <c r="I20" s="5"/>
      <c r="J20" s="5"/>
      <c r="K20" s="5"/>
      <c r="L20" s="155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156"/>
      <c r="AG20" s="156"/>
      <c r="AH20" s="156"/>
      <c r="AI20" s="156"/>
      <c r="AJ20" s="156"/>
      <c r="AK20" s="156"/>
      <c r="AL20" s="7"/>
    </row>
    <row r="21" spans="1:38" x14ac:dyDescent="0.2">
      <c r="A21" s="4"/>
      <c r="B21" s="45" t="s">
        <v>54</v>
      </c>
      <c r="C21" s="64"/>
      <c r="D21" s="64"/>
      <c r="E21" s="62" t="s">
        <v>21</v>
      </c>
      <c r="F21" s="97">
        <f ca="1">IF(OR(E21='feuille référence'!E19,E21='feuille référence'!E20),1,0)</f>
        <v>1</v>
      </c>
      <c r="G21" s="4"/>
      <c r="H21" s="4"/>
      <c r="I21" s="16" t="s">
        <v>55</v>
      </c>
      <c r="J21" s="65"/>
      <c r="K21" s="65"/>
      <c r="L21" s="62" t="s">
        <v>26</v>
      </c>
      <c r="M21" s="97">
        <f ca="1">IF(OR(L21='feuille référence'!K19,L21='feuille référence'!K20),1,0)</f>
        <v>1</v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156"/>
      <c r="AG21" s="156"/>
      <c r="AH21" s="156"/>
      <c r="AI21" s="156"/>
      <c r="AJ21" s="156"/>
      <c r="AK21" s="156"/>
      <c r="AL21" s="7"/>
    </row>
    <row r="22" spans="1:38" x14ac:dyDescent="0.2">
      <c r="A22" s="4"/>
      <c r="B22" s="5"/>
      <c r="C22" s="5"/>
      <c r="D22" s="5"/>
      <c r="E22" s="62" t="s">
        <v>23</v>
      </c>
      <c r="F22" s="97">
        <f ca="1">IF(OR(E22='feuille référence'!E19,E22='feuille référence'!E20),1,0)</f>
        <v>1</v>
      </c>
      <c r="G22" s="4"/>
      <c r="H22" s="4"/>
      <c r="I22" s="5"/>
      <c r="J22" s="5"/>
      <c r="K22" s="5"/>
      <c r="L22" s="62" t="s">
        <v>27</v>
      </c>
      <c r="M22" s="97">
        <f ca="1">IF(OR(L22='feuille référence'!K19,L22='feuille référence'!K20),1,0)</f>
        <v>0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156"/>
      <c r="AG22" s="156"/>
      <c r="AH22" s="156"/>
      <c r="AI22" s="156"/>
      <c r="AJ22" s="156"/>
      <c r="AK22" s="156"/>
      <c r="AL22" s="7"/>
    </row>
    <row r="23" spans="1:38" x14ac:dyDescent="0.2">
      <c r="A23" s="4"/>
      <c r="B23" s="5"/>
      <c r="C23" s="5"/>
      <c r="D23" s="5"/>
      <c r="E23" s="5"/>
      <c r="F23" s="4"/>
      <c r="G23" s="4"/>
      <c r="H23" s="4"/>
      <c r="I23" s="5"/>
      <c r="J23" s="5"/>
      <c r="K23" s="5"/>
      <c r="L23" s="5"/>
      <c r="M23" s="4"/>
      <c r="N23" s="4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156"/>
      <c r="AG23" s="156"/>
      <c r="AH23" s="156"/>
      <c r="AI23" s="156"/>
      <c r="AJ23" s="156"/>
      <c r="AK23" s="156"/>
      <c r="AL23" s="7"/>
    </row>
    <row r="24" spans="1:38" x14ac:dyDescent="0.2">
      <c r="A24" s="4"/>
      <c r="B24" s="48" t="s">
        <v>3</v>
      </c>
      <c r="C24" s="49"/>
      <c r="D24" s="49"/>
      <c r="E24" s="50"/>
      <c r="F24" s="20" t="s">
        <v>1</v>
      </c>
      <c r="G24" s="4"/>
      <c r="H24" s="4"/>
      <c r="I24" s="13" t="s">
        <v>4</v>
      </c>
      <c r="J24" s="14"/>
      <c r="K24" s="14"/>
      <c r="L24" s="15"/>
      <c r="M24" s="20" t="s">
        <v>1</v>
      </c>
      <c r="N24" s="8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156"/>
      <c r="AG24" s="174"/>
      <c r="AH24" s="174"/>
      <c r="AI24" s="174"/>
      <c r="AJ24" s="174"/>
      <c r="AK24" s="156"/>
      <c r="AL24" s="7"/>
    </row>
    <row r="25" spans="1:38" x14ac:dyDescent="0.2">
      <c r="A25" s="96" t="str">
        <f t="shared" ref="A25:A36" si="2">IF(OR(C25="",D25=""),"",IF(C25&gt;D25,"V",IF(C25&lt;D25,"P","N")))</f>
        <v>P</v>
      </c>
      <c r="B25" s="43" t="s">
        <v>29</v>
      </c>
      <c r="C25" s="3">
        <v>0</v>
      </c>
      <c r="D25" s="3">
        <v>1</v>
      </c>
      <c r="E25" s="43" t="s">
        <v>30</v>
      </c>
      <c r="F25" s="2" t="str">
        <f>IF(A25="","",IF('feuille référence'!A23="","",IF(A25='feuille référence'!A23,1,0)+IF(AND(Jonathan!C25='feuille référence'!C23,Jonathan!D25='feuille référence'!D23),1,0)))</f>
        <v/>
      </c>
      <c r="G25" s="4"/>
      <c r="H25" s="96" t="str">
        <f>IF(OR(J25="",K25=""),"",IF(J25&gt;K25,"V",IF(J25&lt;K25,"P","N")))</f>
        <v>N</v>
      </c>
      <c r="I25" s="43" t="s">
        <v>33</v>
      </c>
      <c r="J25" s="3">
        <v>1</v>
      </c>
      <c r="K25" s="3">
        <v>1</v>
      </c>
      <c r="L25" s="43" t="s">
        <v>34</v>
      </c>
      <c r="M25" s="2">
        <f>IF(H25="","",IF('feuille référence'!G23="","",IF(H25='feuille référence'!G23,1,0)+IF(AND(Jonathan!J25='feuille référence'!I23,Jonathan!K25='feuille référence'!J23),1,0)))</f>
        <v>0</v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156"/>
      <c r="AG25" s="156"/>
      <c r="AH25" s="156"/>
      <c r="AI25" s="156"/>
      <c r="AJ25" s="156"/>
      <c r="AK25" s="156"/>
      <c r="AL25" s="7"/>
    </row>
    <row r="26" spans="1:38" x14ac:dyDescent="0.2">
      <c r="A26" s="96" t="str">
        <f t="shared" si="2"/>
        <v>V</v>
      </c>
      <c r="B26" s="43" t="s">
        <v>31</v>
      </c>
      <c r="C26" s="2">
        <v>2</v>
      </c>
      <c r="D26" s="2">
        <v>1</v>
      </c>
      <c r="E26" s="43" t="s">
        <v>32</v>
      </c>
      <c r="F26" s="2" t="str">
        <f>IF(A26="","",IF('feuille référence'!A24="","",IF(A26='feuille référence'!A24,1,0)+IF(AND(Jonathan!C26='feuille référence'!C24,Jonathan!D26='feuille référence'!D24),1,0)))</f>
        <v/>
      </c>
      <c r="G26" s="4"/>
      <c r="H26" s="96" t="str">
        <f t="shared" ref="H26:H36" si="3">IF(OR(J26="",K26=""),"",IF(J26&gt;K26,"V",IF(J26&lt;K26,"P","N")))</f>
        <v>V</v>
      </c>
      <c r="I26" s="43" t="s">
        <v>35</v>
      </c>
      <c r="J26" s="2">
        <v>1</v>
      </c>
      <c r="K26" s="2">
        <v>0</v>
      </c>
      <c r="L26" s="43" t="s">
        <v>36</v>
      </c>
      <c r="M26" s="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156"/>
      <c r="AG26" s="174"/>
      <c r="AH26" s="174"/>
      <c r="AI26" s="174"/>
      <c r="AJ26" s="174"/>
      <c r="AK26" s="156"/>
      <c r="AL26" s="7"/>
    </row>
    <row r="27" spans="1:38" x14ac:dyDescent="0.2">
      <c r="A27" s="96" t="str">
        <f t="shared" si="2"/>
        <v>N</v>
      </c>
      <c r="B27" s="43" t="s">
        <v>32</v>
      </c>
      <c r="C27" s="2">
        <v>0</v>
      </c>
      <c r="D27" s="2">
        <v>0</v>
      </c>
      <c r="E27" s="43" t="s">
        <v>29</v>
      </c>
      <c r="F27" s="2" t="str">
        <f>IF(A27="","",IF('feuille référence'!A25="","",IF(A27='feuille référence'!A25,1,0)+IF(AND(Jonathan!C27='feuille référence'!C25,Jonathan!D27='feuille référence'!D25),1,0)))</f>
        <v/>
      </c>
      <c r="G27" s="4"/>
      <c r="H27" s="96" t="str">
        <f t="shared" si="3"/>
        <v>V</v>
      </c>
      <c r="I27" s="43" t="s">
        <v>34</v>
      </c>
      <c r="J27" s="2">
        <v>2</v>
      </c>
      <c r="K27" s="2">
        <v>1</v>
      </c>
      <c r="L27" s="43" t="s">
        <v>35</v>
      </c>
      <c r="M27" s="2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156"/>
      <c r="AG27" s="156"/>
      <c r="AH27" s="156"/>
      <c r="AI27" s="156"/>
      <c r="AJ27" s="156"/>
      <c r="AK27" s="156"/>
      <c r="AL27" s="7"/>
    </row>
    <row r="28" spans="1:38" x14ac:dyDescent="0.2">
      <c r="A28" s="96" t="str">
        <f t="shared" si="2"/>
        <v>V</v>
      </c>
      <c r="B28" s="43" t="s">
        <v>30</v>
      </c>
      <c r="C28" s="2">
        <v>2</v>
      </c>
      <c r="D28" s="2">
        <v>0</v>
      </c>
      <c r="E28" s="43" t="s">
        <v>31</v>
      </c>
      <c r="F28" s="2" t="str">
        <f>IF(A28="","",IF('feuille référence'!A26="","",IF(A28='feuille référence'!A26,1,0)+IF(AND(Jonathan!C28='feuille référence'!C26,Jonathan!D28='feuille référence'!D26),1,0)))</f>
        <v/>
      </c>
      <c r="G28" s="4"/>
      <c r="H28" s="96" t="str">
        <f t="shared" si="3"/>
        <v>N</v>
      </c>
      <c r="I28" s="43" t="s">
        <v>36</v>
      </c>
      <c r="J28" s="2">
        <v>1</v>
      </c>
      <c r="K28" s="2">
        <v>1</v>
      </c>
      <c r="L28" s="43" t="s">
        <v>33</v>
      </c>
      <c r="M28" s="2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156"/>
      <c r="AG28" s="174"/>
      <c r="AH28" s="174"/>
      <c r="AI28" s="174"/>
      <c r="AJ28" s="174"/>
      <c r="AK28" s="156"/>
      <c r="AL28" s="7"/>
    </row>
    <row r="29" spans="1:38" x14ac:dyDescent="0.2">
      <c r="A29" s="96" t="str">
        <f t="shared" si="2"/>
        <v>N</v>
      </c>
      <c r="B29" s="43" t="s">
        <v>29</v>
      </c>
      <c r="C29" s="2">
        <v>1</v>
      </c>
      <c r="D29" s="2">
        <v>1</v>
      </c>
      <c r="E29" s="43" t="s">
        <v>31</v>
      </c>
      <c r="F29" s="2" t="str">
        <f>IF(A29="","",IF('feuille référence'!A27="","",IF(A29='feuille référence'!A27,1,0)+IF(AND(Jonathan!C29='feuille référence'!C27,Jonathan!D29='feuille référence'!D27),1,0)))</f>
        <v/>
      </c>
      <c r="G29" s="4"/>
      <c r="H29" s="96" t="str">
        <f t="shared" si="3"/>
        <v>V</v>
      </c>
      <c r="I29" s="43" t="s">
        <v>34</v>
      </c>
      <c r="J29" s="2">
        <v>3</v>
      </c>
      <c r="K29" s="2">
        <v>0</v>
      </c>
      <c r="L29" s="43" t="s">
        <v>36</v>
      </c>
      <c r="M29" s="2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156"/>
      <c r="AG29" s="156"/>
      <c r="AH29" s="156"/>
      <c r="AI29" s="156"/>
      <c r="AJ29" s="156"/>
      <c r="AK29" s="156"/>
      <c r="AL29" s="7"/>
    </row>
    <row r="30" spans="1:38" x14ac:dyDescent="0.2">
      <c r="A30" s="96" t="str">
        <f t="shared" si="2"/>
        <v>V</v>
      </c>
      <c r="B30" s="43" t="s">
        <v>30</v>
      </c>
      <c r="C30" s="2">
        <v>3</v>
      </c>
      <c r="D30" s="2">
        <v>1</v>
      </c>
      <c r="E30" s="43" t="s">
        <v>32</v>
      </c>
      <c r="F30" s="2" t="str">
        <f>IF(A30="","",IF('feuille référence'!A28="","",IF(A30='feuille référence'!A28,1,0)+IF(AND(Jonathan!C30='feuille référence'!C28,Jonathan!D30='feuille référence'!D28),1,0)))</f>
        <v/>
      </c>
      <c r="G30" s="4"/>
      <c r="H30" s="96" t="str">
        <f t="shared" si="3"/>
        <v>V</v>
      </c>
      <c r="I30" s="43" t="s">
        <v>33</v>
      </c>
      <c r="J30" s="2">
        <v>1</v>
      </c>
      <c r="K30" s="2">
        <v>0</v>
      </c>
      <c r="L30" s="43" t="s">
        <v>35</v>
      </c>
      <c r="M30" s="2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156"/>
      <c r="AG30" s="156"/>
      <c r="AH30" s="156"/>
      <c r="AI30" s="156"/>
      <c r="AJ30" s="156"/>
      <c r="AK30" s="156"/>
      <c r="AL30" s="7"/>
    </row>
    <row r="31" spans="1:38" x14ac:dyDescent="0.2">
      <c r="A31" s="96" t="str">
        <f t="shared" si="2"/>
        <v>P</v>
      </c>
      <c r="B31" s="43" t="s">
        <v>32</v>
      </c>
      <c r="C31" s="2">
        <v>0</v>
      </c>
      <c r="D31" s="2">
        <v>2</v>
      </c>
      <c r="E31" s="43" t="s">
        <v>30</v>
      </c>
      <c r="F31" s="2" t="str">
        <f>IF(A31="","",IF('feuille référence'!A29="","",IF(A31='feuille référence'!A29,1,0)+IF(AND(Jonathan!C31='feuille référence'!C29,Jonathan!D31='feuille référence'!D29),1,0)))</f>
        <v/>
      </c>
      <c r="G31" s="4"/>
      <c r="H31" s="96" t="str">
        <f t="shared" si="3"/>
        <v>N</v>
      </c>
      <c r="I31" s="43" t="s">
        <v>36</v>
      </c>
      <c r="J31" s="2">
        <v>1</v>
      </c>
      <c r="K31" s="2">
        <v>1</v>
      </c>
      <c r="L31" s="43" t="s">
        <v>34</v>
      </c>
      <c r="M31" s="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156"/>
      <c r="AG31" s="156"/>
      <c r="AH31" s="156"/>
      <c r="AI31" s="156"/>
      <c r="AJ31" s="156"/>
      <c r="AK31" s="156"/>
      <c r="AL31" s="7"/>
    </row>
    <row r="32" spans="1:38" x14ac:dyDescent="0.2">
      <c r="A32" s="96" t="str">
        <f t="shared" si="2"/>
        <v>N</v>
      </c>
      <c r="B32" s="43" t="s">
        <v>31</v>
      </c>
      <c r="C32" s="2">
        <v>1</v>
      </c>
      <c r="D32" s="2">
        <v>1</v>
      </c>
      <c r="E32" s="43" t="s">
        <v>29</v>
      </c>
      <c r="F32" s="2" t="str">
        <f>IF(A32="","",IF('feuille référence'!A30="","",IF(A32='feuille référence'!A30,1,0)+IF(AND(Jonathan!C32='feuille référence'!C30,Jonathan!D32='feuille référence'!D30),1,0)))</f>
        <v/>
      </c>
      <c r="G32" s="4"/>
      <c r="H32" s="96" t="str">
        <f t="shared" si="3"/>
        <v>P</v>
      </c>
      <c r="I32" s="43" t="s">
        <v>35</v>
      </c>
      <c r="J32" s="2">
        <v>0</v>
      </c>
      <c r="K32" s="2">
        <v>1</v>
      </c>
      <c r="L32" s="43" t="s">
        <v>33</v>
      </c>
      <c r="M32" s="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156"/>
      <c r="AG32" s="156"/>
      <c r="AH32" s="156"/>
      <c r="AI32" s="156"/>
      <c r="AJ32" s="156"/>
      <c r="AK32" s="156"/>
      <c r="AL32" s="7"/>
    </row>
    <row r="33" spans="1:38" x14ac:dyDescent="0.2">
      <c r="A33" s="96" t="str">
        <f t="shared" si="2"/>
        <v>V</v>
      </c>
      <c r="B33" s="43" t="s">
        <v>30</v>
      </c>
      <c r="C33" s="2">
        <v>2</v>
      </c>
      <c r="D33" s="2">
        <v>1</v>
      </c>
      <c r="E33" s="43" t="s">
        <v>29</v>
      </c>
      <c r="F33" s="2" t="str">
        <f>IF(A33="","",IF('feuille référence'!A31="","",IF(A33='feuille référence'!A31,1,0)+IF(AND(Jonathan!C33='feuille référence'!C31,Jonathan!D33='feuille référence'!D31),1,0)))</f>
        <v/>
      </c>
      <c r="G33" s="4"/>
      <c r="H33" s="96" t="str">
        <f t="shared" si="3"/>
        <v>N</v>
      </c>
      <c r="I33" s="43" t="s">
        <v>36</v>
      </c>
      <c r="J33" s="2">
        <v>0</v>
      </c>
      <c r="K33" s="2">
        <v>0</v>
      </c>
      <c r="L33" s="43" t="s">
        <v>35</v>
      </c>
      <c r="M33" s="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24"/>
      <c r="AG33" s="24"/>
      <c r="AH33" s="24"/>
      <c r="AI33" s="24"/>
      <c r="AJ33" s="24"/>
      <c r="AK33" s="24"/>
      <c r="AL33" s="7"/>
    </row>
    <row r="34" spans="1:38" x14ac:dyDescent="0.2">
      <c r="A34" s="96" t="str">
        <f t="shared" si="2"/>
        <v>P</v>
      </c>
      <c r="B34" s="43" t="s">
        <v>32</v>
      </c>
      <c r="C34" s="2">
        <v>0</v>
      </c>
      <c r="D34" s="2">
        <v>1</v>
      </c>
      <c r="E34" s="43" t="s">
        <v>31</v>
      </c>
      <c r="F34" s="2" t="str">
        <f>IF(A34="","",IF('feuille référence'!A32="","",IF(A34='feuille référence'!A32,1,0)+IF(AND(Jonathan!C34='feuille référence'!C32,Jonathan!D34='feuille référence'!D32),1,0)))</f>
        <v/>
      </c>
      <c r="G34" s="4"/>
      <c r="H34" s="96" t="str">
        <f t="shared" si="3"/>
        <v>V</v>
      </c>
      <c r="I34" s="43" t="s">
        <v>34</v>
      </c>
      <c r="J34" s="2">
        <v>2</v>
      </c>
      <c r="K34" s="2">
        <v>0</v>
      </c>
      <c r="L34" s="43" t="s">
        <v>33</v>
      </c>
      <c r="M34" s="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156"/>
      <c r="AG34" s="156"/>
      <c r="AH34" s="156"/>
      <c r="AI34" s="174"/>
      <c r="AJ34" s="174"/>
      <c r="AK34" s="156"/>
      <c r="AL34" s="7"/>
    </row>
    <row r="35" spans="1:38" x14ac:dyDescent="0.2">
      <c r="A35" s="96" t="str">
        <f t="shared" si="2"/>
        <v>N</v>
      </c>
      <c r="B35" s="43" t="s">
        <v>31</v>
      </c>
      <c r="C35" s="2">
        <v>1</v>
      </c>
      <c r="D35" s="2">
        <v>1</v>
      </c>
      <c r="E35" s="43" t="s">
        <v>30</v>
      </c>
      <c r="F35" s="2" t="str">
        <f>IF(A35="","",IF('feuille référence'!A33="","",IF(A35='feuille référence'!A33,1,0)+IF(AND(Jonathan!C35='feuille référence'!C33,Jonathan!D35='feuille référence'!D33),1,0)))</f>
        <v/>
      </c>
      <c r="G35" s="4"/>
      <c r="H35" s="96" t="str">
        <f t="shared" si="3"/>
        <v>V</v>
      </c>
      <c r="I35" s="43" t="s">
        <v>35</v>
      </c>
      <c r="J35" s="2">
        <v>1</v>
      </c>
      <c r="K35" s="2">
        <v>0</v>
      </c>
      <c r="L35" s="43" t="s">
        <v>34</v>
      </c>
      <c r="M35" s="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156"/>
      <c r="AG35" s="156"/>
      <c r="AH35" s="156"/>
      <c r="AI35" s="156"/>
      <c r="AJ35" s="156"/>
      <c r="AK35" s="156"/>
      <c r="AL35" s="7"/>
    </row>
    <row r="36" spans="1:38" ht="13.5" thickBot="1" x14ac:dyDescent="0.25">
      <c r="A36" s="96" t="str">
        <f t="shared" si="2"/>
        <v>V</v>
      </c>
      <c r="B36" s="43" t="s">
        <v>29</v>
      </c>
      <c r="C36" s="2">
        <v>1</v>
      </c>
      <c r="D36" s="2">
        <v>0</v>
      </c>
      <c r="E36" s="44" t="s">
        <v>32</v>
      </c>
      <c r="F36" s="94" t="str">
        <f>IF(A36="","",IF('feuille référence'!A34="","",IF(A36='feuille référence'!A34,1,0)+IF(AND(Jonathan!C36='feuille référence'!C34,Jonathan!D36='feuille référence'!D34),1,0)))</f>
        <v/>
      </c>
      <c r="G36" s="4"/>
      <c r="H36" s="96" t="str">
        <f t="shared" si="3"/>
        <v>V</v>
      </c>
      <c r="I36" s="43" t="s">
        <v>33</v>
      </c>
      <c r="J36" s="2">
        <v>2</v>
      </c>
      <c r="K36" s="2">
        <v>0</v>
      </c>
      <c r="L36" s="44" t="s">
        <v>36</v>
      </c>
      <c r="M36" s="94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156"/>
      <c r="AG36" s="156"/>
      <c r="AH36" s="156"/>
      <c r="AI36" s="174"/>
      <c r="AJ36" s="174"/>
      <c r="AK36" s="156"/>
      <c r="AL36" s="7"/>
    </row>
    <row r="37" spans="1:38" x14ac:dyDescent="0.2">
      <c r="A37" s="4"/>
      <c r="B37" s="5"/>
      <c r="C37" s="5"/>
      <c r="D37" s="5"/>
      <c r="E37" s="21" t="s">
        <v>5</v>
      </c>
      <c r="F37" s="95">
        <f ca="1">IFERROR(SUM(F25:F36)+F39+F40,0)</f>
        <v>1</v>
      </c>
      <c r="G37" s="4"/>
      <c r="H37" s="4"/>
      <c r="I37" s="5"/>
      <c r="J37" s="5"/>
      <c r="K37" s="5"/>
      <c r="L37" s="21" t="s">
        <v>5</v>
      </c>
      <c r="M37" s="95">
        <f ca="1">IFERROR(SUM(M25:M36)+M39+M40,0)</f>
        <v>1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156"/>
      <c r="AG37" s="156"/>
      <c r="AH37" s="156"/>
      <c r="AI37" s="156"/>
      <c r="AJ37" s="156"/>
      <c r="AK37" s="156"/>
      <c r="AL37" s="7"/>
    </row>
    <row r="38" spans="1:38" x14ac:dyDescent="0.2">
      <c r="A38" s="7"/>
      <c r="B38" s="156"/>
      <c r="C38" s="173"/>
      <c r="D38" s="173"/>
      <c r="E38" s="156"/>
      <c r="F38" s="7"/>
      <c r="G38" s="7"/>
      <c r="H38" s="7"/>
      <c r="I38" s="156"/>
      <c r="J38" s="173"/>
      <c r="K38" s="173"/>
      <c r="L38" s="156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156"/>
      <c r="AG38" s="156"/>
      <c r="AH38" s="156"/>
      <c r="AI38" s="174"/>
      <c r="AJ38" s="174"/>
      <c r="AK38" s="156"/>
      <c r="AL38" s="7"/>
    </row>
    <row r="39" spans="1:38" x14ac:dyDescent="0.2">
      <c r="A39" s="7"/>
      <c r="B39" s="48" t="s">
        <v>56</v>
      </c>
      <c r="C39" s="67"/>
      <c r="D39" s="67"/>
      <c r="E39" s="62" t="s">
        <v>30</v>
      </c>
      <c r="F39" s="97">
        <f ca="1">IF(OR(E39='feuille référence'!E37,E39='feuille référence'!E38),1,0)</f>
        <v>0</v>
      </c>
      <c r="G39" s="7"/>
      <c r="H39" s="7"/>
      <c r="I39" s="13" t="s">
        <v>57</v>
      </c>
      <c r="J39" s="66"/>
      <c r="K39" s="66"/>
      <c r="L39" s="62" t="s">
        <v>33</v>
      </c>
      <c r="M39" s="97">
        <f ca="1">IF(OR(L39='feuille référence'!K37,L39='feuille référence'!K38),1,0)</f>
        <v>1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156"/>
      <c r="AG39" s="156"/>
      <c r="AH39" s="156"/>
      <c r="AI39" s="156"/>
      <c r="AJ39" s="156"/>
      <c r="AK39" s="156"/>
      <c r="AL39" s="7"/>
    </row>
    <row r="40" spans="1:38" x14ac:dyDescent="0.2">
      <c r="A40" s="7"/>
      <c r="B40" s="5"/>
      <c r="C40" s="5"/>
      <c r="D40" s="5"/>
      <c r="E40" s="62" t="s">
        <v>31</v>
      </c>
      <c r="F40" s="97">
        <f ca="1">IF(OR(E40='feuille référence'!E37,E40='feuille référence'!E38),1,0)</f>
        <v>1</v>
      </c>
      <c r="G40" s="7"/>
      <c r="H40" s="7"/>
      <c r="I40" s="5"/>
      <c r="J40" s="5"/>
      <c r="K40" s="5"/>
      <c r="L40" s="62" t="s">
        <v>34</v>
      </c>
      <c r="M40" s="97">
        <f ca="1">IF(OR(L40='feuille référence'!K37,L40='feuille référence'!K38),1,0)</f>
        <v>0</v>
      </c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156"/>
      <c r="AG40" s="156"/>
      <c r="AH40" s="156"/>
      <c r="AI40" s="156"/>
      <c r="AJ40" s="156"/>
      <c r="AK40" s="156"/>
      <c r="AL40" s="7"/>
    </row>
    <row r="41" spans="1:38" x14ac:dyDescent="0.2">
      <c r="A41" s="7"/>
      <c r="B41" s="156"/>
      <c r="C41" s="173"/>
      <c r="D41" s="173"/>
      <c r="E41" s="156"/>
      <c r="F41" s="7"/>
      <c r="G41" s="7"/>
      <c r="H41" s="7"/>
      <c r="I41" s="156"/>
      <c r="J41" s="173"/>
      <c r="K41" s="173"/>
      <c r="L41" s="156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156"/>
      <c r="AG41" s="156"/>
      <c r="AH41" s="156"/>
      <c r="AI41" s="156"/>
      <c r="AJ41" s="156"/>
      <c r="AK41" s="156"/>
      <c r="AL41" s="7"/>
    </row>
    <row r="42" spans="1:38" x14ac:dyDescent="0.2">
      <c r="A42" s="4"/>
      <c r="B42" s="163" t="s">
        <v>12</v>
      </c>
      <c r="C42" s="171"/>
      <c r="D42" s="171"/>
      <c r="E42" s="164"/>
      <c r="F42" s="20" t="s">
        <v>1</v>
      </c>
      <c r="G42" s="4"/>
      <c r="H42" s="4"/>
      <c r="I42" s="166" t="s">
        <v>13</v>
      </c>
      <c r="J42" s="172"/>
      <c r="K42" s="172"/>
      <c r="L42" s="167"/>
      <c r="M42" s="20" t="s">
        <v>1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156"/>
      <c r="AG42" s="156"/>
      <c r="AH42" s="156"/>
      <c r="AI42" s="156"/>
      <c r="AJ42" s="156"/>
      <c r="AK42" s="156"/>
      <c r="AL42" s="7"/>
    </row>
    <row r="43" spans="1:38" x14ac:dyDescent="0.2">
      <c r="A43" s="96" t="str">
        <f t="shared" ref="A43:A54" si="4">IF(OR(C43="",D43=""),"",IF(C43&gt;D43,"V",IF(C43&lt;D43,"P","N")))</f>
        <v>P</v>
      </c>
      <c r="B43" s="43" t="s">
        <v>37</v>
      </c>
      <c r="C43" s="3">
        <v>1</v>
      </c>
      <c r="D43" s="3">
        <v>3</v>
      </c>
      <c r="E43" s="43" t="s">
        <v>38</v>
      </c>
      <c r="F43" s="2" t="str">
        <f>IF(A43="","",IF('feuille référence'!A41="","",IF(A43='feuille référence'!A41,1,0)+IF(AND(Jonathan!C43='feuille référence'!C41,Jonathan!D43='feuille référence'!D41),1,0)))</f>
        <v/>
      </c>
      <c r="G43" s="4"/>
      <c r="H43" s="96" t="str">
        <f>IF(OR(J43="",K43=""),"",IF(J43&gt;K43,"V",IF(J43&lt;K43,"P","N")))</f>
        <v>P</v>
      </c>
      <c r="I43" s="43" t="s">
        <v>41</v>
      </c>
      <c r="J43" s="3">
        <v>0</v>
      </c>
      <c r="K43" s="3">
        <v>1</v>
      </c>
      <c r="L43" s="43" t="s">
        <v>42</v>
      </c>
      <c r="M43" s="2" t="str">
        <f>IF(H43="","",IF('feuille référence'!G41="","",IF(H43='feuille référence'!G41,1,0)+IF(AND(Jonathan!J43='feuille référence'!I41,Jonathan!K43='feuille référence'!J41),1,0)))</f>
        <v/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156"/>
      <c r="AG43" s="174"/>
      <c r="AH43" s="174"/>
      <c r="AI43" s="174"/>
      <c r="AJ43" s="174"/>
      <c r="AK43" s="156"/>
      <c r="AL43" s="7"/>
    </row>
    <row r="44" spans="1:38" x14ac:dyDescent="0.2">
      <c r="A44" s="96" t="str">
        <f t="shared" si="4"/>
        <v>V</v>
      </c>
      <c r="B44" s="43" t="s">
        <v>39</v>
      </c>
      <c r="C44" s="2">
        <v>1</v>
      </c>
      <c r="D44" s="2">
        <v>0</v>
      </c>
      <c r="E44" s="43" t="s">
        <v>40</v>
      </c>
      <c r="F44" s="2" t="str">
        <f>IF(A44="","",IF('feuille référence'!A42="","",IF(A44='feuille référence'!A42,1,0)+IF(AND(Jonathan!C44='feuille référence'!C42,Jonathan!D44='feuille référence'!D42),1,0)))</f>
        <v/>
      </c>
      <c r="G44" s="4"/>
      <c r="H44" s="96" t="str">
        <f t="shared" ref="H44:H54" si="5">IF(OR(J44="",K44=""),"",IF(J44&gt;K44,"V",IF(J44&lt;K44,"P","N")))</f>
        <v>P</v>
      </c>
      <c r="I44" s="43" t="s">
        <v>43</v>
      </c>
      <c r="J44" s="2">
        <v>1</v>
      </c>
      <c r="K44" s="2">
        <v>2</v>
      </c>
      <c r="L44" s="43" t="s">
        <v>44</v>
      </c>
      <c r="M44" s="2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156"/>
      <c r="AG44" s="156"/>
      <c r="AH44" s="156"/>
      <c r="AI44" s="156"/>
      <c r="AJ44" s="156"/>
      <c r="AK44" s="156"/>
      <c r="AL44" s="7"/>
    </row>
    <row r="45" spans="1:38" x14ac:dyDescent="0.2">
      <c r="A45" s="96" t="str">
        <f t="shared" si="4"/>
        <v>V</v>
      </c>
      <c r="B45" s="43" t="s">
        <v>38</v>
      </c>
      <c r="C45" s="2">
        <v>1</v>
      </c>
      <c r="D45" s="2">
        <v>0</v>
      </c>
      <c r="E45" s="43" t="s">
        <v>39</v>
      </c>
      <c r="F45" s="2" t="str">
        <f>IF(A45="","",IF('feuille référence'!A43="","",IF(A45='feuille référence'!A43,1,0)+IF(AND(Jonathan!C45='feuille référence'!C43,Jonathan!D45='feuille référence'!D43),1,0)))</f>
        <v/>
      </c>
      <c r="G45" s="4"/>
      <c r="H45" s="96" t="str">
        <f t="shared" si="5"/>
        <v>V</v>
      </c>
      <c r="I45" s="43" t="s">
        <v>42</v>
      </c>
      <c r="J45" s="2">
        <v>1</v>
      </c>
      <c r="K45" s="2">
        <v>0</v>
      </c>
      <c r="L45" s="43" t="s">
        <v>43</v>
      </c>
      <c r="M45" s="2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156"/>
      <c r="AG45" s="156"/>
      <c r="AH45" s="156"/>
      <c r="AI45" s="156"/>
      <c r="AJ45" s="23"/>
      <c r="AK45" s="156"/>
      <c r="AL45" s="7"/>
    </row>
    <row r="46" spans="1:38" x14ac:dyDescent="0.2">
      <c r="A46" s="96" t="str">
        <f t="shared" si="4"/>
        <v>N</v>
      </c>
      <c r="B46" s="43" t="s">
        <v>40</v>
      </c>
      <c r="C46" s="2">
        <v>1</v>
      </c>
      <c r="D46" s="2">
        <v>1</v>
      </c>
      <c r="E46" s="43" t="s">
        <v>37</v>
      </c>
      <c r="F46" s="2" t="str">
        <f>IF(A46="","",IF('feuille référence'!A44="","",IF(A46='feuille référence'!A44,1,0)+IF(AND(Jonathan!C46='feuille référence'!C44,Jonathan!D46='feuille référence'!D44),1,0)))</f>
        <v/>
      </c>
      <c r="G46" s="4"/>
      <c r="H46" s="96" t="str">
        <f t="shared" si="5"/>
        <v>V</v>
      </c>
      <c r="I46" s="43" t="s">
        <v>44</v>
      </c>
      <c r="J46" s="2">
        <v>1</v>
      </c>
      <c r="K46" s="2">
        <v>0</v>
      </c>
      <c r="L46" s="43" t="s">
        <v>41</v>
      </c>
      <c r="M46" s="2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156"/>
      <c r="AG46" s="156"/>
      <c r="AH46" s="156"/>
      <c r="AI46" s="156"/>
      <c r="AJ46" s="156"/>
      <c r="AK46" s="156"/>
      <c r="AL46" s="7"/>
    </row>
    <row r="47" spans="1:38" x14ac:dyDescent="0.2">
      <c r="A47" s="96" t="str">
        <f t="shared" si="4"/>
        <v>P</v>
      </c>
      <c r="B47" s="43" t="s">
        <v>40</v>
      </c>
      <c r="C47" s="2">
        <v>0</v>
      </c>
      <c r="D47" s="2">
        <v>2</v>
      </c>
      <c r="E47" s="43" t="s">
        <v>38</v>
      </c>
      <c r="F47" s="2" t="str">
        <f>IF(A47="","",IF('feuille référence'!A45="","",IF(A47='feuille référence'!A45,1,0)+IF(AND(Jonathan!C47='feuille référence'!C45,Jonathan!D47='feuille référence'!D45),1,0)))</f>
        <v/>
      </c>
      <c r="G47" s="4"/>
      <c r="H47" s="96" t="str">
        <f t="shared" si="5"/>
        <v>P</v>
      </c>
      <c r="I47" s="43" t="s">
        <v>44</v>
      </c>
      <c r="J47" s="2">
        <v>1</v>
      </c>
      <c r="K47" s="2">
        <v>3</v>
      </c>
      <c r="L47" s="43" t="s">
        <v>42</v>
      </c>
      <c r="M47" s="2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156"/>
      <c r="AG47" s="156"/>
      <c r="AH47" s="156"/>
      <c r="AI47" s="156"/>
      <c r="AJ47" s="156"/>
      <c r="AK47" s="156"/>
      <c r="AL47" s="7"/>
    </row>
    <row r="48" spans="1:38" x14ac:dyDescent="0.2">
      <c r="A48" s="96" t="str">
        <f t="shared" si="4"/>
        <v>P</v>
      </c>
      <c r="B48" s="43" t="s">
        <v>39</v>
      </c>
      <c r="C48" s="2">
        <v>1</v>
      </c>
      <c r="D48" s="2">
        <v>2</v>
      </c>
      <c r="E48" s="43" t="s">
        <v>37</v>
      </c>
      <c r="F48" s="2" t="str">
        <f>IF(A48="","",IF('feuille référence'!A46="","",IF(A48='feuille référence'!A46,1,0)+IF(AND(Jonathan!C48='feuille référence'!C46,Jonathan!D48='feuille référence'!D46),1,0)))</f>
        <v/>
      </c>
      <c r="G48" s="4"/>
      <c r="H48" s="96" t="str">
        <f t="shared" si="5"/>
        <v>P</v>
      </c>
      <c r="I48" s="43" t="s">
        <v>43</v>
      </c>
      <c r="J48" s="2">
        <v>0</v>
      </c>
      <c r="K48" s="2">
        <v>2</v>
      </c>
      <c r="L48" s="43" t="s">
        <v>41</v>
      </c>
      <c r="M48" s="2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155"/>
      <c r="AG48" s="155"/>
      <c r="AH48" s="155"/>
      <c r="AI48" s="155"/>
      <c r="AJ48" s="155"/>
      <c r="AK48" s="155"/>
      <c r="AL48" s="7"/>
    </row>
    <row r="49" spans="1:38" x14ac:dyDescent="0.2">
      <c r="A49" s="96" t="str">
        <f t="shared" si="4"/>
        <v>N</v>
      </c>
      <c r="B49" s="43" t="s">
        <v>37</v>
      </c>
      <c r="C49" s="2">
        <v>2</v>
      </c>
      <c r="D49" s="2">
        <v>2</v>
      </c>
      <c r="E49" s="43" t="s">
        <v>39</v>
      </c>
      <c r="F49" s="2" t="str">
        <f>IF(A49="","",IF('feuille référence'!A47="","",IF(A49='feuille référence'!A47,1,0)+IF(AND(Jonathan!C49='feuille référence'!C47,Jonathan!D49='feuille référence'!D47),1,0)))</f>
        <v/>
      </c>
      <c r="G49" s="4"/>
      <c r="H49" s="96" t="str">
        <f t="shared" si="5"/>
        <v>V</v>
      </c>
      <c r="I49" s="43" t="s">
        <v>42</v>
      </c>
      <c r="J49" s="2">
        <v>1</v>
      </c>
      <c r="K49" s="2">
        <v>0</v>
      </c>
      <c r="L49" s="43" t="s">
        <v>44</v>
      </c>
      <c r="M49" s="2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156"/>
      <c r="AG49" s="156"/>
      <c r="AH49" s="156"/>
      <c r="AI49" s="174"/>
      <c r="AJ49" s="174"/>
      <c r="AK49" s="156"/>
      <c r="AL49" s="7"/>
    </row>
    <row r="50" spans="1:38" x14ac:dyDescent="0.2">
      <c r="A50" s="96" t="str">
        <f t="shared" si="4"/>
        <v>V</v>
      </c>
      <c r="B50" s="43" t="s">
        <v>38</v>
      </c>
      <c r="C50" s="2">
        <v>4</v>
      </c>
      <c r="D50" s="2">
        <v>1</v>
      </c>
      <c r="E50" s="43" t="s">
        <v>40</v>
      </c>
      <c r="F50" s="2" t="str">
        <f>IF(A50="","",IF('feuille référence'!A48="","",IF(A50='feuille référence'!A48,1,0)+IF(AND(Jonathan!C50='feuille référence'!C48,Jonathan!D50='feuille référence'!D48),1,0)))</f>
        <v/>
      </c>
      <c r="G50" s="4"/>
      <c r="H50" s="96" t="str">
        <f t="shared" si="5"/>
        <v>V</v>
      </c>
      <c r="I50" s="43" t="s">
        <v>41</v>
      </c>
      <c r="J50" s="2">
        <v>1</v>
      </c>
      <c r="K50" s="2">
        <v>0</v>
      </c>
      <c r="L50" s="43" t="s">
        <v>43</v>
      </c>
      <c r="M50" s="2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156"/>
      <c r="AG50" s="156"/>
      <c r="AH50" s="156"/>
      <c r="AI50" s="156"/>
      <c r="AJ50" s="156"/>
      <c r="AK50" s="156"/>
      <c r="AL50" s="7"/>
    </row>
    <row r="51" spans="1:38" x14ac:dyDescent="0.2">
      <c r="A51" s="96" t="str">
        <f t="shared" si="4"/>
        <v>N</v>
      </c>
      <c r="B51" s="43" t="s">
        <v>40</v>
      </c>
      <c r="C51" s="2">
        <v>0</v>
      </c>
      <c r="D51" s="2">
        <v>0</v>
      </c>
      <c r="E51" s="43" t="s">
        <v>39</v>
      </c>
      <c r="F51" s="2" t="str">
        <f>IF(A51="","",IF('feuille référence'!A49="","",IF(A51='feuille référence'!A49,1,0)+IF(AND(Jonathan!C51='feuille référence'!C49,Jonathan!D51='feuille référence'!D49),1,0)))</f>
        <v/>
      </c>
      <c r="G51" s="4"/>
      <c r="H51" s="96" t="str">
        <f t="shared" si="5"/>
        <v>V</v>
      </c>
      <c r="I51" s="43" t="s">
        <v>44</v>
      </c>
      <c r="J51" s="2">
        <v>2</v>
      </c>
      <c r="K51" s="2">
        <v>0</v>
      </c>
      <c r="L51" s="43" t="s">
        <v>43</v>
      </c>
      <c r="M51" s="2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156"/>
      <c r="AG51" s="174"/>
      <c r="AH51" s="174"/>
      <c r="AI51" s="174"/>
      <c r="AJ51" s="174"/>
      <c r="AK51" s="156"/>
      <c r="AL51" s="7"/>
    </row>
    <row r="52" spans="1:38" x14ac:dyDescent="0.2">
      <c r="A52" s="96" t="str">
        <f t="shared" si="4"/>
        <v>N</v>
      </c>
      <c r="B52" s="43" t="s">
        <v>38</v>
      </c>
      <c r="C52" s="2">
        <v>1</v>
      </c>
      <c r="D52" s="2">
        <v>1</v>
      </c>
      <c r="E52" s="43" t="s">
        <v>37</v>
      </c>
      <c r="F52" s="2" t="str">
        <f>IF(A52="","",IF('feuille référence'!A50="","",IF(A52='feuille référence'!A50,1,0)+IF(AND(Jonathan!C52='feuille référence'!C50,Jonathan!D52='feuille référence'!D50),1,0)))</f>
        <v/>
      </c>
      <c r="G52" s="4"/>
      <c r="H52" s="96" t="str">
        <f t="shared" si="5"/>
        <v>V</v>
      </c>
      <c r="I52" s="43" t="s">
        <v>42</v>
      </c>
      <c r="J52" s="2">
        <v>3</v>
      </c>
      <c r="K52" s="2">
        <v>1</v>
      </c>
      <c r="L52" s="43" t="s">
        <v>41</v>
      </c>
      <c r="M52" s="2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156"/>
      <c r="AG52" s="156"/>
      <c r="AH52" s="156"/>
      <c r="AI52" s="156"/>
      <c r="AJ52" s="156"/>
      <c r="AK52" s="156"/>
      <c r="AL52" s="7"/>
    </row>
    <row r="53" spans="1:38" x14ac:dyDescent="0.2">
      <c r="A53" s="96" t="str">
        <f t="shared" si="4"/>
        <v>P</v>
      </c>
      <c r="B53" s="43" t="s">
        <v>39</v>
      </c>
      <c r="C53" s="2">
        <v>1</v>
      </c>
      <c r="D53" s="2">
        <v>2</v>
      </c>
      <c r="E53" s="43" t="s">
        <v>38</v>
      </c>
      <c r="F53" s="2" t="str">
        <f>IF(A53="","",IF('feuille référence'!A51="","",IF(A53='feuille référence'!A51,1,0)+IF(AND(Jonathan!C53='feuille référence'!C51,Jonathan!D53='feuille référence'!D51),1,0)))</f>
        <v/>
      </c>
      <c r="G53" s="4"/>
      <c r="H53" s="96" t="str">
        <f t="shared" si="5"/>
        <v>P</v>
      </c>
      <c r="I53" s="43" t="s">
        <v>43</v>
      </c>
      <c r="J53" s="2">
        <v>2</v>
      </c>
      <c r="K53" s="2">
        <v>4</v>
      </c>
      <c r="L53" s="43" t="s">
        <v>42</v>
      </c>
      <c r="M53" s="2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156"/>
      <c r="AG53" s="156"/>
      <c r="AH53" s="156"/>
      <c r="AI53" s="156"/>
      <c r="AJ53" s="23"/>
      <c r="AK53" s="156"/>
      <c r="AL53" s="7"/>
    </row>
    <row r="54" spans="1:38" ht="13.5" thickBot="1" x14ac:dyDescent="0.25">
      <c r="A54" s="96" t="str">
        <f t="shared" si="4"/>
        <v>V</v>
      </c>
      <c r="B54" s="43" t="s">
        <v>37</v>
      </c>
      <c r="C54" s="2">
        <v>2</v>
      </c>
      <c r="D54" s="2">
        <v>0</v>
      </c>
      <c r="E54" s="44" t="s">
        <v>40</v>
      </c>
      <c r="F54" s="94" t="str">
        <f>IF(A54="","",IF('feuille référence'!A52="","",IF(A54='feuille référence'!A52,1,0)+IF(AND(Jonathan!C54='feuille référence'!C52,Jonathan!D54='feuille référence'!D52),1,0)))</f>
        <v/>
      </c>
      <c r="G54" s="4"/>
      <c r="H54" s="96" t="str">
        <f t="shared" si="5"/>
        <v>N</v>
      </c>
      <c r="I54" s="43" t="s">
        <v>41</v>
      </c>
      <c r="J54" s="2">
        <v>1</v>
      </c>
      <c r="K54" s="2">
        <v>1</v>
      </c>
      <c r="L54" s="44" t="s">
        <v>44</v>
      </c>
      <c r="M54" s="94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156"/>
      <c r="AG54" s="156"/>
      <c r="AH54" s="156"/>
      <c r="AI54" s="156"/>
      <c r="AJ54" s="156"/>
      <c r="AK54" s="156"/>
      <c r="AL54" s="7"/>
    </row>
    <row r="55" spans="1:38" x14ac:dyDescent="0.2">
      <c r="A55" s="4"/>
      <c r="B55" s="5"/>
      <c r="C55" s="5"/>
      <c r="D55" s="5"/>
      <c r="E55" s="21" t="s">
        <v>5</v>
      </c>
      <c r="F55" s="95">
        <f ca="1">IFERROR(SUM(F43:F54)+F57+F58,0)</f>
        <v>1</v>
      </c>
      <c r="G55" s="4"/>
      <c r="H55" s="4"/>
      <c r="I55" s="5"/>
      <c r="J55" s="5"/>
      <c r="K55" s="5"/>
      <c r="L55" s="21" t="s">
        <v>5</v>
      </c>
      <c r="M55" s="95">
        <f ca="1">IFERROR(SUM(M43:M54)+M57+M58,0)</f>
        <v>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156"/>
      <c r="AG55" s="156"/>
      <c r="AH55" s="156"/>
      <c r="AI55" s="156"/>
      <c r="AJ55" s="156"/>
      <c r="AK55" s="156"/>
      <c r="AL55" s="7"/>
    </row>
    <row r="56" spans="1:38" x14ac:dyDescent="0.2">
      <c r="A56" s="4"/>
      <c r="B56" s="5"/>
      <c r="C56" s="5"/>
      <c r="D56" s="5"/>
      <c r="E56" s="155"/>
      <c r="F56" s="7"/>
      <c r="G56" s="4"/>
      <c r="H56" s="4"/>
      <c r="I56" s="5"/>
      <c r="J56" s="5"/>
      <c r="K56" s="5"/>
      <c r="L56" s="155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156"/>
      <c r="AG56" s="156"/>
      <c r="AH56" s="156"/>
      <c r="AI56" s="156"/>
      <c r="AJ56" s="156"/>
      <c r="AK56" s="156"/>
      <c r="AL56" s="7"/>
    </row>
    <row r="57" spans="1:38" x14ac:dyDescent="0.2">
      <c r="A57" s="4"/>
      <c r="B57" s="163" t="s">
        <v>58</v>
      </c>
      <c r="C57" s="68"/>
      <c r="D57" s="68"/>
      <c r="E57" s="62" t="s">
        <v>38</v>
      </c>
      <c r="F57" s="97">
        <f ca="1">IF(OR(E57='feuille référence'!E55,E57='feuille référence'!E56),1,0)</f>
        <v>0</v>
      </c>
      <c r="G57" s="4"/>
      <c r="H57" s="4"/>
      <c r="I57" s="166" t="s">
        <v>59</v>
      </c>
      <c r="J57" s="69"/>
      <c r="K57" s="69"/>
      <c r="L57" s="70" t="s">
        <v>42</v>
      </c>
      <c r="M57" s="97">
        <f ca="1">IF(OR(L57='feuille référence'!K55,L57='feuille référence'!K56),1,0)</f>
        <v>0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156"/>
      <c r="AG57" s="156"/>
      <c r="AH57" s="156"/>
      <c r="AI57" s="156"/>
      <c r="AJ57" s="156"/>
      <c r="AK57" s="156"/>
      <c r="AL57" s="7"/>
    </row>
    <row r="58" spans="1:38" x14ac:dyDescent="0.2">
      <c r="A58" s="4"/>
      <c r="B58" s="5"/>
      <c r="C58" s="5"/>
      <c r="D58" s="5"/>
      <c r="E58" s="62" t="s">
        <v>37</v>
      </c>
      <c r="F58" s="97">
        <f ca="1">IF(OR(E58='feuille référence'!E55,E58='feuille référence'!E56),1,0)</f>
        <v>1</v>
      </c>
      <c r="G58" s="4"/>
      <c r="H58" s="4"/>
      <c r="I58" s="5"/>
      <c r="J58" s="5"/>
      <c r="K58" s="5"/>
      <c r="L58" s="70" t="s">
        <v>44</v>
      </c>
      <c r="M58" s="97">
        <f ca="1">IF(OR(L58='feuille référence'!K55,L58='feuille référence'!K56),1,0)</f>
        <v>0</v>
      </c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156"/>
      <c r="AG58" s="156"/>
      <c r="AH58" s="156"/>
      <c r="AI58" s="156"/>
      <c r="AJ58" s="156"/>
      <c r="AK58" s="156"/>
      <c r="AL58" s="7"/>
    </row>
    <row r="59" spans="1:38" x14ac:dyDescent="0.2">
      <c r="A59" s="4"/>
      <c r="B59" s="5"/>
      <c r="C59" s="5"/>
      <c r="D59" s="5"/>
      <c r="E59" s="155"/>
      <c r="F59" s="7"/>
      <c r="G59" s="7"/>
      <c r="H59" s="7"/>
      <c r="I59" s="156"/>
      <c r="J59" s="173"/>
      <c r="K59" s="173"/>
      <c r="L59" s="155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156"/>
      <c r="AG59" s="177"/>
      <c r="AH59" s="174"/>
      <c r="AI59" s="174"/>
      <c r="AJ59" s="174"/>
      <c r="AK59" s="155"/>
      <c r="AL59" s="7"/>
    </row>
    <row r="60" spans="1:38" x14ac:dyDescent="0.2">
      <c r="A60" s="4"/>
      <c r="B60" s="157" t="s">
        <v>14</v>
      </c>
      <c r="C60" s="169"/>
      <c r="D60" s="169"/>
      <c r="E60" s="158"/>
      <c r="F60" s="20" t="s">
        <v>1</v>
      </c>
      <c r="G60" s="4"/>
      <c r="H60" s="4"/>
      <c r="I60" s="160" t="s">
        <v>15</v>
      </c>
      <c r="J60" s="170"/>
      <c r="K60" s="170"/>
      <c r="L60" s="161"/>
      <c r="M60" s="20" t="s">
        <v>1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156"/>
      <c r="AG60" s="174"/>
      <c r="AH60" s="174"/>
      <c r="AI60" s="174"/>
      <c r="AJ60" s="174"/>
      <c r="AK60" s="156"/>
      <c r="AL60" s="7"/>
    </row>
    <row r="61" spans="1:38" x14ac:dyDescent="0.2">
      <c r="A61" s="96" t="str">
        <f t="shared" ref="A61:A72" si="6">IF(OR(C61="",D61=""),"",IF(C61&gt;D61,"V",IF(C61&lt;D61,"P","N")))</f>
        <v>P</v>
      </c>
      <c r="B61" s="43" t="s">
        <v>45</v>
      </c>
      <c r="C61" s="3">
        <v>0</v>
      </c>
      <c r="D61" s="3">
        <v>2</v>
      </c>
      <c r="E61" s="43" t="s">
        <v>46</v>
      </c>
      <c r="F61" s="2" t="str">
        <f>IF(A61="","",IF('feuille référence'!A59="","",IF(A61='feuille référence'!A59,1,0)+IF(AND(Jonathan!C61='feuille référence'!C59,Jonathan!D61='feuille référence'!D59),1,0)))</f>
        <v/>
      </c>
      <c r="G61" s="4"/>
      <c r="H61" s="96" t="str">
        <f>IF(OR(J61="",K61=""),"",IF(J61&gt;K61,"V",IF(J61&lt;K61,"P","N")))</f>
        <v>P</v>
      </c>
      <c r="I61" s="43" t="s">
        <v>49</v>
      </c>
      <c r="J61" s="3">
        <v>0</v>
      </c>
      <c r="K61" s="3">
        <v>1</v>
      </c>
      <c r="L61" s="43" t="s">
        <v>50</v>
      </c>
      <c r="M61" s="2" t="str">
        <f>IF(H61="","",IF('feuille référence'!G59="","",IF(H61='feuille référence'!G59,1,0)+IF(AND(Jonathan!J61='feuille référence'!I59,Jonathan!K61='feuille référence'!J59),1,0)))</f>
        <v/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156"/>
      <c r="AG61" s="156"/>
      <c r="AH61" s="156"/>
      <c r="AI61" s="156"/>
      <c r="AJ61" s="156"/>
      <c r="AK61" s="156"/>
      <c r="AL61" s="7"/>
    </row>
    <row r="62" spans="1:38" x14ac:dyDescent="0.2">
      <c r="A62" s="96" t="str">
        <f t="shared" si="6"/>
        <v>V</v>
      </c>
      <c r="B62" s="43" t="s">
        <v>47</v>
      </c>
      <c r="C62" s="2">
        <v>2</v>
      </c>
      <c r="D62" s="2">
        <v>0</v>
      </c>
      <c r="E62" s="43" t="s">
        <v>48</v>
      </c>
      <c r="F62" s="2" t="str">
        <f>IF(A62="","",IF('feuille référence'!A60="","",IF(A62='feuille référence'!A60,1,0)+IF(AND(Jonathan!C62='feuille référence'!C60,Jonathan!D62='feuille référence'!D60),1,0)))</f>
        <v/>
      </c>
      <c r="G62" s="4"/>
      <c r="H62" s="96" t="str">
        <f t="shared" ref="H62:H72" si="7">IF(OR(J62="",K62=""),"",IF(J62&gt;K62,"V",IF(J62&lt;K62,"P","N")))</f>
        <v>V</v>
      </c>
      <c r="I62" s="43" t="s">
        <v>51</v>
      </c>
      <c r="J62" s="2">
        <v>1</v>
      </c>
      <c r="K62" s="2">
        <v>0</v>
      </c>
      <c r="L62" s="43" t="s">
        <v>52</v>
      </c>
      <c r="M62" s="2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156"/>
      <c r="AG62" s="156"/>
      <c r="AH62" s="156"/>
      <c r="AI62" s="156"/>
      <c r="AJ62" s="156"/>
      <c r="AK62" s="156"/>
      <c r="AL62" s="7"/>
    </row>
    <row r="63" spans="1:38" x14ac:dyDescent="0.2">
      <c r="A63" s="96" t="str">
        <f t="shared" si="6"/>
        <v>N</v>
      </c>
      <c r="B63" s="43" t="s">
        <v>46</v>
      </c>
      <c r="C63" s="2">
        <v>1</v>
      </c>
      <c r="D63" s="2">
        <v>1</v>
      </c>
      <c r="E63" s="43" t="s">
        <v>47</v>
      </c>
      <c r="F63" s="2" t="str">
        <f>IF(A63="","",IF('feuille référence'!A61="","",IF(A63='feuille référence'!A61,1,0)+IF(AND(Jonathan!C63='feuille référence'!C61,Jonathan!D63='feuille référence'!D61),1,0)))</f>
        <v/>
      </c>
      <c r="G63" s="4"/>
      <c r="H63" s="96" t="str">
        <f t="shared" si="7"/>
        <v>V</v>
      </c>
      <c r="I63" s="43" t="s">
        <v>50</v>
      </c>
      <c r="J63" s="2">
        <v>2</v>
      </c>
      <c r="K63" s="2">
        <v>1</v>
      </c>
      <c r="L63" s="43" t="s">
        <v>51</v>
      </c>
      <c r="M63" s="2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156"/>
      <c r="AG63" s="156"/>
      <c r="AH63" s="156"/>
      <c r="AI63" s="156"/>
      <c r="AJ63" s="156"/>
      <c r="AK63" s="156"/>
      <c r="AL63" s="7"/>
    </row>
    <row r="64" spans="1:38" x14ac:dyDescent="0.2">
      <c r="A64" s="96" t="str">
        <f t="shared" si="6"/>
        <v>P</v>
      </c>
      <c r="B64" s="43" t="s">
        <v>48</v>
      </c>
      <c r="C64" s="2">
        <v>0</v>
      </c>
      <c r="D64" s="2">
        <v>1</v>
      </c>
      <c r="E64" s="43" t="s">
        <v>45</v>
      </c>
      <c r="F64" s="2" t="str">
        <f>IF(A64="","",IF('feuille référence'!A62="","",IF(A64='feuille référence'!A62,1,0)+IF(AND(Jonathan!C64='feuille référence'!C62,Jonathan!D64='feuille référence'!D62),1,0)))</f>
        <v/>
      </c>
      <c r="G64" s="4"/>
      <c r="H64" s="96" t="str">
        <f t="shared" si="7"/>
        <v>V</v>
      </c>
      <c r="I64" s="43" t="s">
        <v>53</v>
      </c>
      <c r="J64" s="2">
        <v>1</v>
      </c>
      <c r="K64" s="2">
        <v>0</v>
      </c>
      <c r="L64" s="43" t="s">
        <v>49</v>
      </c>
      <c r="M64" s="2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156"/>
      <c r="AG64" s="156"/>
      <c r="AH64" s="156"/>
      <c r="AI64" s="156"/>
      <c r="AJ64" s="156"/>
      <c r="AK64" s="156"/>
      <c r="AL64" s="7"/>
    </row>
    <row r="65" spans="1:38" x14ac:dyDescent="0.2">
      <c r="A65" s="96" t="str">
        <f t="shared" si="6"/>
        <v>P</v>
      </c>
      <c r="B65" s="43" t="s">
        <v>45</v>
      </c>
      <c r="C65" s="2">
        <v>0</v>
      </c>
      <c r="D65" s="2">
        <v>2</v>
      </c>
      <c r="E65" s="43" t="s">
        <v>47</v>
      </c>
      <c r="F65" s="2" t="str">
        <f>IF(A65="","",IF('feuille référence'!A63="","",IF(A65='feuille référence'!A63,1,0)+IF(AND(Jonathan!C65='feuille référence'!C63,Jonathan!D65='feuille référence'!D63),1,0)))</f>
        <v/>
      </c>
      <c r="G65" s="4"/>
      <c r="H65" s="96" t="str">
        <f t="shared" si="7"/>
        <v>N</v>
      </c>
      <c r="I65" s="43" t="s">
        <v>53</v>
      </c>
      <c r="J65" s="2">
        <v>1</v>
      </c>
      <c r="K65" s="2">
        <v>1</v>
      </c>
      <c r="L65" s="43" t="s">
        <v>50</v>
      </c>
      <c r="M65" s="2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156"/>
      <c r="AG65" s="156"/>
      <c r="AH65" s="156"/>
      <c r="AI65" s="156"/>
      <c r="AJ65" s="156"/>
      <c r="AK65" s="156"/>
      <c r="AL65" s="7"/>
    </row>
    <row r="66" spans="1:38" x14ac:dyDescent="0.2">
      <c r="A66" s="96" t="str">
        <f t="shared" si="6"/>
        <v>V</v>
      </c>
      <c r="B66" s="43" t="s">
        <v>46</v>
      </c>
      <c r="C66" s="2">
        <v>1</v>
      </c>
      <c r="D66" s="2">
        <v>0</v>
      </c>
      <c r="E66" s="43" t="s">
        <v>48</v>
      </c>
      <c r="F66" s="2" t="str">
        <f>IF(A66="","",IF('feuille référence'!A64="","",IF(A66='feuille référence'!A64,1,0)+IF(AND(Jonathan!C66='feuille référence'!C64,Jonathan!D66='feuille référence'!D64),1,0)))</f>
        <v/>
      </c>
      <c r="G66" s="4"/>
      <c r="H66" s="96" t="str">
        <f t="shared" si="7"/>
        <v>V</v>
      </c>
      <c r="I66" s="43" t="s">
        <v>51</v>
      </c>
      <c r="J66" s="2">
        <v>3</v>
      </c>
      <c r="K66" s="2">
        <v>0</v>
      </c>
      <c r="L66" s="43" t="s">
        <v>49</v>
      </c>
      <c r="M66" s="2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156"/>
      <c r="AG66" s="156"/>
      <c r="AH66" s="156"/>
      <c r="AI66" s="156"/>
      <c r="AJ66" s="156"/>
      <c r="AK66" s="156"/>
      <c r="AL66" s="7"/>
    </row>
    <row r="67" spans="1:38" x14ac:dyDescent="0.2">
      <c r="A67" s="96" t="str">
        <f t="shared" si="6"/>
        <v>N</v>
      </c>
      <c r="B67" s="43" t="s">
        <v>47</v>
      </c>
      <c r="C67" s="2">
        <v>1</v>
      </c>
      <c r="D67" s="2">
        <v>1</v>
      </c>
      <c r="E67" s="43" t="s">
        <v>45</v>
      </c>
      <c r="F67" s="2" t="str">
        <f>IF(A67="","",IF('feuille référence'!A65="","",IF(A67='feuille référence'!A65,1,0)+IF(AND(Jonathan!C67='feuille référence'!C65,Jonathan!D67='feuille référence'!D65),1,0)))</f>
        <v/>
      </c>
      <c r="G67" s="4"/>
      <c r="H67" s="96" t="str">
        <f t="shared" si="7"/>
        <v>P</v>
      </c>
      <c r="I67" s="43" t="s">
        <v>49</v>
      </c>
      <c r="J67" s="2">
        <v>1</v>
      </c>
      <c r="K67" s="2">
        <v>2</v>
      </c>
      <c r="L67" s="43" t="s">
        <v>51</v>
      </c>
      <c r="M67" s="2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156"/>
      <c r="AG67" s="156"/>
      <c r="AH67" s="156"/>
      <c r="AI67" s="156"/>
      <c r="AJ67" s="156"/>
      <c r="AK67" s="156"/>
      <c r="AL67" s="7"/>
    </row>
    <row r="68" spans="1:38" x14ac:dyDescent="0.2">
      <c r="A68" s="96" t="str">
        <f t="shared" si="6"/>
        <v>P</v>
      </c>
      <c r="B68" s="43" t="s">
        <v>48</v>
      </c>
      <c r="C68" s="2">
        <v>0</v>
      </c>
      <c r="D68" s="2">
        <v>3</v>
      </c>
      <c r="E68" s="43" t="s">
        <v>46</v>
      </c>
      <c r="F68" s="2" t="str">
        <f>IF(A68="","",IF('feuille référence'!A66="","",IF(A68='feuille référence'!A66,1,0)+IF(AND(Jonathan!C68='feuille référence'!C66,Jonathan!D68='feuille référence'!D66),1,0)))</f>
        <v/>
      </c>
      <c r="G68" s="4"/>
      <c r="H68" s="96" t="str">
        <f t="shared" si="7"/>
        <v>V</v>
      </c>
      <c r="I68" s="43" t="s">
        <v>50</v>
      </c>
      <c r="J68" s="2">
        <v>1</v>
      </c>
      <c r="K68" s="2">
        <v>0</v>
      </c>
      <c r="L68" s="43" t="s">
        <v>52</v>
      </c>
      <c r="M68" s="2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156"/>
      <c r="AG68" s="156"/>
      <c r="AH68" s="156"/>
      <c r="AI68" s="156"/>
      <c r="AJ68" s="156"/>
      <c r="AK68" s="156"/>
      <c r="AL68" s="7"/>
    </row>
    <row r="69" spans="1:38" x14ac:dyDescent="0.2">
      <c r="A69" s="96" t="str">
        <f t="shared" si="6"/>
        <v>P</v>
      </c>
      <c r="B69" s="43" t="s">
        <v>48</v>
      </c>
      <c r="C69" s="2">
        <v>1</v>
      </c>
      <c r="D69" s="2">
        <v>4</v>
      </c>
      <c r="E69" s="43" t="s">
        <v>47</v>
      </c>
      <c r="F69" s="2" t="str">
        <f>IF(A69="","",IF('feuille référence'!A67="","",IF(A69='feuille référence'!A67,1,0)+IF(AND(Jonathan!C69='feuille référence'!C67,Jonathan!D69='feuille référence'!D67),1,0)))</f>
        <v/>
      </c>
      <c r="G69" s="4"/>
      <c r="H69" s="96" t="str">
        <f t="shared" si="7"/>
        <v>V</v>
      </c>
      <c r="I69" s="43" t="s">
        <v>53</v>
      </c>
      <c r="J69" s="2">
        <v>1</v>
      </c>
      <c r="K69" s="2">
        <v>0</v>
      </c>
      <c r="L69" s="43" t="s">
        <v>51</v>
      </c>
      <c r="M69" s="2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156"/>
      <c r="AG69" s="156"/>
      <c r="AH69" s="156"/>
      <c r="AI69" s="156"/>
      <c r="AJ69" s="156"/>
      <c r="AK69" s="156"/>
      <c r="AL69" s="7"/>
    </row>
    <row r="70" spans="1:38" x14ac:dyDescent="0.2">
      <c r="A70" s="96" t="str">
        <f t="shared" si="6"/>
        <v>V</v>
      </c>
      <c r="B70" s="43" t="s">
        <v>46</v>
      </c>
      <c r="C70" s="2">
        <v>2</v>
      </c>
      <c r="D70" s="2">
        <v>1</v>
      </c>
      <c r="E70" s="43" t="s">
        <v>45</v>
      </c>
      <c r="F70" s="2" t="str">
        <f>IF(A70="","",IF('feuille référence'!A68="","",IF(A70='feuille référence'!A68,1,0)+IF(AND(Jonathan!C70='feuille référence'!C68,Jonathan!D70='feuille référence'!D68),1,0)))</f>
        <v/>
      </c>
      <c r="G70" s="4"/>
      <c r="H70" s="96" t="str">
        <f t="shared" si="7"/>
        <v>N</v>
      </c>
      <c r="I70" s="43" t="s">
        <v>50</v>
      </c>
      <c r="J70" s="2">
        <v>0</v>
      </c>
      <c r="K70" s="2">
        <v>0</v>
      </c>
      <c r="L70" s="43" t="s">
        <v>49</v>
      </c>
      <c r="M70" s="2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156"/>
      <c r="AG70" s="156"/>
      <c r="AH70" s="156"/>
      <c r="AI70" s="156"/>
      <c r="AJ70" s="156"/>
      <c r="AK70" s="156"/>
      <c r="AL70" s="7"/>
    </row>
    <row r="71" spans="1:38" x14ac:dyDescent="0.2">
      <c r="A71" s="96" t="str">
        <f t="shared" si="6"/>
        <v>N</v>
      </c>
      <c r="B71" s="43" t="s">
        <v>47</v>
      </c>
      <c r="C71" s="2">
        <v>1</v>
      </c>
      <c r="D71" s="2">
        <v>1</v>
      </c>
      <c r="E71" s="43" t="s">
        <v>46</v>
      </c>
      <c r="F71" s="2" t="str">
        <f>IF(A71="","",IF('feuille référence'!A69="","",IF(A71='feuille référence'!A69,1,0)+IF(AND(Jonathan!C71='feuille référence'!C69,Jonathan!D71='feuille référence'!D69),1,0)))</f>
        <v/>
      </c>
      <c r="G71" s="4"/>
      <c r="H71" s="96" t="str">
        <f t="shared" si="7"/>
        <v>V</v>
      </c>
      <c r="I71" s="43" t="s">
        <v>51</v>
      </c>
      <c r="J71" s="2">
        <v>2</v>
      </c>
      <c r="K71" s="2">
        <v>0</v>
      </c>
      <c r="L71" s="43" t="s">
        <v>50</v>
      </c>
      <c r="M71" s="2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156"/>
      <c r="AG71" s="156"/>
      <c r="AH71" s="156"/>
      <c r="AI71" s="156"/>
      <c r="AJ71" s="156"/>
      <c r="AK71" s="156"/>
      <c r="AL71" s="7"/>
    </row>
    <row r="72" spans="1:38" ht="13.5" thickBot="1" x14ac:dyDescent="0.25">
      <c r="A72" s="96" t="str">
        <f t="shared" si="6"/>
        <v>N</v>
      </c>
      <c r="B72" s="43" t="s">
        <v>45</v>
      </c>
      <c r="C72" s="2">
        <v>0</v>
      </c>
      <c r="D72" s="2">
        <v>0</v>
      </c>
      <c r="E72" s="44" t="s">
        <v>48</v>
      </c>
      <c r="F72" s="94" t="str">
        <f>IF(A72="","",IF('feuille référence'!A70="","",IF(A72='feuille référence'!A70,1,0)+IF(AND(Jonathan!C72='feuille référence'!C70,Jonathan!D72='feuille référence'!D70),1,0)))</f>
        <v/>
      </c>
      <c r="G72" s="4"/>
      <c r="H72" s="96" t="str">
        <f t="shared" si="7"/>
        <v>N</v>
      </c>
      <c r="I72" s="43" t="s">
        <v>49</v>
      </c>
      <c r="J72" s="2">
        <v>1</v>
      </c>
      <c r="K72" s="2">
        <v>1</v>
      </c>
      <c r="L72" s="44" t="s">
        <v>52</v>
      </c>
      <c r="M72" s="94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156"/>
      <c r="AG72" s="156"/>
      <c r="AH72" s="156"/>
      <c r="AI72" s="156"/>
      <c r="AJ72" s="156"/>
      <c r="AK72" s="156"/>
      <c r="AL72" s="7"/>
    </row>
    <row r="73" spans="1:38" x14ac:dyDescent="0.2">
      <c r="A73" s="4"/>
      <c r="B73" s="5"/>
      <c r="C73" s="5"/>
      <c r="D73" s="5"/>
      <c r="E73" s="21" t="s">
        <v>5</v>
      </c>
      <c r="F73" s="95">
        <f ca="1">IFERROR(SUM(F61:F72)+F75+F76,0)</f>
        <v>1</v>
      </c>
      <c r="G73" s="4"/>
      <c r="H73" s="4"/>
      <c r="I73" s="5"/>
      <c r="J73" s="5"/>
      <c r="K73" s="5"/>
      <c r="L73" s="21" t="s">
        <v>5</v>
      </c>
      <c r="M73" s="95">
        <f ca="1">IFERROR(SUM(M61:M72)+M75+M76,0)</f>
        <v>1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156"/>
      <c r="AG73" s="156"/>
      <c r="AH73" s="156"/>
      <c r="AI73" s="156"/>
      <c r="AJ73" s="156"/>
      <c r="AK73" s="156"/>
      <c r="AL73" s="7"/>
    </row>
    <row r="74" spans="1:38" x14ac:dyDescent="0.2">
      <c r="A74" s="4"/>
      <c r="B74" s="5"/>
      <c r="C74" s="5"/>
      <c r="D74" s="5"/>
      <c r="E74" s="155"/>
      <c r="F74" s="7"/>
      <c r="G74" s="4"/>
      <c r="H74" s="4"/>
      <c r="I74" s="5"/>
      <c r="J74" s="5"/>
      <c r="K74" s="5"/>
      <c r="L74" s="155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156"/>
      <c r="AG74" s="156"/>
      <c r="AH74" s="156"/>
      <c r="AI74" s="156"/>
      <c r="AJ74" s="156"/>
      <c r="AK74" s="156"/>
      <c r="AL74" s="7"/>
    </row>
    <row r="75" spans="1:38" x14ac:dyDescent="0.2">
      <c r="A75" s="4"/>
      <c r="B75" s="157" t="s">
        <v>60</v>
      </c>
      <c r="C75" s="71"/>
      <c r="D75" s="71"/>
      <c r="E75" s="62" t="s">
        <v>47</v>
      </c>
      <c r="F75" s="97">
        <f ca="1">IF(OR(E75='feuille référence'!E73,E75='feuille référence'!E74),1,0)</f>
        <v>1</v>
      </c>
      <c r="G75" s="4"/>
      <c r="H75" s="4"/>
      <c r="I75" s="160" t="s">
        <v>61</v>
      </c>
      <c r="J75" s="72"/>
      <c r="K75" s="72"/>
      <c r="L75" s="62" t="s">
        <v>51</v>
      </c>
      <c r="M75" s="97">
        <f ca="1">IF(OR(L75='feuille référence'!K73,L75='feuille référence'!K74),1,0)</f>
        <v>1</v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156"/>
      <c r="AG75" s="156"/>
      <c r="AH75" s="156"/>
      <c r="AI75" s="156"/>
      <c r="AJ75" s="156"/>
      <c r="AK75" s="156"/>
      <c r="AL75" s="7"/>
    </row>
    <row r="76" spans="1:38" x14ac:dyDescent="0.2">
      <c r="A76" s="4"/>
      <c r="B76" s="5"/>
      <c r="C76" s="5"/>
      <c r="D76" s="5"/>
      <c r="E76" s="62" t="s">
        <v>46</v>
      </c>
      <c r="F76" s="97">
        <f ca="1">IF(OR(E76='feuille référence'!E73,E76='feuille référence'!E74),1,0)</f>
        <v>0</v>
      </c>
      <c r="G76" s="4"/>
      <c r="H76" s="4"/>
      <c r="I76" s="5"/>
      <c r="J76" s="5"/>
      <c r="K76" s="5"/>
      <c r="L76" s="62" t="s">
        <v>50</v>
      </c>
      <c r="M76" s="97">
        <f ca="1">IF(OR(L76='feuille référence'!K73,L76='feuille référence'!K74),1,0)</f>
        <v>0</v>
      </c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156"/>
      <c r="AG76" s="156"/>
      <c r="AH76" s="156"/>
      <c r="AI76" s="156"/>
      <c r="AJ76" s="156"/>
      <c r="AK76" s="156"/>
      <c r="AL76" s="7"/>
    </row>
    <row r="77" spans="1:38" x14ac:dyDescent="0.2">
      <c r="A77" s="4"/>
      <c r="B77" s="5"/>
      <c r="C77" s="5"/>
      <c r="D77" s="5"/>
      <c r="E77" s="155"/>
      <c r="F77" s="7"/>
      <c r="G77" s="4"/>
      <c r="H77" s="4"/>
      <c r="I77" s="5"/>
      <c r="J77" s="5"/>
      <c r="K77" s="5"/>
      <c r="L77" s="155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156"/>
      <c r="AG77" s="156"/>
      <c r="AH77" s="156"/>
      <c r="AI77" s="156"/>
      <c r="AJ77" s="156"/>
      <c r="AK77" s="156"/>
      <c r="AL77" s="7"/>
    </row>
    <row r="78" spans="1:38" x14ac:dyDescent="0.2">
      <c r="A78" s="4"/>
      <c r="B78" s="5"/>
      <c r="C78" s="5"/>
      <c r="D78" s="5"/>
      <c r="E78" s="5"/>
      <c r="F78" s="4"/>
      <c r="G78" s="4"/>
      <c r="H78" s="4"/>
      <c r="I78" s="5"/>
      <c r="J78" s="5"/>
      <c r="K78" s="5"/>
      <c r="L78" s="5"/>
      <c r="M78" s="4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156"/>
      <c r="AG78" s="156"/>
      <c r="AH78" s="156"/>
      <c r="AI78" s="156"/>
      <c r="AJ78" s="156"/>
      <c r="AK78" s="156"/>
      <c r="AL78" s="7"/>
    </row>
    <row r="79" spans="1:38" x14ac:dyDescent="0.2">
      <c r="A79" s="4"/>
      <c r="B79" s="5"/>
      <c r="C79" s="5"/>
      <c r="D79" s="5"/>
      <c r="E79" s="5"/>
      <c r="F79" s="4"/>
      <c r="G79" s="4"/>
      <c r="H79" s="4"/>
      <c r="I79" s="5"/>
      <c r="J79" s="5"/>
      <c r="K79" s="5"/>
      <c r="L79" s="19" t="s">
        <v>17</v>
      </c>
      <c r="M79" s="2">
        <f ca="1">SUM(F19+M19+F37+M37+F55+M55+F73+M73)</f>
        <v>9</v>
      </c>
      <c r="N79" s="4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156"/>
      <c r="AG79" s="156"/>
      <c r="AH79" s="156"/>
      <c r="AI79" s="156"/>
      <c r="AJ79" s="156"/>
      <c r="AK79" s="156"/>
      <c r="AL79" s="7"/>
    </row>
    <row r="80" spans="1:38" x14ac:dyDescent="0.2">
      <c r="A80" s="4"/>
      <c r="B80" s="5"/>
      <c r="C80" s="5"/>
      <c r="D80" s="5"/>
      <c r="E80" s="5"/>
      <c r="F80" s="4"/>
      <c r="G80" s="4"/>
      <c r="H80" s="4"/>
      <c r="I80" s="5"/>
      <c r="J80" s="5"/>
      <c r="K80" s="5"/>
      <c r="L80" s="5"/>
      <c r="M80" s="4"/>
      <c r="N80" s="4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156"/>
      <c r="AG80" s="177"/>
      <c r="AH80" s="174"/>
      <c r="AI80" s="174"/>
      <c r="AJ80" s="174"/>
      <c r="AK80" s="155"/>
      <c r="AL80" s="7"/>
    </row>
    <row r="81" spans="1:38" x14ac:dyDescent="0.2">
      <c r="A81" s="4"/>
      <c r="B81" s="5"/>
      <c r="C81" s="5"/>
      <c r="D81" s="5"/>
      <c r="E81" s="5"/>
      <c r="F81" s="4"/>
      <c r="G81" s="4"/>
      <c r="H81" s="4"/>
      <c r="I81" s="5"/>
      <c r="J81" s="5"/>
      <c r="K81" s="5"/>
      <c r="L81" s="5"/>
      <c r="M81" s="4"/>
      <c r="N81" s="4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156"/>
      <c r="AG81" s="174"/>
      <c r="AH81" s="174"/>
      <c r="AI81" s="174"/>
      <c r="AJ81" s="174"/>
      <c r="AK81" s="156"/>
      <c r="AL81" s="7"/>
    </row>
    <row r="82" spans="1:38" x14ac:dyDescent="0.2">
      <c r="A82" s="4"/>
      <c r="B82" s="41" t="s">
        <v>19</v>
      </c>
      <c r="C82" s="30"/>
      <c r="D82" s="30"/>
      <c r="E82" s="30"/>
      <c r="F82" s="29"/>
      <c r="G82" s="29"/>
      <c r="H82" s="29"/>
      <c r="I82" s="30"/>
      <c r="J82" s="30"/>
      <c r="K82" s="30"/>
      <c r="L82" s="30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30"/>
      <c r="AG82" s="30"/>
      <c r="AH82" s="30"/>
      <c r="AI82" s="30"/>
      <c r="AJ82" s="31"/>
      <c r="AK82" s="156"/>
      <c r="AL82" s="7"/>
    </row>
    <row r="83" spans="1:38" x14ac:dyDescent="0.2">
      <c r="A83" s="4"/>
      <c r="B83" s="36" t="s">
        <v>62</v>
      </c>
      <c r="C83" s="27"/>
      <c r="D83" s="27"/>
      <c r="E83" s="27"/>
      <c r="F83" s="28"/>
      <c r="G83" s="28"/>
      <c r="H83" s="28"/>
      <c r="I83" s="27"/>
      <c r="J83" s="27"/>
      <c r="K83" s="27"/>
      <c r="L83" s="27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7"/>
      <c r="AG83" s="27"/>
      <c r="AH83" s="27"/>
      <c r="AI83" s="27"/>
      <c r="AJ83" s="32"/>
      <c r="AK83" s="156"/>
      <c r="AL83" s="7"/>
    </row>
    <row r="84" spans="1:38" x14ac:dyDescent="0.2">
      <c r="A84" s="4"/>
      <c r="B84" s="42" t="s">
        <v>18</v>
      </c>
      <c r="C84" s="27"/>
      <c r="D84" s="27"/>
      <c r="E84" s="27"/>
      <c r="F84" s="28"/>
      <c r="G84" s="28"/>
      <c r="H84" s="28"/>
      <c r="I84" s="27"/>
      <c r="J84" s="27"/>
      <c r="K84" s="27"/>
      <c r="L84" s="27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7"/>
      <c r="AG84" s="27"/>
      <c r="AH84" s="27"/>
      <c r="AI84" s="27"/>
      <c r="AJ84" s="32"/>
      <c r="AK84" s="156"/>
      <c r="AL84" s="7"/>
    </row>
    <row r="85" spans="1:38" x14ac:dyDescent="0.2">
      <c r="A85" s="4"/>
      <c r="B85" s="36" t="s">
        <v>6</v>
      </c>
      <c r="C85" s="27"/>
      <c r="D85" s="27"/>
      <c r="E85" s="27"/>
      <c r="F85" s="28"/>
      <c r="G85" s="28"/>
      <c r="H85" s="28"/>
      <c r="I85" s="27"/>
      <c r="J85" s="27"/>
      <c r="K85" s="27"/>
      <c r="L85" s="27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7"/>
      <c r="AG85" s="27"/>
      <c r="AH85" s="27"/>
      <c r="AI85" s="27"/>
      <c r="AJ85" s="32"/>
      <c r="AK85" s="156"/>
      <c r="AL85" s="7"/>
    </row>
    <row r="86" spans="1:38" x14ac:dyDescent="0.2">
      <c r="A86" s="4"/>
      <c r="B86" s="42" t="s">
        <v>7</v>
      </c>
      <c r="C86" s="27"/>
      <c r="D86" s="27"/>
      <c r="E86" s="27"/>
      <c r="F86" s="28"/>
      <c r="G86" s="28"/>
      <c r="H86" s="28"/>
      <c r="I86" s="27"/>
      <c r="J86" s="27"/>
      <c r="K86" s="27"/>
      <c r="L86" s="27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7"/>
      <c r="AG86" s="27"/>
      <c r="AH86" s="27"/>
      <c r="AI86" s="27"/>
      <c r="AJ86" s="32"/>
      <c r="AK86" s="156"/>
      <c r="AL86" s="7"/>
    </row>
    <row r="87" spans="1:38" x14ac:dyDescent="0.2">
      <c r="A87" s="4"/>
      <c r="B87" s="42" t="s">
        <v>63</v>
      </c>
      <c r="C87" s="27"/>
      <c r="D87" s="27"/>
      <c r="E87" s="27"/>
      <c r="F87" s="28"/>
      <c r="G87" s="28"/>
      <c r="H87" s="28"/>
      <c r="I87" s="27"/>
      <c r="J87" s="27"/>
      <c r="K87" s="27"/>
      <c r="L87" s="27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7"/>
      <c r="AG87" s="27"/>
      <c r="AH87" s="27"/>
      <c r="AI87" s="27"/>
      <c r="AJ87" s="32"/>
      <c r="AK87" s="156"/>
      <c r="AL87" s="7"/>
    </row>
    <row r="88" spans="1:38" x14ac:dyDescent="0.2">
      <c r="A88" s="4"/>
      <c r="B88" s="42" t="s">
        <v>64</v>
      </c>
      <c r="C88" s="27"/>
      <c r="D88" s="27"/>
      <c r="E88" s="27"/>
      <c r="F88" s="28"/>
      <c r="G88" s="28"/>
      <c r="H88" s="28"/>
      <c r="I88" s="27"/>
      <c r="J88" s="27"/>
      <c r="K88" s="27"/>
      <c r="L88" s="27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7"/>
      <c r="AG88" s="27"/>
      <c r="AH88" s="27"/>
      <c r="AI88" s="27"/>
      <c r="AJ88" s="32"/>
      <c r="AK88" s="156"/>
      <c r="AL88" s="7"/>
    </row>
    <row r="89" spans="1:38" x14ac:dyDescent="0.2">
      <c r="A89" s="4"/>
      <c r="B89" s="36" t="s">
        <v>8</v>
      </c>
      <c r="C89" s="27"/>
      <c r="D89" s="27"/>
      <c r="E89" s="27"/>
      <c r="F89" s="28"/>
      <c r="G89" s="28"/>
      <c r="H89" s="28"/>
      <c r="I89" s="27"/>
      <c r="J89" s="27"/>
      <c r="K89" s="27"/>
      <c r="L89" s="27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153"/>
      <c r="AH89" s="153"/>
      <c r="AI89" s="153"/>
      <c r="AJ89" s="154"/>
      <c r="AK89" s="7"/>
      <c r="AL89" s="7"/>
    </row>
    <row r="90" spans="1:38" x14ac:dyDescent="0.2">
      <c r="A90" s="4"/>
      <c r="B90" s="42" t="s">
        <v>9</v>
      </c>
      <c r="C90" s="27"/>
      <c r="D90" s="27"/>
      <c r="E90" s="27"/>
      <c r="F90" s="28"/>
      <c r="G90" s="28"/>
      <c r="H90" s="28"/>
      <c r="I90" s="27"/>
      <c r="J90" s="27"/>
      <c r="K90" s="27"/>
      <c r="L90" s="27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153"/>
      <c r="AH90" s="153"/>
      <c r="AI90" s="175"/>
      <c r="AJ90" s="176"/>
      <c r="AK90" s="7"/>
      <c r="AL90" s="7"/>
    </row>
    <row r="91" spans="1:38" x14ac:dyDescent="0.2">
      <c r="A91" s="4"/>
      <c r="B91" s="42" t="s">
        <v>10</v>
      </c>
      <c r="C91" s="27"/>
      <c r="D91" s="27"/>
      <c r="E91" s="27"/>
      <c r="F91" s="28"/>
      <c r="G91" s="28"/>
      <c r="H91" s="28"/>
      <c r="I91" s="27"/>
      <c r="J91" s="27"/>
      <c r="K91" s="27"/>
      <c r="L91" s="27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153"/>
      <c r="AH91" s="153"/>
      <c r="AI91" s="175"/>
      <c r="AJ91" s="176"/>
      <c r="AK91" s="7"/>
      <c r="AL91" s="7"/>
    </row>
    <row r="92" spans="1:38" x14ac:dyDescent="0.2">
      <c r="A92" s="4"/>
      <c r="B92" s="36" t="s">
        <v>16</v>
      </c>
      <c r="C92" s="27"/>
      <c r="D92" s="27"/>
      <c r="E92" s="27"/>
      <c r="F92" s="28"/>
      <c r="G92" s="28"/>
      <c r="H92" s="28"/>
      <c r="I92" s="27"/>
      <c r="J92" s="27"/>
      <c r="K92" s="27"/>
      <c r="L92" s="27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175"/>
      <c r="AJ92" s="176"/>
      <c r="AK92" s="7"/>
      <c r="AL92" s="7"/>
    </row>
    <row r="93" spans="1:38" x14ac:dyDescent="0.2">
      <c r="A93" s="4"/>
      <c r="B93" s="36" t="s">
        <v>11</v>
      </c>
      <c r="C93" s="27"/>
      <c r="D93" s="27"/>
      <c r="E93" s="27"/>
      <c r="F93" s="28"/>
      <c r="G93" s="28"/>
      <c r="H93" s="28"/>
      <c r="I93" s="27"/>
      <c r="J93" s="27"/>
      <c r="K93" s="27"/>
      <c r="L93" s="27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33"/>
      <c r="AK93" s="7"/>
      <c r="AL93" s="7"/>
    </row>
    <row r="94" spans="1:38" x14ac:dyDescent="0.2">
      <c r="A94" s="4"/>
      <c r="B94" s="36" t="s">
        <v>20</v>
      </c>
      <c r="C94" s="27"/>
      <c r="D94" s="27"/>
      <c r="E94" s="27"/>
      <c r="F94" s="28"/>
      <c r="G94" s="28"/>
      <c r="H94" s="28"/>
      <c r="I94" s="27"/>
      <c r="J94" s="27"/>
      <c r="K94" s="27"/>
      <c r="L94" s="27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33"/>
      <c r="AK94" s="7"/>
      <c r="AL94" s="7"/>
    </row>
    <row r="95" spans="1:38" x14ac:dyDescent="0.2">
      <c r="A95" s="4"/>
      <c r="B95" s="37"/>
      <c r="C95" s="38"/>
      <c r="D95" s="38"/>
      <c r="E95" s="38"/>
      <c r="F95" s="39"/>
      <c r="G95" s="39"/>
      <c r="H95" s="39"/>
      <c r="I95" s="38"/>
      <c r="J95" s="38"/>
      <c r="K95" s="38"/>
      <c r="L95" s="38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40"/>
      <c r="AK95" s="7"/>
      <c r="AL95" s="7"/>
    </row>
    <row r="96" spans="1:38" x14ac:dyDescent="0.2">
      <c r="A96" s="4"/>
      <c r="B96" s="5"/>
      <c r="C96" s="5"/>
      <c r="D96" s="5"/>
      <c r="E96" s="5"/>
      <c r="F96" s="4"/>
      <c r="G96" s="4"/>
      <c r="H96" s="4"/>
      <c r="I96" s="5"/>
      <c r="J96" s="5"/>
      <c r="K96" s="5"/>
      <c r="L96" s="5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7"/>
      <c r="AJ96" s="7"/>
      <c r="AK96" s="7"/>
      <c r="AL96" s="7"/>
    </row>
  </sheetData>
  <mergeCells count="38">
    <mergeCell ref="AI92:AJ92"/>
    <mergeCell ref="AI49:AJ49"/>
    <mergeCell ref="AG51:AH51"/>
    <mergeCell ref="AI51:AJ51"/>
    <mergeCell ref="AG59:AJ59"/>
    <mergeCell ref="AG60:AH60"/>
    <mergeCell ref="AI60:AJ60"/>
    <mergeCell ref="AG80:AJ80"/>
    <mergeCell ref="AG81:AH81"/>
    <mergeCell ref="AI81:AJ81"/>
    <mergeCell ref="AI90:AJ90"/>
    <mergeCell ref="AI91:AJ91"/>
    <mergeCell ref="AG43:AH43"/>
    <mergeCell ref="AI43:AJ43"/>
    <mergeCell ref="AG19:AH19"/>
    <mergeCell ref="AI19:AJ19"/>
    <mergeCell ref="AG24:AH24"/>
    <mergeCell ref="AI24:AJ24"/>
    <mergeCell ref="AG26:AH26"/>
    <mergeCell ref="AI26:AJ26"/>
    <mergeCell ref="AG28:AH28"/>
    <mergeCell ref="AI28:AJ28"/>
    <mergeCell ref="AI34:AJ34"/>
    <mergeCell ref="AI36:AJ36"/>
    <mergeCell ref="AI38:AJ38"/>
    <mergeCell ref="AG9:AH9"/>
    <mergeCell ref="AI9:AJ9"/>
    <mergeCell ref="AG11:AH11"/>
    <mergeCell ref="AI11:AJ11"/>
    <mergeCell ref="AG13:AH13"/>
    <mergeCell ref="AI13:AJ13"/>
    <mergeCell ref="AG7:AH7"/>
    <mergeCell ref="AI7:AJ7"/>
    <mergeCell ref="C2:E2"/>
    <mergeCell ref="F2:H2"/>
    <mergeCell ref="I2:K2"/>
    <mergeCell ref="M2:N2"/>
    <mergeCell ref="O2:AK2"/>
  </mergeCells>
  <dataValidations count="8">
    <dataValidation type="list" allowBlank="1" showInputMessage="1" showErrorMessage="1" sqref="E21:E22">
      <formula1>$B$7:$B$10</formula1>
    </dataValidation>
    <dataValidation type="list" allowBlank="1" showInputMessage="1" showErrorMessage="1" sqref="L57:L58">
      <formula1>$I$43:$I$46</formula1>
    </dataValidation>
    <dataValidation type="list" allowBlank="1" showInputMessage="1" showErrorMessage="1" sqref="L21:L22">
      <formula1>$I$7:$I$10</formula1>
    </dataValidation>
    <dataValidation type="list" allowBlank="1" showInputMessage="1" showErrorMessage="1" sqref="E39:E40">
      <formula1>$B$25:$B$28</formula1>
    </dataValidation>
    <dataValidation type="list" allowBlank="1" showInputMessage="1" showErrorMessage="1" sqref="L39:L40">
      <formula1>$I$25:$I$28</formula1>
    </dataValidation>
    <dataValidation type="list" allowBlank="1" showInputMessage="1" showErrorMessage="1" sqref="E57:E58">
      <formula1>$B$43:$B$46</formula1>
    </dataValidation>
    <dataValidation type="list" allowBlank="1" showInputMessage="1" showErrorMessage="1" sqref="E75:E76">
      <formula1>$B$61:$B$64</formula1>
    </dataValidation>
    <dataValidation type="list" allowBlank="1" showInputMessage="1" showErrorMessage="1" sqref="L75:L76">
      <formula1>$I$61:$I$64</formula1>
    </dataValidation>
  </dataValidations>
  <hyperlinks>
    <hyperlink ref="O2" r:id="rId1"/>
  </hyperlinks>
  <printOptions horizontalCentered="1" verticalCentered="1"/>
  <pageMargins left="0.39370078740157483" right="0.39370078740157483" top="0" bottom="0" header="0" footer="0"/>
  <pageSetup paperSize="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autoPageBreaks="0" fitToPage="1"/>
  </sheetPr>
  <dimension ref="A1:AL96"/>
  <sheetViews>
    <sheetView showGridLines="0" zoomScaleNormal="100" zoomScaleSheetLayoutView="100" workbookViewId="0"/>
  </sheetViews>
  <sheetFormatPr baseColWidth="10" defaultRowHeight="12.75" x14ac:dyDescent="0.2"/>
  <cols>
    <col min="1" max="1" width="4.7109375" customWidth="1"/>
    <col min="2" max="2" width="23.28515625" style="1" customWidth="1"/>
    <col min="3" max="4" width="2.85546875" style="1" customWidth="1"/>
    <col min="5" max="5" width="23.28515625" style="1" customWidth="1"/>
    <col min="6" max="6" width="4" customWidth="1"/>
    <col min="7" max="8" width="2.7109375" customWidth="1"/>
    <col min="9" max="9" width="23.28515625" style="1" customWidth="1"/>
    <col min="10" max="11" width="2.85546875" style="1" customWidth="1"/>
    <col min="12" max="12" width="23.28515625" style="1" customWidth="1"/>
    <col min="13" max="14" width="4" customWidth="1"/>
    <col min="15" max="15" width="2.85546875" customWidth="1"/>
    <col min="16" max="31" width="0" hidden="1" customWidth="1"/>
    <col min="32" max="32" width="4.7109375" customWidth="1"/>
    <col min="33" max="33" width="13.7109375" customWidth="1"/>
    <col min="34" max="35" width="2.85546875" customWidth="1"/>
    <col min="36" max="36" width="13.7109375" customWidth="1"/>
    <col min="37" max="38" width="4.7109375" customWidth="1"/>
  </cols>
  <sheetData>
    <row r="1" spans="1:38" ht="20.100000000000001" customHeight="1" x14ac:dyDescent="0.2">
      <c r="A1" s="4"/>
      <c r="B1" s="5"/>
      <c r="C1" s="5"/>
      <c r="D1" s="5"/>
      <c r="E1" s="5"/>
      <c r="F1" s="4"/>
      <c r="G1" s="4"/>
      <c r="H1" s="4"/>
      <c r="I1" s="5"/>
      <c r="J1" s="5"/>
      <c r="K1" s="5"/>
      <c r="L1" s="5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x14ac:dyDescent="0.2">
      <c r="A2" s="4"/>
      <c r="B2" s="152" t="s">
        <v>102</v>
      </c>
      <c r="C2" s="178" t="s">
        <v>127</v>
      </c>
      <c r="D2" s="179"/>
      <c r="E2" s="179"/>
      <c r="F2" s="180" t="s">
        <v>103</v>
      </c>
      <c r="G2" s="180"/>
      <c r="H2" s="180"/>
      <c r="I2" s="178" t="s">
        <v>128</v>
      </c>
      <c r="J2" s="179"/>
      <c r="K2" s="179"/>
      <c r="L2" s="5"/>
      <c r="M2" s="180" t="s">
        <v>104</v>
      </c>
      <c r="N2" s="180"/>
      <c r="O2" s="181" t="s">
        <v>131</v>
      </c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4"/>
    </row>
    <row r="3" spans="1:38" x14ac:dyDescent="0.2">
      <c r="A3" s="4"/>
      <c r="B3" s="5"/>
      <c r="C3" s="5"/>
      <c r="D3" s="5"/>
      <c r="E3" s="5"/>
      <c r="F3" s="4"/>
      <c r="G3" s="4"/>
      <c r="H3" s="4"/>
      <c r="I3" s="5"/>
      <c r="J3" s="5"/>
      <c r="K3" s="5"/>
      <c r="L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x14ac:dyDescent="0.2">
      <c r="A4" s="4"/>
      <c r="B4" s="5"/>
      <c r="C4" s="5"/>
      <c r="D4" s="5"/>
      <c r="E4" s="5"/>
      <c r="F4" s="4"/>
      <c r="G4" s="4"/>
      <c r="H4" s="4"/>
      <c r="I4" s="5"/>
      <c r="J4" s="5"/>
      <c r="K4" s="5"/>
      <c r="L4" s="5"/>
      <c r="M4" s="4"/>
      <c r="N4" s="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 x14ac:dyDescent="0.2">
      <c r="A5" s="4"/>
      <c r="B5" s="5"/>
      <c r="C5" s="5"/>
      <c r="D5" s="5"/>
      <c r="E5" s="5"/>
      <c r="F5" s="4"/>
      <c r="G5" s="4"/>
      <c r="H5" s="4"/>
      <c r="I5" s="5"/>
      <c r="J5" s="5"/>
      <c r="K5" s="5"/>
      <c r="L5" s="5"/>
      <c r="M5" s="4"/>
      <c r="N5" s="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 x14ac:dyDescent="0.2">
      <c r="A6" s="4"/>
      <c r="B6" s="45" t="s">
        <v>0</v>
      </c>
      <c r="C6" s="46"/>
      <c r="D6" s="46"/>
      <c r="E6" s="47"/>
      <c r="F6" s="20" t="s">
        <v>1</v>
      </c>
      <c r="G6" s="4"/>
      <c r="H6" s="4"/>
      <c r="I6" s="16" t="s">
        <v>2</v>
      </c>
      <c r="J6" s="17"/>
      <c r="K6" s="17"/>
      <c r="L6" s="18"/>
      <c r="M6" s="20" t="s">
        <v>1</v>
      </c>
      <c r="N6" s="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24"/>
      <c r="AG6" s="24"/>
      <c r="AH6" s="24"/>
      <c r="AI6" s="24"/>
      <c r="AJ6" s="24"/>
      <c r="AK6" s="24"/>
      <c r="AL6" s="7"/>
    </row>
    <row r="7" spans="1:38" x14ac:dyDescent="0.2">
      <c r="A7" s="96" t="str">
        <f>IF(OR(C7="",D7=""),"",IF(C7&gt;D7,"V",IF(C7&lt;D7,"P","N")))</f>
        <v/>
      </c>
      <c r="B7" s="43" t="s">
        <v>21</v>
      </c>
      <c r="C7" s="3"/>
      <c r="D7" s="3"/>
      <c r="E7" s="43" t="s">
        <v>22</v>
      </c>
      <c r="F7" s="2" t="str">
        <f>IF(A7="","",IF('feuille référence'!A5="","",IF(A7='feuille référence'!A5,1,0)+IF(AND(Mathieu!C7='feuille référence'!C5,Mathieu!D7='feuille référence'!D5),1,0)))</f>
        <v/>
      </c>
      <c r="G7" s="4"/>
      <c r="H7" s="96" t="str">
        <f>IF(OR(J7="",K7=""),"",IF(J7&gt;K7,"V",IF(J7&lt;K7,"P","N")))</f>
        <v/>
      </c>
      <c r="I7" s="43" t="s">
        <v>25</v>
      </c>
      <c r="J7" s="3"/>
      <c r="K7" s="3"/>
      <c r="L7" s="43" t="s">
        <v>26</v>
      </c>
      <c r="M7" s="2" t="str">
        <f>IF(H7="","",IF('feuille référence'!G5="","",IF(H7='feuille référence'!G5,1,0)+IF(AND(Mathieu!J7='feuille référence'!I5,Mathieu!K7='feuille référence'!J5),1,0)))</f>
        <v/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156"/>
      <c r="AG7" s="174"/>
      <c r="AH7" s="174"/>
      <c r="AI7" s="174"/>
      <c r="AJ7" s="174"/>
      <c r="AK7" s="156"/>
      <c r="AL7" s="7"/>
    </row>
    <row r="8" spans="1:38" x14ac:dyDescent="0.2">
      <c r="A8" s="96" t="str">
        <f t="shared" ref="A8:A18" si="0">IF(OR(C8="",D8=""),"",IF(C8&gt;D8,"V",IF(C8&lt;D8,"P","N")))</f>
        <v/>
      </c>
      <c r="B8" s="43" t="s">
        <v>23</v>
      </c>
      <c r="C8" s="3"/>
      <c r="D8" s="3"/>
      <c r="E8" s="43" t="s">
        <v>24</v>
      </c>
      <c r="F8" s="2" t="str">
        <f>IF(A8="","",IF('feuille référence'!A6="","",IF(A8='feuille référence'!A6,1,0)+IF(AND(Mathieu!C8='feuille référence'!C6,Mathieu!D8='feuille référence'!D6),1,0)))</f>
        <v/>
      </c>
      <c r="G8" s="4"/>
      <c r="H8" s="96" t="str">
        <f t="shared" ref="H8:H18" si="1">IF(OR(J8="",K8=""),"",IF(J8&gt;K8,"V",IF(J8&lt;K8,"P","N")))</f>
        <v/>
      </c>
      <c r="I8" s="43" t="s">
        <v>27</v>
      </c>
      <c r="J8" s="2"/>
      <c r="K8" s="2"/>
      <c r="L8" s="43" t="s">
        <v>28</v>
      </c>
      <c r="M8" s="2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156"/>
      <c r="AG8" s="156"/>
      <c r="AH8" s="156"/>
      <c r="AI8" s="156"/>
      <c r="AJ8" s="156"/>
      <c r="AK8" s="156"/>
      <c r="AL8" s="7"/>
    </row>
    <row r="9" spans="1:38" x14ac:dyDescent="0.2">
      <c r="A9" s="96" t="str">
        <f t="shared" si="0"/>
        <v/>
      </c>
      <c r="B9" s="43" t="s">
        <v>24</v>
      </c>
      <c r="C9" s="3"/>
      <c r="D9" s="3"/>
      <c r="E9" s="43" t="s">
        <v>21</v>
      </c>
      <c r="F9" s="2" t="str">
        <f>IF(A9="","",IF('feuille référence'!A7="","",IF(A9='feuille référence'!A7,1,0)+IF(AND(Mathieu!C9='feuille référence'!C7,Mathieu!D9='feuille référence'!D7),1,0)))</f>
        <v/>
      </c>
      <c r="G9" s="4"/>
      <c r="H9" s="96" t="str">
        <f t="shared" si="1"/>
        <v/>
      </c>
      <c r="I9" s="43" t="s">
        <v>26</v>
      </c>
      <c r="J9" s="2"/>
      <c r="K9" s="2"/>
      <c r="L9" s="43" t="s">
        <v>27</v>
      </c>
      <c r="M9" s="2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156"/>
      <c r="AG9" s="174"/>
      <c r="AH9" s="174"/>
      <c r="AI9" s="174"/>
      <c r="AJ9" s="174"/>
      <c r="AK9" s="156"/>
      <c r="AL9" s="7"/>
    </row>
    <row r="10" spans="1:38" x14ac:dyDescent="0.2">
      <c r="A10" s="96" t="str">
        <f t="shared" si="0"/>
        <v/>
      </c>
      <c r="B10" s="43" t="s">
        <v>22</v>
      </c>
      <c r="C10" s="3"/>
      <c r="D10" s="3"/>
      <c r="E10" s="43" t="s">
        <v>23</v>
      </c>
      <c r="F10" s="2" t="str">
        <f>IF(A10="","",IF('feuille référence'!A8="","",IF(A10='feuille référence'!A8,1,0)+IF(AND(Mathieu!C10='feuille référence'!C8,Mathieu!D10='feuille référence'!D8),1,0)))</f>
        <v/>
      </c>
      <c r="G10" s="4"/>
      <c r="H10" s="96" t="str">
        <f t="shared" si="1"/>
        <v/>
      </c>
      <c r="I10" s="43" t="s">
        <v>28</v>
      </c>
      <c r="J10" s="2"/>
      <c r="K10" s="2"/>
      <c r="L10" s="43" t="s">
        <v>25</v>
      </c>
      <c r="M10" s="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156"/>
      <c r="AG10" s="156"/>
      <c r="AH10" s="156"/>
      <c r="AI10" s="156"/>
      <c r="AJ10" s="156"/>
      <c r="AK10" s="156"/>
      <c r="AL10" s="7"/>
    </row>
    <row r="11" spans="1:38" x14ac:dyDescent="0.2">
      <c r="A11" s="96" t="str">
        <f t="shared" si="0"/>
        <v/>
      </c>
      <c r="B11" s="43" t="s">
        <v>21</v>
      </c>
      <c r="C11" s="3"/>
      <c r="D11" s="3"/>
      <c r="E11" s="43" t="s">
        <v>23</v>
      </c>
      <c r="F11" s="2" t="str">
        <f>IF(A11="","",IF('feuille référence'!A9="","",IF(A11='feuille référence'!A9,1,0)+IF(AND(Mathieu!C11='feuille référence'!C9,Mathieu!D11='feuille référence'!D9),1,0)))</f>
        <v/>
      </c>
      <c r="G11" s="4"/>
      <c r="H11" s="96" t="str">
        <f t="shared" si="1"/>
        <v/>
      </c>
      <c r="I11" s="43" t="s">
        <v>28</v>
      </c>
      <c r="J11" s="2"/>
      <c r="K11" s="2"/>
      <c r="L11" s="43" t="s">
        <v>26</v>
      </c>
      <c r="M11" s="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156"/>
      <c r="AG11" s="174"/>
      <c r="AH11" s="174"/>
      <c r="AI11" s="174"/>
      <c r="AJ11" s="174"/>
      <c r="AK11" s="156"/>
      <c r="AL11" s="7"/>
    </row>
    <row r="12" spans="1:38" x14ac:dyDescent="0.2">
      <c r="A12" s="96" t="str">
        <f t="shared" si="0"/>
        <v/>
      </c>
      <c r="B12" s="43" t="s">
        <v>22</v>
      </c>
      <c r="C12" s="3"/>
      <c r="D12" s="3"/>
      <c r="E12" s="43" t="s">
        <v>24</v>
      </c>
      <c r="F12" s="2" t="str">
        <f>IF(A12="","",IF('feuille référence'!A10="","",IF(A12='feuille référence'!A10,1,0)+IF(AND(Mathieu!C12='feuille référence'!C10,Mathieu!D12='feuille référence'!D10),1,0)))</f>
        <v/>
      </c>
      <c r="G12" s="4"/>
      <c r="H12" s="96" t="str">
        <f t="shared" si="1"/>
        <v/>
      </c>
      <c r="I12" s="43" t="s">
        <v>27</v>
      </c>
      <c r="J12" s="2"/>
      <c r="K12" s="2"/>
      <c r="L12" s="43" t="s">
        <v>25</v>
      </c>
      <c r="M12" s="2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156"/>
      <c r="AG12" s="156"/>
      <c r="AH12" s="156"/>
      <c r="AI12" s="156"/>
      <c r="AJ12" s="156"/>
      <c r="AK12" s="156"/>
      <c r="AL12" s="7"/>
    </row>
    <row r="13" spans="1:38" x14ac:dyDescent="0.2">
      <c r="A13" s="96" t="str">
        <f t="shared" si="0"/>
        <v/>
      </c>
      <c r="B13" s="43" t="s">
        <v>23</v>
      </c>
      <c r="C13" s="3"/>
      <c r="D13" s="3"/>
      <c r="E13" s="43" t="s">
        <v>21</v>
      </c>
      <c r="F13" s="2" t="str">
        <f>IF(A13="","",IF('feuille référence'!A11="","",IF(A13='feuille référence'!A11,1,0)+IF(AND(Mathieu!C13='feuille référence'!C11,Mathieu!D13='feuille référence'!D11),1,0)))</f>
        <v/>
      </c>
      <c r="G13" s="4"/>
      <c r="H13" s="96" t="str">
        <f t="shared" si="1"/>
        <v/>
      </c>
      <c r="I13" s="43" t="s">
        <v>25</v>
      </c>
      <c r="J13" s="2"/>
      <c r="K13" s="2"/>
      <c r="L13" s="43" t="s">
        <v>27</v>
      </c>
      <c r="M13" s="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156"/>
      <c r="AG13" s="174"/>
      <c r="AH13" s="174"/>
      <c r="AI13" s="174"/>
      <c r="AJ13" s="174"/>
      <c r="AK13" s="156"/>
      <c r="AL13" s="7"/>
    </row>
    <row r="14" spans="1:38" x14ac:dyDescent="0.2">
      <c r="A14" s="96" t="str">
        <f t="shared" si="0"/>
        <v/>
      </c>
      <c r="B14" s="43" t="s">
        <v>24</v>
      </c>
      <c r="C14" s="3"/>
      <c r="D14" s="3"/>
      <c r="E14" s="43" t="s">
        <v>22</v>
      </c>
      <c r="F14" s="2" t="str">
        <f>IF(A14="","",IF('feuille référence'!A12="","",IF(A14='feuille référence'!A12,1,0)+IF(AND(Mathieu!C14='feuille référence'!C12,Mathieu!D14='feuille référence'!D12),1,0)))</f>
        <v/>
      </c>
      <c r="G14" s="4"/>
      <c r="H14" s="96" t="str">
        <f t="shared" si="1"/>
        <v/>
      </c>
      <c r="I14" s="43" t="s">
        <v>26</v>
      </c>
      <c r="J14" s="2"/>
      <c r="K14" s="2"/>
      <c r="L14" s="43" t="s">
        <v>28</v>
      </c>
      <c r="M14" s="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156"/>
      <c r="AG14" s="156"/>
      <c r="AH14" s="156"/>
      <c r="AI14" s="156"/>
      <c r="AJ14" s="156"/>
      <c r="AK14" s="156"/>
      <c r="AL14" s="7"/>
    </row>
    <row r="15" spans="1:38" x14ac:dyDescent="0.2">
      <c r="A15" s="96" t="str">
        <f t="shared" si="0"/>
        <v/>
      </c>
      <c r="B15" s="43" t="s">
        <v>22</v>
      </c>
      <c r="C15" s="3"/>
      <c r="D15" s="3"/>
      <c r="E15" s="43" t="s">
        <v>21</v>
      </c>
      <c r="F15" s="2" t="str">
        <f>IF(A15="","",IF('feuille référence'!A13="","",IF(A15='feuille référence'!A13,1,0)+IF(AND(Mathieu!C15='feuille référence'!C13,Mathieu!D15='feuille référence'!D13),1,0)))</f>
        <v/>
      </c>
      <c r="G15" s="4"/>
      <c r="H15" s="96" t="str">
        <f t="shared" si="1"/>
        <v/>
      </c>
      <c r="I15" s="43" t="s">
        <v>28</v>
      </c>
      <c r="J15" s="2"/>
      <c r="K15" s="2"/>
      <c r="L15" s="43" t="s">
        <v>27</v>
      </c>
      <c r="M15" s="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156"/>
      <c r="AG15" s="156"/>
      <c r="AH15" s="156"/>
      <c r="AI15" s="156"/>
      <c r="AJ15" s="156"/>
      <c r="AK15" s="156"/>
      <c r="AL15" s="7"/>
    </row>
    <row r="16" spans="1:38" x14ac:dyDescent="0.2">
      <c r="A16" s="96" t="str">
        <f t="shared" si="0"/>
        <v/>
      </c>
      <c r="B16" s="43" t="s">
        <v>24</v>
      </c>
      <c r="C16" s="3"/>
      <c r="D16" s="3"/>
      <c r="E16" s="43" t="s">
        <v>23</v>
      </c>
      <c r="F16" s="2" t="str">
        <f>IF(A16="","",IF('feuille référence'!A14="","",IF(A16='feuille référence'!A14,1,0)+IF(AND(Mathieu!C16='feuille référence'!C14,Mathieu!D16='feuille référence'!D14),1,0)))</f>
        <v/>
      </c>
      <c r="G16" s="4"/>
      <c r="H16" s="96" t="str">
        <f t="shared" si="1"/>
        <v/>
      </c>
      <c r="I16" s="43" t="s">
        <v>26</v>
      </c>
      <c r="J16" s="2"/>
      <c r="K16" s="2"/>
      <c r="L16" s="43" t="s">
        <v>25</v>
      </c>
      <c r="M16" s="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156"/>
      <c r="AG16" s="156"/>
      <c r="AH16" s="156"/>
      <c r="AI16" s="156"/>
      <c r="AJ16" s="156"/>
      <c r="AK16" s="156"/>
      <c r="AL16" s="7"/>
    </row>
    <row r="17" spans="1:38" x14ac:dyDescent="0.2">
      <c r="A17" s="96" t="str">
        <f t="shared" si="0"/>
        <v/>
      </c>
      <c r="B17" s="43" t="s">
        <v>23</v>
      </c>
      <c r="C17" s="3"/>
      <c r="D17" s="3"/>
      <c r="E17" s="43" t="s">
        <v>22</v>
      </c>
      <c r="F17" s="2" t="str">
        <f>IF(A17="","",IF('feuille référence'!A15="","",IF(A17='feuille référence'!A15,1,0)+IF(AND(Mathieu!C17='feuille référence'!C15,Mathieu!D17='feuille référence'!D15),1,0)))</f>
        <v/>
      </c>
      <c r="G17" s="4"/>
      <c r="H17" s="96" t="str">
        <f t="shared" si="1"/>
        <v/>
      </c>
      <c r="I17" s="43" t="s">
        <v>27</v>
      </c>
      <c r="J17" s="2"/>
      <c r="K17" s="2"/>
      <c r="L17" s="43" t="s">
        <v>26</v>
      </c>
      <c r="M17" s="2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156"/>
      <c r="AG17" s="156"/>
      <c r="AH17" s="156"/>
      <c r="AI17" s="156"/>
      <c r="AJ17" s="156"/>
      <c r="AK17" s="156"/>
      <c r="AL17" s="7"/>
    </row>
    <row r="18" spans="1:38" ht="13.5" thickBot="1" x14ac:dyDescent="0.25">
      <c r="A18" s="96" t="str">
        <f t="shared" si="0"/>
        <v/>
      </c>
      <c r="B18" s="43" t="s">
        <v>21</v>
      </c>
      <c r="C18" s="3"/>
      <c r="D18" s="3"/>
      <c r="E18" s="44" t="s">
        <v>24</v>
      </c>
      <c r="F18" s="94" t="str">
        <f>IF(A18="","",IF('feuille référence'!A16="","",IF(A18='feuille référence'!A16,1,0)+IF(AND(Mathieu!C18='feuille référence'!C16,Mathieu!D18='feuille référence'!D16),1,0)))</f>
        <v/>
      </c>
      <c r="G18" s="4"/>
      <c r="H18" s="96" t="str">
        <f t="shared" si="1"/>
        <v/>
      </c>
      <c r="I18" s="43" t="s">
        <v>25</v>
      </c>
      <c r="J18" s="2"/>
      <c r="K18" s="2"/>
      <c r="L18" s="44" t="s">
        <v>28</v>
      </c>
      <c r="M18" s="94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156"/>
      <c r="AG18" s="156"/>
      <c r="AH18" s="156"/>
      <c r="AI18" s="156"/>
      <c r="AJ18" s="156"/>
      <c r="AK18" s="156"/>
      <c r="AL18" s="7"/>
    </row>
    <row r="19" spans="1:38" x14ac:dyDescent="0.2">
      <c r="A19" s="4"/>
      <c r="B19" s="5"/>
      <c r="C19" s="5"/>
      <c r="D19" s="5"/>
      <c r="E19" s="22" t="s">
        <v>5</v>
      </c>
      <c r="F19" s="95">
        <f ca="1">IFERROR(SUM(F7:F18)+F21+F22,0)</f>
        <v>0</v>
      </c>
      <c r="G19" s="4"/>
      <c r="H19" s="4"/>
      <c r="I19" s="5"/>
      <c r="J19" s="5"/>
      <c r="K19" s="5"/>
      <c r="L19" s="22" t="s">
        <v>5</v>
      </c>
      <c r="M19" s="95">
        <f ca="1">IFERROR(SUM(M7:M18)+M21+M22,0)</f>
        <v>0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156"/>
      <c r="AG19" s="174"/>
      <c r="AH19" s="174"/>
      <c r="AI19" s="174"/>
      <c r="AJ19" s="174"/>
      <c r="AK19" s="156"/>
      <c r="AL19" s="7"/>
    </row>
    <row r="20" spans="1:38" x14ac:dyDescent="0.2">
      <c r="A20" s="4"/>
      <c r="B20" s="5"/>
      <c r="C20" s="5"/>
      <c r="D20" s="5"/>
      <c r="E20" s="155"/>
      <c r="F20" s="63"/>
      <c r="G20" s="4"/>
      <c r="H20" s="4"/>
      <c r="I20" s="5"/>
      <c r="J20" s="5"/>
      <c r="K20" s="5"/>
      <c r="L20" s="155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156"/>
      <c r="AG20" s="156"/>
      <c r="AH20" s="156"/>
      <c r="AI20" s="156"/>
      <c r="AJ20" s="156"/>
      <c r="AK20" s="156"/>
      <c r="AL20" s="7"/>
    </row>
    <row r="21" spans="1:38" x14ac:dyDescent="0.2">
      <c r="A21" s="4"/>
      <c r="B21" s="45" t="s">
        <v>54</v>
      </c>
      <c r="C21" s="64"/>
      <c r="D21" s="64"/>
      <c r="E21" s="62"/>
      <c r="F21" s="97">
        <f ca="1">IF(OR(E21='feuille référence'!E19,E21='feuille référence'!E20),1,0)</f>
        <v>0</v>
      </c>
      <c r="G21" s="4"/>
      <c r="H21" s="4"/>
      <c r="I21" s="16" t="s">
        <v>55</v>
      </c>
      <c r="J21" s="65"/>
      <c r="K21" s="65"/>
      <c r="L21" s="62"/>
      <c r="M21" s="97">
        <f ca="1">IF(OR(L21='feuille référence'!K19,L21='feuille référence'!K20),1,0)</f>
        <v>0</v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156"/>
      <c r="AG21" s="156"/>
      <c r="AH21" s="156"/>
      <c r="AI21" s="156"/>
      <c r="AJ21" s="156"/>
      <c r="AK21" s="156"/>
      <c r="AL21" s="7"/>
    </row>
    <row r="22" spans="1:38" x14ac:dyDescent="0.2">
      <c r="A22" s="4"/>
      <c r="B22" s="5"/>
      <c r="C22" s="5"/>
      <c r="D22" s="5"/>
      <c r="E22" s="62"/>
      <c r="F22" s="97">
        <f ca="1">IF(OR(E22='feuille référence'!E19,E22='feuille référence'!E20),1,0)</f>
        <v>0</v>
      </c>
      <c r="G22" s="4"/>
      <c r="H22" s="4"/>
      <c r="I22" s="5"/>
      <c r="J22" s="5"/>
      <c r="K22" s="5"/>
      <c r="L22" s="62"/>
      <c r="M22" s="97">
        <f ca="1">IF(OR(L22='feuille référence'!K19,L22='feuille référence'!K20),1,0)</f>
        <v>0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156"/>
      <c r="AG22" s="156"/>
      <c r="AH22" s="156"/>
      <c r="AI22" s="156"/>
      <c r="AJ22" s="156"/>
      <c r="AK22" s="156"/>
      <c r="AL22" s="7"/>
    </row>
    <row r="23" spans="1:38" x14ac:dyDescent="0.2">
      <c r="A23" s="4"/>
      <c r="B23" s="5"/>
      <c r="C23" s="5"/>
      <c r="D23" s="5"/>
      <c r="E23" s="5"/>
      <c r="F23" s="4"/>
      <c r="G23" s="4"/>
      <c r="H23" s="4"/>
      <c r="I23" s="5"/>
      <c r="J23" s="5"/>
      <c r="K23" s="5"/>
      <c r="L23" s="5"/>
      <c r="M23" s="4"/>
      <c r="N23" s="4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156"/>
      <c r="AG23" s="156"/>
      <c r="AH23" s="156"/>
      <c r="AI23" s="156"/>
      <c r="AJ23" s="156"/>
      <c r="AK23" s="156"/>
      <c r="AL23" s="7"/>
    </row>
    <row r="24" spans="1:38" x14ac:dyDescent="0.2">
      <c r="A24" s="4"/>
      <c r="B24" s="48" t="s">
        <v>3</v>
      </c>
      <c r="C24" s="49"/>
      <c r="D24" s="49"/>
      <c r="E24" s="50"/>
      <c r="F24" s="20" t="s">
        <v>1</v>
      </c>
      <c r="G24" s="4"/>
      <c r="H24" s="4"/>
      <c r="I24" s="13" t="s">
        <v>4</v>
      </c>
      <c r="J24" s="14"/>
      <c r="K24" s="14"/>
      <c r="L24" s="15"/>
      <c r="M24" s="20" t="s">
        <v>1</v>
      </c>
      <c r="N24" s="8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156"/>
      <c r="AG24" s="174"/>
      <c r="AH24" s="174"/>
      <c r="AI24" s="174"/>
      <c r="AJ24" s="174"/>
      <c r="AK24" s="156"/>
      <c r="AL24" s="7"/>
    </row>
    <row r="25" spans="1:38" x14ac:dyDescent="0.2">
      <c r="A25" s="96" t="str">
        <f t="shared" ref="A25:A36" si="2">IF(OR(C25="",D25=""),"",IF(C25&gt;D25,"V",IF(C25&lt;D25,"P","N")))</f>
        <v/>
      </c>
      <c r="B25" s="43" t="s">
        <v>29</v>
      </c>
      <c r="C25" s="3"/>
      <c r="D25" s="3"/>
      <c r="E25" s="43" t="s">
        <v>30</v>
      </c>
      <c r="F25" s="2" t="str">
        <f>IF(A25="","",IF('feuille référence'!A23="","",IF(A25='feuille référence'!A23,1,0)+IF(AND(Mathieu!C25='feuille référence'!C23,Mathieu!D25='feuille référence'!D23),1,0)))</f>
        <v/>
      </c>
      <c r="G25" s="4"/>
      <c r="H25" s="96" t="str">
        <f>IF(OR(J25="",K25=""),"",IF(J25&gt;K25,"V",IF(J25&lt;K25,"P","N")))</f>
        <v/>
      </c>
      <c r="I25" s="43" t="s">
        <v>33</v>
      </c>
      <c r="J25" s="3"/>
      <c r="K25" s="3"/>
      <c r="L25" s="43" t="s">
        <v>34</v>
      </c>
      <c r="M25" s="2" t="str">
        <f>IF(H25="","",IF('feuille référence'!G23="","",IF(H25='feuille référence'!G23,1,0)+IF(AND(Mathieu!J25='feuille référence'!I23,Mathieu!K25='feuille référence'!J23),1,0)))</f>
        <v/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156"/>
      <c r="AG25" s="156"/>
      <c r="AH25" s="156"/>
      <c r="AI25" s="156"/>
      <c r="AJ25" s="156"/>
      <c r="AK25" s="156"/>
      <c r="AL25" s="7"/>
    </row>
    <row r="26" spans="1:38" x14ac:dyDescent="0.2">
      <c r="A26" s="96" t="str">
        <f t="shared" si="2"/>
        <v/>
      </c>
      <c r="B26" s="43" t="s">
        <v>31</v>
      </c>
      <c r="C26" s="2"/>
      <c r="D26" s="2"/>
      <c r="E26" s="43" t="s">
        <v>32</v>
      </c>
      <c r="F26" s="2" t="str">
        <f>IF(A26="","",IF('feuille référence'!A24="","",IF(A26='feuille référence'!A24,1,0)+IF(AND(Mathieu!C26='feuille référence'!C24,Mathieu!D26='feuille référence'!D24),1,0)))</f>
        <v/>
      </c>
      <c r="G26" s="4"/>
      <c r="H26" s="96" t="str">
        <f t="shared" ref="H26:H36" si="3">IF(OR(J26="",K26=""),"",IF(J26&gt;K26,"V",IF(J26&lt;K26,"P","N")))</f>
        <v/>
      </c>
      <c r="I26" s="43" t="s">
        <v>35</v>
      </c>
      <c r="J26" s="2"/>
      <c r="K26" s="2"/>
      <c r="L26" s="43" t="s">
        <v>36</v>
      </c>
      <c r="M26" s="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156"/>
      <c r="AG26" s="174"/>
      <c r="AH26" s="174"/>
      <c r="AI26" s="174"/>
      <c r="AJ26" s="174"/>
      <c r="AK26" s="156"/>
      <c r="AL26" s="7"/>
    </row>
    <row r="27" spans="1:38" x14ac:dyDescent="0.2">
      <c r="A27" s="96" t="str">
        <f t="shared" si="2"/>
        <v/>
      </c>
      <c r="B27" s="43" t="s">
        <v>32</v>
      </c>
      <c r="C27" s="2"/>
      <c r="D27" s="2"/>
      <c r="E27" s="43" t="s">
        <v>29</v>
      </c>
      <c r="F27" s="2" t="str">
        <f>IF(A27="","",IF('feuille référence'!A25="","",IF(A27='feuille référence'!A25,1,0)+IF(AND(Mathieu!C27='feuille référence'!C25,Mathieu!D27='feuille référence'!D25),1,0)))</f>
        <v/>
      </c>
      <c r="G27" s="4"/>
      <c r="H27" s="96" t="str">
        <f t="shared" si="3"/>
        <v/>
      </c>
      <c r="I27" s="43" t="s">
        <v>34</v>
      </c>
      <c r="J27" s="2"/>
      <c r="K27" s="2"/>
      <c r="L27" s="43" t="s">
        <v>35</v>
      </c>
      <c r="M27" s="2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156"/>
      <c r="AG27" s="156"/>
      <c r="AH27" s="156"/>
      <c r="AI27" s="156"/>
      <c r="AJ27" s="156"/>
      <c r="AK27" s="156"/>
      <c r="AL27" s="7"/>
    </row>
    <row r="28" spans="1:38" x14ac:dyDescent="0.2">
      <c r="A28" s="96" t="str">
        <f t="shared" si="2"/>
        <v/>
      </c>
      <c r="B28" s="43" t="s">
        <v>30</v>
      </c>
      <c r="C28" s="2"/>
      <c r="D28" s="2"/>
      <c r="E28" s="43" t="s">
        <v>31</v>
      </c>
      <c r="F28" s="2" t="str">
        <f>IF(A28="","",IF('feuille référence'!A26="","",IF(A28='feuille référence'!A26,1,0)+IF(AND(Mathieu!C28='feuille référence'!C26,Mathieu!D28='feuille référence'!D26),1,0)))</f>
        <v/>
      </c>
      <c r="G28" s="4"/>
      <c r="H28" s="96" t="str">
        <f t="shared" si="3"/>
        <v/>
      </c>
      <c r="I28" s="43" t="s">
        <v>36</v>
      </c>
      <c r="J28" s="2"/>
      <c r="K28" s="2"/>
      <c r="L28" s="43" t="s">
        <v>33</v>
      </c>
      <c r="M28" s="2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156"/>
      <c r="AG28" s="174"/>
      <c r="AH28" s="174"/>
      <c r="AI28" s="174"/>
      <c r="AJ28" s="174"/>
      <c r="AK28" s="156"/>
      <c r="AL28" s="7"/>
    </row>
    <row r="29" spans="1:38" x14ac:dyDescent="0.2">
      <c r="A29" s="96" t="str">
        <f t="shared" si="2"/>
        <v/>
      </c>
      <c r="B29" s="43" t="s">
        <v>29</v>
      </c>
      <c r="C29" s="2"/>
      <c r="D29" s="2"/>
      <c r="E29" s="43" t="s">
        <v>31</v>
      </c>
      <c r="F29" s="2" t="str">
        <f>IF(A29="","",IF('feuille référence'!A27="","",IF(A29='feuille référence'!A27,1,0)+IF(AND(Mathieu!C29='feuille référence'!C27,Mathieu!D29='feuille référence'!D27),1,0)))</f>
        <v/>
      </c>
      <c r="G29" s="4"/>
      <c r="H29" s="96" t="str">
        <f t="shared" si="3"/>
        <v/>
      </c>
      <c r="I29" s="43" t="s">
        <v>34</v>
      </c>
      <c r="J29" s="2"/>
      <c r="K29" s="2"/>
      <c r="L29" s="43" t="s">
        <v>36</v>
      </c>
      <c r="M29" s="2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156"/>
      <c r="AG29" s="156"/>
      <c r="AH29" s="156"/>
      <c r="AI29" s="156"/>
      <c r="AJ29" s="156"/>
      <c r="AK29" s="156"/>
      <c r="AL29" s="7"/>
    </row>
    <row r="30" spans="1:38" x14ac:dyDescent="0.2">
      <c r="A30" s="96" t="str">
        <f t="shared" si="2"/>
        <v/>
      </c>
      <c r="B30" s="43" t="s">
        <v>30</v>
      </c>
      <c r="C30" s="2"/>
      <c r="D30" s="2"/>
      <c r="E30" s="43" t="s">
        <v>32</v>
      </c>
      <c r="F30" s="2" t="str">
        <f>IF(A30="","",IF('feuille référence'!A28="","",IF(A30='feuille référence'!A28,1,0)+IF(AND(Mathieu!C30='feuille référence'!C28,Mathieu!D30='feuille référence'!D28),1,0)))</f>
        <v/>
      </c>
      <c r="G30" s="4"/>
      <c r="H30" s="96" t="str">
        <f t="shared" si="3"/>
        <v/>
      </c>
      <c r="I30" s="43" t="s">
        <v>33</v>
      </c>
      <c r="J30" s="2"/>
      <c r="K30" s="2"/>
      <c r="L30" s="43" t="s">
        <v>35</v>
      </c>
      <c r="M30" s="2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156"/>
      <c r="AG30" s="156"/>
      <c r="AH30" s="156"/>
      <c r="AI30" s="156"/>
      <c r="AJ30" s="156"/>
      <c r="AK30" s="156"/>
      <c r="AL30" s="7"/>
    </row>
    <row r="31" spans="1:38" x14ac:dyDescent="0.2">
      <c r="A31" s="96" t="str">
        <f t="shared" si="2"/>
        <v/>
      </c>
      <c r="B31" s="43" t="s">
        <v>32</v>
      </c>
      <c r="C31" s="2"/>
      <c r="D31" s="2"/>
      <c r="E31" s="43" t="s">
        <v>30</v>
      </c>
      <c r="F31" s="2" t="str">
        <f>IF(A31="","",IF('feuille référence'!A29="","",IF(A31='feuille référence'!A29,1,0)+IF(AND(Mathieu!C31='feuille référence'!C29,Mathieu!D31='feuille référence'!D29),1,0)))</f>
        <v/>
      </c>
      <c r="G31" s="4"/>
      <c r="H31" s="96" t="str">
        <f t="shared" si="3"/>
        <v/>
      </c>
      <c r="I31" s="43" t="s">
        <v>36</v>
      </c>
      <c r="J31" s="2"/>
      <c r="K31" s="2"/>
      <c r="L31" s="43" t="s">
        <v>34</v>
      </c>
      <c r="M31" s="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156"/>
      <c r="AG31" s="156"/>
      <c r="AH31" s="156"/>
      <c r="AI31" s="156"/>
      <c r="AJ31" s="156"/>
      <c r="AK31" s="156"/>
      <c r="AL31" s="7"/>
    </row>
    <row r="32" spans="1:38" x14ac:dyDescent="0.2">
      <c r="A32" s="96" t="str">
        <f t="shared" si="2"/>
        <v/>
      </c>
      <c r="B32" s="43" t="s">
        <v>31</v>
      </c>
      <c r="C32" s="2"/>
      <c r="D32" s="2"/>
      <c r="E32" s="43" t="s">
        <v>29</v>
      </c>
      <c r="F32" s="2" t="str">
        <f>IF(A32="","",IF('feuille référence'!A30="","",IF(A32='feuille référence'!A30,1,0)+IF(AND(Mathieu!C32='feuille référence'!C30,Mathieu!D32='feuille référence'!D30),1,0)))</f>
        <v/>
      </c>
      <c r="G32" s="4"/>
      <c r="H32" s="96" t="str">
        <f t="shared" si="3"/>
        <v/>
      </c>
      <c r="I32" s="43" t="s">
        <v>35</v>
      </c>
      <c r="J32" s="2"/>
      <c r="K32" s="2"/>
      <c r="L32" s="43" t="s">
        <v>33</v>
      </c>
      <c r="M32" s="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156"/>
      <c r="AG32" s="156"/>
      <c r="AH32" s="156"/>
      <c r="AI32" s="156"/>
      <c r="AJ32" s="156"/>
      <c r="AK32" s="156"/>
      <c r="AL32" s="7"/>
    </row>
    <row r="33" spans="1:38" x14ac:dyDescent="0.2">
      <c r="A33" s="96" t="str">
        <f t="shared" si="2"/>
        <v/>
      </c>
      <c r="B33" s="43" t="s">
        <v>30</v>
      </c>
      <c r="C33" s="2"/>
      <c r="D33" s="2"/>
      <c r="E33" s="43" t="s">
        <v>29</v>
      </c>
      <c r="F33" s="2" t="str">
        <f>IF(A33="","",IF('feuille référence'!A31="","",IF(A33='feuille référence'!A31,1,0)+IF(AND(Mathieu!C33='feuille référence'!C31,Mathieu!D33='feuille référence'!D31),1,0)))</f>
        <v/>
      </c>
      <c r="G33" s="4"/>
      <c r="H33" s="96" t="str">
        <f t="shared" si="3"/>
        <v/>
      </c>
      <c r="I33" s="43" t="s">
        <v>36</v>
      </c>
      <c r="J33" s="2"/>
      <c r="K33" s="2"/>
      <c r="L33" s="43" t="s">
        <v>35</v>
      </c>
      <c r="M33" s="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24"/>
      <c r="AG33" s="24"/>
      <c r="AH33" s="24"/>
      <c r="AI33" s="24"/>
      <c r="AJ33" s="24"/>
      <c r="AK33" s="24"/>
      <c r="AL33" s="7"/>
    </row>
    <row r="34" spans="1:38" x14ac:dyDescent="0.2">
      <c r="A34" s="96" t="str">
        <f t="shared" si="2"/>
        <v/>
      </c>
      <c r="B34" s="43" t="s">
        <v>32</v>
      </c>
      <c r="C34" s="2"/>
      <c r="D34" s="2"/>
      <c r="E34" s="43" t="s">
        <v>31</v>
      </c>
      <c r="F34" s="2" t="str">
        <f>IF(A34="","",IF('feuille référence'!A32="","",IF(A34='feuille référence'!A32,1,0)+IF(AND(Mathieu!C34='feuille référence'!C32,Mathieu!D34='feuille référence'!D32),1,0)))</f>
        <v/>
      </c>
      <c r="G34" s="4"/>
      <c r="H34" s="96" t="str">
        <f t="shared" si="3"/>
        <v/>
      </c>
      <c r="I34" s="43" t="s">
        <v>34</v>
      </c>
      <c r="J34" s="2"/>
      <c r="K34" s="2"/>
      <c r="L34" s="43" t="s">
        <v>33</v>
      </c>
      <c r="M34" s="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156"/>
      <c r="AG34" s="156"/>
      <c r="AH34" s="156"/>
      <c r="AI34" s="174"/>
      <c r="AJ34" s="174"/>
      <c r="AK34" s="156"/>
      <c r="AL34" s="7"/>
    </row>
    <row r="35" spans="1:38" x14ac:dyDescent="0.2">
      <c r="A35" s="96" t="str">
        <f t="shared" si="2"/>
        <v/>
      </c>
      <c r="B35" s="43" t="s">
        <v>31</v>
      </c>
      <c r="C35" s="2"/>
      <c r="D35" s="2"/>
      <c r="E35" s="43" t="s">
        <v>30</v>
      </c>
      <c r="F35" s="2" t="str">
        <f>IF(A35="","",IF('feuille référence'!A33="","",IF(A35='feuille référence'!A33,1,0)+IF(AND(Mathieu!C35='feuille référence'!C33,Mathieu!D35='feuille référence'!D33),1,0)))</f>
        <v/>
      </c>
      <c r="G35" s="4"/>
      <c r="H35" s="96" t="str">
        <f t="shared" si="3"/>
        <v/>
      </c>
      <c r="I35" s="43" t="s">
        <v>35</v>
      </c>
      <c r="J35" s="2"/>
      <c r="K35" s="2"/>
      <c r="L35" s="43" t="s">
        <v>34</v>
      </c>
      <c r="M35" s="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156"/>
      <c r="AG35" s="156"/>
      <c r="AH35" s="156"/>
      <c r="AI35" s="156"/>
      <c r="AJ35" s="156"/>
      <c r="AK35" s="156"/>
      <c r="AL35" s="7"/>
    </row>
    <row r="36" spans="1:38" ht="13.5" thickBot="1" x14ac:dyDescent="0.25">
      <c r="A36" s="96" t="str">
        <f t="shared" si="2"/>
        <v/>
      </c>
      <c r="B36" s="43" t="s">
        <v>29</v>
      </c>
      <c r="C36" s="2"/>
      <c r="D36" s="2"/>
      <c r="E36" s="44" t="s">
        <v>32</v>
      </c>
      <c r="F36" s="94" t="str">
        <f>IF(A36="","",IF('feuille référence'!A34="","",IF(A36='feuille référence'!A34,1,0)+IF(AND(Mathieu!C36='feuille référence'!C34,Mathieu!D36='feuille référence'!D34),1,0)))</f>
        <v/>
      </c>
      <c r="G36" s="4"/>
      <c r="H36" s="96" t="str">
        <f t="shared" si="3"/>
        <v/>
      </c>
      <c r="I36" s="43" t="s">
        <v>33</v>
      </c>
      <c r="J36" s="2"/>
      <c r="K36" s="2"/>
      <c r="L36" s="44" t="s">
        <v>36</v>
      </c>
      <c r="M36" s="94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156"/>
      <c r="AG36" s="156"/>
      <c r="AH36" s="156"/>
      <c r="AI36" s="174"/>
      <c r="AJ36" s="174"/>
      <c r="AK36" s="156"/>
      <c r="AL36" s="7"/>
    </row>
    <row r="37" spans="1:38" x14ac:dyDescent="0.2">
      <c r="A37" s="4"/>
      <c r="B37" s="5"/>
      <c r="C37" s="5"/>
      <c r="D37" s="5"/>
      <c r="E37" s="21" t="s">
        <v>5</v>
      </c>
      <c r="F37" s="95">
        <f ca="1">IFERROR(SUM(F25:F36)+F39+F40,0)</f>
        <v>0</v>
      </c>
      <c r="G37" s="4"/>
      <c r="H37" s="4"/>
      <c r="I37" s="5"/>
      <c r="J37" s="5"/>
      <c r="K37" s="5"/>
      <c r="L37" s="21" t="s">
        <v>5</v>
      </c>
      <c r="M37" s="95">
        <f ca="1">IFERROR(SUM(M25:M36)+M39+M40,0)</f>
        <v>0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156"/>
      <c r="AG37" s="156"/>
      <c r="AH37" s="156"/>
      <c r="AI37" s="156"/>
      <c r="AJ37" s="156"/>
      <c r="AK37" s="156"/>
      <c r="AL37" s="7"/>
    </row>
    <row r="38" spans="1:38" x14ac:dyDescent="0.2">
      <c r="A38" s="7"/>
      <c r="B38" s="156"/>
      <c r="C38" s="156"/>
      <c r="D38" s="156"/>
      <c r="E38" s="156"/>
      <c r="F38" s="7"/>
      <c r="G38" s="7"/>
      <c r="H38" s="7"/>
      <c r="I38" s="156"/>
      <c r="J38" s="156"/>
      <c r="K38" s="156"/>
      <c r="L38" s="156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156"/>
      <c r="AG38" s="156"/>
      <c r="AH38" s="156"/>
      <c r="AI38" s="174"/>
      <c r="AJ38" s="174"/>
      <c r="AK38" s="156"/>
      <c r="AL38" s="7"/>
    </row>
    <row r="39" spans="1:38" x14ac:dyDescent="0.2">
      <c r="A39" s="7"/>
      <c r="B39" s="48" t="s">
        <v>56</v>
      </c>
      <c r="C39" s="67"/>
      <c r="D39" s="67"/>
      <c r="E39" s="62"/>
      <c r="F39" s="97">
        <f ca="1">IF(OR(E39='feuille référence'!E37,E39='feuille référence'!E38),1,0)</f>
        <v>0</v>
      </c>
      <c r="G39" s="7"/>
      <c r="H39" s="7"/>
      <c r="I39" s="13" t="s">
        <v>57</v>
      </c>
      <c r="J39" s="66"/>
      <c r="K39" s="66"/>
      <c r="L39" s="62"/>
      <c r="M39" s="97">
        <f ca="1">IF(OR(L39='feuille référence'!K37,L39='feuille référence'!K38),1,0)</f>
        <v>0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156"/>
      <c r="AG39" s="156"/>
      <c r="AH39" s="156"/>
      <c r="AI39" s="156"/>
      <c r="AJ39" s="156"/>
      <c r="AK39" s="156"/>
      <c r="AL39" s="7"/>
    </row>
    <row r="40" spans="1:38" x14ac:dyDescent="0.2">
      <c r="A40" s="7"/>
      <c r="B40" s="5"/>
      <c r="C40" s="5"/>
      <c r="D40" s="5"/>
      <c r="E40" s="62"/>
      <c r="F40" s="97">
        <f ca="1">IF(OR(E40='feuille référence'!E37,E40='feuille référence'!E38),1,0)</f>
        <v>0</v>
      </c>
      <c r="G40" s="7"/>
      <c r="H40" s="7"/>
      <c r="I40" s="5"/>
      <c r="J40" s="5"/>
      <c r="K40" s="5"/>
      <c r="L40" s="62"/>
      <c r="M40" s="97">
        <f ca="1">IF(OR(L40='feuille référence'!K37,L40='feuille référence'!K38),1,0)</f>
        <v>0</v>
      </c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156"/>
      <c r="AG40" s="156"/>
      <c r="AH40" s="156"/>
      <c r="AI40" s="156"/>
      <c r="AJ40" s="156"/>
      <c r="AK40" s="156"/>
      <c r="AL40" s="7"/>
    </row>
    <row r="41" spans="1:38" x14ac:dyDescent="0.2">
      <c r="A41" s="7"/>
      <c r="B41" s="156"/>
      <c r="C41" s="156"/>
      <c r="D41" s="156"/>
      <c r="E41" s="156"/>
      <c r="F41" s="7"/>
      <c r="G41" s="7"/>
      <c r="H41" s="7"/>
      <c r="I41" s="156"/>
      <c r="J41" s="156"/>
      <c r="K41" s="156"/>
      <c r="L41" s="156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156"/>
      <c r="AG41" s="156"/>
      <c r="AH41" s="156"/>
      <c r="AI41" s="156"/>
      <c r="AJ41" s="156"/>
      <c r="AK41" s="156"/>
      <c r="AL41" s="7"/>
    </row>
    <row r="42" spans="1:38" x14ac:dyDescent="0.2">
      <c r="A42" s="4"/>
      <c r="B42" s="163" t="s">
        <v>12</v>
      </c>
      <c r="C42" s="165"/>
      <c r="D42" s="165"/>
      <c r="E42" s="164"/>
      <c r="F42" s="20" t="s">
        <v>1</v>
      </c>
      <c r="G42" s="4"/>
      <c r="H42" s="4"/>
      <c r="I42" s="166" t="s">
        <v>13</v>
      </c>
      <c r="J42" s="168"/>
      <c r="K42" s="168"/>
      <c r="L42" s="167"/>
      <c r="M42" s="20" t="s">
        <v>1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156"/>
      <c r="AG42" s="156"/>
      <c r="AH42" s="156"/>
      <c r="AI42" s="156"/>
      <c r="AJ42" s="156"/>
      <c r="AK42" s="156"/>
      <c r="AL42" s="7"/>
    </row>
    <row r="43" spans="1:38" x14ac:dyDescent="0.2">
      <c r="A43" s="96" t="str">
        <f t="shared" ref="A43:A54" si="4">IF(OR(C43="",D43=""),"",IF(C43&gt;D43,"V",IF(C43&lt;D43,"P","N")))</f>
        <v/>
      </c>
      <c r="B43" s="43" t="s">
        <v>37</v>
      </c>
      <c r="C43" s="3"/>
      <c r="D43" s="3"/>
      <c r="E43" s="43" t="s">
        <v>38</v>
      </c>
      <c r="F43" s="2" t="str">
        <f>IF(A43="","",IF('feuille référence'!A41="","",IF(A43='feuille référence'!A41,1,0)+IF(AND(Mathieu!C43='feuille référence'!C41,Mathieu!D43='feuille référence'!D41),1,0)))</f>
        <v/>
      </c>
      <c r="G43" s="4"/>
      <c r="H43" s="96" t="str">
        <f>IF(OR(J43="",K43=""),"",IF(J43&gt;K43,"V",IF(J43&lt;K43,"P","N")))</f>
        <v/>
      </c>
      <c r="I43" s="43" t="s">
        <v>41</v>
      </c>
      <c r="J43" s="3"/>
      <c r="K43" s="3"/>
      <c r="L43" s="43" t="s">
        <v>42</v>
      </c>
      <c r="M43" s="2" t="str">
        <f>IF(H43="","",IF('feuille référence'!G41="","",IF(H43='feuille référence'!G41,1,0)+IF(AND(Mathieu!J43='feuille référence'!I41,Mathieu!K43='feuille référence'!J41),1,0)))</f>
        <v/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156"/>
      <c r="AG43" s="174"/>
      <c r="AH43" s="174"/>
      <c r="AI43" s="174"/>
      <c r="AJ43" s="174"/>
      <c r="AK43" s="156"/>
      <c r="AL43" s="7"/>
    </row>
    <row r="44" spans="1:38" x14ac:dyDescent="0.2">
      <c r="A44" s="96" t="str">
        <f t="shared" si="4"/>
        <v/>
      </c>
      <c r="B44" s="43" t="s">
        <v>39</v>
      </c>
      <c r="C44" s="2"/>
      <c r="D44" s="2"/>
      <c r="E44" s="43" t="s">
        <v>40</v>
      </c>
      <c r="F44" s="2" t="str">
        <f>IF(A44="","",IF('feuille référence'!A42="","",IF(A44='feuille référence'!A42,1,0)+IF(AND(Mathieu!C44='feuille référence'!C42,Mathieu!D44='feuille référence'!D42),1,0)))</f>
        <v/>
      </c>
      <c r="G44" s="4"/>
      <c r="H44" s="96" t="str">
        <f t="shared" ref="H44:H54" si="5">IF(OR(J44="",K44=""),"",IF(J44&gt;K44,"V",IF(J44&lt;K44,"P","N")))</f>
        <v/>
      </c>
      <c r="I44" s="43" t="s">
        <v>43</v>
      </c>
      <c r="J44" s="2"/>
      <c r="K44" s="2"/>
      <c r="L44" s="43" t="s">
        <v>44</v>
      </c>
      <c r="M44" s="2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156"/>
      <c r="AG44" s="156"/>
      <c r="AH44" s="156"/>
      <c r="AI44" s="156"/>
      <c r="AJ44" s="156"/>
      <c r="AK44" s="156"/>
      <c r="AL44" s="7"/>
    </row>
    <row r="45" spans="1:38" x14ac:dyDescent="0.2">
      <c r="A45" s="96" t="str">
        <f t="shared" si="4"/>
        <v/>
      </c>
      <c r="B45" s="43" t="s">
        <v>38</v>
      </c>
      <c r="C45" s="2"/>
      <c r="D45" s="2"/>
      <c r="E45" s="43" t="s">
        <v>39</v>
      </c>
      <c r="F45" s="2" t="str">
        <f>IF(A45="","",IF('feuille référence'!A43="","",IF(A45='feuille référence'!A43,1,0)+IF(AND(Mathieu!C45='feuille référence'!C43,Mathieu!D45='feuille référence'!D43),1,0)))</f>
        <v/>
      </c>
      <c r="G45" s="4"/>
      <c r="H45" s="96" t="str">
        <f t="shared" si="5"/>
        <v/>
      </c>
      <c r="I45" s="43" t="s">
        <v>42</v>
      </c>
      <c r="J45" s="2"/>
      <c r="K45" s="2"/>
      <c r="L45" s="43" t="s">
        <v>43</v>
      </c>
      <c r="M45" s="2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156"/>
      <c r="AG45" s="156"/>
      <c r="AH45" s="156"/>
      <c r="AI45" s="156"/>
      <c r="AJ45" s="23"/>
      <c r="AK45" s="156"/>
      <c r="AL45" s="7"/>
    </row>
    <row r="46" spans="1:38" x14ac:dyDescent="0.2">
      <c r="A46" s="96" t="str">
        <f t="shared" si="4"/>
        <v/>
      </c>
      <c r="B46" s="43" t="s">
        <v>40</v>
      </c>
      <c r="C46" s="2"/>
      <c r="D46" s="2"/>
      <c r="E46" s="43" t="s">
        <v>37</v>
      </c>
      <c r="F46" s="2" t="str">
        <f>IF(A46="","",IF('feuille référence'!A44="","",IF(A46='feuille référence'!A44,1,0)+IF(AND(Mathieu!C46='feuille référence'!C44,Mathieu!D46='feuille référence'!D44),1,0)))</f>
        <v/>
      </c>
      <c r="G46" s="4"/>
      <c r="H46" s="96" t="str">
        <f t="shared" si="5"/>
        <v/>
      </c>
      <c r="I46" s="43" t="s">
        <v>44</v>
      </c>
      <c r="J46" s="2"/>
      <c r="K46" s="2"/>
      <c r="L46" s="43" t="s">
        <v>41</v>
      </c>
      <c r="M46" s="2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156"/>
      <c r="AG46" s="156"/>
      <c r="AH46" s="156"/>
      <c r="AI46" s="156"/>
      <c r="AJ46" s="156"/>
      <c r="AK46" s="156"/>
      <c r="AL46" s="7"/>
    </row>
    <row r="47" spans="1:38" x14ac:dyDescent="0.2">
      <c r="A47" s="96" t="str">
        <f t="shared" si="4"/>
        <v/>
      </c>
      <c r="B47" s="43" t="s">
        <v>40</v>
      </c>
      <c r="C47" s="2"/>
      <c r="D47" s="2"/>
      <c r="E47" s="43" t="s">
        <v>38</v>
      </c>
      <c r="F47" s="2" t="str">
        <f>IF(A47="","",IF('feuille référence'!A45="","",IF(A47='feuille référence'!A45,1,0)+IF(AND(Mathieu!C47='feuille référence'!C45,Mathieu!D47='feuille référence'!D45),1,0)))</f>
        <v/>
      </c>
      <c r="G47" s="4"/>
      <c r="H47" s="96" t="str">
        <f t="shared" si="5"/>
        <v/>
      </c>
      <c r="I47" s="43" t="s">
        <v>44</v>
      </c>
      <c r="J47" s="2"/>
      <c r="K47" s="2"/>
      <c r="L47" s="43" t="s">
        <v>42</v>
      </c>
      <c r="M47" s="2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156"/>
      <c r="AG47" s="156"/>
      <c r="AH47" s="156"/>
      <c r="AI47" s="156"/>
      <c r="AJ47" s="156"/>
      <c r="AK47" s="156"/>
      <c r="AL47" s="7"/>
    </row>
    <row r="48" spans="1:38" x14ac:dyDescent="0.2">
      <c r="A48" s="96" t="str">
        <f t="shared" si="4"/>
        <v/>
      </c>
      <c r="B48" s="43" t="s">
        <v>39</v>
      </c>
      <c r="C48" s="2"/>
      <c r="D48" s="2"/>
      <c r="E48" s="43" t="s">
        <v>37</v>
      </c>
      <c r="F48" s="2" t="str">
        <f>IF(A48="","",IF('feuille référence'!A46="","",IF(A48='feuille référence'!A46,1,0)+IF(AND(Mathieu!C48='feuille référence'!C46,Mathieu!D48='feuille référence'!D46),1,0)))</f>
        <v/>
      </c>
      <c r="G48" s="4"/>
      <c r="H48" s="96" t="str">
        <f t="shared" si="5"/>
        <v/>
      </c>
      <c r="I48" s="43" t="s">
        <v>43</v>
      </c>
      <c r="J48" s="2"/>
      <c r="K48" s="2"/>
      <c r="L48" s="43" t="s">
        <v>41</v>
      </c>
      <c r="M48" s="2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155"/>
      <c r="AG48" s="155"/>
      <c r="AH48" s="155"/>
      <c r="AI48" s="155"/>
      <c r="AJ48" s="155"/>
      <c r="AK48" s="155"/>
      <c r="AL48" s="7"/>
    </row>
    <row r="49" spans="1:38" x14ac:dyDescent="0.2">
      <c r="A49" s="96" t="str">
        <f t="shared" si="4"/>
        <v/>
      </c>
      <c r="B49" s="43" t="s">
        <v>37</v>
      </c>
      <c r="C49" s="2"/>
      <c r="D49" s="2"/>
      <c r="E49" s="43" t="s">
        <v>39</v>
      </c>
      <c r="F49" s="2" t="str">
        <f>IF(A49="","",IF('feuille référence'!A47="","",IF(A49='feuille référence'!A47,1,0)+IF(AND(Mathieu!C49='feuille référence'!C47,Mathieu!D49='feuille référence'!D47),1,0)))</f>
        <v/>
      </c>
      <c r="G49" s="4"/>
      <c r="H49" s="96" t="str">
        <f t="shared" si="5"/>
        <v/>
      </c>
      <c r="I49" s="43" t="s">
        <v>42</v>
      </c>
      <c r="J49" s="2"/>
      <c r="K49" s="2"/>
      <c r="L49" s="43" t="s">
        <v>44</v>
      </c>
      <c r="M49" s="2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156"/>
      <c r="AG49" s="156"/>
      <c r="AH49" s="156"/>
      <c r="AI49" s="174"/>
      <c r="AJ49" s="174"/>
      <c r="AK49" s="156"/>
      <c r="AL49" s="7"/>
    </row>
    <row r="50" spans="1:38" x14ac:dyDescent="0.2">
      <c r="A50" s="96" t="str">
        <f t="shared" si="4"/>
        <v/>
      </c>
      <c r="B50" s="43" t="s">
        <v>38</v>
      </c>
      <c r="C50" s="2"/>
      <c r="D50" s="2"/>
      <c r="E50" s="43" t="s">
        <v>40</v>
      </c>
      <c r="F50" s="2" t="str">
        <f>IF(A50="","",IF('feuille référence'!A48="","",IF(A50='feuille référence'!A48,1,0)+IF(AND(Mathieu!C50='feuille référence'!C48,Mathieu!D50='feuille référence'!D48),1,0)))</f>
        <v/>
      </c>
      <c r="G50" s="4"/>
      <c r="H50" s="96" t="str">
        <f t="shared" si="5"/>
        <v/>
      </c>
      <c r="I50" s="43" t="s">
        <v>41</v>
      </c>
      <c r="J50" s="2"/>
      <c r="K50" s="2"/>
      <c r="L50" s="43" t="s">
        <v>43</v>
      </c>
      <c r="M50" s="2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156"/>
      <c r="AG50" s="156"/>
      <c r="AH50" s="156"/>
      <c r="AI50" s="156"/>
      <c r="AJ50" s="156"/>
      <c r="AK50" s="156"/>
      <c r="AL50" s="7"/>
    </row>
    <row r="51" spans="1:38" x14ac:dyDescent="0.2">
      <c r="A51" s="96" t="str">
        <f t="shared" si="4"/>
        <v/>
      </c>
      <c r="B51" s="43" t="s">
        <v>40</v>
      </c>
      <c r="C51" s="2"/>
      <c r="D51" s="2"/>
      <c r="E51" s="43" t="s">
        <v>39</v>
      </c>
      <c r="F51" s="2" t="str">
        <f>IF(A51="","",IF('feuille référence'!A49="","",IF(A51='feuille référence'!A49,1,0)+IF(AND(Mathieu!C51='feuille référence'!C49,Mathieu!D51='feuille référence'!D49),1,0)))</f>
        <v/>
      </c>
      <c r="G51" s="4"/>
      <c r="H51" s="96" t="str">
        <f t="shared" si="5"/>
        <v/>
      </c>
      <c r="I51" s="43" t="s">
        <v>44</v>
      </c>
      <c r="J51" s="2"/>
      <c r="K51" s="2"/>
      <c r="L51" s="43" t="s">
        <v>43</v>
      </c>
      <c r="M51" s="2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156"/>
      <c r="AG51" s="174"/>
      <c r="AH51" s="174"/>
      <c r="AI51" s="174"/>
      <c r="AJ51" s="174"/>
      <c r="AK51" s="156"/>
      <c r="AL51" s="7"/>
    </row>
    <row r="52" spans="1:38" x14ac:dyDescent="0.2">
      <c r="A52" s="96" t="str">
        <f t="shared" si="4"/>
        <v/>
      </c>
      <c r="B52" s="43" t="s">
        <v>38</v>
      </c>
      <c r="C52" s="2"/>
      <c r="D52" s="2"/>
      <c r="E52" s="43" t="s">
        <v>37</v>
      </c>
      <c r="F52" s="2" t="str">
        <f>IF(A52="","",IF('feuille référence'!A50="","",IF(A52='feuille référence'!A50,1,0)+IF(AND(Mathieu!C52='feuille référence'!C50,Mathieu!D52='feuille référence'!D50),1,0)))</f>
        <v/>
      </c>
      <c r="G52" s="4"/>
      <c r="H52" s="96" t="str">
        <f t="shared" si="5"/>
        <v/>
      </c>
      <c r="I52" s="43" t="s">
        <v>42</v>
      </c>
      <c r="J52" s="2"/>
      <c r="K52" s="2"/>
      <c r="L52" s="43" t="s">
        <v>41</v>
      </c>
      <c r="M52" s="2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156"/>
      <c r="AG52" s="156"/>
      <c r="AH52" s="156"/>
      <c r="AI52" s="156"/>
      <c r="AJ52" s="156"/>
      <c r="AK52" s="156"/>
      <c r="AL52" s="7"/>
    </row>
    <row r="53" spans="1:38" x14ac:dyDescent="0.2">
      <c r="A53" s="96" t="str">
        <f t="shared" si="4"/>
        <v/>
      </c>
      <c r="B53" s="43" t="s">
        <v>39</v>
      </c>
      <c r="C53" s="2"/>
      <c r="D53" s="2"/>
      <c r="E53" s="43" t="s">
        <v>38</v>
      </c>
      <c r="F53" s="2" t="str">
        <f>IF(A53="","",IF('feuille référence'!A51="","",IF(A53='feuille référence'!A51,1,0)+IF(AND(Mathieu!C53='feuille référence'!C51,Mathieu!D53='feuille référence'!D51),1,0)))</f>
        <v/>
      </c>
      <c r="G53" s="4"/>
      <c r="H53" s="96" t="str">
        <f t="shared" si="5"/>
        <v/>
      </c>
      <c r="I53" s="43" t="s">
        <v>43</v>
      </c>
      <c r="J53" s="2"/>
      <c r="K53" s="2"/>
      <c r="L53" s="43" t="s">
        <v>42</v>
      </c>
      <c r="M53" s="2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156"/>
      <c r="AG53" s="156"/>
      <c r="AH53" s="156"/>
      <c r="AI53" s="156"/>
      <c r="AJ53" s="23"/>
      <c r="AK53" s="156"/>
      <c r="AL53" s="7"/>
    </row>
    <row r="54" spans="1:38" ht="13.5" thickBot="1" x14ac:dyDescent="0.25">
      <c r="A54" s="96" t="str">
        <f t="shared" si="4"/>
        <v/>
      </c>
      <c r="B54" s="43" t="s">
        <v>37</v>
      </c>
      <c r="C54" s="2"/>
      <c r="D54" s="2"/>
      <c r="E54" s="44" t="s">
        <v>40</v>
      </c>
      <c r="F54" s="94" t="str">
        <f>IF(A54="","",IF('feuille référence'!A52="","",IF(A54='feuille référence'!A52,1,0)+IF(AND(Mathieu!C54='feuille référence'!C52,Mathieu!D54='feuille référence'!D52),1,0)))</f>
        <v/>
      </c>
      <c r="G54" s="4"/>
      <c r="H54" s="96" t="str">
        <f t="shared" si="5"/>
        <v/>
      </c>
      <c r="I54" s="43" t="s">
        <v>41</v>
      </c>
      <c r="J54" s="2"/>
      <c r="K54" s="2"/>
      <c r="L54" s="44" t="s">
        <v>44</v>
      </c>
      <c r="M54" s="94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156"/>
      <c r="AG54" s="156"/>
      <c r="AH54" s="156"/>
      <c r="AI54" s="156"/>
      <c r="AJ54" s="156"/>
      <c r="AK54" s="156"/>
      <c r="AL54" s="7"/>
    </row>
    <row r="55" spans="1:38" x14ac:dyDescent="0.2">
      <c r="A55" s="4"/>
      <c r="B55" s="5"/>
      <c r="C55" s="5"/>
      <c r="D55" s="5"/>
      <c r="E55" s="21" t="s">
        <v>5</v>
      </c>
      <c r="F55" s="95">
        <f ca="1">IFERROR(SUM(F43:F54)+F57+F58,0)</f>
        <v>0</v>
      </c>
      <c r="G55" s="4"/>
      <c r="H55" s="4"/>
      <c r="I55" s="5"/>
      <c r="J55" s="5"/>
      <c r="K55" s="5"/>
      <c r="L55" s="21" t="s">
        <v>5</v>
      </c>
      <c r="M55" s="95">
        <f ca="1">IFERROR(SUM(M43:M54)+M57+M58,0)</f>
        <v>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156"/>
      <c r="AG55" s="156"/>
      <c r="AH55" s="156"/>
      <c r="AI55" s="156"/>
      <c r="AJ55" s="156"/>
      <c r="AK55" s="156"/>
      <c r="AL55" s="7"/>
    </row>
    <row r="56" spans="1:38" x14ac:dyDescent="0.2">
      <c r="A56" s="4"/>
      <c r="B56" s="5"/>
      <c r="C56" s="5"/>
      <c r="D56" s="5"/>
      <c r="E56" s="155"/>
      <c r="F56" s="7"/>
      <c r="G56" s="4"/>
      <c r="H56" s="4"/>
      <c r="I56" s="5"/>
      <c r="J56" s="5"/>
      <c r="K56" s="5"/>
      <c r="L56" s="155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156"/>
      <c r="AG56" s="156"/>
      <c r="AH56" s="156"/>
      <c r="AI56" s="156"/>
      <c r="AJ56" s="156"/>
      <c r="AK56" s="156"/>
      <c r="AL56" s="7"/>
    </row>
    <row r="57" spans="1:38" x14ac:dyDescent="0.2">
      <c r="A57" s="4"/>
      <c r="B57" s="163" t="s">
        <v>58</v>
      </c>
      <c r="C57" s="68"/>
      <c r="D57" s="68"/>
      <c r="E57" s="62"/>
      <c r="F57" s="97">
        <f ca="1">IF(OR(E57='feuille référence'!E55,E57='feuille référence'!E56),1,0)</f>
        <v>0</v>
      </c>
      <c r="G57" s="4"/>
      <c r="H57" s="4"/>
      <c r="I57" s="166" t="s">
        <v>59</v>
      </c>
      <c r="J57" s="69"/>
      <c r="K57" s="69"/>
      <c r="L57" s="70"/>
      <c r="M57" s="97">
        <f ca="1">IF(OR(L57='feuille référence'!K55,L57='feuille référence'!K56),1,0)</f>
        <v>0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156"/>
      <c r="AG57" s="156"/>
      <c r="AH57" s="156"/>
      <c r="AI57" s="156"/>
      <c r="AJ57" s="156"/>
      <c r="AK57" s="156"/>
      <c r="AL57" s="7"/>
    </row>
    <row r="58" spans="1:38" x14ac:dyDescent="0.2">
      <c r="A58" s="4"/>
      <c r="B58" s="5"/>
      <c r="C58" s="5"/>
      <c r="D58" s="5"/>
      <c r="E58" s="62"/>
      <c r="F58" s="97">
        <f ca="1">IF(OR(E58='feuille référence'!E55,E58='feuille référence'!E56),1,0)</f>
        <v>0</v>
      </c>
      <c r="G58" s="4"/>
      <c r="H58" s="4"/>
      <c r="I58" s="5"/>
      <c r="J58" s="5"/>
      <c r="K58" s="5"/>
      <c r="L58" s="70"/>
      <c r="M58" s="97">
        <f ca="1">IF(OR(L58='feuille référence'!K55,L58='feuille référence'!K56),1,0)</f>
        <v>0</v>
      </c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156"/>
      <c r="AG58" s="156"/>
      <c r="AH58" s="156"/>
      <c r="AI58" s="156"/>
      <c r="AJ58" s="156"/>
      <c r="AK58" s="156"/>
      <c r="AL58" s="7"/>
    </row>
    <row r="59" spans="1:38" x14ac:dyDescent="0.2">
      <c r="A59" s="4"/>
      <c r="B59" s="5"/>
      <c r="C59" s="5"/>
      <c r="D59" s="5"/>
      <c r="E59" s="155"/>
      <c r="F59" s="7"/>
      <c r="G59" s="7"/>
      <c r="H59" s="7"/>
      <c r="I59" s="156"/>
      <c r="J59" s="156"/>
      <c r="K59" s="156"/>
      <c r="L59" s="155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156"/>
      <c r="AG59" s="177"/>
      <c r="AH59" s="174"/>
      <c r="AI59" s="174"/>
      <c r="AJ59" s="174"/>
      <c r="AK59" s="155"/>
      <c r="AL59" s="7"/>
    </row>
    <row r="60" spans="1:38" x14ac:dyDescent="0.2">
      <c r="A60" s="4"/>
      <c r="B60" s="157" t="s">
        <v>14</v>
      </c>
      <c r="C60" s="159"/>
      <c r="D60" s="159"/>
      <c r="E60" s="158"/>
      <c r="F60" s="20" t="s">
        <v>1</v>
      </c>
      <c r="G60" s="4"/>
      <c r="H60" s="4"/>
      <c r="I60" s="160" t="s">
        <v>15</v>
      </c>
      <c r="J60" s="162"/>
      <c r="K60" s="162"/>
      <c r="L60" s="161"/>
      <c r="M60" s="20" t="s">
        <v>1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156"/>
      <c r="AG60" s="174"/>
      <c r="AH60" s="174"/>
      <c r="AI60" s="174"/>
      <c r="AJ60" s="174"/>
      <c r="AK60" s="156"/>
      <c r="AL60" s="7"/>
    </row>
    <row r="61" spans="1:38" x14ac:dyDescent="0.2">
      <c r="A61" s="96" t="str">
        <f t="shared" ref="A61:A72" si="6">IF(OR(C61="",D61=""),"",IF(C61&gt;D61,"V",IF(C61&lt;D61,"P","N")))</f>
        <v/>
      </c>
      <c r="B61" s="43" t="s">
        <v>45</v>
      </c>
      <c r="C61" s="3"/>
      <c r="D61" s="3"/>
      <c r="E61" s="43" t="s">
        <v>46</v>
      </c>
      <c r="F61" s="2" t="str">
        <f>IF(A61="","",IF('feuille référence'!A59="","",IF(A61='feuille référence'!A59,1,0)+IF(AND(Mathieu!C61='feuille référence'!C59,Mathieu!D61='feuille référence'!D59),1,0)))</f>
        <v/>
      </c>
      <c r="G61" s="4"/>
      <c r="H61" s="96" t="str">
        <f>IF(OR(J61="",K61=""),"",IF(J61&gt;K61,"V",IF(J61&lt;K61,"P","N")))</f>
        <v/>
      </c>
      <c r="I61" s="43" t="s">
        <v>49</v>
      </c>
      <c r="J61" s="3"/>
      <c r="K61" s="3"/>
      <c r="L61" s="43" t="s">
        <v>50</v>
      </c>
      <c r="M61" s="2" t="str">
        <f>IF(H61="","",IF('feuille référence'!G59="","",IF(H61='feuille référence'!G59,1,0)+IF(AND(Mathieu!J61='feuille référence'!I59,Mathieu!K61='feuille référence'!J59),1,0)))</f>
        <v/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156"/>
      <c r="AG61" s="156"/>
      <c r="AH61" s="156"/>
      <c r="AI61" s="156"/>
      <c r="AJ61" s="156"/>
      <c r="AK61" s="156"/>
      <c r="AL61" s="7"/>
    </row>
    <row r="62" spans="1:38" x14ac:dyDescent="0.2">
      <c r="A62" s="96" t="str">
        <f t="shared" si="6"/>
        <v/>
      </c>
      <c r="B62" s="43" t="s">
        <v>47</v>
      </c>
      <c r="C62" s="2"/>
      <c r="D62" s="2"/>
      <c r="E62" s="43" t="s">
        <v>48</v>
      </c>
      <c r="F62" s="2" t="str">
        <f>IF(A62="","",IF('feuille référence'!A60="","",IF(A62='feuille référence'!A60,1,0)+IF(AND(Mathieu!C62='feuille référence'!C60,Mathieu!D62='feuille référence'!D60),1,0)))</f>
        <v/>
      </c>
      <c r="G62" s="4"/>
      <c r="H62" s="96" t="str">
        <f t="shared" ref="H62:H72" si="7">IF(OR(J62="",K62=""),"",IF(J62&gt;K62,"V",IF(J62&lt;K62,"P","N")))</f>
        <v/>
      </c>
      <c r="I62" s="43" t="s">
        <v>51</v>
      </c>
      <c r="J62" s="2"/>
      <c r="K62" s="2"/>
      <c r="L62" s="43" t="s">
        <v>52</v>
      </c>
      <c r="M62" s="2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156"/>
      <c r="AG62" s="156"/>
      <c r="AH62" s="156"/>
      <c r="AI62" s="156"/>
      <c r="AJ62" s="156"/>
      <c r="AK62" s="156"/>
      <c r="AL62" s="7"/>
    </row>
    <row r="63" spans="1:38" x14ac:dyDescent="0.2">
      <c r="A63" s="96" t="str">
        <f t="shared" si="6"/>
        <v/>
      </c>
      <c r="B63" s="43" t="s">
        <v>46</v>
      </c>
      <c r="C63" s="2"/>
      <c r="D63" s="2"/>
      <c r="E63" s="43" t="s">
        <v>47</v>
      </c>
      <c r="F63" s="2" t="str">
        <f>IF(A63="","",IF('feuille référence'!A61="","",IF(A63='feuille référence'!A61,1,0)+IF(AND(Mathieu!C63='feuille référence'!C61,Mathieu!D63='feuille référence'!D61),1,0)))</f>
        <v/>
      </c>
      <c r="G63" s="4"/>
      <c r="H63" s="96" t="str">
        <f t="shared" si="7"/>
        <v/>
      </c>
      <c r="I63" s="43" t="s">
        <v>50</v>
      </c>
      <c r="J63" s="2"/>
      <c r="K63" s="2"/>
      <c r="L63" s="43" t="s">
        <v>51</v>
      </c>
      <c r="M63" s="2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156"/>
      <c r="AG63" s="156"/>
      <c r="AH63" s="156"/>
      <c r="AI63" s="156"/>
      <c r="AJ63" s="156"/>
      <c r="AK63" s="156"/>
      <c r="AL63" s="7"/>
    </row>
    <row r="64" spans="1:38" x14ac:dyDescent="0.2">
      <c r="A64" s="96" t="str">
        <f t="shared" si="6"/>
        <v/>
      </c>
      <c r="B64" s="43" t="s">
        <v>48</v>
      </c>
      <c r="C64" s="2"/>
      <c r="D64" s="2"/>
      <c r="E64" s="43" t="s">
        <v>45</v>
      </c>
      <c r="F64" s="2" t="str">
        <f>IF(A64="","",IF('feuille référence'!A62="","",IF(A64='feuille référence'!A62,1,0)+IF(AND(Mathieu!C64='feuille référence'!C62,Mathieu!D64='feuille référence'!D62),1,0)))</f>
        <v/>
      </c>
      <c r="G64" s="4"/>
      <c r="H64" s="96" t="str">
        <f t="shared" si="7"/>
        <v/>
      </c>
      <c r="I64" s="43" t="s">
        <v>53</v>
      </c>
      <c r="J64" s="2"/>
      <c r="K64" s="2"/>
      <c r="L64" s="43" t="s">
        <v>49</v>
      </c>
      <c r="M64" s="2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156"/>
      <c r="AG64" s="156"/>
      <c r="AH64" s="156"/>
      <c r="AI64" s="156"/>
      <c r="AJ64" s="156"/>
      <c r="AK64" s="156"/>
      <c r="AL64" s="7"/>
    </row>
    <row r="65" spans="1:38" x14ac:dyDescent="0.2">
      <c r="A65" s="96" t="str">
        <f t="shared" si="6"/>
        <v/>
      </c>
      <c r="B65" s="43" t="s">
        <v>45</v>
      </c>
      <c r="C65" s="2"/>
      <c r="D65" s="2"/>
      <c r="E65" s="43" t="s">
        <v>47</v>
      </c>
      <c r="F65" s="2" t="str">
        <f>IF(A65="","",IF('feuille référence'!A63="","",IF(A65='feuille référence'!A63,1,0)+IF(AND(Mathieu!C65='feuille référence'!C63,Mathieu!D65='feuille référence'!D63),1,0)))</f>
        <v/>
      </c>
      <c r="G65" s="4"/>
      <c r="H65" s="96" t="str">
        <f t="shared" si="7"/>
        <v/>
      </c>
      <c r="I65" s="43" t="s">
        <v>53</v>
      </c>
      <c r="J65" s="2"/>
      <c r="K65" s="2"/>
      <c r="L65" s="43" t="s">
        <v>50</v>
      </c>
      <c r="M65" s="2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156"/>
      <c r="AG65" s="156"/>
      <c r="AH65" s="156"/>
      <c r="AI65" s="156"/>
      <c r="AJ65" s="156"/>
      <c r="AK65" s="156"/>
      <c r="AL65" s="7"/>
    </row>
    <row r="66" spans="1:38" x14ac:dyDescent="0.2">
      <c r="A66" s="96" t="str">
        <f t="shared" si="6"/>
        <v/>
      </c>
      <c r="B66" s="43" t="s">
        <v>46</v>
      </c>
      <c r="C66" s="2"/>
      <c r="D66" s="2"/>
      <c r="E66" s="43" t="s">
        <v>48</v>
      </c>
      <c r="F66" s="2" t="str">
        <f>IF(A66="","",IF('feuille référence'!A64="","",IF(A66='feuille référence'!A64,1,0)+IF(AND(Mathieu!C66='feuille référence'!C64,Mathieu!D66='feuille référence'!D64),1,0)))</f>
        <v/>
      </c>
      <c r="G66" s="4"/>
      <c r="H66" s="96" t="str">
        <f t="shared" si="7"/>
        <v/>
      </c>
      <c r="I66" s="43" t="s">
        <v>51</v>
      </c>
      <c r="J66" s="2"/>
      <c r="K66" s="2"/>
      <c r="L66" s="43" t="s">
        <v>49</v>
      </c>
      <c r="M66" s="2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156"/>
      <c r="AG66" s="156"/>
      <c r="AH66" s="156"/>
      <c r="AI66" s="156"/>
      <c r="AJ66" s="156"/>
      <c r="AK66" s="156"/>
      <c r="AL66" s="7"/>
    </row>
    <row r="67" spans="1:38" x14ac:dyDescent="0.2">
      <c r="A67" s="96" t="str">
        <f t="shared" si="6"/>
        <v/>
      </c>
      <c r="B67" s="43" t="s">
        <v>47</v>
      </c>
      <c r="C67" s="2"/>
      <c r="D67" s="2"/>
      <c r="E67" s="43" t="s">
        <v>45</v>
      </c>
      <c r="F67" s="2" t="str">
        <f>IF(A67="","",IF('feuille référence'!A65="","",IF(A67='feuille référence'!A65,1,0)+IF(AND(Mathieu!C67='feuille référence'!C65,Mathieu!D67='feuille référence'!D65),1,0)))</f>
        <v/>
      </c>
      <c r="G67" s="4"/>
      <c r="H67" s="96" t="str">
        <f t="shared" si="7"/>
        <v/>
      </c>
      <c r="I67" s="43" t="s">
        <v>49</v>
      </c>
      <c r="J67" s="2"/>
      <c r="K67" s="2"/>
      <c r="L67" s="43" t="s">
        <v>51</v>
      </c>
      <c r="M67" s="2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156"/>
      <c r="AG67" s="156"/>
      <c r="AH67" s="156"/>
      <c r="AI67" s="156"/>
      <c r="AJ67" s="156"/>
      <c r="AK67" s="156"/>
      <c r="AL67" s="7"/>
    </row>
    <row r="68" spans="1:38" x14ac:dyDescent="0.2">
      <c r="A68" s="96" t="str">
        <f t="shared" si="6"/>
        <v/>
      </c>
      <c r="B68" s="43" t="s">
        <v>48</v>
      </c>
      <c r="C68" s="2"/>
      <c r="D68" s="2"/>
      <c r="E68" s="43" t="s">
        <v>46</v>
      </c>
      <c r="F68" s="2" t="str">
        <f>IF(A68="","",IF('feuille référence'!A66="","",IF(A68='feuille référence'!A66,1,0)+IF(AND(Mathieu!C68='feuille référence'!C66,Mathieu!D68='feuille référence'!D66),1,0)))</f>
        <v/>
      </c>
      <c r="G68" s="4"/>
      <c r="H68" s="96" t="str">
        <f t="shared" si="7"/>
        <v/>
      </c>
      <c r="I68" s="43" t="s">
        <v>50</v>
      </c>
      <c r="J68" s="2"/>
      <c r="K68" s="2"/>
      <c r="L68" s="43" t="s">
        <v>52</v>
      </c>
      <c r="M68" s="2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156"/>
      <c r="AG68" s="156"/>
      <c r="AH68" s="156"/>
      <c r="AI68" s="156"/>
      <c r="AJ68" s="156"/>
      <c r="AK68" s="156"/>
      <c r="AL68" s="7"/>
    </row>
    <row r="69" spans="1:38" x14ac:dyDescent="0.2">
      <c r="A69" s="96" t="str">
        <f t="shared" si="6"/>
        <v/>
      </c>
      <c r="B69" s="43" t="s">
        <v>48</v>
      </c>
      <c r="C69" s="2"/>
      <c r="D69" s="2"/>
      <c r="E69" s="43" t="s">
        <v>47</v>
      </c>
      <c r="F69" s="2" t="str">
        <f>IF(A69="","",IF('feuille référence'!A67="","",IF(A69='feuille référence'!A67,1,0)+IF(AND(Mathieu!C69='feuille référence'!C67,Mathieu!D69='feuille référence'!D67),1,0)))</f>
        <v/>
      </c>
      <c r="G69" s="4"/>
      <c r="H69" s="96" t="str">
        <f t="shared" si="7"/>
        <v/>
      </c>
      <c r="I69" s="43" t="s">
        <v>53</v>
      </c>
      <c r="J69" s="2"/>
      <c r="K69" s="2"/>
      <c r="L69" s="43" t="s">
        <v>51</v>
      </c>
      <c r="M69" s="2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156"/>
      <c r="AG69" s="156"/>
      <c r="AH69" s="156"/>
      <c r="AI69" s="156"/>
      <c r="AJ69" s="156"/>
      <c r="AK69" s="156"/>
      <c r="AL69" s="7"/>
    </row>
    <row r="70" spans="1:38" x14ac:dyDescent="0.2">
      <c r="A70" s="96" t="str">
        <f t="shared" si="6"/>
        <v/>
      </c>
      <c r="B70" s="43" t="s">
        <v>46</v>
      </c>
      <c r="C70" s="2"/>
      <c r="D70" s="2"/>
      <c r="E70" s="43" t="s">
        <v>45</v>
      </c>
      <c r="F70" s="2" t="str">
        <f>IF(A70="","",IF('feuille référence'!A68="","",IF(A70='feuille référence'!A68,1,0)+IF(AND(Mathieu!C70='feuille référence'!C68,Mathieu!D70='feuille référence'!D68),1,0)))</f>
        <v/>
      </c>
      <c r="G70" s="4"/>
      <c r="H70" s="96" t="str">
        <f t="shared" si="7"/>
        <v/>
      </c>
      <c r="I70" s="43" t="s">
        <v>50</v>
      </c>
      <c r="J70" s="2"/>
      <c r="K70" s="2"/>
      <c r="L70" s="43" t="s">
        <v>49</v>
      </c>
      <c r="M70" s="2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156"/>
      <c r="AG70" s="156"/>
      <c r="AH70" s="156"/>
      <c r="AI70" s="156"/>
      <c r="AJ70" s="156"/>
      <c r="AK70" s="156"/>
      <c r="AL70" s="7"/>
    </row>
    <row r="71" spans="1:38" x14ac:dyDescent="0.2">
      <c r="A71" s="96" t="str">
        <f t="shared" si="6"/>
        <v/>
      </c>
      <c r="B71" s="43" t="s">
        <v>47</v>
      </c>
      <c r="C71" s="2"/>
      <c r="D71" s="2"/>
      <c r="E71" s="43" t="s">
        <v>46</v>
      </c>
      <c r="F71" s="2" t="str">
        <f>IF(A71="","",IF('feuille référence'!A69="","",IF(A71='feuille référence'!A69,1,0)+IF(AND(Mathieu!C71='feuille référence'!C69,Mathieu!D71='feuille référence'!D69),1,0)))</f>
        <v/>
      </c>
      <c r="G71" s="4"/>
      <c r="H71" s="96" t="str">
        <f t="shared" si="7"/>
        <v/>
      </c>
      <c r="I71" s="43" t="s">
        <v>51</v>
      </c>
      <c r="J71" s="2"/>
      <c r="K71" s="2"/>
      <c r="L71" s="43" t="s">
        <v>50</v>
      </c>
      <c r="M71" s="2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156"/>
      <c r="AG71" s="156"/>
      <c r="AH71" s="156"/>
      <c r="AI71" s="156"/>
      <c r="AJ71" s="156"/>
      <c r="AK71" s="156"/>
      <c r="AL71" s="7"/>
    </row>
    <row r="72" spans="1:38" ht="13.5" thickBot="1" x14ac:dyDescent="0.25">
      <c r="A72" s="96" t="str">
        <f t="shared" si="6"/>
        <v/>
      </c>
      <c r="B72" s="43" t="s">
        <v>45</v>
      </c>
      <c r="C72" s="2"/>
      <c r="D72" s="2"/>
      <c r="E72" s="44" t="s">
        <v>48</v>
      </c>
      <c r="F72" s="94" t="str">
        <f>IF(A72="","",IF('feuille référence'!A70="","",IF(A72='feuille référence'!A70,1,0)+IF(AND(Mathieu!C72='feuille référence'!C70,Mathieu!D72='feuille référence'!D70),1,0)))</f>
        <v/>
      </c>
      <c r="G72" s="4"/>
      <c r="H72" s="96" t="str">
        <f t="shared" si="7"/>
        <v/>
      </c>
      <c r="I72" s="43" t="s">
        <v>49</v>
      </c>
      <c r="J72" s="2"/>
      <c r="K72" s="2"/>
      <c r="L72" s="44" t="s">
        <v>52</v>
      </c>
      <c r="M72" s="94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156"/>
      <c r="AG72" s="156"/>
      <c r="AH72" s="156"/>
      <c r="AI72" s="156"/>
      <c r="AJ72" s="156"/>
      <c r="AK72" s="156"/>
      <c r="AL72" s="7"/>
    </row>
    <row r="73" spans="1:38" x14ac:dyDescent="0.2">
      <c r="A73" s="4"/>
      <c r="B73" s="5"/>
      <c r="C73" s="5"/>
      <c r="D73" s="5"/>
      <c r="E73" s="21" t="s">
        <v>5</v>
      </c>
      <c r="F73" s="95">
        <f ca="1">IFERROR(SUM(F61:F72)+F75+F76,0)</f>
        <v>0</v>
      </c>
      <c r="G73" s="4"/>
      <c r="H73" s="4"/>
      <c r="I73" s="5"/>
      <c r="J73" s="5"/>
      <c r="K73" s="5"/>
      <c r="L73" s="21" t="s">
        <v>5</v>
      </c>
      <c r="M73" s="95">
        <f ca="1">IFERROR(SUM(M61:M72)+M75+M76,0)</f>
        <v>0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156"/>
      <c r="AG73" s="156"/>
      <c r="AH73" s="156"/>
      <c r="AI73" s="156"/>
      <c r="AJ73" s="156"/>
      <c r="AK73" s="156"/>
      <c r="AL73" s="7"/>
    </row>
    <row r="74" spans="1:38" x14ac:dyDescent="0.2">
      <c r="A74" s="4"/>
      <c r="B74" s="5"/>
      <c r="C74" s="5"/>
      <c r="D74" s="5"/>
      <c r="E74" s="155"/>
      <c r="F74" s="7"/>
      <c r="G74" s="4"/>
      <c r="H74" s="4"/>
      <c r="I74" s="5"/>
      <c r="J74" s="5"/>
      <c r="K74" s="5"/>
      <c r="L74" s="155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156"/>
      <c r="AG74" s="156"/>
      <c r="AH74" s="156"/>
      <c r="AI74" s="156"/>
      <c r="AJ74" s="156"/>
      <c r="AK74" s="156"/>
      <c r="AL74" s="7"/>
    </row>
    <row r="75" spans="1:38" x14ac:dyDescent="0.2">
      <c r="A75" s="4"/>
      <c r="B75" s="157" t="s">
        <v>60</v>
      </c>
      <c r="C75" s="71"/>
      <c r="D75" s="71"/>
      <c r="E75" s="62"/>
      <c r="F75" s="97">
        <f ca="1">IF(OR(E75='feuille référence'!E73,E75='feuille référence'!E74),1,0)</f>
        <v>0</v>
      </c>
      <c r="G75" s="4"/>
      <c r="H75" s="4"/>
      <c r="I75" s="160" t="s">
        <v>61</v>
      </c>
      <c r="J75" s="72"/>
      <c r="K75" s="72"/>
      <c r="L75" s="62"/>
      <c r="M75" s="97">
        <f ca="1">IF(OR(L75='feuille référence'!K73,L75='feuille référence'!K74),1,0)</f>
        <v>0</v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156"/>
      <c r="AG75" s="156"/>
      <c r="AH75" s="156"/>
      <c r="AI75" s="156"/>
      <c r="AJ75" s="156"/>
      <c r="AK75" s="156"/>
      <c r="AL75" s="7"/>
    </row>
    <row r="76" spans="1:38" x14ac:dyDescent="0.2">
      <c r="A76" s="4"/>
      <c r="B76" s="5"/>
      <c r="C76" s="5"/>
      <c r="D76" s="5"/>
      <c r="E76" s="62"/>
      <c r="F76" s="97">
        <f ca="1">IF(OR(E76='feuille référence'!E73,E76='feuille référence'!E74),1,0)</f>
        <v>0</v>
      </c>
      <c r="G76" s="4"/>
      <c r="H76" s="4"/>
      <c r="I76" s="5"/>
      <c r="J76" s="5"/>
      <c r="K76" s="5"/>
      <c r="L76" s="62"/>
      <c r="M76" s="97">
        <f ca="1">IF(OR(L76='feuille référence'!K73,L76='feuille référence'!K74),1,0)</f>
        <v>0</v>
      </c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156"/>
      <c r="AG76" s="156"/>
      <c r="AH76" s="156"/>
      <c r="AI76" s="156"/>
      <c r="AJ76" s="156"/>
      <c r="AK76" s="156"/>
      <c r="AL76" s="7"/>
    </row>
    <row r="77" spans="1:38" x14ac:dyDescent="0.2">
      <c r="A77" s="4"/>
      <c r="B77" s="5"/>
      <c r="C77" s="5"/>
      <c r="D77" s="5"/>
      <c r="E77" s="155"/>
      <c r="F77" s="7"/>
      <c r="G77" s="4"/>
      <c r="H77" s="4"/>
      <c r="I77" s="5"/>
      <c r="J77" s="5"/>
      <c r="K77" s="5"/>
      <c r="L77" s="155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156"/>
      <c r="AG77" s="156"/>
      <c r="AH77" s="156"/>
      <c r="AI77" s="156"/>
      <c r="AJ77" s="156"/>
      <c r="AK77" s="156"/>
      <c r="AL77" s="7"/>
    </row>
    <row r="78" spans="1:38" x14ac:dyDescent="0.2">
      <c r="A78" s="4"/>
      <c r="B78" s="5"/>
      <c r="C78" s="5"/>
      <c r="D78" s="5"/>
      <c r="E78" s="5"/>
      <c r="F78" s="4"/>
      <c r="G78" s="4"/>
      <c r="H78" s="4"/>
      <c r="I78" s="5"/>
      <c r="J78" s="5"/>
      <c r="K78" s="5"/>
      <c r="L78" s="5"/>
      <c r="M78" s="4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156"/>
      <c r="AG78" s="156"/>
      <c r="AH78" s="156"/>
      <c r="AI78" s="156"/>
      <c r="AJ78" s="156"/>
      <c r="AK78" s="156"/>
      <c r="AL78" s="7"/>
    </row>
    <row r="79" spans="1:38" x14ac:dyDescent="0.2">
      <c r="A79" s="4"/>
      <c r="B79" s="5"/>
      <c r="C79" s="5"/>
      <c r="D79" s="5"/>
      <c r="E79" s="5"/>
      <c r="F79" s="4"/>
      <c r="G79" s="4"/>
      <c r="H79" s="4"/>
      <c r="I79" s="5"/>
      <c r="J79" s="5"/>
      <c r="K79" s="5"/>
      <c r="L79" s="19" t="s">
        <v>17</v>
      </c>
      <c r="M79" s="2">
        <f ca="1">SUM(F19+M19+F37+M37+F55+M55+F73+M73)</f>
        <v>0</v>
      </c>
      <c r="N79" s="4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156"/>
      <c r="AG79" s="156"/>
      <c r="AH79" s="156"/>
      <c r="AI79" s="156"/>
      <c r="AJ79" s="156"/>
      <c r="AK79" s="156"/>
      <c r="AL79" s="7"/>
    </row>
    <row r="80" spans="1:38" x14ac:dyDescent="0.2">
      <c r="A80" s="4"/>
      <c r="B80" s="5"/>
      <c r="C80" s="5"/>
      <c r="D80" s="5"/>
      <c r="E80" s="5"/>
      <c r="F80" s="4"/>
      <c r="G80" s="4"/>
      <c r="H80" s="4"/>
      <c r="I80" s="5"/>
      <c r="J80" s="5"/>
      <c r="K80" s="5"/>
      <c r="L80" s="5"/>
      <c r="M80" s="4"/>
      <c r="N80" s="4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156"/>
      <c r="AG80" s="177"/>
      <c r="AH80" s="174"/>
      <c r="AI80" s="174"/>
      <c r="AJ80" s="174"/>
      <c r="AK80" s="155"/>
      <c r="AL80" s="7"/>
    </row>
    <row r="81" spans="1:38" x14ac:dyDescent="0.2">
      <c r="A81" s="4"/>
      <c r="B81" s="5"/>
      <c r="C81" s="5"/>
      <c r="D81" s="5"/>
      <c r="E81" s="5"/>
      <c r="F81" s="4"/>
      <c r="G81" s="4"/>
      <c r="H81" s="4"/>
      <c r="I81" s="5"/>
      <c r="J81" s="5"/>
      <c r="K81" s="5"/>
      <c r="L81" s="5"/>
      <c r="M81" s="4"/>
      <c r="N81" s="4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156"/>
      <c r="AG81" s="174"/>
      <c r="AH81" s="174"/>
      <c r="AI81" s="174"/>
      <c r="AJ81" s="174"/>
      <c r="AK81" s="156"/>
      <c r="AL81" s="7"/>
    </row>
    <row r="82" spans="1:38" x14ac:dyDescent="0.2">
      <c r="A82" s="4"/>
      <c r="B82" s="41" t="s">
        <v>19</v>
      </c>
      <c r="C82" s="30"/>
      <c r="D82" s="30"/>
      <c r="E82" s="30"/>
      <c r="F82" s="29"/>
      <c r="G82" s="29"/>
      <c r="H82" s="29"/>
      <c r="I82" s="30"/>
      <c r="J82" s="30"/>
      <c r="K82" s="30"/>
      <c r="L82" s="30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30"/>
      <c r="AG82" s="30"/>
      <c r="AH82" s="30"/>
      <c r="AI82" s="30"/>
      <c r="AJ82" s="31"/>
      <c r="AK82" s="156"/>
      <c r="AL82" s="7"/>
    </row>
    <row r="83" spans="1:38" x14ac:dyDescent="0.2">
      <c r="A83" s="4"/>
      <c r="B83" s="36" t="s">
        <v>62</v>
      </c>
      <c r="C83" s="27"/>
      <c r="D83" s="27"/>
      <c r="E83" s="27"/>
      <c r="F83" s="28"/>
      <c r="G83" s="28"/>
      <c r="H83" s="28"/>
      <c r="I83" s="27"/>
      <c r="J83" s="27"/>
      <c r="K83" s="27"/>
      <c r="L83" s="27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7"/>
      <c r="AG83" s="27"/>
      <c r="AH83" s="27"/>
      <c r="AI83" s="27"/>
      <c r="AJ83" s="32"/>
      <c r="AK83" s="156"/>
      <c r="AL83" s="7"/>
    </row>
    <row r="84" spans="1:38" x14ac:dyDescent="0.2">
      <c r="A84" s="4"/>
      <c r="B84" s="42" t="s">
        <v>18</v>
      </c>
      <c r="C84" s="27"/>
      <c r="D84" s="27"/>
      <c r="E84" s="27"/>
      <c r="F84" s="28"/>
      <c r="G84" s="28"/>
      <c r="H84" s="28"/>
      <c r="I84" s="27"/>
      <c r="J84" s="27"/>
      <c r="K84" s="27"/>
      <c r="L84" s="27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7"/>
      <c r="AG84" s="27"/>
      <c r="AH84" s="27"/>
      <c r="AI84" s="27"/>
      <c r="AJ84" s="32"/>
      <c r="AK84" s="156"/>
      <c r="AL84" s="7"/>
    </row>
    <row r="85" spans="1:38" x14ac:dyDescent="0.2">
      <c r="A85" s="4"/>
      <c r="B85" s="36" t="s">
        <v>6</v>
      </c>
      <c r="C85" s="27"/>
      <c r="D85" s="27"/>
      <c r="E85" s="27"/>
      <c r="F85" s="28"/>
      <c r="G85" s="28"/>
      <c r="H85" s="28"/>
      <c r="I85" s="27"/>
      <c r="J85" s="27"/>
      <c r="K85" s="27"/>
      <c r="L85" s="27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7"/>
      <c r="AG85" s="27"/>
      <c r="AH85" s="27"/>
      <c r="AI85" s="27"/>
      <c r="AJ85" s="32"/>
      <c r="AK85" s="156"/>
      <c r="AL85" s="7"/>
    </row>
    <row r="86" spans="1:38" x14ac:dyDescent="0.2">
      <c r="A86" s="4"/>
      <c r="B86" s="42" t="s">
        <v>7</v>
      </c>
      <c r="C86" s="27"/>
      <c r="D86" s="27"/>
      <c r="E86" s="27"/>
      <c r="F86" s="28"/>
      <c r="G86" s="28"/>
      <c r="H86" s="28"/>
      <c r="I86" s="27"/>
      <c r="J86" s="27"/>
      <c r="K86" s="27"/>
      <c r="L86" s="27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7"/>
      <c r="AG86" s="27"/>
      <c r="AH86" s="27"/>
      <c r="AI86" s="27"/>
      <c r="AJ86" s="32"/>
      <c r="AK86" s="156"/>
      <c r="AL86" s="7"/>
    </row>
    <row r="87" spans="1:38" x14ac:dyDescent="0.2">
      <c r="A87" s="4"/>
      <c r="B87" s="42" t="s">
        <v>63</v>
      </c>
      <c r="C87" s="27"/>
      <c r="D87" s="27"/>
      <c r="E87" s="27"/>
      <c r="F87" s="28"/>
      <c r="G87" s="28"/>
      <c r="H87" s="28"/>
      <c r="I87" s="27"/>
      <c r="J87" s="27"/>
      <c r="K87" s="27"/>
      <c r="L87" s="27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7"/>
      <c r="AG87" s="27"/>
      <c r="AH87" s="27"/>
      <c r="AI87" s="27"/>
      <c r="AJ87" s="32"/>
      <c r="AK87" s="156"/>
      <c r="AL87" s="7"/>
    </row>
    <row r="88" spans="1:38" x14ac:dyDescent="0.2">
      <c r="A88" s="4"/>
      <c r="B88" s="42" t="s">
        <v>64</v>
      </c>
      <c r="C88" s="27"/>
      <c r="D88" s="27"/>
      <c r="E88" s="27"/>
      <c r="F88" s="28"/>
      <c r="G88" s="28"/>
      <c r="H88" s="28"/>
      <c r="I88" s="27"/>
      <c r="J88" s="27"/>
      <c r="K88" s="27"/>
      <c r="L88" s="27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7"/>
      <c r="AG88" s="27"/>
      <c r="AH88" s="27"/>
      <c r="AI88" s="27"/>
      <c r="AJ88" s="32"/>
      <c r="AK88" s="156"/>
      <c r="AL88" s="7"/>
    </row>
    <row r="89" spans="1:38" x14ac:dyDescent="0.2">
      <c r="A89" s="4"/>
      <c r="B89" s="36" t="s">
        <v>8</v>
      </c>
      <c r="C89" s="27"/>
      <c r="D89" s="27"/>
      <c r="E89" s="27"/>
      <c r="F89" s="28"/>
      <c r="G89" s="28"/>
      <c r="H89" s="28"/>
      <c r="I89" s="27"/>
      <c r="J89" s="27"/>
      <c r="K89" s="27"/>
      <c r="L89" s="27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153"/>
      <c r="AH89" s="153"/>
      <c r="AI89" s="153"/>
      <c r="AJ89" s="154"/>
      <c r="AK89" s="7"/>
      <c r="AL89" s="7"/>
    </row>
    <row r="90" spans="1:38" x14ac:dyDescent="0.2">
      <c r="A90" s="4"/>
      <c r="B90" s="42" t="s">
        <v>9</v>
      </c>
      <c r="C90" s="27"/>
      <c r="D90" s="27"/>
      <c r="E90" s="27"/>
      <c r="F90" s="28"/>
      <c r="G90" s="28"/>
      <c r="H90" s="28"/>
      <c r="I90" s="27"/>
      <c r="J90" s="27"/>
      <c r="K90" s="27"/>
      <c r="L90" s="27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153"/>
      <c r="AH90" s="153"/>
      <c r="AI90" s="175"/>
      <c r="AJ90" s="176"/>
      <c r="AK90" s="7"/>
      <c r="AL90" s="7"/>
    </row>
    <row r="91" spans="1:38" x14ac:dyDescent="0.2">
      <c r="A91" s="4"/>
      <c r="B91" s="42" t="s">
        <v>10</v>
      </c>
      <c r="C91" s="27"/>
      <c r="D91" s="27"/>
      <c r="E91" s="27"/>
      <c r="F91" s="28"/>
      <c r="G91" s="28"/>
      <c r="H91" s="28"/>
      <c r="I91" s="27"/>
      <c r="J91" s="27"/>
      <c r="K91" s="27"/>
      <c r="L91" s="27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153"/>
      <c r="AH91" s="153"/>
      <c r="AI91" s="175"/>
      <c r="AJ91" s="176"/>
      <c r="AK91" s="7"/>
      <c r="AL91" s="7"/>
    </row>
    <row r="92" spans="1:38" x14ac:dyDescent="0.2">
      <c r="A92" s="4"/>
      <c r="B92" s="36" t="s">
        <v>16</v>
      </c>
      <c r="C92" s="27"/>
      <c r="D92" s="27"/>
      <c r="E92" s="27"/>
      <c r="F92" s="28"/>
      <c r="G92" s="28"/>
      <c r="H92" s="28"/>
      <c r="I92" s="27"/>
      <c r="J92" s="27"/>
      <c r="K92" s="27"/>
      <c r="L92" s="27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175"/>
      <c r="AJ92" s="176"/>
      <c r="AK92" s="7"/>
      <c r="AL92" s="7"/>
    </row>
    <row r="93" spans="1:38" x14ac:dyDescent="0.2">
      <c r="A93" s="4"/>
      <c r="B93" s="36" t="s">
        <v>11</v>
      </c>
      <c r="C93" s="27"/>
      <c r="D93" s="27"/>
      <c r="E93" s="27"/>
      <c r="F93" s="28"/>
      <c r="G93" s="28"/>
      <c r="H93" s="28"/>
      <c r="I93" s="27"/>
      <c r="J93" s="27"/>
      <c r="K93" s="27"/>
      <c r="L93" s="27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33"/>
      <c r="AK93" s="7"/>
      <c r="AL93" s="7"/>
    </row>
    <row r="94" spans="1:38" x14ac:dyDescent="0.2">
      <c r="A94" s="4"/>
      <c r="B94" s="36" t="s">
        <v>20</v>
      </c>
      <c r="C94" s="27"/>
      <c r="D94" s="27"/>
      <c r="E94" s="27"/>
      <c r="F94" s="28"/>
      <c r="G94" s="28"/>
      <c r="H94" s="28"/>
      <c r="I94" s="27"/>
      <c r="J94" s="27"/>
      <c r="K94" s="27"/>
      <c r="L94" s="27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33"/>
      <c r="AK94" s="7"/>
      <c r="AL94" s="7"/>
    </row>
    <row r="95" spans="1:38" x14ac:dyDescent="0.2">
      <c r="A95" s="4"/>
      <c r="B95" s="37"/>
      <c r="C95" s="38"/>
      <c r="D95" s="38"/>
      <c r="E95" s="38"/>
      <c r="F95" s="39"/>
      <c r="G95" s="39"/>
      <c r="H95" s="39"/>
      <c r="I95" s="38"/>
      <c r="J95" s="38"/>
      <c r="K95" s="38"/>
      <c r="L95" s="38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40"/>
      <c r="AK95" s="7"/>
      <c r="AL95" s="7"/>
    </row>
    <row r="96" spans="1:38" x14ac:dyDescent="0.2">
      <c r="A96" s="4"/>
      <c r="B96" s="5"/>
      <c r="C96" s="5"/>
      <c r="D96" s="5"/>
      <c r="E96" s="5"/>
      <c r="F96" s="4"/>
      <c r="G96" s="4"/>
      <c r="H96" s="4"/>
      <c r="I96" s="5"/>
      <c r="J96" s="5"/>
      <c r="K96" s="5"/>
      <c r="L96" s="5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7"/>
      <c r="AJ96" s="7"/>
      <c r="AK96" s="7"/>
      <c r="AL96" s="7"/>
    </row>
  </sheetData>
  <mergeCells count="38">
    <mergeCell ref="AI92:AJ92"/>
    <mergeCell ref="AI49:AJ49"/>
    <mergeCell ref="AG51:AH51"/>
    <mergeCell ref="AI51:AJ51"/>
    <mergeCell ref="AG59:AJ59"/>
    <mergeCell ref="AG60:AH60"/>
    <mergeCell ref="AI60:AJ60"/>
    <mergeCell ref="AG80:AJ80"/>
    <mergeCell ref="AG81:AH81"/>
    <mergeCell ref="AI81:AJ81"/>
    <mergeCell ref="AI90:AJ90"/>
    <mergeCell ref="AI91:AJ91"/>
    <mergeCell ref="AG43:AH43"/>
    <mergeCell ref="AI43:AJ43"/>
    <mergeCell ref="AG19:AH19"/>
    <mergeCell ref="AI19:AJ19"/>
    <mergeCell ref="AG24:AH24"/>
    <mergeCell ref="AI24:AJ24"/>
    <mergeCell ref="AG26:AH26"/>
    <mergeCell ref="AI26:AJ26"/>
    <mergeCell ref="AG28:AH28"/>
    <mergeCell ref="AI28:AJ28"/>
    <mergeCell ref="AI34:AJ34"/>
    <mergeCell ref="AI36:AJ36"/>
    <mergeCell ref="AI38:AJ38"/>
    <mergeCell ref="AG9:AH9"/>
    <mergeCell ref="AI9:AJ9"/>
    <mergeCell ref="AG11:AH11"/>
    <mergeCell ref="AI11:AJ11"/>
    <mergeCell ref="AG13:AH13"/>
    <mergeCell ref="AI13:AJ13"/>
    <mergeCell ref="AG7:AH7"/>
    <mergeCell ref="AI7:AJ7"/>
    <mergeCell ref="C2:E2"/>
    <mergeCell ref="F2:H2"/>
    <mergeCell ref="I2:K2"/>
    <mergeCell ref="M2:N2"/>
    <mergeCell ref="O2:AK2"/>
  </mergeCells>
  <dataValidations count="8">
    <dataValidation type="list" allowBlank="1" showInputMessage="1" showErrorMessage="1" sqref="E21:E22">
      <formula1>$B$7:$B$10</formula1>
    </dataValidation>
    <dataValidation type="list" allowBlank="1" showInputMessage="1" showErrorMessage="1" sqref="L57:L58">
      <formula1>$I$43:$I$46</formula1>
    </dataValidation>
    <dataValidation type="list" allowBlank="1" showInputMessage="1" showErrorMessage="1" sqref="L21:L22">
      <formula1>$I$7:$I$10</formula1>
    </dataValidation>
    <dataValidation type="list" allowBlank="1" showInputMessage="1" showErrorMessage="1" sqref="E39:E40">
      <formula1>$B$25:$B$28</formula1>
    </dataValidation>
    <dataValidation type="list" allowBlank="1" showInputMessage="1" showErrorMessage="1" sqref="L39:L40">
      <formula1>$I$25:$I$28</formula1>
    </dataValidation>
    <dataValidation type="list" allowBlank="1" showInputMessage="1" showErrorMessage="1" sqref="E57:E58">
      <formula1>$B$43:$B$46</formula1>
    </dataValidation>
    <dataValidation type="list" allowBlank="1" showInputMessage="1" showErrorMessage="1" sqref="E75:E76">
      <formula1>$B$61:$B$64</formula1>
    </dataValidation>
    <dataValidation type="list" allowBlank="1" showInputMessage="1" showErrorMessage="1" sqref="L75:L76">
      <formula1>$I$61:$I$64</formula1>
    </dataValidation>
  </dataValidations>
  <hyperlinks>
    <hyperlink ref="O2" r:id="rId1"/>
  </hyperlinks>
  <printOptions horizontalCentered="1" verticalCentered="1"/>
  <pageMargins left="0.39370078740157483" right="0.39370078740157483" top="0" bottom="0" header="0" footer="0"/>
  <pageSetup paperSize="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autoPageBreaks="0" fitToPage="1"/>
  </sheetPr>
  <dimension ref="A1:AL96"/>
  <sheetViews>
    <sheetView showGridLines="0" tabSelected="1" zoomScaleNormal="100" zoomScaleSheetLayoutView="100" workbookViewId="0"/>
  </sheetViews>
  <sheetFormatPr baseColWidth="10" defaultRowHeight="12.75" x14ac:dyDescent="0.2"/>
  <cols>
    <col min="1" max="1" width="4.7109375" customWidth="1"/>
    <col min="2" max="2" width="23.28515625" style="1" customWidth="1"/>
    <col min="3" max="4" width="2.85546875" style="1" customWidth="1"/>
    <col min="5" max="5" width="23.28515625" style="1" customWidth="1"/>
    <col min="6" max="6" width="4" customWidth="1"/>
    <col min="7" max="8" width="2.7109375" customWidth="1"/>
    <col min="9" max="9" width="23.28515625" style="1" customWidth="1"/>
    <col min="10" max="11" width="2.85546875" style="1" customWidth="1"/>
    <col min="12" max="12" width="23.28515625" style="1" customWidth="1"/>
    <col min="13" max="14" width="4" customWidth="1"/>
    <col min="15" max="15" width="2.85546875" customWidth="1"/>
    <col min="16" max="31" width="0" hidden="1" customWidth="1"/>
    <col min="32" max="32" width="4.7109375" customWidth="1"/>
    <col min="33" max="33" width="13.7109375" customWidth="1"/>
    <col min="34" max="35" width="2.85546875" customWidth="1"/>
    <col min="36" max="36" width="13.7109375" customWidth="1"/>
    <col min="37" max="38" width="4.7109375" customWidth="1"/>
  </cols>
  <sheetData>
    <row r="1" spans="1:38" ht="20.100000000000001" customHeight="1" x14ac:dyDescent="0.2">
      <c r="A1" s="4"/>
      <c r="B1" s="5"/>
      <c r="C1" s="5"/>
      <c r="D1" s="5"/>
      <c r="E1" s="5"/>
      <c r="F1" s="4"/>
      <c r="G1" s="4"/>
      <c r="H1" s="4"/>
      <c r="I1" s="5"/>
      <c r="J1" s="5"/>
      <c r="K1" s="5"/>
      <c r="L1" s="5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x14ac:dyDescent="0.2">
      <c r="A2" s="4"/>
      <c r="B2" s="115" t="s">
        <v>102</v>
      </c>
      <c r="C2" s="178"/>
      <c r="D2" s="179"/>
      <c r="E2" s="179"/>
      <c r="F2" s="180" t="s">
        <v>103</v>
      </c>
      <c r="G2" s="180"/>
      <c r="H2" s="180"/>
      <c r="I2" s="178"/>
      <c r="J2" s="179"/>
      <c r="K2" s="179"/>
      <c r="L2" s="5"/>
      <c r="M2" s="180" t="s">
        <v>104</v>
      </c>
      <c r="N2" s="180"/>
      <c r="O2" s="181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4"/>
    </row>
    <row r="3" spans="1:38" x14ac:dyDescent="0.2">
      <c r="A3" s="4"/>
      <c r="B3" s="5"/>
      <c r="C3" s="5"/>
      <c r="D3" s="5"/>
      <c r="E3" s="5"/>
      <c r="F3" s="4"/>
      <c r="G3" s="4"/>
      <c r="H3" s="4"/>
      <c r="I3" s="5"/>
      <c r="J3" s="5"/>
      <c r="K3" s="5"/>
      <c r="L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x14ac:dyDescent="0.2">
      <c r="A4" s="4"/>
      <c r="B4" s="5"/>
      <c r="C4" s="5"/>
      <c r="D4" s="5"/>
      <c r="E4" s="5"/>
      <c r="F4" s="4"/>
      <c r="G4" s="4"/>
      <c r="H4" s="4"/>
      <c r="I4" s="5"/>
      <c r="J4" s="5"/>
      <c r="K4" s="5"/>
      <c r="L4" s="5"/>
      <c r="M4" s="4"/>
      <c r="N4" s="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 x14ac:dyDescent="0.2">
      <c r="A5" s="4"/>
      <c r="B5" s="5"/>
      <c r="C5" s="5"/>
      <c r="D5" s="5"/>
      <c r="E5" s="5"/>
      <c r="F5" s="4"/>
      <c r="G5" s="4"/>
      <c r="H5" s="4"/>
      <c r="I5" s="5"/>
      <c r="J5" s="5"/>
      <c r="K5" s="5"/>
      <c r="L5" s="5"/>
      <c r="M5" s="4"/>
      <c r="N5" s="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 x14ac:dyDescent="0.2">
      <c r="A6" s="4"/>
      <c r="B6" s="45" t="s">
        <v>0</v>
      </c>
      <c r="C6" s="46"/>
      <c r="D6" s="46"/>
      <c r="E6" s="47"/>
      <c r="F6" s="20" t="s">
        <v>1</v>
      </c>
      <c r="G6" s="4"/>
      <c r="H6" s="4"/>
      <c r="I6" s="16" t="s">
        <v>2</v>
      </c>
      <c r="J6" s="17"/>
      <c r="K6" s="17"/>
      <c r="L6" s="18"/>
      <c r="M6" s="20" t="s">
        <v>1</v>
      </c>
      <c r="N6" s="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24"/>
      <c r="AG6" s="24"/>
      <c r="AH6" s="24"/>
      <c r="AI6" s="24"/>
      <c r="AJ6" s="24"/>
      <c r="AK6" s="24"/>
      <c r="AL6" s="7"/>
    </row>
    <row r="7" spans="1:38" x14ac:dyDescent="0.2">
      <c r="A7" s="96" t="str">
        <f>IF(OR(C7="",D7=""),"",IF(C7&gt;D7,"V",IF(C7&lt;D7,"P","N")))</f>
        <v/>
      </c>
      <c r="B7" s="43" t="s">
        <v>21</v>
      </c>
      <c r="C7" s="3"/>
      <c r="D7" s="3"/>
      <c r="E7" s="43" t="s">
        <v>22</v>
      </c>
      <c r="F7" s="2" t="str">
        <f>IF(A7="","",IF('feuille référence'!A5="","",IF(A7='feuille référence'!A5,1,0)+IF(AND('participant vierge'!C7='feuille référence'!C5,'participant vierge'!D7='feuille référence'!D5),1,0)))</f>
        <v/>
      </c>
      <c r="G7" s="4"/>
      <c r="H7" s="96" t="str">
        <f>IF(OR(J7="",K7=""),"",IF(J7&gt;K7,"V",IF(J7&lt;K7,"P","N")))</f>
        <v/>
      </c>
      <c r="I7" s="43" t="s">
        <v>25</v>
      </c>
      <c r="J7" s="3"/>
      <c r="K7" s="3"/>
      <c r="L7" s="43" t="s">
        <v>26</v>
      </c>
      <c r="M7" s="2" t="str">
        <f>IF(H7="","",IF('feuille référence'!G5="","",IF(H7='feuille référence'!G5,1,0)+IF(AND('participant vierge'!J7='feuille référence'!I5,'participant vierge'!K7='feuille référence'!J5),1,0)))</f>
        <v/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102"/>
      <c r="AG7" s="174"/>
      <c r="AH7" s="174"/>
      <c r="AI7" s="174"/>
      <c r="AJ7" s="174"/>
      <c r="AK7" s="102"/>
      <c r="AL7" s="7"/>
    </row>
    <row r="8" spans="1:38" x14ac:dyDescent="0.2">
      <c r="A8" s="96" t="str">
        <f t="shared" ref="A8:A18" si="0">IF(OR(C8="",D8=""),"",IF(C8&gt;D8,"V",IF(C8&lt;D8,"P","N")))</f>
        <v/>
      </c>
      <c r="B8" s="43" t="s">
        <v>23</v>
      </c>
      <c r="C8" s="3"/>
      <c r="D8" s="3"/>
      <c r="E8" s="43" t="s">
        <v>24</v>
      </c>
      <c r="F8" s="2" t="str">
        <f>IF(A8="","",IF('feuille référence'!A6="","",IF(A8='feuille référence'!A6,1,0)+IF(AND('participant vierge'!C8='feuille référence'!C6,'participant vierge'!D8='feuille référence'!D6),1,0)))</f>
        <v/>
      </c>
      <c r="G8" s="4"/>
      <c r="H8" s="96" t="str">
        <f t="shared" ref="H8:H18" si="1">IF(OR(J8="",K8=""),"",IF(J8&gt;K8,"V",IF(J8&lt;K8,"P","N")))</f>
        <v/>
      </c>
      <c r="I8" s="43" t="s">
        <v>27</v>
      </c>
      <c r="J8" s="2"/>
      <c r="K8" s="2"/>
      <c r="L8" s="43" t="s">
        <v>28</v>
      </c>
      <c r="M8" s="2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102"/>
      <c r="AG8" s="102"/>
      <c r="AH8" s="102"/>
      <c r="AI8" s="102"/>
      <c r="AJ8" s="102"/>
      <c r="AK8" s="102"/>
      <c r="AL8" s="7"/>
    </row>
    <row r="9" spans="1:38" x14ac:dyDescent="0.2">
      <c r="A9" s="96" t="str">
        <f t="shared" si="0"/>
        <v/>
      </c>
      <c r="B9" s="43" t="s">
        <v>24</v>
      </c>
      <c r="C9" s="3"/>
      <c r="D9" s="3"/>
      <c r="E9" s="43" t="s">
        <v>21</v>
      </c>
      <c r="F9" s="2" t="str">
        <f>IF(A9="","",IF('feuille référence'!A7="","",IF(A9='feuille référence'!A7,1,0)+IF(AND('participant vierge'!C9='feuille référence'!C7,'participant vierge'!D9='feuille référence'!D7),1,0)))</f>
        <v/>
      </c>
      <c r="G9" s="4"/>
      <c r="H9" s="96" t="str">
        <f t="shared" si="1"/>
        <v/>
      </c>
      <c r="I9" s="43" t="s">
        <v>26</v>
      </c>
      <c r="J9" s="2"/>
      <c r="K9" s="2"/>
      <c r="L9" s="43" t="s">
        <v>27</v>
      </c>
      <c r="M9" s="2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102"/>
      <c r="AG9" s="174"/>
      <c r="AH9" s="174"/>
      <c r="AI9" s="174"/>
      <c r="AJ9" s="174"/>
      <c r="AK9" s="102"/>
      <c r="AL9" s="7"/>
    </row>
    <row r="10" spans="1:38" x14ac:dyDescent="0.2">
      <c r="A10" s="96" t="str">
        <f t="shared" si="0"/>
        <v/>
      </c>
      <c r="B10" s="43" t="s">
        <v>22</v>
      </c>
      <c r="C10" s="3"/>
      <c r="D10" s="3"/>
      <c r="E10" s="43" t="s">
        <v>23</v>
      </c>
      <c r="F10" s="2" t="str">
        <f>IF(A10="","",IF('feuille référence'!A8="","",IF(A10='feuille référence'!A8,1,0)+IF(AND('participant vierge'!C10='feuille référence'!C8,'participant vierge'!D10='feuille référence'!D8),1,0)))</f>
        <v/>
      </c>
      <c r="G10" s="4"/>
      <c r="H10" s="96" t="str">
        <f t="shared" si="1"/>
        <v/>
      </c>
      <c r="I10" s="43" t="s">
        <v>28</v>
      </c>
      <c r="J10" s="2"/>
      <c r="K10" s="2"/>
      <c r="L10" s="43" t="s">
        <v>25</v>
      </c>
      <c r="M10" s="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102"/>
      <c r="AG10" s="102"/>
      <c r="AH10" s="102"/>
      <c r="AI10" s="102"/>
      <c r="AJ10" s="102"/>
      <c r="AK10" s="102"/>
      <c r="AL10" s="7"/>
    </row>
    <row r="11" spans="1:38" x14ac:dyDescent="0.2">
      <c r="A11" s="96" t="str">
        <f t="shared" si="0"/>
        <v/>
      </c>
      <c r="B11" s="43" t="s">
        <v>21</v>
      </c>
      <c r="C11" s="3"/>
      <c r="D11" s="3"/>
      <c r="E11" s="43" t="s">
        <v>23</v>
      </c>
      <c r="F11" s="2" t="str">
        <f>IF(A11="","",IF('feuille référence'!A9="","",IF(A11='feuille référence'!A9,1,0)+IF(AND('participant vierge'!C11='feuille référence'!C9,'participant vierge'!D11='feuille référence'!D9),1,0)))</f>
        <v/>
      </c>
      <c r="G11" s="4"/>
      <c r="H11" s="96" t="str">
        <f t="shared" si="1"/>
        <v/>
      </c>
      <c r="I11" s="43" t="s">
        <v>28</v>
      </c>
      <c r="J11" s="2"/>
      <c r="K11" s="2"/>
      <c r="L11" s="43" t="s">
        <v>26</v>
      </c>
      <c r="M11" s="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102"/>
      <c r="AG11" s="174"/>
      <c r="AH11" s="174"/>
      <c r="AI11" s="174"/>
      <c r="AJ11" s="174"/>
      <c r="AK11" s="102"/>
      <c r="AL11" s="7"/>
    </row>
    <row r="12" spans="1:38" x14ac:dyDescent="0.2">
      <c r="A12" s="96" t="str">
        <f t="shared" si="0"/>
        <v/>
      </c>
      <c r="B12" s="43" t="s">
        <v>22</v>
      </c>
      <c r="C12" s="3"/>
      <c r="D12" s="3"/>
      <c r="E12" s="43" t="s">
        <v>24</v>
      </c>
      <c r="F12" s="2" t="str">
        <f>IF(A12="","",IF('feuille référence'!A10="","",IF(A12='feuille référence'!A10,1,0)+IF(AND('participant vierge'!C12='feuille référence'!C10,'participant vierge'!D12='feuille référence'!D10),1,0)))</f>
        <v/>
      </c>
      <c r="G12" s="4"/>
      <c r="H12" s="96" t="str">
        <f t="shared" si="1"/>
        <v/>
      </c>
      <c r="I12" s="43" t="s">
        <v>27</v>
      </c>
      <c r="J12" s="2"/>
      <c r="K12" s="2"/>
      <c r="L12" s="43" t="s">
        <v>25</v>
      </c>
      <c r="M12" s="2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102"/>
      <c r="AG12" s="102"/>
      <c r="AH12" s="102"/>
      <c r="AI12" s="102"/>
      <c r="AJ12" s="102"/>
      <c r="AK12" s="102"/>
      <c r="AL12" s="7"/>
    </row>
    <row r="13" spans="1:38" x14ac:dyDescent="0.2">
      <c r="A13" s="96" t="str">
        <f t="shared" si="0"/>
        <v/>
      </c>
      <c r="B13" s="43" t="s">
        <v>23</v>
      </c>
      <c r="C13" s="3"/>
      <c r="D13" s="3"/>
      <c r="E13" s="43" t="s">
        <v>21</v>
      </c>
      <c r="F13" s="2" t="str">
        <f>IF(A13="","",IF('feuille référence'!A11="","",IF(A13='feuille référence'!A11,1,0)+IF(AND('participant vierge'!C13='feuille référence'!C11,'participant vierge'!D13='feuille référence'!D11),1,0)))</f>
        <v/>
      </c>
      <c r="G13" s="4"/>
      <c r="H13" s="96" t="str">
        <f t="shared" si="1"/>
        <v/>
      </c>
      <c r="I13" s="43" t="s">
        <v>25</v>
      </c>
      <c r="J13" s="2"/>
      <c r="K13" s="2"/>
      <c r="L13" s="43" t="s">
        <v>27</v>
      </c>
      <c r="M13" s="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102"/>
      <c r="AG13" s="174"/>
      <c r="AH13" s="174"/>
      <c r="AI13" s="174"/>
      <c r="AJ13" s="174"/>
      <c r="AK13" s="102"/>
      <c r="AL13" s="7"/>
    </row>
    <row r="14" spans="1:38" x14ac:dyDescent="0.2">
      <c r="A14" s="96" t="str">
        <f t="shared" si="0"/>
        <v/>
      </c>
      <c r="B14" s="43" t="s">
        <v>24</v>
      </c>
      <c r="C14" s="3"/>
      <c r="D14" s="3"/>
      <c r="E14" s="43" t="s">
        <v>22</v>
      </c>
      <c r="F14" s="2" t="str">
        <f>IF(A14="","",IF('feuille référence'!A12="","",IF(A14='feuille référence'!A12,1,0)+IF(AND('participant vierge'!C14='feuille référence'!C12,'participant vierge'!D14='feuille référence'!D12),1,0)))</f>
        <v/>
      </c>
      <c r="G14" s="4"/>
      <c r="H14" s="96" t="str">
        <f t="shared" si="1"/>
        <v/>
      </c>
      <c r="I14" s="43" t="s">
        <v>26</v>
      </c>
      <c r="J14" s="2"/>
      <c r="K14" s="2"/>
      <c r="L14" s="43" t="s">
        <v>28</v>
      </c>
      <c r="M14" s="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102"/>
      <c r="AG14" s="102"/>
      <c r="AH14" s="102"/>
      <c r="AI14" s="102"/>
      <c r="AJ14" s="102"/>
      <c r="AK14" s="102"/>
      <c r="AL14" s="7"/>
    </row>
    <row r="15" spans="1:38" x14ac:dyDescent="0.2">
      <c r="A15" s="96" t="str">
        <f t="shared" si="0"/>
        <v/>
      </c>
      <c r="B15" s="43" t="s">
        <v>22</v>
      </c>
      <c r="C15" s="3"/>
      <c r="D15" s="3"/>
      <c r="E15" s="43" t="s">
        <v>21</v>
      </c>
      <c r="F15" s="2" t="str">
        <f>IF(A15="","",IF('feuille référence'!A13="","",IF(A15='feuille référence'!A13,1,0)+IF(AND('participant vierge'!C15='feuille référence'!C13,'participant vierge'!D15='feuille référence'!D13),1,0)))</f>
        <v/>
      </c>
      <c r="G15" s="4"/>
      <c r="H15" s="96" t="str">
        <f t="shared" si="1"/>
        <v/>
      </c>
      <c r="I15" s="43" t="s">
        <v>28</v>
      </c>
      <c r="J15" s="2"/>
      <c r="K15" s="2"/>
      <c r="L15" s="43" t="s">
        <v>27</v>
      </c>
      <c r="M15" s="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102"/>
      <c r="AG15" s="102"/>
      <c r="AH15" s="102"/>
      <c r="AI15" s="102"/>
      <c r="AJ15" s="102"/>
      <c r="AK15" s="102"/>
      <c r="AL15" s="7"/>
    </row>
    <row r="16" spans="1:38" x14ac:dyDescent="0.2">
      <c r="A16" s="96" t="str">
        <f t="shared" si="0"/>
        <v/>
      </c>
      <c r="B16" s="43" t="s">
        <v>24</v>
      </c>
      <c r="C16" s="3"/>
      <c r="D16" s="3"/>
      <c r="E16" s="43" t="s">
        <v>23</v>
      </c>
      <c r="F16" s="2" t="str">
        <f>IF(A16="","",IF('feuille référence'!A14="","",IF(A16='feuille référence'!A14,1,0)+IF(AND('participant vierge'!C16='feuille référence'!C14,'participant vierge'!D16='feuille référence'!D14),1,0)))</f>
        <v/>
      </c>
      <c r="G16" s="4"/>
      <c r="H16" s="96" t="str">
        <f t="shared" si="1"/>
        <v/>
      </c>
      <c r="I16" s="43" t="s">
        <v>26</v>
      </c>
      <c r="J16" s="2"/>
      <c r="K16" s="2"/>
      <c r="L16" s="43" t="s">
        <v>25</v>
      </c>
      <c r="M16" s="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102"/>
      <c r="AG16" s="102"/>
      <c r="AH16" s="102"/>
      <c r="AI16" s="102"/>
      <c r="AJ16" s="102"/>
      <c r="AK16" s="102"/>
      <c r="AL16" s="7"/>
    </row>
    <row r="17" spans="1:38" x14ac:dyDescent="0.2">
      <c r="A17" s="96" t="str">
        <f t="shared" si="0"/>
        <v/>
      </c>
      <c r="B17" s="43" t="s">
        <v>23</v>
      </c>
      <c r="C17" s="3"/>
      <c r="D17" s="3"/>
      <c r="E17" s="43" t="s">
        <v>22</v>
      </c>
      <c r="F17" s="2" t="str">
        <f>IF(A17="","",IF('feuille référence'!A15="","",IF(A17='feuille référence'!A15,1,0)+IF(AND('participant vierge'!C17='feuille référence'!C15,'participant vierge'!D17='feuille référence'!D15),1,0)))</f>
        <v/>
      </c>
      <c r="G17" s="4"/>
      <c r="H17" s="96" t="str">
        <f t="shared" si="1"/>
        <v/>
      </c>
      <c r="I17" s="43" t="s">
        <v>27</v>
      </c>
      <c r="J17" s="2"/>
      <c r="K17" s="2"/>
      <c r="L17" s="43" t="s">
        <v>26</v>
      </c>
      <c r="M17" s="2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102"/>
      <c r="AG17" s="102"/>
      <c r="AH17" s="102"/>
      <c r="AI17" s="102"/>
      <c r="AJ17" s="102"/>
      <c r="AK17" s="102"/>
      <c r="AL17" s="7"/>
    </row>
    <row r="18" spans="1:38" ht="13.5" thickBot="1" x14ac:dyDescent="0.25">
      <c r="A18" s="96" t="str">
        <f t="shared" si="0"/>
        <v/>
      </c>
      <c r="B18" s="43" t="s">
        <v>21</v>
      </c>
      <c r="C18" s="3"/>
      <c r="D18" s="3"/>
      <c r="E18" s="44" t="s">
        <v>24</v>
      </c>
      <c r="F18" s="94" t="str">
        <f>IF(A18="","",IF('feuille référence'!A16="","",IF(A18='feuille référence'!A16,1,0)+IF(AND('participant vierge'!C18='feuille référence'!C16,'participant vierge'!D18='feuille référence'!D16),1,0)))</f>
        <v/>
      </c>
      <c r="G18" s="4"/>
      <c r="H18" s="96" t="str">
        <f t="shared" si="1"/>
        <v/>
      </c>
      <c r="I18" s="43" t="s">
        <v>25</v>
      </c>
      <c r="J18" s="2"/>
      <c r="K18" s="2"/>
      <c r="L18" s="44" t="s">
        <v>28</v>
      </c>
      <c r="M18" s="94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102"/>
      <c r="AG18" s="102"/>
      <c r="AH18" s="102"/>
      <c r="AI18" s="102"/>
      <c r="AJ18" s="102"/>
      <c r="AK18" s="102"/>
      <c r="AL18" s="7"/>
    </row>
    <row r="19" spans="1:38" x14ac:dyDescent="0.2">
      <c r="A19" s="4"/>
      <c r="B19" s="5"/>
      <c r="C19" s="5"/>
      <c r="D19" s="5"/>
      <c r="E19" s="22" t="s">
        <v>5</v>
      </c>
      <c r="F19" s="95">
        <f ca="1">IFERROR(SUM(F7:F18)+F21+F22,0)</f>
        <v>0</v>
      </c>
      <c r="G19" s="4"/>
      <c r="H19" s="4"/>
      <c r="I19" s="5"/>
      <c r="J19" s="5"/>
      <c r="K19" s="5"/>
      <c r="L19" s="22" t="s">
        <v>5</v>
      </c>
      <c r="M19" s="95">
        <f ca="1">IFERROR(SUM(M7:M18)+M21+M22,0)</f>
        <v>0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102"/>
      <c r="AG19" s="174"/>
      <c r="AH19" s="174"/>
      <c r="AI19" s="174"/>
      <c r="AJ19" s="174"/>
      <c r="AK19" s="102"/>
      <c r="AL19" s="7"/>
    </row>
    <row r="20" spans="1:38" x14ac:dyDescent="0.2">
      <c r="A20" s="4"/>
      <c r="B20" s="5"/>
      <c r="C20" s="5"/>
      <c r="D20" s="5"/>
      <c r="E20" s="101"/>
      <c r="F20" s="63"/>
      <c r="G20" s="4"/>
      <c r="H20" s="4"/>
      <c r="I20" s="5"/>
      <c r="J20" s="5"/>
      <c r="K20" s="5"/>
      <c r="L20" s="10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102"/>
      <c r="AG20" s="102"/>
      <c r="AH20" s="102"/>
      <c r="AI20" s="102"/>
      <c r="AJ20" s="102"/>
      <c r="AK20" s="102"/>
      <c r="AL20" s="7"/>
    </row>
    <row r="21" spans="1:38" x14ac:dyDescent="0.2">
      <c r="A21" s="4"/>
      <c r="B21" s="45" t="s">
        <v>54</v>
      </c>
      <c r="C21" s="64"/>
      <c r="D21" s="64"/>
      <c r="E21" s="62"/>
      <c r="F21" s="97">
        <f ca="1">IF(OR(E21='feuille référence'!E19,E21='feuille référence'!E20),1,0)</f>
        <v>0</v>
      </c>
      <c r="G21" s="4"/>
      <c r="H21" s="4"/>
      <c r="I21" s="16" t="s">
        <v>55</v>
      </c>
      <c r="J21" s="65"/>
      <c r="K21" s="65"/>
      <c r="L21" s="62"/>
      <c r="M21" s="97">
        <f ca="1">IF(OR(L21='feuille référence'!K19,L21='feuille référence'!K20),1,0)</f>
        <v>0</v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102"/>
      <c r="AG21" s="102"/>
      <c r="AH21" s="102"/>
      <c r="AI21" s="102"/>
      <c r="AJ21" s="102"/>
      <c r="AK21" s="102"/>
      <c r="AL21" s="7"/>
    </row>
    <row r="22" spans="1:38" x14ac:dyDescent="0.2">
      <c r="A22" s="4"/>
      <c r="B22" s="5"/>
      <c r="C22" s="5"/>
      <c r="D22" s="5"/>
      <c r="E22" s="62"/>
      <c r="F22" s="97">
        <f ca="1">IF(OR(E22='feuille référence'!E19,E22='feuille référence'!E20),1,0)</f>
        <v>0</v>
      </c>
      <c r="G22" s="4"/>
      <c r="H22" s="4"/>
      <c r="I22" s="5"/>
      <c r="J22" s="5"/>
      <c r="K22" s="5"/>
      <c r="L22" s="62"/>
      <c r="M22" s="97">
        <f ca="1">IF(OR(L22='feuille référence'!K19,L22='feuille référence'!K20),1,0)</f>
        <v>0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102"/>
      <c r="AG22" s="102"/>
      <c r="AH22" s="102"/>
      <c r="AI22" s="102"/>
      <c r="AJ22" s="102"/>
      <c r="AK22" s="102"/>
      <c r="AL22" s="7"/>
    </row>
    <row r="23" spans="1:38" x14ac:dyDescent="0.2">
      <c r="A23" s="4"/>
      <c r="B23" s="5"/>
      <c r="C23" s="5"/>
      <c r="D23" s="5"/>
      <c r="E23" s="5"/>
      <c r="F23" s="4"/>
      <c r="G23" s="4"/>
      <c r="H23" s="4"/>
      <c r="I23" s="5"/>
      <c r="J23" s="5"/>
      <c r="K23" s="5"/>
      <c r="L23" s="5"/>
      <c r="M23" s="4"/>
      <c r="N23" s="4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102"/>
      <c r="AG23" s="102"/>
      <c r="AH23" s="102"/>
      <c r="AI23" s="102"/>
      <c r="AJ23" s="102"/>
      <c r="AK23" s="102"/>
      <c r="AL23" s="7"/>
    </row>
    <row r="24" spans="1:38" x14ac:dyDescent="0.2">
      <c r="A24" s="4"/>
      <c r="B24" s="48" t="s">
        <v>3</v>
      </c>
      <c r="C24" s="49"/>
      <c r="D24" s="49"/>
      <c r="E24" s="50"/>
      <c r="F24" s="20" t="s">
        <v>1</v>
      </c>
      <c r="G24" s="4"/>
      <c r="H24" s="4"/>
      <c r="I24" s="13" t="s">
        <v>4</v>
      </c>
      <c r="J24" s="14"/>
      <c r="K24" s="14"/>
      <c r="L24" s="15"/>
      <c r="M24" s="20" t="s">
        <v>1</v>
      </c>
      <c r="N24" s="8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102"/>
      <c r="AG24" s="174"/>
      <c r="AH24" s="174"/>
      <c r="AI24" s="174"/>
      <c r="AJ24" s="174"/>
      <c r="AK24" s="102"/>
      <c r="AL24" s="7"/>
    </row>
    <row r="25" spans="1:38" x14ac:dyDescent="0.2">
      <c r="A25" s="96" t="str">
        <f t="shared" ref="A25:A36" si="2">IF(OR(C25="",D25=""),"",IF(C25&gt;D25,"V",IF(C25&lt;D25,"P","N")))</f>
        <v/>
      </c>
      <c r="B25" s="43" t="s">
        <v>29</v>
      </c>
      <c r="C25" s="3"/>
      <c r="D25" s="3"/>
      <c r="E25" s="43" t="s">
        <v>30</v>
      </c>
      <c r="F25" s="2" t="str">
        <f>IF(A25="","",IF('feuille référence'!A23="","",IF(A25='feuille référence'!A23,1,0)+IF(AND('participant vierge'!C25='feuille référence'!C23,'participant vierge'!D25='feuille référence'!D23),1,0)))</f>
        <v/>
      </c>
      <c r="G25" s="4"/>
      <c r="H25" s="96" t="str">
        <f>IF(OR(J25="",K25=""),"",IF(J25&gt;K25,"V",IF(J25&lt;K25,"P","N")))</f>
        <v/>
      </c>
      <c r="I25" s="43" t="s">
        <v>33</v>
      </c>
      <c r="J25" s="3"/>
      <c r="K25" s="3"/>
      <c r="L25" s="43" t="s">
        <v>34</v>
      </c>
      <c r="M25" s="2" t="str">
        <f>IF(H25="","",IF('feuille référence'!G23="","",IF(H25='feuille référence'!G23,1,0)+IF(AND('participant vierge'!J25='feuille référence'!I23,'participant vierge'!K25='feuille référence'!J23),1,0)))</f>
        <v/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102"/>
      <c r="AG25" s="102"/>
      <c r="AH25" s="102"/>
      <c r="AI25" s="102"/>
      <c r="AJ25" s="102"/>
      <c r="AK25" s="102"/>
      <c r="AL25" s="7"/>
    </row>
    <row r="26" spans="1:38" x14ac:dyDescent="0.2">
      <c r="A26" s="96" t="str">
        <f t="shared" si="2"/>
        <v/>
      </c>
      <c r="B26" s="43" t="s">
        <v>31</v>
      </c>
      <c r="C26" s="2"/>
      <c r="D26" s="2"/>
      <c r="E26" s="43" t="s">
        <v>32</v>
      </c>
      <c r="F26" s="2" t="str">
        <f>IF(A26="","",IF('feuille référence'!A24="","",IF(A26='feuille référence'!A24,1,0)+IF(AND('participant vierge'!C26='feuille référence'!C24,'participant vierge'!D26='feuille référence'!D24),1,0)))</f>
        <v/>
      </c>
      <c r="G26" s="4"/>
      <c r="H26" s="96" t="str">
        <f t="shared" ref="H26:H36" si="3">IF(OR(J26="",K26=""),"",IF(J26&gt;K26,"V",IF(J26&lt;K26,"P","N")))</f>
        <v/>
      </c>
      <c r="I26" s="43" t="s">
        <v>35</v>
      </c>
      <c r="J26" s="2"/>
      <c r="K26" s="2"/>
      <c r="L26" s="43" t="s">
        <v>36</v>
      </c>
      <c r="M26" s="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102"/>
      <c r="AG26" s="174"/>
      <c r="AH26" s="174"/>
      <c r="AI26" s="174"/>
      <c r="AJ26" s="174"/>
      <c r="AK26" s="102"/>
      <c r="AL26" s="7"/>
    </row>
    <row r="27" spans="1:38" x14ac:dyDescent="0.2">
      <c r="A27" s="96" t="str">
        <f t="shared" si="2"/>
        <v/>
      </c>
      <c r="B27" s="43" t="s">
        <v>32</v>
      </c>
      <c r="C27" s="2"/>
      <c r="D27" s="2"/>
      <c r="E27" s="43" t="s">
        <v>29</v>
      </c>
      <c r="F27" s="2" t="str">
        <f>IF(A27="","",IF('feuille référence'!A25="","",IF(A27='feuille référence'!A25,1,0)+IF(AND('participant vierge'!C27='feuille référence'!C25,'participant vierge'!D27='feuille référence'!D25),1,0)))</f>
        <v/>
      </c>
      <c r="G27" s="4"/>
      <c r="H27" s="96" t="str">
        <f t="shared" si="3"/>
        <v/>
      </c>
      <c r="I27" s="43" t="s">
        <v>34</v>
      </c>
      <c r="J27" s="2"/>
      <c r="K27" s="2"/>
      <c r="L27" s="43" t="s">
        <v>35</v>
      </c>
      <c r="M27" s="2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102"/>
      <c r="AG27" s="102"/>
      <c r="AH27" s="102"/>
      <c r="AI27" s="102"/>
      <c r="AJ27" s="102"/>
      <c r="AK27" s="102"/>
      <c r="AL27" s="7"/>
    </row>
    <row r="28" spans="1:38" x14ac:dyDescent="0.2">
      <c r="A28" s="96" t="str">
        <f t="shared" si="2"/>
        <v/>
      </c>
      <c r="B28" s="43" t="s">
        <v>30</v>
      </c>
      <c r="C28" s="2"/>
      <c r="D28" s="2"/>
      <c r="E28" s="43" t="s">
        <v>31</v>
      </c>
      <c r="F28" s="2" t="str">
        <f>IF(A28="","",IF('feuille référence'!A26="","",IF(A28='feuille référence'!A26,1,0)+IF(AND('participant vierge'!C28='feuille référence'!C26,'participant vierge'!D28='feuille référence'!D26),1,0)))</f>
        <v/>
      </c>
      <c r="G28" s="4"/>
      <c r="H28" s="96" t="str">
        <f t="shared" si="3"/>
        <v/>
      </c>
      <c r="I28" s="43" t="s">
        <v>36</v>
      </c>
      <c r="J28" s="2"/>
      <c r="K28" s="2"/>
      <c r="L28" s="43" t="s">
        <v>33</v>
      </c>
      <c r="M28" s="2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102"/>
      <c r="AG28" s="174"/>
      <c r="AH28" s="174"/>
      <c r="AI28" s="174"/>
      <c r="AJ28" s="174"/>
      <c r="AK28" s="102"/>
      <c r="AL28" s="7"/>
    </row>
    <row r="29" spans="1:38" x14ac:dyDescent="0.2">
      <c r="A29" s="96" t="str">
        <f t="shared" si="2"/>
        <v/>
      </c>
      <c r="B29" s="43" t="s">
        <v>29</v>
      </c>
      <c r="C29" s="2"/>
      <c r="D29" s="2"/>
      <c r="E29" s="43" t="s">
        <v>31</v>
      </c>
      <c r="F29" s="2" t="str">
        <f>IF(A29="","",IF('feuille référence'!A27="","",IF(A29='feuille référence'!A27,1,0)+IF(AND('participant vierge'!C29='feuille référence'!C27,'participant vierge'!D29='feuille référence'!D27),1,0)))</f>
        <v/>
      </c>
      <c r="G29" s="4"/>
      <c r="H29" s="96" t="str">
        <f t="shared" si="3"/>
        <v/>
      </c>
      <c r="I29" s="43" t="s">
        <v>34</v>
      </c>
      <c r="J29" s="2"/>
      <c r="K29" s="2"/>
      <c r="L29" s="43" t="s">
        <v>36</v>
      </c>
      <c r="M29" s="2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102"/>
      <c r="AG29" s="102"/>
      <c r="AH29" s="102"/>
      <c r="AI29" s="102"/>
      <c r="AJ29" s="102"/>
      <c r="AK29" s="102"/>
      <c r="AL29" s="7"/>
    </row>
    <row r="30" spans="1:38" x14ac:dyDescent="0.2">
      <c r="A30" s="96" t="str">
        <f t="shared" si="2"/>
        <v/>
      </c>
      <c r="B30" s="43" t="s">
        <v>30</v>
      </c>
      <c r="C30" s="2"/>
      <c r="D30" s="2"/>
      <c r="E30" s="43" t="s">
        <v>32</v>
      </c>
      <c r="F30" s="2" t="str">
        <f>IF(A30="","",IF('feuille référence'!A28="","",IF(A30='feuille référence'!A28,1,0)+IF(AND('participant vierge'!C30='feuille référence'!C28,'participant vierge'!D30='feuille référence'!D28),1,0)))</f>
        <v/>
      </c>
      <c r="G30" s="4"/>
      <c r="H30" s="96" t="str">
        <f t="shared" si="3"/>
        <v/>
      </c>
      <c r="I30" s="43" t="s">
        <v>33</v>
      </c>
      <c r="J30" s="2"/>
      <c r="K30" s="2"/>
      <c r="L30" s="43" t="s">
        <v>35</v>
      </c>
      <c r="M30" s="2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102"/>
      <c r="AG30" s="102"/>
      <c r="AH30" s="102"/>
      <c r="AI30" s="102"/>
      <c r="AJ30" s="102"/>
      <c r="AK30" s="102"/>
      <c r="AL30" s="7"/>
    </row>
    <row r="31" spans="1:38" x14ac:dyDescent="0.2">
      <c r="A31" s="96" t="str">
        <f t="shared" si="2"/>
        <v/>
      </c>
      <c r="B31" s="43" t="s">
        <v>32</v>
      </c>
      <c r="C31" s="2"/>
      <c r="D31" s="2"/>
      <c r="E31" s="43" t="s">
        <v>30</v>
      </c>
      <c r="F31" s="2" t="str">
        <f>IF(A31="","",IF('feuille référence'!A29="","",IF(A31='feuille référence'!A29,1,0)+IF(AND('participant vierge'!C31='feuille référence'!C29,'participant vierge'!D31='feuille référence'!D29),1,0)))</f>
        <v/>
      </c>
      <c r="G31" s="4"/>
      <c r="H31" s="96" t="str">
        <f t="shared" si="3"/>
        <v/>
      </c>
      <c r="I31" s="43" t="s">
        <v>36</v>
      </c>
      <c r="J31" s="2"/>
      <c r="K31" s="2"/>
      <c r="L31" s="43" t="s">
        <v>34</v>
      </c>
      <c r="M31" s="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102"/>
      <c r="AG31" s="102"/>
      <c r="AH31" s="102"/>
      <c r="AI31" s="102"/>
      <c r="AJ31" s="102"/>
      <c r="AK31" s="102"/>
      <c r="AL31" s="7"/>
    </row>
    <row r="32" spans="1:38" x14ac:dyDescent="0.2">
      <c r="A32" s="96" t="str">
        <f t="shared" si="2"/>
        <v/>
      </c>
      <c r="B32" s="43" t="s">
        <v>31</v>
      </c>
      <c r="C32" s="2"/>
      <c r="D32" s="2"/>
      <c r="E32" s="43" t="s">
        <v>29</v>
      </c>
      <c r="F32" s="2" t="str">
        <f>IF(A32="","",IF('feuille référence'!A30="","",IF(A32='feuille référence'!A30,1,0)+IF(AND('participant vierge'!C32='feuille référence'!C30,'participant vierge'!D32='feuille référence'!D30),1,0)))</f>
        <v/>
      </c>
      <c r="G32" s="4"/>
      <c r="H32" s="96" t="str">
        <f t="shared" si="3"/>
        <v/>
      </c>
      <c r="I32" s="43" t="s">
        <v>35</v>
      </c>
      <c r="J32" s="2"/>
      <c r="K32" s="2"/>
      <c r="L32" s="43" t="s">
        <v>33</v>
      </c>
      <c r="M32" s="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102"/>
      <c r="AG32" s="102"/>
      <c r="AH32" s="102"/>
      <c r="AI32" s="102"/>
      <c r="AJ32" s="102"/>
      <c r="AK32" s="102"/>
      <c r="AL32" s="7"/>
    </row>
    <row r="33" spans="1:38" x14ac:dyDescent="0.2">
      <c r="A33" s="96" t="str">
        <f t="shared" si="2"/>
        <v/>
      </c>
      <c r="B33" s="43" t="s">
        <v>30</v>
      </c>
      <c r="C33" s="2"/>
      <c r="D33" s="2"/>
      <c r="E33" s="43" t="s">
        <v>29</v>
      </c>
      <c r="F33" s="2" t="str">
        <f>IF(A33="","",IF('feuille référence'!A31="","",IF(A33='feuille référence'!A31,1,0)+IF(AND('participant vierge'!C33='feuille référence'!C31,'participant vierge'!D33='feuille référence'!D31),1,0)))</f>
        <v/>
      </c>
      <c r="G33" s="4"/>
      <c r="H33" s="96" t="str">
        <f t="shared" si="3"/>
        <v/>
      </c>
      <c r="I33" s="43" t="s">
        <v>36</v>
      </c>
      <c r="J33" s="2"/>
      <c r="K33" s="2"/>
      <c r="L33" s="43" t="s">
        <v>35</v>
      </c>
      <c r="M33" s="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24"/>
      <c r="AG33" s="24"/>
      <c r="AH33" s="24"/>
      <c r="AI33" s="24"/>
      <c r="AJ33" s="24"/>
      <c r="AK33" s="24"/>
      <c r="AL33" s="7"/>
    </row>
    <row r="34" spans="1:38" x14ac:dyDescent="0.2">
      <c r="A34" s="96" t="str">
        <f t="shared" si="2"/>
        <v/>
      </c>
      <c r="B34" s="43" t="s">
        <v>32</v>
      </c>
      <c r="C34" s="2"/>
      <c r="D34" s="2"/>
      <c r="E34" s="43" t="s">
        <v>31</v>
      </c>
      <c r="F34" s="2" t="str">
        <f>IF(A34="","",IF('feuille référence'!A32="","",IF(A34='feuille référence'!A32,1,0)+IF(AND('participant vierge'!C34='feuille référence'!C32,'participant vierge'!D34='feuille référence'!D32),1,0)))</f>
        <v/>
      </c>
      <c r="G34" s="4"/>
      <c r="H34" s="96" t="str">
        <f t="shared" si="3"/>
        <v/>
      </c>
      <c r="I34" s="43" t="s">
        <v>34</v>
      </c>
      <c r="J34" s="2"/>
      <c r="K34" s="2"/>
      <c r="L34" s="43" t="s">
        <v>33</v>
      </c>
      <c r="M34" s="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102"/>
      <c r="AG34" s="102"/>
      <c r="AH34" s="102"/>
      <c r="AI34" s="174"/>
      <c r="AJ34" s="174"/>
      <c r="AK34" s="102"/>
      <c r="AL34" s="7"/>
    </row>
    <row r="35" spans="1:38" x14ac:dyDescent="0.2">
      <c r="A35" s="96" t="str">
        <f t="shared" si="2"/>
        <v/>
      </c>
      <c r="B35" s="43" t="s">
        <v>31</v>
      </c>
      <c r="C35" s="2"/>
      <c r="D35" s="2"/>
      <c r="E35" s="43" t="s">
        <v>30</v>
      </c>
      <c r="F35" s="2" t="str">
        <f>IF(A35="","",IF('feuille référence'!A33="","",IF(A35='feuille référence'!A33,1,0)+IF(AND('participant vierge'!C35='feuille référence'!C33,'participant vierge'!D35='feuille référence'!D33),1,0)))</f>
        <v/>
      </c>
      <c r="G35" s="4"/>
      <c r="H35" s="96" t="str">
        <f t="shared" si="3"/>
        <v/>
      </c>
      <c r="I35" s="43" t="s">
        <v>35</v>
      </c>
      <c r="J35" s="2"/>
      <c r="K35" s="2"/>
      <c r="L35" s="43" t="s">
        <v>34</v>
      </c>
      <c r="M35" s="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102"/>
      <c r="AG35" s="102"/>
      <c r="AH35" s="102"/>
      <c r="AI35" s="102"/>
      <c r="AJ35" s="102"/>
      <c r="AK35" s="102"/>
      <c r="AL35" s="7"/>
    </row>
    <row r="36" spans="1:38" ht="13.5" thickBot="1" x14ac:dyDescent="0.25">
      <c r="A36" s="96" t="str">
        <f t="shared" si="2"/>
        <v/>
      </c>
      <c r="B36" s="43" t="s">
        <v>29</v>
      </c>
      <c r="C36" s="2"/>
      <c r="D36" s="2"/>
      <c r="E36" s="44" t="s">
        <v>32</v>
      </c>
      <c r="F36" s="94" t="str">
        <f>IF(A36="","",IF('feuille référence'!A34="","",IF(A36='feuille référence'!A34,1,0)+IF(AND('participant vierge'!C36='feuille référence'!C34,'participant vierge'!D36='feuille référence'!D34),1,0)))</f>
        <v/>
      </c>
      <c r="G36" s="4"/>
      <c r="H36" s="96" t="str">
        <f t="shared" si="3"/>
        <v/>
      </c>
      <c r="I36" s="43" t="s">
        <v>33</v>
      </c>
      <c r="J36" s="2"/>
      <c r="K36" s="2"/>
      <c r="L36" s="44" t="s">
        <v>36</v>
      </c>
      <c r="M36" s="94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102"/>
      <c r="AG36" s="102"/>
      <c r="AH36" s="102"/>
      <c r="AI36" s="174"/>
      <c r="AJ36" s="174"/>
      <c r="AK36" s="102"/>
      <c r="AL36" s="7"/>
    </row>
    <row r="37" spans="1:38" x14ac:dyDescent="0.2">
      <c r="A37" s="4"/>
      <c r="B37" s="5"/>
      <c r="C37" s="5"/>
      <c r="D37" s="5"/>
      <c r="E37" s="21" t="s">
        <v>5</v>
      </c>
      <c r="F37" s="95">
        <f ca="1">IFERROR(SUM(F25:F36)+F39+F40,0)</f>
        <v>0</v>
      </c>
      <c r="G37" s="4"/>
      <c r="H37" s="4"/>
      <c r="I37" s="5"/>
      <c r="J37" s="5"/>
      <c r="K37" s="5"/>
      <c r="L37" s="21" t="s">
        <v>5</v>
      </c>
      <c r="M37" s="95">
        <f ca="1">IFERROR(SUM(M25:M36)+M39+M40,0)</f>
        <v>0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102"/>
      <c r="AG37" s="102"/>
      <c r="AH37" s="102"/>
      <c r="AI37" s="102"/>
      <c r="AJ37" s="102"/>
      <c r="AK37" s="102"/>
      <c r="AL37" s="7"/>
    </row>
    <row r="38" spans="1:38" x14ac:dyDescent="0.2">
      <c r="A38" s="7"/>
      <c r="B38" s="102"/>
      <c r="C38" s="173"/>
      <c r="D38" s="173"/>
      <c r="E38" s="102"/>
      <c r="F38" s="7"/>
      <c r="G38" s="7"/>
      <c r="H38" s="7"/>
      <c r="I38" s="102"/>
      <c r="J38" s="173"/>
      <c r="K38" s="173"/>
      <c r="L38" s="102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102"/>
      <c r="AG38" s="102"/>
      <c r="AH38" s="102"/>
      <c r="AI38" s="174"/>
      <c r="AJ38" s="174"/>
      <c r="AK38" s="102"/>
      <c r="AL38" s="7"/>
    </row>
    <row r="39" spans="1:38" x14ac:dyDescent="0.2">
      <c r="A39" s="7"/>
      <c r="B39" s="48" t="s">
        <v>56</v>
      </c>
      <c r="C39" s="67"/>
      <c r="D39" s="67"/>
      <c r="E39" s="62"/>
      <c r="F39" s="97">
        <f ca="1">IF(OR(E39='feuille référence'!E37,E39='feuille référence'!E38),1,0)</f>
        <v>0</v>
      </c>
      <c r="G39" s="7"/>
      <c r="H39" s="7"/>
      <c r="I39" s="13" t="s">
        <v>57</v>
      </c>
      <c r="J39" s="66"/>
      <c r="K39" s="66"/>
      <c r="L39" s="62"/>
      <c r="M39" s="97">
        <f ca="1">IF(OR(L39='feuille référence'!K37,L39='feuille référence'!K38),1,0)</f>
        <v>0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102"/>
      <c r="AG39" s="102"/>
      <c r="AH39" s="102"/>
      <c r="AI39" s="102"/>
      <c r="AJ39" s="102"/>
      <c r="AK39" s="102"/>
      <c r="AL39" s="7"/>
    </row>
    <row r="40" spans="1:38" x14ac:dyDescent="0.2">
      <c r="A40" s="7"/>
      <c r="B40" s="5"/>
      <c r="C40" s="5"/>
      <c r="D40" s="5"/>
      <c r="E40" s="62"/>
      <c r="F40" s="97">
        <f ca="1">IF(OR(E40='feuille référence'!E37,E40='feuille référence'!E38),1,0)</f>
        <v>0</v>
      </c>
      <c r="G40" s="7"/>
      <c r="H40" s="7"/>
      <c r="I40" s="5"/>
      <c r="J40" s="5"/>
      <c r="K40" s="5"/>
      <c r="L40" s="62"/>
      <c r="M40" s="97">
        <f ca="1">IF(OR(L40='feuille référence'!K37,L40='feuille référence'!K38),1,0)</f>
        <v>0</v>
      </c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102"/>
      <c r="AG40" s="102"/>
      <c r="AH40" s="102"/>
      <c r="AI40" s="102"/>
      <c r="AJ40" s="102"/>
      <c r="AK40" s="102"/>
      <c r="AL40" s="7"/>
    </row>
    <row r="41" spans="1:38" x14ac:dyDescent="0.2">
      <c r="A41" s="7"/>
      <c r="B41" s="102"/>
      <c r="C41" s="173"/>
      <c r="D41" s="173"/>
      <c r="E41" s="102"/>
      <c r="F41" s="7"/>
      <c r="G41" s="7"/>
      <c r="H41" s="7"/>
      <c r="I41" s="102"/>
      <c r="J41" s="173"/>
      <c r="K41" s="173"/>
      <c r="L41" s="10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102"/>
      <c r="AG41" s="102"/>
      <c r="AH41" s="102"/>
      <c r="AI41" s="102"/>
      <c r="AJ41" s="102"/>
      <c r="AK41" s="102"/>
      <c r="AL41" s="7"/>
    </row>
    <row r="42" spans="1:38" x14ac:dyDescent="0.2">
      <c r="A42" s="4"/>
      <c r="B42" s="107" t="s">
        <v>12</v>
      </c>
      <c r="C42" s="171"/>
      <c r="D42" s="171"/>
      <c r="E42" s="108"/>
      <c r="F42" s="20" t="s">
        <v>1</v>
      </c>
      <c r="G42" s="4"/>
      <c r="H42" s="4"/>
      <c r="I42" s="109" t="s">
        <v>13</v>
      </c>
      <c r="J42" s="172"/>
      <c r="K42" s="172"/>
      <c r="L42" s="110"/>
      <c r="M42" s="20" t="s">
        <v>1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102"/>
      <c r="AG42" s="102"/>
      <c r="AH42" s="102"/>
      <c r="AI42" s="102"/>
      <c r="AJ42" s="102"/>
      <c r="AK42" s="102"/>
      <c r="AL42" s="7"/>
    </row>
    <row r="43" spans="1:38" x14ac:dyDescent="0.2">
      <c r="A43" s="96" t="str">
        <f t="shared" ref="A43:A54" si="4">IF(OR(C43="",D43=""),"",IF(C43&gt;D43,"V",IF(C43&lt;D43,"P","N")))</f>
        <v/>
      </c>
      <c r="B43" s="43" t="s">
        <v>37</v>
      </c>
      <c r="C43" s="3"/>
      <c r="D43" s="3"/>
      <c r="E43" s="43" t="s">
        <v>38</v>
      </c>
      <c r="F43" s="2" t="str">
        <f>IF(A43="","",IF('feuille référence'!A41="","",IF(A43='feuille référence'!A41,1,0)+IF(AND('participant vierge'!C43='feuille référence'!C41,'participant vierge'!D43='feuille référence'!D41),1,0)))</f>
        <v/>
      </c>
      <c r="G43" s="4"/>
      <c r="H43" s="96" t="str">
        <f>IF(OR(J43="",K43=""),"",IF(J43&gt;K43,"V",IF(J43&lt;K43,"P","N")))</f>
        <v/>
      </c>
      <c r="I43" s="43" t="s">
        <v>41</v>
      </c>
      <c r="J43" s="3"/>
      <c r="K43" s="3"/>
      <c r="L43" s="43" t="s">
        <v>42</v>
      </c>
      <c r="M43" s="2" t="str">
        <f>IF(H43="","",IF('feuille référence'!G41="","",IF(H43='feuille référence'!G41,1,0)+IF(AND('participant vierge'!J43='feuille référence'!I41,'participant vierge'!K43='feuille référence'!J41),1,0)))</f>
        <v/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102"/>
      <c r="AG43" s="174"/>
      <c r="AH43" s="174"/>
      <c r="AI43" s="174"/>
      <c r="AJ43" s="174"/>
      <c r="AK43" s="102"/>
      <c r="AL43" s="7"/>
    </row>
    <row r="44" spans="1:38" x14ac:dyDescent="0.2">
      <c r="A44" s="96" t="str">
        <f t="shared" si="4"/>
        <v/>
      </c>
      <c r="B44" s="43" t="s">
        <v>39</v>
      </c>
      <c r="C44" s="2"/>
      <c r="D44" s="2"/>
      <c r="E44" s="43" t="s">
        <v>40</v>
      </c>
      <c r="F44" s="2" t="str">
        <f>IF(A44="","",IF('feuille référence'!A42="","",IF(A44='feuille référence'!A42,1,0)+IF(AND('participant vierge'!C44='feuille référence'!C42,'participant vierge'!D44='feuille référence'!D42),1,0)))</f>
        <v/>
      </c>
      <c r="G44" s="4"/>
      <c r="H44" s="96" t="str">
        <f t="shared" ref="H44:H54" si="5">IF(OR(J44="",K44=""),"",IF(J44&gt;K44,"V",IF(J44&lt;K44,"P","N")))</f>
        <v/>
      </c>
      <c r="I44" s="43" t="s">
        <v>43</v>
      </c>
      <c r="J44" s="2"/>
      <c r="K44" s="2"/>
      <c r="L44" s="43" t="s">
        <v>44</v>
      </c>
      <c r="M44" s="2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102"/>
      <c r="AG44" s="102"/>
      <c r="AH44" s="102"/>
      <c r="AI44" s="102"/>
      <c r="AJ44" s="102"/>
      <c r="AK44" s="102"/>
      <c r="AL44" s="7"/>
    </row>
    <row r="45" spans="1:38" x14ac:dyDescent="0.2">
      <c r="A45" s="96" t="str">
        <f t="shared" si="4"/>
        <v/>
      </c>
      <c r="B45" s="43" t="s">
        <v>38</v>
      </c>
      <c r="C45" s="2"/>
      <c r="D45" s="2"/>
      <c r="E45" s="43" t="s">
        <v>39</v>
      </c>
      <c r="F45" s="2" t="str">
        <f>IF(A45="","",IF('feuille référence'!A43="","",IF(A45='feuille référence'!A43,1,0)+IF(AND('participant vierge'!C45='feuille référence'!C43,'participant vierge'!D45='feuille référence'!D43),1,0)))</f>
        <v/>
      </c>
      <c r="G45" s="4"/>
      <c r="H45" s="96" t="str">
        <f t="shared" si="5"/>
        <v/>
      </c>
      <c r="I45" s="43" t="s">
        <v>42</v>
      </c>
      <c r="J45" s="2"/>
      <c r="K45" s="2"/>
      <c r="L45" s="43" t="s">
        <v>43</v>
      </c>
      <c r="M45" s="2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102"/>
      <c r="AG45" s="102"/>
      <c r="AH45" s="102"/>
      <c r="AI45" s="102"/>
      <c r="AJ45" s="23"/>
      <c r="AK45" s="102"/>
      <c r="AL45" s="7"/>
    </row>
    <row r="46" spans="1:38" x14ac:dyDescent="0.2">
      <c r="A46" s="96" t="str">
        <f t="shared" si="4"/>
        <v/>
      </c>
      <c r="B46" s="43" t="s">
        <v>40</v>
      </c>
      <c r="C46" s="2"/>
      <c r="D46" s="2"/>
      <c r="E46" s="43" t="s">
        <v>37</v>
      </c>
      <c r="F46" s="2" t="str">
        <f>IF(A46="","",IF('feuille référence'!A44="","",IF(A46='feuille référence'!A44,1,0)+IF(AND('participant vierge'!C46='feuille référence'!C44,'participant vierge'!D46='feuille référence'!D44),1,0)))</f>
        <v/>
      </c>
      <c r="G46" s="4"/>
      <c r="H46" s="96" t="str">
        <f t="shared" si="5"/>
        <v/>
      </c>
      <c r="I46" s="43" t="s">
        <v>44</v>
      </c>
      <c r="J46" s="2"/>
      <c r="K46" s="2"/>
      <c r="L46" s="43" t="s">
        <v>41</v>
      </c>
      <c r="M46" s="2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102"/>
      <c r="AG46" s="102"/>
      <c r="AH46" s="102"/>
      <c r="AI46" s="102"/>
      <c r="AJ46" s="102"/>
      <c r="AK46" s="102"/>
      <c r="AL46" s="7"/>
    </row>
    <row r="47" spans="1:38" x14ac:dyDescent="0.2">
      <c r="A47" s="96" t="str">
        <f t="shared" si="4"/>
        <v/>
      </c>
      <c r="B47" s="43" t="s">
        <v>40</v>
      </c>
      <c r="C47" s="2"/>
      <c r="D47" s="2"/>
      <c r="E47" s="43" t="s">
        <v>38</v>
      </c>
      <c r="F47" s="2" t="str">
        <f>IF(A47="","",IF('feuille référence'!A45="","",IF(A47='feuille référence'!A45,1,0)+IF(AND('participant vierge'!C47='feuille référence'!C45,'participant vierge'!D47='feuille référence'!D45),1,0)))</f>
        <v/>
      </c>
      <c r="G47" s="4"/>
      <c r="H47" s="96" t="str">
        <f t="shared" si="5"/>
        <v/>
      </c>
      <c r="I47" s="43" t="s">
        <v>44</v>
      </c>
      <c r="J47" s="2"/>
      <c r="K47" s="2"/>
      <c r="L47" s="43" t="s">
        <v>42</v>
      </c>
      <c r="M47" s="2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102"/>
      <c r="AG47" s="102"/>
      <c r="AH47" s="102"/>
      <c r="AI47" s="102"/>
      <c r="AJ47" s="102"/>
      <c r="AK47" s="102"/>
      <c r="AL47" s="7"/>
    </row>
    <row r="48" spans="1:38" x14ac:dyDescent="0.2">
      <c r="A48" s="96" t="str">
        <f t="shared" si="4"/>
        <v/>
      </c>
      <c r="B48" s="43" t="s">
        <v>39</v>
      </c>
      <c r="C48" s="2"/>
      <c r="D48" s="2"/>
      <c r="E48" s="43" t="s">
        <v>37</v>
      </c>
      <c r="F48" s="2" t="str">
        <f>IF(A48="","",IF('feuille référence'!A46="","",IF(A48='feuille référence'!A46,1,0)+IF(AND('participant vierge'!C48='feuille référence'!C46,'participant vierge'!D48='feuille référence'!D46),1,0)))</f>
        <v/>
      </c>
      <c r="G48" s="4"/>
      <c r="H48" s="96" t="str">
        <f t="shared" si="5"/>
        <v/>
      </c>
      <c r="I48" s="43" t="s">
        <v>43</v>
      </c>
      <c r="J48" s="2"/>
      <c r="K48" s="2"/>
      <c r="L48" s="43" t="s">
        <v>41</v>
      </c>
      <c r="M48" s="2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101"/>
      <c r="AG48" s="101"/>
      <c r="AH48" s="101"/>
      <c r="AI48" s="101"/>
      <c r="AJ48" s="101"/>
      <c r="AK48" s="101"/>
      <c r="AL48" s="7"/>
    </row>
    <row r="49" spans="1:38" x14ac:dyDescent="0.2">
      <c r="A49" s="96" t="str">
        <f t="shared" si="4"/>
        <v/>
      </c>
      <c r="B49" s="43" t="s">
        <v>37</v>
      </c>
      <c r="C49" s="2"/>
      <c r="D49" s="2"/>
      <c r="E49" s="43" t="s">
        <v>39</v>
      </c>
      <c r="F49" s="2" t="str">
        <f>IF(A49="","",IF('feuille référence'!A47="","",IF(A49='feuille référence'!A47,1,0)+IF(AND('participant vierge'!C49='feuille référence'!C47,'participant vierge'!D49='feuille référence'!D47),1,0)))</f>
        <v/>
      </c>
      <c r="G49" s="4"/>
      <c r="H49" s="96" t="str">
        <f t="shared" si="5"/>
        <v/>
      </c>
      <c r="I49" s="43" t="s">
        <v>42</v>
      </c>
      <c r="J49" s="2"/>
      <c r="K49" s="2"/>
      <c r="L49" s="43" t="s">
        <v>44</v>
      </c>
      <c r="M49" s="2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102"/>
      <c r="AG49" s="102"/>
      <c r="AH49" s="102"/>
      <c r="AI49" s="174"/>
      <c r="AJ49" s="174"/>
      <c r="AK49" s="102"/>
      <c r="AL49" s="7"/>
    </row>
    <row r="50" spans="1:38" x14ac:dyDescent="0.2">
      <c r="A50" s="96" t="str">
        <f t="shared" si="4"/>
        <v/>
      </c>
      <c r="B50" s="43" t="s">
        <v>38</v>
      </c>
      <c r="C50" s="2"/>
      <c r="D50" s="2"/>
      <c r="E50" s="43" t="s">
        <v>40</v>
      </c>
      <c r="F50" s="2" t="str">
        <f>IF(A50="","",IF('feuille référence'!A48="","",IF(A50='feuille référence'!A48,1,0)+IF(AND('participant vierge'!C50='feuille référence'!C48,'participant vierge'!D50='feuille référence'!D48),1,0)))</f>
        <v/>
      </c>
      <c r="G50" s="4"/>
      <c r="H50" s="96" t="str">
        <f t="shared" si="5"/>
        <v/>
      </c>
      <c r="I50" s="43" t="s">
        <v>41</v>
      </c>
      <c r="J50" s="2"/>
      <c r="K50" s="2"/>
      <c r="L50" s="43" t="s">
        <v>43</v>
      </c>
      <c r="M50" s="2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102"/>
      <c r="AG50" s="102"/>
      <c r="AH50" s="102"/>
      <c r="AI50" s="102"/>
      <c r="AJ50" s="102"/>
      <c r="AK50" s="102"/>
      <c r="AL50" s="7"/>
    </row>
    <row r="51" spans="1:38" x14ac:dyDescent="0.2">
      <c r="A51" s="96" t="str">
        <f t="shared" si="4"/>
        <v/>
      </c>
      <c r="B51" s="43" t="s">
        <v>40</v>
      </c>
      <c r="C51" s="2"/>
      <c r="D51" s="2"/>
      <c r="E51" s="43" t="s">
        <v>39</v>
      </c>
      <c r="F51" s="2" t="str">
        <f>IF(A51="","",IF('feuille référence'!A49="","",IF(A51='feuille référence'!A49,1,0)+IF(AND('participant vierge'!C51='feuille référence'!C49,'participant vierge'!D51='feuille référence'!D49),1,0)))</f>
        <v/>
      </c>
      <c r="G51" s="4"/>
      <c r="H51" s="96" t="str">
        <f t="shared" si="5"/>
        <v/>
      </c>
      <c r="I51" s="43" t="s">
        <v>44</v>
      </c>
      <c r="J51" s="2"/>
      <c r="K51" s="2"/>
      <c r="L51" s="43" t="s">
        <v>43</v>
      </c>
      <c r="M51" s="2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102"/>
      <c r="AG51" s="174"/>
      <c r="AH51" s="174"/>
      <c r="AI51" s="174"/>
      <c r="AJ51" s="174"/>
      <c r="AK51" s="102"/>
      <c r="AL51" s="7"/>
    </row>
    <row r="52" spans="1:38" x14ac:dyDescent="0.2">
      <c r="A52" s="96" t="str">
        <f t="shared" si="4"/>
        <v/>
      </c>
      <c r="B52" s="43" t="s">
        <v>38</v>
      </c>
      <c r="C52" s="2"/>
      <c r="D52" s="2"/>
      <c r="E52" s="43" t="s">
        <v>37</v>
      </c>
      <c r="F52" s="2" t="str">
        <f>IF(A52="","",IF('feuille référence'!A50="","",IF(A52='feuille référence'!A50,1,0)+IF(AND('participant vierge'!C52='feuille référence'!C50,'participant vierge'!D52='feuille référence'!D50),1,0)))</f>
        <v/>
      </c>
      <c r="G52" s="4"/>
      <c r="H52" s="96" t="str">
        <f t="shared" si="5"/>
        <v/>
      </c>
      <c r="I52" s="43" t="s">
        <v>42</v>
      </c>
      <c r="J52" s="2"/>
      <c r="K52" s="2"/>
      <c r="L52" s="43" t="s">
        <v>41</v>
      </c>
      <c r="M52" s="2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102"/>
      <c r="AG52" s="102"/>
      <c r="AH52" s="102"/>
      <c r="AI52" s="102"/>
      <c r="AJ52" s="102"/>
      <c r="AK52" s="102"/>
      <c r="AL52" s="7"/>
    </row>
    <row r="53" spans="1:38" x14ac:dyDescent="0.2">
      <c r="A53" s="96" t="str">
        <f t="shared" si="4"/>
        <v/>
      </c>
      <c r="B53" s="43" t="s">
        <v>39</v>
      </c>
      <c r="C53" s="2"/>
      <c r="D53" s="2"/>
      <c r="E53" s="43" t="s">
        <v>38</v>
      </c>
      <c r="F53" s="2" t="str">
        <f>IF(A53="","",IF('feuille référence'!A51="","",IF(A53='feuille référence'!A51,1,0)+IF(AND('participant vierge'!C53='feuille référence'!C51,'participant vierge'!D53='feuille référence'!D51),1,0)))</f>
        <v/>
      </c>
      <c r="G53" s="4"/>
      <c r="H53" s="96" t="str">
        <f t="shared" si="5"/>
        <v/>
      </c>
      <c r="I53" s="43" t="s">
        <v>43</v>
      </c>
      <c r="J53" s="2"/>
      <c r="K53" s="2"/>
      <c r="L53" s="43" t="s">
        <v>42</v>
      </c>
      <c r="M53" s="2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102"/>
      <c r="AG53" s="102"/>
      <c r="AH53" s="102"/>
      <c r="AI53" s="102"/>
      <c r="AJ53" s="23"/>
      <c r="AK53" s="102"/>
      <c r="AL53" s="7"/>
    </row>
    <row r="54" spans="1:38" ht="13.5" thickBot="1" x14ac:dyDescent="0.25">
      <c r="A54" s="96" t="str">
        <f t="shared" si="4"/>
        <v/>
      </c>
      <c r="B54" s="43" t="s">
        <v>37</v>
      </c>
      <c r="C54" s="2"/>
      <c r="D54" s="2"/>
      <c r="E54" s="44" t="s">
        <v>40</v>
      </c>
      <c r="F54" s="94" t="str">
        <f>IF(A54="","",IF('feuille référence'!A52="","",IF(A54='feuille référence'!A52,1,0)+IF(AND('participant vierge'!C54='feuille référence'!C52,'participant vierge'!D54='feuille référence'!D52),1,0)))</f>
        <v/>
      </c>
      <c r="G54" s="4"/>
      <c r="H54" s="96" t="str">
        <f t="shared" si="5"/>
        <v/>
      </c>
      <c r="I54" s="43" t="s">
        <v>41</v>
      </c>
      <c r="J54" s="2"/>
      <c r="K54" s="2"/>
      <c r="L54" s="44" t="s">
        <v>44</v>
      </c>
      <c r="M54" s="94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102"/>
      <c r="AG54" s="102"/>
      <c r="AH54" s="102"/>
      <c r="AI54" s="102"/>
      <c r="AJ54" s="102"/>
      <c r="AK54" s="102"/>
      <c r="AL54" s="7"/>
    </row>
    <row r="55" spans="1:38" x14ac:dyDescent="0.2">
      <c r="A55" s="4"/>
      <c r="B55" s="5"/>
      <c r="C55" s="5"/>
      <c r="D55" s="5"/>
      <c r="E55" s="21" t="s">
        <v>5</v>
      </c>
      <c r="F55" s="95">
        <f ca="1">IFERROR(SUM(F43:F54)+F57+F58,0)</f>
        <v>0</v>
      </c>
      <c r="G55" s="4"/>
      <c r="H55" s="4"/>
      <c r="I55" s="5"/>
      <c r="J55" s="5"/>
      <c r="K55" s="5"/>
      <c r="L55" s="21" t="s">
        <v>5</v>
      </c>
      <c r="M55" s="95">
        <f ca="1">IFERROR(SUM(M43:M54)+M57+M58,0)</f>
        <v>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102"/>
      <c r="AG55" s="102"/>
      <c r="AH55" s="102"/>
      <c r="AI55" s="102"/>
      <c r="AJ55" s="102"/>
      <c r="AK55" s="102"/>
      <c r="AL55" s="7"/>
    </row>
    <row r="56" spans="1:38" x14ac:dyDescent="0.2">
      <c r="A56" s="4"/>
      <c r="B56" s="5"/>
      <c r="C56" s="5"/>
      <c r="D56" s="5"/>
      <c r="E56" s="101"/>
      <c r="F56" s="7"/>
      <c r="G56" s="4"/>
      <c r="H56" s="4"/>
      <c r="I56" s="5"/>
      <c r="J56" s="5"/>
      <c r="K56" s="5"/>
      <c r="L56" s="101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102"/>
      <c r="AG56" s="102"/>
      <c r="AH56" s="102"/>
      <c r="AI56" s="102"/>
      <c r="AJ56" s="102"/>
      <c r="AK56" s="102"/>
      <c r="AL56" s="7"/>
    </row>
    <row r="57" spans="1:38" x14ac:dyDescent="0.2">
      <c r="A57" s="4"/>
      <c r="B57" s="107" t="s">
        <v>58</v>
      </c>
      <c r="C57" s="68"/>
      <c r="D57" s="68"/>
      <c r="E57" s="62"/>
      <c r="F57" s="97">
        <f ca="1">IF(OR(E57='feuille référence'!E55,E57='feuille référence'!E56),1,0)</f>
        <v>0</v>
      </c>
      <c r="G57" s="4"/>
      <c r="H57" s="4"/>
      <c r="I57" s="109" t="s">
        <v>59</v>
      </c>
      <c r="J57" s="69"/>
      <c r="K57" s="69"/>
      <c r="L57" s="70"/>
      <c r="M57" s="97">
        <f ca="1">IF(OR(L57='feuille référence'!K55,L57='feuille référence'!K56),1,0)</f>
        <v>0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102"/>
      <c r="AG57" s="102"/>
      <c r="AH57" s="102"/>
      <c r="AI57" s="102"/>
      <c r="AJ57" s="102"/>
      <c r="AK57" s="102"/>
      <c r="AL57" s="7"/>
    </row>
    <row r="58" spans="1:38" x14ac:dyDescent="0.2">
      <c r="A58" s="4"/>
      <c r="B58" s="5"/>
      <c r="C58" s="5"/>
      <c r="D58" s="5"/>
      <c r="E58" s="62"/>
      <c r="F58" s="97">
        <f ca="1">IF(OR(E58='feuille référence'!E55,E58='feuille référence'!E56),1,0)</f>
        <v>0</v>
      </c>
      <c r="G58" s="4"/>
      <c r="H58" s="4"/>
      <c r="I58" s="5"/>
      <c r="J58" s="5"/>
      <c r="K58" s="5"/>
      <c r="L58" s="70"/>
      <c r="M58" s="97">
        <f ca="1">IF(OR(L58='feuille référence'!K55,L58='feuille référence'!K56),1,0)</f>
        <v>0</v>
      </c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102"/>
      <c r="AG58" s="102"/>
      <c r="AH58" s="102"/>
      <c r="AI58" s="102"/>
      <c r="AJ58" s="102"/>
      <c r="AK58" s="102"/>
      <c r="AL58" s="7"/>
    </row>
    <row r="59" spans="1:38" x14ac:dyDescent="0.2">
      <c r="A59" s="4"/>
      <c r="B59" s="5"/>
      <c r="C59" s="5"/>
      <c r="D59" s="5"/>
      <c r="E59" s="101"/>
      <c r="F59" s="7"/>
      <c r="G59" s="7"/>
      <c r="H59" s="7"/>
      <c r="I59" s="102"/>
      <c r="J59" s="173"/>
      <c r="K59" s="173"/>
      <c r="L59" s="101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102"/>
      <c r="AG59" s="177"/>
      <c r="AH59" s="174"/>
      <c r="AI59" s="174"/>
      <c r="AJ59" s="174"/>
      <c r="AK59" s="101"/>
      <c r="AL59" s="7"/>
    </row>
    <row r="60" spans="1:38" x14ac:dyDescent="0.2">
      <c r="A60" s="4"/>
      <c r="B60" s="111" t="s">
        <v>14</v>
      </c>
      <c r="C60" s="169"/>
      <c r="D60" s="169"/>
      <c r="E60" s="112"/>
      <c r="F60" s="20" t="s">
        <v>1</v>
      </c>
      <c r="G60" s="4"/>
      <c r="H60" s="4"/>
      <c r="I60" s="113" t="s">
        <v>15</v>
      </c>
      <c r="J60" s="170"/>
      <c r="K60" s="170"/>
      <c r="L60" s="114"/>
      <c r="M60" s="20" t="s">
        <v>1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102"/>
      <c r="AG60" s="174"/>
      <c r="AH60" s="174"/>
      <c r="AI60" s="174"/>
      <c r="AJ60" s="174"/>
      <c r="AK60" s="102"/>
      <c r="AL60" s="7"/>
    </row>
    <row r="61" spans="1:38" x14ac:dyDescent="0.2">
      <c r="A61" s="96" t="str">
        <f t="shared" ref="A61:A72" si="6">IF(OR(C61="",D61=""),"",IF(C61&gt;D61,"V",IF(C61&lt;D61,"P","N")))</f>
        <v/>
      </c>
      <c r="B61" s="43" t="s">
        <v>45</v>
      </c>
      <c r="C61" s="3"/>
      <c r="D61" s="3"/>
      <c r="E61" s="43" t="s">
        <v>46</v>
      </c>
      <c r="F61" s="2" t="str">
        <f>IF(A61="","",IF('feuille référence'!A59="","",IF(A61='feuille référence'!A59,1,0)+IF(AND('participant vierge'!C61='feuille référence'!C59,'participant vierge'!D61='feuille référence'!D59),1,0)))</f>
        <v/>
      </c>
      <c r="G61" s="4"/>
      <c r="H61" s="96" t="str">
        <f>IF(OR(J61="",K61=""),"",IF(J61&gt;K61,"V",IF(J61&lt;K61,"P","N")))</f>
        <v/>
      </c>
      <c r="I61" s="43" t="s">
        <v>49</v>
      </c>
      <c r="J61" s="3"/>
      <c r="K61" s="3"/>
      <c r="L61" s="43" t="s">
        <v>50</v>
      </c>
      <c r="M61" s="2" t="str">
        <f>IF(H61="","",IF('feuille référence'!G59="","",IF(H61='feuille référence'!G59,1,0)+IF(AND('participant vierge'!J61='feuille référence'!I59,'participant vierge'!K61='feuille référence'!J59),1,0)))</f>
        <v/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102"/>
      <c r="AG61" s="102"/>
      <c r="AH61" s="102"/>
      <c r="AI61" s="102"/>
      <c r="AJ61" s="102"/>
      <c r="AK61" s="102"/>
      <c r="AL61" s="7"/>
    </row>
    <row r="62" spans="1:38" x14ac:dyDescent="0.2">
      <c r="A62" s="96" t="str">
        <f t="shared" si="6"/>
        <v/>
      </c>
      <c r="B62" s="43" t="s">
        <v>47</v>
      </c>
      <c r="C62" s="2"/>
      <c r="D62" s="2"/>
      <c r="E62" s="43" t="s">
        <v>48</v>
      </c>
      <c r="F62" s="2" t="str">
        <f>IF(A62="","",IF('feuille référence'!A60="","",IF(A62='feuille référence'!A60,1,0)+IF(AND('participant vierge'!C62='feuille référence'!C60,'participant vierge'!D62='feuille référence'!D60),1,0)))</f>
        <v/>
      </c>
      <c r="G62" s="4"/>
      <c r="H62" s="96" t="str">
        <f t="shared" ref="H62:H72" si="7">IF(OR(J62="",K62=""),"",IF(J62&gt;K62,"V",IF(J62&lt;K62,"P","N")))</f>
        <v/>
      </c>
      <c r="I62" s="43" t="s">
        <v>51</v>
      </c>
      <c r="J62" s="2"/>
      <c r="K62" s="2"/>
      <c r="L62" s="43" t="s">
        <v>52</v>
      </c>
      <c r="M62" s="2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102"/>
      <c r="AG62" s="102"/>
      <c r="AH62" s="102"/>
      <c r="AI62" s="102"/>
      <c r="AJ62" s="102"/>
      <c r="AK62" s="102"/>
      <c r="AL62" s="7"/>
    </row>
    <row r="63" spans="1:38" x14ac:dyDescent="0.2">
      <c r="A63" s="96" t="str">
        <f t="shared" si="6"/>
        <v/>
      </c>
      <c r="B63" s="43" t="s">
        <v>46</v>
      </c>
      <c r="C63" s="2"/>
      <c r="D63" s="2"/>
      <c r="E63" s="43" t="s">
        <v>47</v>
      </c>
      <c r="F63" s="2" t="str">
        <f>IF(A63="","",IF('feuille référence'!A61="","",IF(A63='feuille référence'!A61,1,0)+IF(AND('participant vierge'!C63='feuille référence'!C61,'participant vierge'!D63='feuille référence'!D61),1,0)))</f>
        <v/>
      </c>
      <c r="G63" s="4"/>
      <c r="H63" s="96" t="str">
        <f t="shared" si="7"/>
        <v/>
      </c>
      <c r="I63" s="43" t="s">
        <v>50</v>
      </c>
      <c r="J63" s="2"/>
      <c r="K63" s="2"/>
      <c r="L63" s="43" t="s">
        <v>51</v>
      </c>
      <c r="M63" s="2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102"/>
      <c r="AG63" s="102"/>
      <c r="AH63" s="102"/>
      <c r="AI63" s="102"/>
      <c r="AJ63" s="102"/>
      <c r="AK63" s="102"/>
      <c r="AL63" s="7"/>
    </row>
    <row r="64" spans="1:38" x14ac:dyDescent="0.2">
      <c r="A64" s="96" t="str">
        <f t="shared" si="6"/>
        <v/>
      </c>
      <c r="B64" s="43" t="s">
        <v>48</v>
      </c>
      <c r="C64" s="2"/>
      <c r="D64" s="2"/>
      <c r="E64" s="43" t="s">
        <v>45</v>
      </c>
      <c r="F64" s="2" t="str">
        <f>IF(A64="","",IF('feuille référence'!A62="","",IF(A64='feuille référence'!A62,1,0)+IF(AND('participant vierge'!C64='feuille référence'!C62,'participant vierge'!D64='feuille référence'!D62),1,0)))</f>
        <v/>
      </c>
      <c r="G64" s="4"/>
      <c r="H64" s="96" t="str">
        <f t="shared" si="7"/>
        <v/>
      </c>
      <c r="I64" s="43" t="s">
        <v>53</v>
      </c>
      <c r="J64" s="2"/>
      <c r="K64" s="2"/>
      <c r="L64" s="43" t="s">
        <v>49</v>
      </c>
      <c r="M64" s="2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102"/>
      <c r="AG64" s="102"/>
      <c r="AH64" s="102"/>
      <c r="AI64" s="102"/>
      <c r="AJ64" s="102"/>
      <c r="AK64" s="102"/>
      <c r="AL64" s="7"/>
    </row>
    <row r="65" spans="1:38" x14ac:dyDescent="0.2">
      <c r="A65" s="96" t="str">
        <f t="shared" si="6"/>
        <v/>
      </c>
      <c r="B65" s="43" t="s">
        <v>45</v>
      </c>
      <c r="C65" s="2"/>
      <c r="D65" s="2"/>
      <c r="E65" s="43" t="s">
        <v>47</v>
      </c>
      <c r="F65" s="2" t="str">
        <f>IF(A65="","",IF('feuille référence'!A63="","",IF(A65='feuille référence'!A63,1,0)+IF(AND('participant vierge'!C65='feuille référence'!C63,'participant vierge'!D65='feuille référence'!D63),1,0)))</f>
        <v/>
      </c>
      <c r="G65" s="4"/>
      <c r="H65" s="96" t="str">
        <f t="shared" si="7"/>
        <v/>
      </c>
      <c r="I65" s="43" t="s">
        <v>53</v>
      </c>
      <c r="J65" s="2"/>
      <c r="K65" s="2"/>
      <c r="L65" s="43" t="s">
        <v>50</v>
      </c>
      <c r="M65" s="2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102"/>
      <c r="AG65" s="102"/>
      <c r="AH65" s="102"/>
      <c r="AI65" s="102"/>
      <c r="AJ65" s="102"/>
      <c r="AK65" s="102"/>
      <c r="AL65" s="7"/>
    </row>
    <row r="66" spans="1:38" x14ac:dyDescent="0.2">
      <c r="A66" s="96" t="str">
        <f t="shared" si="6"/>
        <v/>
      </c>
      <c r="B66" s="43" t="s">
        <v>46</v>
      </c>
      <c r="C66" s="2"/>
      <c r="D66" s="2"/>
      <c r="E66" s="43" t="s">
        <v>48</v>
      </c>
      <c r="F66" s="2" t="str">
        <f>IF(A66="","",IF('feuille référence'!A64="","",IF(A66='feuille référence'!A64,1,0)+IF(AND('participant vierge'!C66='feuille référence'!C64,'participant vierge'!D66='feuille référence'!D64),1,0)))</f>
        <v/>
      </c>
      <c r="G66" s="4"/>
      <c r="H66" s="96" t="str">
        <f t="shared" si="7"/>
        <v/>
      </c>
      <c r="I66" s="43" t="s">
        <v>51</v>
      </c>
      <c r="J66" s="2"/>
      <c r="K66" s="2"/>
      <c r="L66" s="43" t="s">
        <v>49</v>
      </c>
      <c r="M66" s="2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102"/>
      <c r="AG66" s="102"/>
      <c r="AH66" s="102"/>
      <c r="AI66" s="102"/>
      <c r="AJ66" s="102"/>
      <c r="AK66" s="102"/>
      <c r="AL66" s="7"/>
    </row>
    <row r="67" spans="1:38" x14ac:dyDescent="0.2">
      <c r="A67" s="96" t="str">
        <f t="shared" si="6"/>
        <v/>
      </c>
      <c r="B67" s="43" t="s">
        <v>47</v>
      </c>
      <c r="C67" s="2"/>
      <c r="D67" s="2"/>
      <c r="E67" s="43" t="s">
        <v>45</v>
      </c>
      <c r="F67" s="2" t="str">
        <f>IF(A67="","",IF('feuille référence'!A65="","",IF(A67='feuille référence'!A65,1,0)+IF(AND('participant vierge'!C67='feuille référence'!C65,'participant vierge'!D67='feuille référence'!D65),1,0)))</f>
        <v/>
      </c>
      <c r="G67" s="4"/>
      <c r="H67" s="96" t="str">
        <f t="shared" si="7"/>
        <v/>
      </c>
      <c r="I67" s="43" t="s">
        <v>49</v>
      </c>
      <c r="J67" s="2"/>
      <c r="K67" s="2"/>
      <c r="L67" s="43" t="s">
        <v>51</v>
      </c>
      <c r="M67" s="2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102"/>
      <c r="AG67" s="102"/>
      <c r="AH67" s="102"/>
      <c r="AI67" s="102"/>
      <c r="AJ67" s="102"/>
      <c r="AK67" s="102"/>
      <c r="AL67" s="7"/>
    </row>
    <row r="68" spans="1:38" x14ac:dyDescent="0.2">
      <c r="A68" s="96" t="str">
        <f t="shared" si="6"/>
        <v/>
      </c>
      <c r="B68" s="43" t="s">
        <v>48</v>
      </c>
      <c r="C68" s="2"/>
      <c r="D68" s="2"/>
      <c r="E68" s="43" t="s">
        <v>46</v>
      </c>
      <c r="F68" s="2" t="str">
        <f>IF(A68="","",IF('feuille référence'!A66="","",IF(A68='feuille référence'!A66,1,0)+IF(AND('participant vierge'!C68='feuille référence'!C66,'participant vierge'!D68='feuille référence'!D66),1,0)))</f>
        <v/>
      </c>
      <c r="G68" s="4"/>
      <c r="H68" s="96" t="str">
        <f t="shared" si="7"/>
        <v/>
      </c>
      <c r="I68" s="43" t="s">
        <v>50</v>
      </c>
      <c r="J68" s="2"/>
      <c r="K68" s="2"/>
      <c r="L68" s="43" t="s">
        <v>52</v>
      </c>
      <c r="M68" s="2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102"/>
      <c r="AG68" s="102"/>
      <c r="AH68" s="102"/>
      <c r="AI68" s="102"/>
      <c r="AJ68" s="102"/>
      <c r="AK68" s="102"/>
      <c r="AL68" s="7"/>
    </row>
    <row r="69" spans="1:38" x14ac:dyDescent="0.2">
      <c r="A69" s="96" t="str">
        <f t="shared" si="6"/>
        <v/>
      </c>
      <c r="B69" s="43" t="s">
        <v>48</v>
      </c>
      <c r="C69" s="2"/>
      <c r="D69" s="2"/>
      <c r="E69" s="43" t="s">
        <v>47</v>
      </c>
      <c r="F69" s="2" t="str">
        <f>IF(A69="","",IF('feuille référence'!A67="","",IF(A69='feuille référence'!A67,1,0)+IF(AND('participant vierge'!C69='feuille référence'!C67,'participant vierge'!D69='feuille référence'!D67),1,0)))</f>
        <v/>
      </c>
      <c r="G69" s="4"/>
      <c r="H69" s="96" t="str">
        <f t="shared" si="7"/>
        <v/>
      </c>
      <c r="I69" s="43" t="s">
        <v>53</v>
      </c>
      <c r="J69" s="2"/>
      <c r="K69" s="2"/>
      <c r="L69" s="43" t="s">
        <v>51</v>
      </c>
      <c r="M69" s="2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102"/>
      <c r="AG69" s="102"/>
      <c r="AH69" s="102"/>
      <c r="AI69" s="102"/>
      <c r="AJ69" s="102"/>
      <c r="AK69" s="102"/>
      <c r="AL69" s="7"/>
    </row>
    <row r="70" spans="1:38" x14ac:dyDescent="0.2">
      <c r="A70" s="96" t="str">
        <f t="shared" si="6"/>
        <v/>
      </c>
      <c r="B70" s="43" t="s">
        <v>46</v>
      </c>
      <c r="C70" s="2"/>
      <c r="D70" s="2"/>
      <c r="E70" s="43" t="s">
        <v>45</v>
      </c>
      <c r="F70" s="2" t="str">
        <f>IF(A70="","",IF('feuille référence'!A68="","",IF(A70='feuille référence'!A68,1,0)+IF(AND('participant vierge'!C70='feuille référence'!C68,'participant vierge'!D70='feuille référence'!D68),1,0)))</f>
        <v/>
      </c>
      <c r="G70" s="4"/>
      <c r="H70" s="96" t="str">
        <f t="shared" si="7"/>
        <v/>
      </c>
      <c r="I70" s="43" t="s">
        <v>50</v>
      </c>
      <c r="J70" s="2"/>
      <c r="K70" s="2"/>
      <c r="L70" s="43" t="s">
        <v>49</v>
      </c>
      <c r="M70" s="2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102"/>
      <c r="AG70" s="102"/>
      <c r="AH70" s="102"/>
      <c r="AI70" s="102"/>
      <c r="AJ70" s="102"/>
      <c r="AK70" s="102"/>
      <c r="AL70" s="7"/>
    </row>
    <row r="71" spans="1:38" x14ac:dyDescent="0.2">
      <c r="A71" s="96" t="str">
        <f t="shared" si="6"/>
        <v/>
      </c>
      <c r="B71" s="43" t="s">
        <v>47</v>
      </c>
      <c r="C71" s="2"/>
      <c r="D71" s="2"/>
      <c r="E71" s="43" t="s">
        <v>46</v>
      </c>
      <c r="F71" s="2" t="str">
        <f>IF(A71="","",IF('feuille référence'!A69="","",IF(A71='feuille référence'!A69,1,0)+IF(AND('participant vierge'!C71='feuille référence'!C69,'participant vierge'!D71='feuille référence'!D69),1,0)))</f>
        <v/>
      </c>
      <c r="G71" s="4"/>
      <c r="H71" s="96" t="str">
        <f t="shared" si="7"/>
        <v/>
      </c>
      <c r="I71" s="43" t="s">
        <v>51</v>
      </c>
      <c r="J71" s="2"/>
      <c r="K71" s="2"/>
      <c r="L71" s="43" t="s">
        <v>50</v>
      </c>
      <c r="M71" s="2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102"/>
      <c r="AG71" s="102"/>
      <c r="AH71" s="102"/>
      <c r="AI71" s="102"/>
      <c r="AJ71" s="102"/>
      <c r="AK71" s="102"/>
      <c r="AL71" s="7"/>
    </row>
    <row r="72" spans="1:38" ht="13.5" thickBot="1" x14ac:dyDescent="0.25">
      <c r="A72" s="96" t="str">
        <f t="shared" si="6"/>
        <v/>
      </c>
      <c r="B72" s="43" t="s">
        <v>45</v>
      </c>
      <c r="C72" s="2"/>
      <c r="D72" s="2"/>
      <c r="E72" s="44" t="s">
        <v>48</v>
      </c>
      <c r="F72" s="94" t="str">
        <f>IF(A72="","",IF('feuille référence'!A70="","",IF(A72='feuille référence'!A70,1,0)+IF(AND('participant vierge'!C72='feuille référence'!C70,'participant vierge'!D72='feuille référence'!D70),1,0)))</f>
        <v/>
      </c>
      <c r="G72" s="4"/>
      <c r="H72" s="96" t="str">
        <f t="shared" si="7"/>
        <v/>
      </c>
      <c r="I72" s="43" t="s">
        <v>49</v>
      </c>
      <c r="J72" s="2"/>
      <c r="K72" s="2"/>
      <c r="L72" s="44" t="s">
        <v>52</v>
      </c>
      <c r="M72" s="94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102"/>
      <c r="AG72" s="102"/>
      <c r="AH72" s="102"/>
      <c r="AI72" s="102"/>
      <c r="AJ72" s="102"/>
      <c r="AK72" s="102"/>
      <c r="AL72" s="7"/>
    </row>
    <row r="73" spans="1:38" x14ac:dyDescent="0.2">
      <c r="A73" s="4"/>
      <c r="B73" s="5"/>
      <c r="C73" s="5"/>
      <c r="D73" s="5"/>
      <c r="E73" s="21" t="s">
        <v>5</v>
      </c>
      <c r="F73" s="95">
        <f ca="1">IFERROR(SUM(F61:F72)+F75+F76,0)</f>
        <v>0</v>
      </c>
      <c r="G73" s="4"/>
      <c r="H73" s="4"/>
      <c r="I73" s="5"/>
      <c r="J73" s="5"/>
      <c r="K73" s="5"/>
      <c r="L73" s="21" t="s">
        <v>5</v>
      </c>
      <c r="M73" s="95">
        <f ca="1">IFERROR(SUM(M61:M72)+M75+M76,0)</f>
        <v>0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102"/>
      <c r="AG73" s="102"/>
      <c r="AH73" s="102"/>
      <c r="AI73" s="102"/>
      <c r="AJ73" s="102"/>
      <c r="AK73" s="102"/>
      <c r="AL73" s="7"/>
    </row>
    <row r="74" spans="1:38" x14ac:dyDescent="0.2">
      <c r="A74" s="4"/>
      <c r="B74" s="5"/>
      <c r="C74" s="5"/>
      <c r="D74" s="5"/>
      <c r="E74" s="101"/>
      <c r="F74" s="7"/>
      <c r="G74" s="4"/>
      <c r="H74" s="4"/>
      <c r="I74" s="5"/>
      <c r="J74" s="5"/>
      <c r="K74" s="5"/>
      <c r="L74" s="101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102"/>
      <c r="AG74" s="102"/>
      <c r="AH74" s="102"/>
      <c r="AI74" s="102"/>
      <c r="AJ74" s="102"/>
      <c r="AK74" s="102"/>
      <c r="AL74" s="7"/>
    </row>
    <row r="75" spans="1:38" x14ac:dyDescent="0.2">
      <c r="A75" s="4"/>
      <c r="B75" s="111" t="s">
        <v>60</v>
      </c>
      <c r="C75" s="71"/>
      <c r="D75" s="71"/>
      <c r="E75" s="62"/>
      <c r="F75" s="97">
        <f ca="1">IF(OR(E75='feuille référence'!E73,E75='feuille référence'!E74),1,0)</f>
        <v>0</v>
      </c>
      <c r="G75" s="4"/>
      <c r="H75" s="4"/>
      <c r="I75" s="113" t="s">
        <v>61</v>
      </c>
      <c r="J75" s="72"/>
      <c r="K75" s="72"/>
      <c r="L75" s="62"/>
      <c r="M75" s="97">
        <f ca="1">IF(OR(L75='feuille référence'!K73,L75='feuille référence'!K74),1,0)</f>
        <v>0</v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102"/>
      <c r="AG75" s="102"/>
      <c r="AH75" s="102"/>
      <c r="AI75" s="102"/>
      <c r="AJ75" s="102"/>
      <c r="AK75" s="102"/>
      <c r="AL75" s="7"/>
    </row>
    <row r="76" spans="1:38" x14ac:dyDescent="0.2">
      <c r="A76" s="4"/>
      <c r="B76" s="5"/>
      <c r="C76" s="5"/>
      <c r="D76" s="5"/>
      <c r="E76" s="62"/>
      <c r="F76" s="97">
        <f ca="1">IF(OR(E76='feuille référence'!E73,E76='feuille référence'!E74),1,0)</f>
        <v>0</v>
      </c>
      <c r="G76" s="4"/>
      <c r="H76" s="4"/>
      <c r="I76" s="5"/>
      <c r="J76" s="5"/>
      <c r="K76" s="5"/>
      <c r="L76" s="62"/>
      <c r="M76" s="97">
        <f ca="1">IF(OR(L76='feuille référence'!K73,L76='feuille référence'!K74),1,0)</f>
        <v>0</v>
      </c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102"/>
      <c r="AG76" s="102"/>
      <c r="AH76" s="102"/>
      <c r="AI76" s="102"/>
      <c r="AJ76" s="102"/>
      <c r="AK76" s="102"/>
      <c r="AL76" s="7"/>
    </row>
    <row r="77" spans="1:38" x14ac:dyDescent="0.2">
      <c r="A77" s="4"/>
      <c r="B77" s="5"/>
      <c r="C77" s="5"/>
      <c r="D77" s="5"/>
      <c r="E77" s="101"/>
      <c r="F77" s="7"/>
      <c r="G77" s="4"/>
      <c r="H77" s="4"/>
      <c r="I77" s="5"/>
      <c r="J77" s="5"/>
      <c r="K77" s="5"/>
      <c r="L77" s="101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102"/>
      <c r="AG77" s="102"/>
      <c r="AH77" s="102"/>
      <c r="AI77" s="102"/>
      <c r="AJ77" s="102"/>
      <c r="AK77" s="102"/>
      <c r="AL77" s="7"/>
    </row>
    <row r="78" spans="1:38" x14ac:dyDescent="0.2">
      <c r="A78" s="4"/>
      <c r="B78" s="5"/>
      <c r="C78" s="5"/>
      <c r="D78" s="5"/>
      <c r="E78" s="5"/>
      <c r="F78" s="4"/>
      <c r="G78" s="4"/>
      <c r="H78" s="4"/>
      <c r="I78" s="5"/>
      <c r="J78" s="5"/>
      <c r="K78" s="5"/>
      <c r="L78" s="5"/>
      <c r="M78" s="4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102"/>
      <c r="AG78" s="102"/>
      <c r="AH78" s="102"/>
      <c r="AI78" s="102"/>
      <c r="AJ78" s="102"/>
      <c r="AK78" s="102"/>
      <c r="AL78" s="7"/>
    </row>
    <row r="79" spans="1:38" x14ac:dyDescent="0.2">
      <c r="A79" s="4"/>
      <c r="B79" s="5"/>
      <c r="C79" s="5"/>
      <c r="D79" s="5"/>
      <c r="E79" s="5"/>
      <c r="F79" s="4"/>
      <c r="G79" s="4"/>
      <c r="H79" s="4"/>
      <c r="I79" s="5"/>
      <c r="J79" s="5"/>
      <c r="K79" s="5"/>
      <c r="L79" s="19" t="s">
        <v>17</v>
      </c>
      <c r="M79" s="2">
        <f ca="1">SUM(F19+M19+F37+M37+F55+M55+F73+M73)</f>
        <v>0</v>
      </c>
      <c r="N79" s="4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102"/>
      <c r="AG79" s="102"/>
      <c r="AH79" s="102"/>
      <c r="AI79" s="102"/>
      <c r="AJ79" s="102"/>
      <c r="AK79" s="102"/>
      <c r="AL79" s="7"/>
    </row>
    <row r="80" spans="1:38" x14ac:dyDescent="0.2">
      <c r="A80" s="4"/>
      <c r="B80" s="5"/>
      <c r="C80" s="5"/>
      <c r="D80" s="5"/>
      <c r="E80" s="5"/>
      <c r="F80" s="4"/>
      <c r="G80" s="4"/>
      <c r="H80" s="4"/>
      <c r="I80" s="5"/>
      <c r="J80" s="5"/>
      <c r="K80" s="5"/>
      <c r="L80" s="5"/>
      <c r="M80" s="4"/>
      <c r="N80" s="4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102"/>
      <c r="AG80" s="177"/>
      <c r="AH80" s="174"/>
      <c r="AI80" s="174"/>
      <c r="AJ80" s="174"/>
      <c r="AK80" s="101"/>
      <c r="AL80" s="7"/>
    </row>
    <row r="81" spans="1:38" x14ac:dyDescent="0.2">
      <c r="A81" s="4"/>
      <c r="B81" s="5"/>
      <c r="C81" s="5"/>
      <c r="D81" s="5"/>
      <c r="E81" s="5"/>
      <c r="F81" s="4"/>
      <c r="G81" s="4"/>
      <c r="H81" s="4"/>
      <c r="I81" s="5"/>
      <c r="J81" s="5"/>
      <c r="K81" s="5"/>
      <c r="L81" s="5"/>
      <c r="M81" s="4"/>
      <c r="N81" s="4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102"/>
      <c r="AG81" s="174"/>
      <c r="AH81" s="174"/>
      <c r="AI81" s="174"/>
      <c r="AJ81" s="174"/>
      <c r="AK81" s="102"/>
      <c r="AL81" s="7"/>
    </row>
    <row r="82" spans="1:38" x14ac:dyDescent="0.2">
      <c r="A82" s="4"/>
      <c r="B82" s="41" t="s">
        <v>19</v>
      </c>
      <c r="C82" s="30"/>
      <c r="D82" s="30"/>
      <c r="E82" s="30"/>
      <c r="F82" s="29"/>
      <c r="G82" s="29"/>
      <c r="H82" s="29"/>
      <c r="I82" s="30"/>
      <c r="J82" s="30"/>
      <c r="K82" s="30"/>
      <c r="L82" s="30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30"/>
      <c r="AG82" s="30"/>
      <c r="AH82" s="30"/>
      <c r="AI82" s="30"/>
      <c r="AJ82" s="31"/>
      <c r="AK82" s="102"/>
      <c r="AL82" s="7"/>
    </row>
    <row r="83" spans="1:38" x14ac:dyDescent="0.2">
      <c r="A83" s="4"/>
      <c r="B83" s="36" t="s">
        <v>62</v>
      </c>
      <c r="C83" s="27"/>
      <c r="D83" s="27"/>
      <c r="E83" s="27"/>
      <c r="F83" s="28"/>
      <c r="G83" s="28"/>
      <c r="H83" s="28"/>
      <c r="I83" s="27"/>
      <c r="J83" s="27"/>
      <c r="K83" s="27"/>
      <c r="L83" s="27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7"/>
      <c r="AG83" s="27"/>
      <c r="AH83" s="27"/>
      <c r="AI83" s="27"/>
      <c r="AJ83" s="32"/>
      <c r="AK83" s="102"/>
      <c r="AL83" s="7"/>
    </row>
    <row r="84" spans="1:38" x14ac:dyDescent="0.2">
      <c r="A84" s="4"/>
      <c r="B84" s="42" t="s">
        <v>18</v>
      </c>
      <c r="C84" s="27"/>
      <c r="D84" s="27"/>
      <c r="E84" s="27"/>
      <c r="F84" s="28"/>
      <c r="G84" s="28"/>
      <c r="H84" s="28"/>
      <c r="I84" s="27"/>
      <c r="J84" s="27"/>
      <c r="K84" s="27"/>
      <c r="L84" s="27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7"/>
      <c r="AG84" s="27"/>
      <c r="AH84" s="27"/>
      <c r="AI84" s="27"/>
      <c r="AJ84" s="32"/>
      <c r="AK84" s="102"/>
      <c r="AL84" s="7"/>
    </row>
    <row r="85" spans="1:38" x14ac:dyDescent="0.2">
      <c r="A85" s="4"/>
      <c r="B85" s="36" t="s">
        <v>6</v>
      </c>
      <c r="C85" s="27"/>
      <c r="D85" s="27"/>
      <c r="E85" s="27"/>
      <c r="F85" s="28"/>
      <c r="G85" s="28"/>
      <c r="H85" s="28"/>
      <c r="I85" s="27"/>
      <c r="J85" s="27"/>
      <c r="K85" s="27"/>
      <c r="L85" s="27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7"/>
      <c r="AG85" s="27"/>
      <c r="AH85" s="27"/>
      <c r="AI85" s="27"/>
      <c r="AJ85" s="32"/>
      <c r="AK85" s="102"/>
      <c r="AL85" s="7"/>
    </row>
    <row r="86" spans="1:38" x14ac:dyDescent="0.2">
      <c r="A86" s="4"/>
      <c r="B86" s="42" t="s">
        <v>7</v>
      </c>
      <c r="C86" s="27"/>
      <c r="D86" s="27"/>
      <c r="E86" s="27"/>
      <c r="F86" s="28"/>
      <c r="G86" s="28"/>
      <c r="H86" s="28"/>
      <c r="I86" s="27"/>
      <c r="J86" s="27"/>
      <c r="K86" s="27"/>
      <c r="L86" s="27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7"/>
      <c r="AG86" s="27"/>
      <c r="AH86" s="27"/>
      <c r="AI86" s="27"/>
      <c r="AJ86" s="32"/>
      <c r="AK86" s="102"/>
      <c r="AL86" s="7"/>
    </row>
    <row r="87" spans="1:38" x14ac:dyDescent="0.2">
      <c r="A87" s="4"/>
      <c r="B87" s="42" t="s">
        <v>63</v>
      </c>
      <c r="C87" s="27"/>
      <c r="D87" s="27"/>
      <c r="E87" s="27"/>
      <c r="F87" s="28"/>
      <c r="G87" s="28"/>
      <c r="H87" s="28"/>
      <c r="I87" s="27"/>
      <c r="J87" s="27"/>
      <c r="K87" s="27"/>
      <c r="L87" s="27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7"/>
      <c r="AG87" s="27"/>
      <c r="AH87" s="27"/>
      <c r="AI87" s="27"/>
      <c r="AJ87" s="32"/>
      <c r="AK87" s="102"/>
      <c r="AL87" s="7"/>
    </row>
    <row r="88" spans="1:38" x14ac:dyDescent="0.2">
      <c r="A88" s="4"/>
      <c r="B88" s="42" t="s">
        <v>64</v>
      </c>
      <c r="C88" s="27"/>
      <c r="D88" s="27"/>
      <c r="E88" s="27"/>
      <c r="F88" s="28"/>
      <c r="G88" s="28"/>
      <c r="H88" s="28"/>
      <c r="I88" s="27"/>
      <c r="J88" s="27"/>
      <c r="K88" s="27"/>
      <c r="L88" s="27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7"/>
      <c r="AG88" s="27"/>
      <c r="AH88" s="27"/>
      <c r="AI88" s="27"/>
      <c r="AJ88" s="32"/>
      <c r="AK88" s="102"/>
      <c r="AL88" s="7"/>
    </row>
    <row r="89" spans="1:38" x14ac:dyDescent="0.2">
      <c r="A89" s="4"/>
      <c r="B89" s="36" t="s">
        <v>8</v>
      </c>
      <c r="C89" s="27"/>
      <c r="D89" s="27"/>
      <c r="E89" s="27"/>
      <c r="F89" s="28"/>
      <c r="G89" s="28"/>
      <c r="H89" s="28"/>
      <c r="I89" s="27"/>
      <c r="J89" s="27"/>
      <c r="K89" s="27"/>
      <c r="L89" s="27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99"/>
      <c r="AH89" s="99"/>
      <c r="AI89" s="99"/>
      <c r="AJ89" s="100"/>
      <c r="AK89" s="7"/>
      <c r="AL89" s="7"/>
    </row>
    <row r="90" spans="1:38" x14ac:dyDescent="0.2">
      <c r="A90" s="4"/>
      <c r="B90" s="42" t="s">
        <v>9</v>
      </c>
      <c r="C90" s="27"/>
      <c r="D90" s="27"/>
      <c r="E90" s="27"/>
      <c r="F90" s="28"/>
      <c r="G90" s="28"/>
      <c r="H90" s="28"/>
      <c r="I90" s="27"/>
      <c r="J90" s="27"/>
      <c r="K90" s="27"/>
      <c r="L90" s="27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99"/>
      <c r="AH90" s="99"/>
      <c r="AI90" s="175"/>
      <c r="AJ90" s="176"/>
      <c r="AK90" s="7"/>
      <c r="AL90" s="7"/>
    </row>
    <row r="91" spans="1:38" x14ac:dyDescent="0.2">
      <c r="A91" s="4"/>
      <c r="B91" s="42" t="s">
        <v>10</v>
      </c>
      <c r="C91" s="27"/>
      <c r="D91" s="27"/>
      <c r="E91" s="27"/>
      <c r="F91" s="28"/>
      <c r="G91" s="28"/>
      <c r="H91" s="28"/>
      <c r="I91" s="27"/>
      <c r="J91" s="27"/>
      <c r="K91" s="27"/>
      <c r="L91" s="27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99"/>
      <c r="AH91" s="99"/>
      <c r="AI91" s="175"/>
      <c r="AJ91" s="176"/>
      <c r="AK91" s="7"/>
      <c r="AL91" s="7"/>
    </row>
    <row r="92" spans="1:38" x14ac:dyDescent="0.2">
      <c r="A92" s="4"/>
      <c r="B92" s="36" t="s">
        <v>16</v>
      </c>
      <c r="C92" s="27"/>
      <c r="D92" s="27"/>
      <c r="E92" s="27"/>
      <c r="F92" s="28"/>
      <c r="G92" s="28"/>
      <c r="H92" s="28"/>
      <c r="I92" s="27"/>
      <c r="J92" s="27"/>
      <c r="K92" s="27"/>
      <c r="L92" s="27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175"/>
      <c r="AJ92" s="176"/>
      <c r="AK92" s="7"/>
      <c r="AL92" s="7"/>
    </row>
    <row r="93" spans="1:38" x14ac:dyDescent="0.2">
      <c r="A93" s="4"/>
      <c r="B93" s="36" t="s">
        <v>11</v>
      </c>
      <c r="C93" s="27"/>
      <c r="D93" s="27"/>
      <c r="E93" s="27"/>
      <c r="F93" s="28"/>
      <c r="G93" s="28"/>
      <c r="H93" s="28"/>
      <c r="I93" s="27"/>
      <c r="J93" s="27"/>
      <c r="K93" s="27"/>
      <c r="L93" s="27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33"/>
      <c r="AK93" s="7"/>
      <c r="AL93" s="7"/>
    </row>
    <row r="94" spans="1:38" x14ac:dyDescent="0.2">
      <c r="A94" s="4"/>
      <c r="B94" s="36" t="s">
        <v>20</v>
      </c>
      <c r="C94" s="27"/>
      <c r="D94" s="27"/>
      <c r="E94" s="27"/>
      <c r="F94" s="28"/>
      <c r="G94" s="28"/>
      <c r="H94" s="28"/>
      <c r="I94" s="27"/>
      <c r="J94" s="27"/>
      <c r="K94" s="27"/>
      <c r="L94" s="27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33"/>
      <c r="AK94" s="7"/>
      <c r="AL94" s="7"/>
    </row>
    <row r="95" spans="1:38" x14ac:dyDescent="0.2">
      <c r="A95" s="4"/>
      <c r="B95" s="37"/>
      <c r="C95" s="38"/>
      <c r="D95" s="38"/>
      <c r="E95" s="38"/>
      <c r="F95" s="39"/>
      <c r="G95" s="39"/>
      <c r="H95" s="39"/>
      <c r="I95" s="38"/>
      <c r="J95" s="38"/>
      <c r="K95" s="38"/>
      <c r="L95" s="38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40"/>
      <c r="AK95" s="7"/>
      <c r="AL95" s="7"/>
    </row>
    <row r="96" spans="1:38" x14ac:dyDescent="0.2">
      <c r="A96" s="4"/>
      <c r="B96" s="5"/>
      <c r="C96" s="5"/>
      <c r="D96" s="5"/>
      <c r="E96" s="5"/>
      <c r="F96" s="4"/>
      <c r="G96" s="4"/>
      <c r="H96" s="4"/>
      <c r="I96" s="5"/>
      <c r="J96" s="5"/>
      <c r="K96" s="5"/>
      <c r="L96" s="5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7"/>
      <c r="AJ96" s="7"/>
      <c r="AK96" s="7"/>
      <c r="AL96" s="7"/>
    </row>
  </sheetData>
  <mergeCells count="38">
    <mergeCell ref="AI92:AJ92"/>
    <mergeCell ref="AI49:AJ49"/>
    <mergeCell ref="AG51:AH51"/>
    <mergeCell ref="AI51:AJ51"/>
    <mergeCell ref="AG59:AJ59"/>
    <mergeCell ref="AG60:AH60"/>
    <mergeCell ref="AI60:AJ60"/>
    <mergeCell ref="AG80:AJ80"/>
    <mergeCell ref="AG81:AH81"/>
    <mergeCell ref="AI81:AJ81"/>
    <mergeCell ref="AI90:AJ90"/>
    <mergeCell ref="AI91:AJ91"/>
    <mergeCell ref="AG43:AH43"/>
    <mergeCell ref="AI43:AJ43"/>
    <mergeCell ref="AG19:AH19"/>
    <mergeCell ref="AI19:AJ19"/>
    <mergeCell ref="AG24:AH24"/>
    <mergeCell ref="AI24:AJ24"/>
    <mergeCell ref="AG26:AH26"/>
    <mergeCell ref="AI26:AJ26"/>
    <mergeCell ref="AG28:AH28"/>
    <mergeCell ref="AI28:AJ28"/>
    <mergeCell ref="AI34:AJ34"/>
    <mergeCell ref="AI36:AJ36"/>
    <mergeCell ref="AI38:AJ38"/>
    <mergeCell ref="AG9:AH9"/>
    <mergeCell ref="AI9:AJ9"/>
    <mergeCell ref="AG11:AH11"/>
    <mergeCell ref="AI11:AJ11"/>
    <mergeCell ref="AG13:AH13"/>
    <mergeCell ref="AI13:AJ13"/>
    <mergeCell ref="AG7:AH7"/>
    <mergeCell ref="AI7:AJ7"/>
    <mergeCell ref="C2:E2"/>
    <mergeCell ref="F2:H2"/>
    <mergeCell ref="I2:K2"/>
    <mergeCell ref="M2:N2"/>
    <mergeCell ref="O2:AK2"/>
  </mergeCells>
  <dataValidations count="8">
    <dataValidation type="list" allowBlank="1" showInputMessage="1" showErrorMessage="1" sqref="L75:L76">
      <formula1>$I$61:$I$64</formula1>
    </dataValidation>
    <dataValidation type="list" allowBlank="1" showInputMessage="1" showErrorMessage="1" sqref="E75:E76">
      <formula1>$B$61:$B$64</formula1>
    </dataValidation>
    <dataValidation type="list" allowBlank="1" showInputMessage="1" showErrorMessage="1" sqref="E57:E58">
      <formula1>$B$43:$B$46</formula1>
    </dataValidation>
    <dataValidation type="list" allowBlank="1" showInputMessage="1" showErrorMessage="1" sqref="L39:L40">
      <formula1>$I$25:$I$28</formula1>
    </dataValidation>
    <dataValidation type="list" allowBlank="1" showInputMessage="1" showErrorMessage="1" sqref="E39:E40">
      <formula1>$B$25:$B$28</formula1>
    </dataValidation>
    <dataValidation type="list" allowBlank="1" showInputMessage="1" showErrorMessage="1" sqref="L21:L22">
      <formula1>$I$7:$I$10</formula1>
    </dataValidation>
    <dataValidation type="list" allowBlank="1" showInputMessage="1" showErrorMessage="1" sqref="L57:L58">
      <formula1>$I$43:$I$46</formula1>
    </dataValidation>
    <dataValidation type="list" allowBlank="1" showInputMessage="1" showErrorMessage="1" sqref="E21:E22">
      <formula1>$B$7:$B$10</formula1>
    </dataValidation>
  </dataValidations>
  <printOptions horizontalCentered="1" verticalCentered="1"/>
  <pageMargins left="0.39370078740157483" right="0.39370078740157483" top="0" bottom="0" header="0" footer="0"/>
  <pageSetup paperSize="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20"/>
  <sheetViews>
    <sheetView topLeftCell="A60" zoomScaleNormal="100" workbookViewId="0">
      <selection activeCell="K73" sqref="K73"/>
    </sheetView>
  </sheetViews>
  <sheetFormatPr baseColWidth="10" defaultRowHeight="12.75" outlineLevelCol="1" x14ac:dyDescent="0.2"/>
  <cols>
    <col min="2" max="2" width="23.28515625" customWidth="1"/>
    <col min="3" max="4" width="2.85546875" customWidth="1"/>
    <col min="5" max="5" width="23.28515625" customWidth="1"/>
    <col min="6" max="7" width="4.42578125" customWidth="1"/>
    <col min="8" max="8" width="23.28515625" customWidth="1"/>
    <col min="9" max="10" width="2.85546875" customWidth="1"/>
    <col min="11" max="11" width="23.28515625" customWidth="1"/>
    <col min="12" max="12" width="4.42578125" customWidth="1"/>
    <col min="13" max="13" width="2.85546875" style="1" customWidth="1"/>
    <col min="14" max="14" width="23.28515625" style="1" customWidth="1"/>
    <col min="15" max="15" width="5" style="1" customWidth="1"/>
    <col min="16" max="16" width="16.7109375" bestFit="1" customWidth="1"/>
    <col min="17" max="17" width="10.140625" style="103" hidden="1" customWidth="1" outlineLevel="1"/>
    <col min="18" max="18" width="9.140625" style="103" hidden="1" customWidth="1" outlineLevel="1"/>
    <col min="19" max="19" width="5" style="103" hidden="1" customWidth="1" outlineLevel="1"/>
    <col min="20" max="20" width="15.28515625" style="103" hidden="1" customWidth="1" outlineLevel="1"/>
    <col min="21" max="21" width="21.7109375" style="103" hidden="1" customWidth="1" outlineLevel="1"/>
    <col min="22" max="22" width="7.28515625" hidden="1" customWidth="1" outlineLevel="1"/>
    <col min="23" max="23" width="3.7109375" hidden="1" customWidth="1" outlineLevel="1"/>
    <col min="24" max="24" width="6.7109375" hidden="1" customWidth="1" outlineLevel="1"/>
    <col min="25" max="25" width="10.5703125" hidden="1" customWidth="1" outlineLevel="1"/>
    <col min="26" max="26" width="12.140625" hidden="1" customWidth="1" outlineLevel="1"/>
    <col min="27" max="27" width="12" hidden="1" customWidth="1" outlineLevel="1"/>
    <col min="28" max="28" width="9.5703125" hidden="1" customWidth="1" outlineLevel="1"/>
    <col min="29" max="29" width="16.7109375" hidden="1" customWidth="1" outlineLevel="1"/>
    <col min="30" max="30" width="11.42578125" collapsed="1"/>
  </cols>
  <sheetData>
    <row r="1" spans="1:2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4"/>
    </row>
    <row r="2" spans="1:2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5"/>
      <c r="O2" s="5"/>
      <c r="P2" s="4"/>
      <c r="Q2" s="197" t="s">
        <v>74</v>
      </c>
      <c r="R2" s="197"/>
      <c r="T2" s="196" t="s">
        <v>85</v>
      </c>
      <c r="U2" s="196"/>
      <c r="V2" s="196"/>
      <c r="W2" s="196"/>
      <c r="X2" s="196"/>
      <c r="Y2" s="196"/>
      <c r="Z2" s="196"/>
      <c r="AA2" s="196"/>
      <c r="AB2" s="196"/>
      <c r="AC2" s="196"/>
    </row>
    <row r="3" spans="1:2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5"/>
      <c r="N3" s="5"/>
      <c r="O3" s="5"/>
      <c r="P3" s="4"/>
      <c r="S3" s="106"/>
    </row>
    <row r="4" spans="1:29" x14ac:dyDescent="0.2">
      <c r="A4" s="4"/>
      <c r="B4" s="45" t="s">
        <v>0</v>
      </c>
      <c r="C4" s="46"/>
      <c r="D4" s="46"/>
      <c r="E4" s="47"/>
      <c r="F4" s="4"/>
      <c r="G4" s="4"/>
      <c r="H4" s="16" t="s">
        <v>2</v>
      </c>
      <c r="I4" s="17"/>
      <c r="J4" s="17"/>
      <c r="K4" s="18"/>
      <c r="L4" s="4"/>
      <c r="M4" s="74"/>
      <c r="N4" s="82" t="s">
        <v>65</v>
      </c>
      <c r="O4" s="82" t="s">
        <v>66</v>
      </c>
      <c r="P4" s="5"/>
      <c r="Q4" s="43" t="str">
        <f t="shared" ref="Q4:Q15" si="0">IF(C5="","",IF(C5&gt;D5,3,IF(C5=D5,1,0)))</f>
        <v/>
      </c>
      <c r="R4" s="43" t="str">
        <f t="shared" ref="R4:R15" si="1">IF(D5="","",IF(D5&gt;C5,3,IF(D5=C5,1,0)))</f>
        <v/>
      </c>
      <c r="S4" s="104"/>
      <c r="T4" s="2" t="s">
        <v>75</v>
      </c>
      <c r="U4" s="2" t="s">
        <v>76</v>
      </c>
      <c r="V4" s="73" t="s">
        <v>77</v>
      </c>
      <c r="W4" s="73" t="s">
        <v>78</v>
      </c>
      <c r="X4" s="73" t="s">
        <v>79</v>
      </c>
      <c r="Y4" s="73" t="s">
        <v>80</v>
      </c>
      <c r="Z4" s="73" t="s">
        <v>81</v>
      </c>
      <c r="AA4" s="73" t="s">
        <v>82</v>
      </c>
      <c r="AB4" s="73" t="s">
        <v>83</v>
      </c>
      <c r="AC4" s="73" t="s">
        <v>84</v>
      </c>
    </row>
    <row r="5" spans="1:29" x14ac:dyDescent="0.2">
      <c r="A5" s="96" t="str">
        <f t="shared" ref="A5:A16" si="2">IF(OR(C5="",D5=""),"",IF(C5&gt;D5,"V",IF(C5&lt;D5,"P","N")))</f>
        <v/>
      </c>
      <c r="B5" s="43" t="s">
        <v>21</v>
      </c>
      <c r="C5" s="3"/>
      <c r="D5" s="3"/>
      <c r="E5" s="43" t="s">
        <v>22</v>
      </c>
      <c r="F5" s="96"/>
      <c r="G5" s="96" t="str">
        <f t="shared" ref="G5:G16" si="3">IF(OR(I5="",J5=""),"",IF(I5&gt;J5,"V",IF(I5&lt;J5,"P","N")))</f>
        <v>P</v>
      </c>
      <c r="H5" s="43" t="s">
        <v>25</v>
      </c>
      <c r="I5" s="3">
        <v>1</v>
      </c>
      <c r="J5" s="3">
        <v>6</v>
      </c>
      <c r="K5" s="43" t="s">
        <v>26</v>
      </c>
      <c r="L5" s="4"/>
      <c r="M5" s="73">
        <v>1</v>
      </c>
      <c r="N5" s="73" t="str">
        <f ca="1">IFERROR(OFFSET($T$4,MATCH($M5,$T$5:$T$8,0),1.1,1),"")</f>
        <v>PSG</v>
      </c>
      <c r="O5" s="73">
        <f ca="1">IFERROR(OFFSET($T$4,MATCH($M5,$T$5:$T$8,0),8.1,1),"")</f>
        <v>0</v>
      </c>
      <c r="P5" s="5"/>
      <c r="Q5" s="43" t="str">
        <f t="shared" si="0"/>
        <v/>
      </c>
      <c r="R5" s="43" t="str">
        <f t="shared" si="1"/>
        <v/>
      </c>
      <c r="S5" s="105"/>
      <c r="T5" s="2">
        <f>RANK($AC5,$AC$5:$AC$8,0)+COUNTIF($AC$4:AC4,AC5)</f>
        <v>1</v>
      </c>
      <c r="U5" s="43" t="s">
        <v>21</v>
      </c>
      <c r="V5" s="73">
        <f>COUNTIFS($B$5:$B$16,$U5,$Q$4:$Q$15,3)+COUNTIFS($E$5:$E$16,$U5,$R$4:$R$15,3)</f>
        <v>0</v>
      </c>
      <c r="W5" s="73">
        <f>COUNTIFS($B$5:$B$16,$U5,$Q$4:$Q$15,1)+COUNTIFS($E$5:$E$16,$U5,$R$4:$R$15,1)</f>
        <v>0</v>
      </c>
      <c r="X5" s="73">
        <f>COUNTIFS($B$5:$B$16,$U5,$Q$4:$Q$15,0)+COUNTIFS($E$5:$E$16,$U5,$R$4:$R$15,0)</f>
        <v>0</v>
      </c>
      <c r="Y5" s="73">
        <f>SUMIF($B$5:$B$16,$U5,$C$5:$C$16)+SUMIF($E$5:$E$16,$U5,$D$5:$D$16)</f>
        <v>0</v>
      </c>
      <c r="Z5" s="73">
        <f>SUMIF($B$5:$B$16,$U5,$D$5:$D$16)+SUMIF($E$5:$E$16,$U5,$C$5:$C$16)</f>
        <v>0</v>
      </c>
      <c r="AA5" s="73">
        <f>Y5-Z5</f>
        <v>0</v>
      </c>
      <c r="AB5" s="73">
        <f>SUMIF($B$5:$B$16,$U5,$Q$4:$Q$15)+SUMIF($E$5:$E$16,$U5,$R$4:$R$15)</f>
        <v>0</v>
      </c>
      <c r="AC5" s="73">
        <f>SUM(AB5*1000000,AA5*1000,Y5*100,V5*10)</f>
        <v>0</v>
      </c>
    </row>
    <row r="6" spans="1:29" x14ac:dyDescent="0.2">
      <c r="A6" s="96" t="str">
        <f t="shared" si="2"/>
        <v/>
      </c>
      <c r="B6" s="43" t="s">
        <v>23</v>
      </c>
      <c r="C6" s="2"/>
      <c r="D6" s="2"/>
      <c r="E6" s="43" t="s">
        <v>24</v>
      </c>
      <c r="F6" s="96"/>
      <c r="G6" s="96" t="str">
        <f t="shared" si="3"/>
        <v/>
      </c>
      <c r="H6" s="43" t="s">
        <v>27</v>
      </c>
      <c r="I6" s="2"/>
      <c r="J6" s="2"/>
      <c r="K6" s="43" t="s">
        <v>28</v>
      </c>
      <c r="L6" s="4"/>
      <c r="M6" s="73">
        <v>2</v>
      </c>
      <c r="N6" s="73" t="str">
        <f ca="1">IFERROR(OFFSET($T$4,MATCH($M6,$T$5:$T$8,0),1.1,1),"")</f>
        <v>Real Madrid</v>
      </c>
      <c r="O6" s="73">
        <f ca="1">IFERROR(OFFSET($T$4,MATCH($M6,$T$5:$T$8,0),8.1,1),"")</f>
        <v>0</v>
      </c>
      <c r="P6" s="5"/>
      <c r="Q6" s="43" t="str">
        <f t="shared" si="0"/>
        <v/>
      </c>
      <c r="R6" s="43" t="str">
        <f t="shared" si="1"/>
        <v/>
      </c>
      <c r="S6" s="105"/>
      <c r="T6" s="2">
        <f>RANK($AC6,$AC$5:$AC$8,0)+COUNTIF($AC$4:AC5,AC6)</f>
        <v>2</v>
      </c>
      <c r="U6" s="43" t="s">
        <v>23</v>
      </c>
      <c r="V6" s="73">
        <f>COUNTIFS($B$5:$B$16,$U6,$Q$4:$Q$15,3)+COUNTIFS($E$5:$E$16,$U6,$R$4:$R$15,3)</f>
        <v>0</v>
      </c>
      <c r="W6" s="73">
        <f>COUNTIFS($B$5:$B$16,$U6,$Q$4:$Q$15,1)+COUNTIFS($E$5:$E$16,$U6,$R$4:$R$15,1)</f>
        <v>0</v>
      </c>
      <c r="X6" s="73">
        <f>COUNTIFS($B$5:$B$16,$U6,$Q$4:$Q$15,0)+COUNTIFS($E$5:$E$16,$U6,$R$4:$R$15,0)</f>
        <v>0</v>
      </c>
      <c r="Y6" s="73">
        <f>SUMIF($B$5:$B$16,$U6,$C$5:$C$16)+SUMIF($E$5:$E$16,$U6,$D$5:$D$16)</f>
        <v>0</v>
      </c>
      <c r="Z6" s="73">
        <f>SUMIF($B$5:$B$16,$U6,$D$5:$D$16)+SUMIF($E$5:$E$16,$U6,$C$5:$C$16)</f>
        <v>0</v>
      </c>
      <c r="AA6" s="73">
        <f>Y6-Z6</f>
        <v>0</v>
      </c>
      <c r="AB6" s="73">
        <f>SUMIF($B$5:$B$16,$U6,$Q$4:$Q$15)+SUMIF($E$5:$E$16,$U6,$R$4:$R$15)</f>
        <v>0</v>
      </c>
      <c r="AC6" s="73">
        <f>SUM(AB6*1000000,AA6*1000,Y6*100,V6*10)</f>
        <v>0</v>
      </c>
    </row>
    <row r="7" spans="1:29" x14ac:dyDescent="0.2">
      <c r="A7" s="96" t="str">
        <f t="shared" si="2"/>
        <v/>
      </c>
      <c r="B7" s="43" t="s">
        <v>24</v>
      </c>
      <c r="C7" s="2"/>
      <c r="D7" s="2"/>
      <c r="E7" s="43" t="s">
        <v>21</v>
      </c>
      <c r="F7" s="96"/>
      <c r="G7" s="96" t="str">
        <f t="shared" si="3"/>
        <v/>
      </c>
      <c r="H7" s="43" t="s">
        <v>26</v>
      </c>
      <c r="I7" s="2"/>
      <c r="J7" s="2"/>
      <c r="K7" s="43" t="s">
        <v>27</v>
      </c>
      <c r="L7" s="4"/>
      <c r="M7" s="73">
        <v>3</v>
      </c>
      <c r="N7" s="73" t="str">
        <f ca="1">IFERROR(OFFSET($T$4,MATCH($M7,$T$5:$T$8,0),1.1,1),"")</f>
        <v>Chaktior Donetsk</v>
      </c>
      <c r="O7" s="73">
        <f ca="1">IFERROR(OFFSET($T$4,MATCH($M7,$T$5:$T$8,0),8.1,1),"")</f>
        <v>0</v>
      </c>
      <c r="P7" s="5"/>
      <c r="Q7" s="43" t="str">
        <f t="shared" si="0"/>
        <v/>
      </c>
      <c r="R7" s="43" t="str">
        <f t="shared" si="1"/>
        <v/>
      </c>
      <c r="S7" s="105"/>
      <c r="T7" s="2">
        <f>RANK($AC7,$AC$5:$AC$8,0)+COUNTIF($AC$4:AC6,AC7)</f>
        <v>3</v>
      </c>
      <c r="U7" s="43" t="s">
        <v>24</v>
      </c>
      <c r="V7" s="73">
        <f>COUNTIFS($B$5:$B$16,$U7,$Q$4:$Q$15,3)+COUNTIFS($E$5:$E$16,$U7,$R$4:$R$15,3)</f>
        <v>0</v>
      </c>
      <c r="W7" s="73">
        <f>COUNTIFS($B$5:$B$16,$U7,$Q$4:$Q$15,1)+COUNTIFS($E$5:$E$16,$U7,$R$4:$R$15,1)</f>
        <v>0</v>
      </c>
      <c r="X7" s="73">
        <f>COUNTIFS($B$5:$B$16,$U7,$Q$4:$Q$15,0)+COUNTIFS($E$5:$E$16,$U7,$R$4:$R$15,0)</f>
        <v>0</v>
      </c>
      <c r="Y7" s="73">
        <f>SUMIF($B$5:$B$16,$U7,$C$5:$C$16)+SUMIF($E$5:$E$16,$U7,$D$5:$D$16)</f>
        <v>0</v>
      </c>
      <c r="Z7" s="73">
        <f>SUMIF($B$5:$B$16,$U7,$D$5:$D$16)+SUMIF($E$5:$E$16,$U7,$C$5:$C$16)</f>
        <v>0</v>
      </c>
      <c r="AA7" s="73">
        <f>Y7-Z7</f>
        <v>0</v>
      </c>
      <c r="AB7" s="73">
        <f>SUMIF($B$5:$B$16,$U7,$Q$4:$Q$15)+SUMIF($E$5:$E$16,$U7,$R$4:$R$15)</f>
        <v>0</v>
      </c>
      <c r="AC7" s="73">
        <f>SUM(AB7*1000000,AA7*1000,Y7*100,V7*10)</f>
        <v>0</v>
      </c>
    </row>
    <row r="8" spans="1:29" x14ac:dyDescent="0.2">
      <c r="A8" s="96" t="str">
        <f t="shared" si="2"/>
        <v/>
      </c>
      <c r="B8" s="43" t="s">
        <v>22</v>
      </c>
      <c r="C8" s="2"/>
      <c r="D8" s="2"/>
      <c r="E8" s="43" t="s">
        <v>23</v>
      </c>
      <c r="F8" s="96"/>
      <c r="G8" s="96" t="str">
        <f t="shared" si="3"/>
        <v/>
      </c>
      <c r="H8" s="43" t="s">
        <v>28</v>
      </c>
      <c r="I8" s="2"/>
      <c r="J8" s="2"/>
      <c r="K8" s="43" t="s">
        <v>25</v>
      </c>
      <c r="L8" s="4"/>
      <c r="M8" s="73">
        <v>4</v>
      </c>
      <c r="N8" s="73" t="str">
        <f ca="1">IFERROR(OFFSET($T$4,MATCH($M8,$T$5:$T$8,0),1.1,1),"")</f>
        <v>Malmo FF</v>
      </c>
      <c r="O8" s="73">
        <f ca="1">IFERROR(OFFSET($T$4,MATCH($M8,$T$5:$T$8,0),8.1,1),"")</f>
        <v>0</v>
      </c>
      <c r="P8" s="5"/>
      <c r="Q8" s="43" t="str">
        <f t="shared" si="0"/>
        <v/>
      </c>
      <c r="R8" s="43" t="str">
        <f t="shared" si="1"/>
        <v/>
      </c>
      <c r="S8" s="105"/>
      <c r="T8" s="2">
        <f>RANK($AC8,$AC$5:$AC$8,0)+COUNTIF($AC$4:AC7,AC8)</f>
        <v>4</v>
      </c>
      <c r="U8" s="43" t="s">
        <v>22</v>
      </c>
      <c r="V8" s="73">
        <f>COUNTIFS($B$5:$B$16,$U8,$Q$4:$Q$15,3)+COUNTIFS($E$5:$E$16,$U8,$R$4:$R$15,3)</f>
        <v>0</v>
      </c>
      <c r="W8" s="73">
        <f>COUNTIFS($B$5:$B$16,$U8,$Q$4:$Q$15,1)+COUNTIFS($E$5:$E$16,$U8,$R$4:$R$15,1)</f>
        <v>0</v>
      </c>
      <c r="X8" s="73">
        <f>COUNTIFS($B$5:$B$16,$U8,$Q$4:$Q$15,0)+COUNTIFS($E$5:$E$16,$U8,$R$4:$R$15,0)</f>
        <v>0</v>
      </c>
      <c r="Y8" s="73">
        <f>SUMIF($B$5:$B$16,$U8,$C$5:$C$16)+SUMIF($E$5:$E$16,$U8,$D$5:$D$16)</f>
        <v>0</v>
      </c>
      <c r="Z8" s="73">
        <f>SUMIF($B$5:$B$16,$U8,$D$5:$D$16)+SUMIF($E$5:$E$16,$U8,$C$5:$C$16)</f>
        <v>0</v>
      </c>
      <c r="AA8" s="73">
        <f>Y8-Z8</f>
        <v>0</v>
      </c>
      <c r="AB8" s="73">
        <f>SUMIF($B$5:$B$16,$U8,$Q$4:$Q$15)+SUMIF($E$5:$E$16,$U8,$R$4:$R$15)</f>
        <v>0</v>
      </c>
      <c r="AC8" s="73">
        <f>SUM(AB8*1000000,AA8*1000,Y8*100,V8*10)</f>
        <v>0</v>
      </c>
    </row>
    <row r="9" spans="1:29" x14ac:dyDescent="0.2">
      <c r="A9" s="96" t="str">
        <f t="shared" si="2"/>
        <v/>
      </c>
      <c r="B9" s="43" t="s">
        <v>21</v>
      </c>
      <c r="C9" s="2"/>
      <c r="D9" s="2"/>
      <c r="E9" s="43" t="s">
        <v>23</v>
      </c>
      <c r="F9" s="96"/>
      <c r="G9" s="96" t="str">
        <f t="shared" si="3"/>
        <v/>
      </c>
      <c r="H9" s="43" t="s">
        <v>28</v>
      </c>
      <c r="I9" s="2"/>
      <c r="J9" s="2"/>
      <c r="K9" s="43" t="s">
        <v>26</v>
      </c>
      <c r="L9" s="4"/>
      <c r="M9" s="5"/>
      <c r="N9" s="5"/>
      <c r="O9" s="5"/>
      <c r="P9" s="4"/>
      <c r="Q9" s="43" t="str">
        <f t="shared" si="0"/>
        <v/>
      </c>
      <c r="R9" s="43" t="str">
        <f t="shared" si="1"/>
        <v/>
      </c>
    </row>
    <row r="10" spans="1:29" x14ac:dyDescent="0.2">
      <c r="A10" s="96" t="str">
        <f t="shared" si="2"/>
        <v/>
      </c>
      <c r="B10" s="43" t="s">
        <v>22</v>
      </c>
      <c r="C10" s="2"/>
      <c r="D10" s="2"/>
      <c r="E10" s="43" t="s">
        <v>24</v>
      </c>
      <c r="F10" s="96"/>
      <c r="G10" s="96" t="str">
        <f t="shared" si="3"/>
        <v/>
      </c>
      <c r="H10" s="43" t="s">
        <v>27</v>
      </c>
      <c r="I10" s="2"/>
      <c r="J10" s="2"/>
      <c r="K10" s="43" t="s">
        <v>25</v>
      </c>
      <c r="L10" s="4"/>
      <c r="M10" s="75"/>
      <c r="N10" s="83" t="s">
        <v>67</v>
      </c>
      <c r="O10" s="83" t="s">
        <v>66</v>
      </c>
      <c r="P10" s="4"/>
      <c r="Q10" s="43" t="str">
        <f t="shared" si="0"/>
        <v/>
      </c>
      <c r="R10" s="43" t="str">
        <f t="shared" si="1"/>
        <v/>
      </c>
      <c r="S10" s="104"/>
    </row>
    <row r="11" spans="1:29" x14ac:dyDescent="0.2">
      <c r="A11" s="96" t="str">
        <f t="shared" si="2"/>
        <v/>
      </c>
      <c r="B11" s="43" t="s">
        <v>23</v>
      </c>
      <c r="C11" s="2"/>
      <c r="D11" s="2"/>
      <c r="E11" s="43" t="s">
        <v>21</v>
      </c>
      <c r="F11" s="96"/>
      <c r="G11" s="96" t="str">
        <f t="shared" si="3"/>
        <v/>
      </c>
      <c r="H11" s="43" t="s">
        <v>25</v>
      </c>
      <c r="I11" s="2"/>
      <c r="J11" s="2"/>
      <c r="K11" s="43" t="s">
        <v>27</v>
      </c>
      <c r="L11" s="4"/>
      <c r="M11" s="73">
        <v>1</v>
      </c>
      <c r="N11" s="73" t="str">
        <f ca="1">IFERROR(OFFSET($T$19,MATCH($M11,$T$20:$T$23,0),1.1,1),"")</f>
        <v>Manchester United</v>
      </c>
      <c r="O11" s="73">
        <f ca="1">IFERROR(OFFSET($T$19,MATCH($M11,$T$20:$T$23,0),8.1,1),"")</f>
        <v>3</v>
      </c>
      <c r="P11" s="98"/>
      <c r="Q11" s="43" t="str">
        <f t="shared" si="0"/>
        <v/>
      </c>
      <c r="R11" s="43" t="str">
        <f t="shared" si="1"/>
        <v/>
      </c>
      <c r="S11" s="104"/>
    </row>
    <row r="12" spans="1:29" x14ac:dyDescent="0.2">
      <c r="A12" s="96" t="str">
        <f t="shared" si="2"/>
        <v/>
      </c>
      <c r="B12" s="43" t="s">
        <v>24</v>
      </c>
      <c r="C12" s="2"/>
      <c r="D12" s="2"/>
      <c r="E12" s="43" t="s">
        <v>22</v>
      </c>
      <c r="F12" s="96"/>
      <c r="G12" s="96" t="str">
        <f t="shared" si="3"/>
        <v/>
      </c>
      <c r="H12" s="43" t="s">
        <v>26</v>
      </c>
      <c r="I12" s="2"/>
      <c r="J12" s="2"/>
      <c r="K12" s="43" t="s">
        <v>28</v>
      </c>
      <c r="L12" s="4"/>
      <c r="M12" s="73">
        <v>2</v>
      </c>
      <c r="N12" s="73" t="str">
        <f ca="1">IFERROR(OFFSET($T$19,MATCH($M12,$T$20:$T$23,0),1.1,1),"")</f>
        <v>PSV Eindhoven</v>
      </c>
      <c r="O12" s="73">
        <f ca="1">IFERROR(OFFSET($T$19,MATCH($M12,$T$20:$T$23,0),8.1,1),"")</f>
        <v>0</v>
      </c>
      <c r="P12" s="98"/>
      <c r="Q12" s="43" t="str">
        <f t="shared" si="0"/>
        <v/>
      </c>
      <c r="R12" s="43" t="str">
        <f t="shared" si="1"/>
        <v/>
      </c>
      <c r="S12" s="104"/>
    </row>
    <row r="13" spans="1:29" x14ac:dyDescent="0.2">
      <c r="A13" s="96" t="str">
        <f t="shared" si="2"/>
        <v/>
      </c>
      <c r="B13" s="43" t="s">
        <v>22</v>
      </c>
      <c r="C13" s="2"/>
      <c r="D13" s="2"/>
      <c r="E13" s="43" t="s">
        <v>21</v>
      </c>
      <c r="F13" s="96"/>
      <c r="G13" s="96" t="str">
        <f t="shared" si="3"/>
        <v/>
      </c>
      <c r="H13" s="43" t="s">
        <v>28</v>
      </c>
      <c r="I13" s="2"/>
      <c r="J13" s="2"/>
      <c r="K13" s="43" t="s">
        <v>27</v>
      </c>
      <c r="L13" s="4"/>
      <c r="M13" s="73">
        <v>3</v>
      </c>
      <c r="N13" s="73" t="str">
        <f ca="1">IFERROR(OFFSET($T$19,MATCH($M13,$T$20:$T$23,0),1.1,1),"")</f>
        <v>Vfl Wolfsburg</v>
      </c>
      <c r="O13" s="73">
        <f ca="1">IFERROR(OFFSET($T$19,MATCH($M13,$T$20:$T$23,0),8.1,1),"")</f>
        <v>0</v>
      </c>
      <c r="P13" s="98"/>
      <c r="Q13" s="43" t="str">
        <f t="shared" si="0"/>
        <v/>
      </c>
      <c r="R13" s="43" t="str">
        <f t="shared" si="1"/>
        <v/>
      </c>
      <c r="S13" s="104"/>
      <c r="T13" s="105"/>
      <c r="U13" s="105"/>
    </row>
    <row r="14" spans="1:29" x14ac:dyDescent="0.2">
      <c r="A14" s="96" t="str">
        <f t="shared" si="2"/>
        <v/>
      </c>
      <c r="B14" s="43" t="s">
        <v>24</v>
      </c>
      <c r="C14" s="2"/>
      <c r="D14" s="2"/>
      <c r="E14" s="43" t="s">
        <v>23</v>
      </c>
      <c r="F14" s="96"/>
      <c r="G14" s="96" t="str">
        <f t="shared" si="3"/>
        <v/>
      </c>
      <c r="H14" s="43" t="s">
        <v>26</v>
      </c>
      <c r="I14" s="2"/>
      <c r="J14" s="2"/>
      <c r="K14" s="43" t="s">
        <v>25</v>
      </c>
      <c r="L14" s="4"/>
      <c r="M14" s="73">
        <v>4</v>
      </c>
      <c r="N14" s="73" t="str">
        <f ca="1">IFERROR(OFFSET($T$19,MATCH($M14,$T$20:$T$23,0),1.1,1),"")</f>
        <v>CSKA Moscou</v>
      </c>
      <c r="O14" s="73">
        <f ca="1">IFERROR(OFFSET($T$19,MATCH($M14,$T$20:$T$23,0),8.1,1),"")</f>
        <v>0</v>
      </c>
      <c r="P14" s="98"/>
      <c r="Q14" s="43" t="str">
        <f t="shared" si="0"/>
        <v/>
      </c>
      <c r="R14" s="43" t="str">
        <f t="shared" si="1"/>
        <v/>
      </c>
      <c r="S14" s="104"/>
      <c r="T14" s="105"/>
      <c r="U14" s="105"/>
    </row>
    <row r="15" spans="1:29" x14ac:dyDescent="0.2">
      <c r="A15" s="96" t="str">
        <f t="shared" si="2"/>
        <v/>
      </c>
      <c r="B15" s="43" t="s">
        <v>23</v>
      </c>
      <c r="C15" s="2"/>
      <c r="D15" s="2"/>
      <c r="E15" s="43" t="s">
        <v>22</v>
      </c>
      <c r="F15" s="96"/>
      <c r="G15" s="96" t="str">
        <f t="shared" si="3"/>
        <v/>
      </c>
      <c r="H15" s="43" t="s">
        <v>27</v>
      </c>
      <c r="I15" s="2"/>
      <c r="J15" s="2"/>
      <c r="K15" s="43" t="s">
        <v>26</v>
      </c>
      <c r="L15" s="4"/>
      <c r="M15" s="5"/>
      <c r="N15" s="5"/>
      <c r="O15" s="5"/>
      <c r="P15" s="98"/>
      <c r="Q15" s="43" t="str">
        <f t="shared" si="0"/>
        <v/>
      </c>
      <c r="R15" s="43" t="str">
        <f t="shared" si="1"/>
        <v/>
      </c>
      <c r="S15" s="104"/>
    </row>
    <row r="16" spans="1:29" x14ac:dyDescent="0.2">
      <c r="A16" s="96" t="str">
        <f t="shared" si="2"/>
        <v/>
      </c>
      <c r="B16" s="43" t="s">
        <v>21</v>
      </c>
      <c r="C16" s="2"/>
      <c r="D16" s="2"/>
      <c r="E16" s="90" t="s">
        <v>24</v>
      </c>
      <c r="F16" s="96"/>
      <c r="G16" s="96" t="str">
        <f t="shared" si="3"/>
        <v/>
      </c>
      <c r="H16" s="90" t="s">
        <v>25</v>
      </c>
      <c r="I16" s="91"/>
      <c r="J16" s="91"/>
      <c r="K16" s="90" t="s">
        <v>28</v>
      </c>
      <c r="L16" s="4"/>
      <c r="M16" s="76"/>
      <c r="N16" s="84" t="s">
        <v>68</v>
      </c>
      <c r="O16" s="84" t="s">
        <v>66</v>
      </c>
      <c r="P16" s="98"/>
      <c r="Q16" s="104"/>
      <c r="R16" s="104"/>
      <c r="S16" s="104"/>
    </row>
    <row r="17" spans="1:29" x14ac:dyDescent="0.2">
      <c r="A17" s="4"/>
      <c r="B17" s="5"/>
      <c r="C17" s="5"/>
      <c r="D17" s="5"/>
      <c r="E17" s="92"/>
      <c r="F17" s="7"/>
      <c r="G17" s="7"/>
      <c r="H17" s="93"/>
      <c r="I17" s="93"/>
      <c r="J17" s="93"/>
      <c r="K17" s="92"/>
      <c r="L17" s="4"/>
      <c r="M17" s="73">
        <v>1</v>
      </c>
      <c r="N17" s="73" t="str">
        <f ca="1">IFERROR(OFFSET($T$34,MATCH($M17,$T$35:$T$38,0),1.1,1),"")</f>
        <v>Galatasaray</v>
      </c>
      <c r="O17" s="73">
        <f ca="1">IFERROR(OFFSET($T$34,MATCH($M17,$T$35:$T$38,0),8.1,1),"")</f>
        <v>0</v>
      </c>
      <c r="P17" s="98"/>
      <c r="Q17" s="198" t="s">
        <v>86</v>
      </c>
      <c r="R17" s="198"/>
      <c r="T17" s="199" t="s">
        <v>87</v>
      </c>
      <c r="U17" s="199"/>
      <c r="V17" s="199"/>
      <c r="W17" s="199"/>
      <c r="X17" s="199"/>
      <c r="Y17" s="199"/>
      <c r="Z17" s="199"/>
      <c r="AA17" s="199"/>
      <c r="AB17" s="199"/>
      <c r="AC17" s="199"/>
    </row>
    <row r="18" spans="1:29" x14ac:dyDescent="0.2">
      <c r="A18" s="4"/>
      <c r="B18" s="5"/>
      <c r="C18" s="5"/>
      <c r="D18" s="5"/>
      <c r="E18" s="61"/>
      <c r="F18" s="4"/>
      <c r="G18" s="4"/>
      <c r="H18" s="5"/>
      <c r="I18" s="5"/>
      <c r="J18" s="5"/>
      <c r="K18" s="61"/>
      <c r="L18" s="4"/>
      <c r="M18" s="73">
        <v>2</v>
      </c>
      <c r="N18" s="73" t="str">
        <f ca="1">IFERROR(OFFSET($T$34,MATCH($M18,$T$35:$T$38,0),1.1,1),"")</f>
        <v>Benfica</v>
      </c>
      <c r="O18" s="73">
        <f ca="1">IFERROR(OFFSET($T$34,MATCH($M18,$T$35:$T$38,0),8.1,1),"")</f>
        <v>0</v>
      </c>
      <c r="P18" s="4"/>
      <c r="S18" s="106"/>
    </row>
    <row r="19" spans="1:29" x14ac:dyDescent="0.2">
      <c r="A19" s="4"/>
      <c r="B19" s="45" t="s">
        <v>54</v>
      </c>
      <c r="C19" s="64"/>
      <c r="D19" s="64"/>
      <c r="E19" s="62" t="str">
        <f ca="1">IF(N5="","",N5)</f>
        <v>PSG</v>
      </c>
      <c r="F19" s="4"/>
      <c r="G19" s="4"/>
      <c r="H19" s="16" t="s">
        <v>55</v>
      </c>
      <c r="I19" s="65"/>
      <c r="J19" s="65"/>
      <c r="K19" s="62" t="str">
        <f ca="1">IF(N11="","",N11)</f>
        <v>Manchester United</v>
      </c>
      <c r="L19" s="4"/>
      <c r="M19" s="73">
        <v>3</v>
      </c>
      <c r="N19" s="73" t="str">
        <f ca="1">IFERROR(OFFSET($T$34,MATCH($M19,$T$35:$T$38,0),1.1,1),"")</f>
        <v>FC Astana</v>
      </c>
      <c r="O19" s="73">
        <f ca="1">IFERROR(OFFSET($T$34,MATCH($M19,$T$35:$T$38,0),8.1,1),"")</f>
        <v>0</v>
      </c>
      <c r="P19" s="4"/>
      <c r="Q19" s="43">
        <f t="shared" ref="Q19:Q30" si="4">IF(I5="","",IF(I5&gt;J5,3,IF(I5=J5,1,0)))</f>
        <v>0</v>
      </c>
      <c r="R19" s="43">
        <f t="shared" ref="R19:R30" si="5">IF(J5="","",IF(J5&gt;I5,3,IF(J5=I5,1,0)))</f>
        <v>3</v>
      </c>
      <c r="S19" s="104"/>
      <c r="T19" s="2" t="s">
        <v>75</v>
      </c>
      <c r="U19" s="2" t="s">
        <v>76</v>
      </c>
      <c r="V19" s="73" t="s">
        <v>77</v>
      </c>
      <c r="W19" s="73" t="s">
        <v>78</v>
      </c>
      <c r="X19" s="73" t="s">
        <v>79</v>
      </c>
      <c r="Y19" s="73" t="s">
        <v>80</v>
      </c>
      <c r="Z19" s="73" t="s">
        <v>81</v>
      </c>
      <c r="AA19" s="73" t="s">
        <v>82</v>
      </c>
      <c r="AB19" s="73" t="s">
        <v>83</v>
      </c>
      <c r="AC19" s="73" t="s">
        <v>84</v>
      </c>
    </row>
    <row r="20" spans="1:29" x14ac:dyDescent="0.2">
      <c r="A20" s="4"/>
      <c r="B20" s="5"/>
      <c r="C20" s="5"/>
      <c r="D20" s="5"/>
      <c r="E20" s="62" t="str">
        <f ca="1">IF(N6="","",N6)</f>
        <v>Real Madrid</v>
      </c>
      <c r="F20" s="4"/>
      <c r="G20" s="4"/>
      <c r="H20" s="5"/>
      <c r="I20" s="5"/>
      <c r="J20" s="5"/>
      <c r="K20" s="62" t="str">
        <f ca="1">IF(N12="","",N12)</f>
        <v>PSV Eindhoven</v>
      </c>
      <c r="L20" s="4"/>
      <c r="M20" s="73">
        <v>4</v>
      </c>
      <c r="N20" s="73" t="str">
        <f ca="1">IFERROR(OFFSET($T$34,MATCH($M20,$T$35:$T$38,0),1.1,1),"")</f>
        <v>Atlético Madrid</v>
      </c>
      <c r="O20" s="73">
        <f ca="1">IFERROR(OFFSET($T$34,MATCH($M20,$T$35:$T$38,0),8.1,1),"")</f>
        <v>0</v>
      </c>
      <c r="P20" s="4"/>
      <c r="Q20" s="43" t="str">
        <f t="shared" si="4"/>
        <v/>
      </c>
      <c r="R20" s="43" t="str">
        <f t="shared" si="5"/>
        <v/>
      </c>
      <c r="S20" s="105"/>
      <c r="T20" s="2">
        <f>RANK($AC20,$AC$20:$AC$23,0)+COUNTIF($AC$19:AC19,AC20)</f>
        <v>2</v>
      </c>
      <c r="U20" s="43" t="s">
        <v>25</v>
      </c>
      <c r="V20" s="73">
        <f>COUNTIFS($H$5:$H$16,$U20,$Q$19:$Q$30,3)+COUNTIFS($K$5:$K$16,$U20,$R$19:$R$30,3)</f>
        <v>0</v>
      </c>
      <c r="W20" s="73">
        <f>COUNTIFS($H$5:$H$16,$U20,$Q$19:$Q$30,1)+COUNTIFS($K$5:$K$16,$U20,$R$19:$R$30,1)</f>
        <v>0</v>
      </c>
      <c r="X20" s="73">
        <f>COUNTIFS($H$5:$H$16,$U20,$Q$19:$Q$30,0)+COUNTIFS($K$5:$K$16,$U20,$R$19:$R$30,0)</f>
        <v>1</v>
      </c>
      <c r="Y20" s="73">
        <f t="shared" ref="Y20:Z23" si="6">SUMIF($H$5:$H$16,$U20,$J$5:$J$16)+SUMIF($K$5:$K$16,$U20,$I$5:$I$16)</f>
        <v>6</v>
      </c>
      <c r="Z20" s="73">
        <f t="shared" si="6"/>
        <v>6</v>
      </c>
      <c r="AA20" s="73">
        <f>Y20-Z20</f>
        <v>0</v>
      </c>
      <c r="AB20" s="73">
        <f>SUMIF($H$5:$H$16,$U20,$Q$19:$Q$30)+SUMIF($K$5:$K$16,$U20,$R$19:$R$30)</f>
        <v>0</v>
      </c>
      <c r="AC20" s="73">
        <f>SUM(AB20*1000000,AA20*1000,Y20*100,V20*10)</f>
        <v>600</v>
      </c>
    </row>
    <row r="21" spans="1:29" x14ac:dyDescent="0.2">
      <c r="A21" s="4"/>
      <c r="B21" s="5"/>
      <c r="C21" s="5"/>
      <c r="D21" s="5"/>
      <c r="E21" s="5"/>
      <c r="F21" s="4"/>
      <c r="G21" s="4"/>
      <c r="H21" s="5"/>
      <c r="I21" s="5"/>
      <c r="J21" s="5"/>
      <c r="K21" s="5"/>
      <c r="L21" s="4"/>
      <c r="M21" s="5"/>
      <c r="N21" s="5"/>
      <c r="O21" s="5"/>
      <c r="P21" s="4"/>
      <c r="Q21" s="43" t="str">
        <f t="shared" si="4"/>
        <v/>
      </c>
      <c r="R21" s="43" t="str">
        <f t="shared" si="5"/>
        <v/>
      </c>
      <c r="S21" s="105"/>
      <c r="T21" s="2">
        <f>RANK($AC21,$AC$20:$AC$23,0)+COUNTIF($AC$19:AC20,AC21)</f>
        <v>3</v>
      </c>
      <c r="U21" s="43" t="s">
        <v>27</v>
      </c>
      <c r="V21" s="73">
        <f>COUNTIFS($H$5:$H$16,$U21,$Q$19:$Q$30,3)+COUNTIFS($K$5:$K$16,$U21,$R$19:$R$30,3)</f>
        <v>0</v>
      </c>
      <c r="W21" s="73">
        <f>COUNTIFS($H$5:$H$16,$U21,$Q$19:$Q$30,1)+COUNTIFS($K$5:$K$16,$U21,$R$19:$R$30,1)</f>
        <v>0</v>
      </c>
      <c r="X21" s="73">
        <f>COUNTIFS($H$5:$H$16,$U21,$Q$19:$Q$30,0)+COUNTIFS($K$5:$K$16,$U21,$R$19:$R$30,0)</f>
        <v>0</v>
      </c>
      <c r="Y21" s="73">
        <f t="shared" si="6"/>
        <v>0</v>
      </c>
      <c r="Z21" s="73">
        <f t="shared" si="6"/>
        <v>0</v>
      </c>
      <c r="AA21" s="73">
        <f>Y21-Z21</f>
        <v>0</v>
      </c>
      <c r="AB21" s="73">
        <f>SUMIF($H$5:$H$16,$U21,$Q$19:$Q$30)+SUMIF($K$5:$K$16,$U21,$R$19:$R$30)</f>
        <v>0</v>
      </c>
      <c r="AC21" s="73">
        <f>SUM(AB21*1000000,AA21*1000,Y21*100,V21*10)</f>
        <v>0</v>
      </c>
    </row>
    <row r="22" spans="1:29" x14ac:dyDescent="0.2">
      <c r="A22" s="4"/>
      <c r="B22" s="48" t="s">
        <v>3</v>
      </c>
      <c r="C22" s="49"/>
      <c r="D22" s="49"/>
      <c r="E22" s="50"/>
      <c r="F22" s="4"/>
      <c r="G22" s="4"/>
      <c r="H22" s="13" t="s">
        <v>4</v>
      </c>
      <c r="I22" s="14"/>
      <c r="J22" s="14"/>
      <c r="K22" s="15"/>
      <c r="L22" s="4"/>
      <c r="M22" s="77"/>
      <c r="N22" s="85" t="s">
        <v>69</v>
      </c>
      <c r="O22" s="85" t="s">
        <v>66</v>
      </c>
      <c r="P22" s="4"/>
      <c r="Q22" s="43" t="str">
        <f t="shared" si="4"/>
        <v/>
      </c>
      <c r="R22" s="43" t="str">
        <f t="shared" si="5"/>
        <v/>
      </c>
      <c r="S22" s="105"/>
      <c r="T22" s="2">
        <f>RANK($AC22,$AC$20:$AC$23,0)+COUNTIF($AC$19:AC21,AC22)</f>
        <v>1</v>
      </c>
      <c r="U22" s="43" t="s">
        <v>26</v>
      </c>
      <c r="V22" s="73">
        <f>COUNTIFS($H$5:$H$16,$U22,$Q$19:$Q$30,3)+COUNTIFS($K$5:$K$16,$U22,$R$19:$R$30,3)</f>
        <v>1</v>
      </c>
      <c r="W22" s="73">
        <f>COUNTIFS($H$5:$H$16,$U22,$Q$19:$Q$30,1)+COUNTIFS($K$5:$K$16,$U22,$R$19:$R$30,1)</f>
        <v>0</v>
      </c>
      <c r="X22" s="73">
        <f>COUNTIFS($H$5:$H$16,$U22,$Q$19:$Q$30,0)+COUNTIFS($K$5:$K$16,$U22,$R$19:$R$30,0)</f>
        <v>0</v>
      </c>
      <c r="Y22" s="73">
        <f t="shared" si="6"/>
        <v>1</v>
      </c>
      <c r="Z22" s="73">
        <f t="shared" si="6"/>
        <v>1</v>
      </c>
      <c r="AA22" s="73">
        <f>Y22-Z22</f>
        <v>0</v>
      </c>
      <c r="AB22" s="73">
        <f>SUMIF($H$5:$H$16,$U22,$Q$19:$Q$30)+SUMIF($K$5:$K$16,$U22,$R$19:$R$30)</f>
        <v>3</v>
      </c>
      <c r="AC22" s="73">
        <f>SUM(AB22*1000000,AA22*1000,Y22*100,V22*10)</f>
        <v>3000110</v>
      </c>
    </row>
    <row r="23" spans="1:29" x14ac:dyDescent="0.2">
      <c r="A23" s="96" t="str">
        <f t="shared" ref="A23:A34" si="7">IF(OR(C23="",D23=""),"",IF(C23&gt;D23,"V",IF(C23&lt;D23,"P","N")))</f>
        <v/>
      </c>
      <c r="B23" s="43" t="s">
        <v>29</v>
      </c>
      <c r="C23" s="3"/>
      <c r="D23" s="3"/>
      <c r="E23" s="43" t="s">
        <v>30</v>
      </c>
      <c r="F23" s="4"/>
      <c r="G23" s="96" t="str">
        <f t="shared" ref="G23:G34" si="8">IF(OR(I23="",J23=""),"",IF(I23&gt;J23,"V",IF(I23&lt;J23,"P","N")))</f>
        <v>V</v>
      </c>
      <c r="H23" s="43" t="s">
        <v>33</v>
      </c>
      <c r="I23" s="3">
        <v>4</v>
      </c>
      <c r="J23" s="3">
        <v>0</v>
      </c>
      <c r="K23" s="43" t="s">
        <v>34</v>
      </c>
      <c r="L23" s="4"/>
      <c r="M23" s="73">
        <v>1</v>
      </c>
      <c r="N23" s="73" t="str">
        <f ca="1">IFERROR(OFFSET($T$49,MATCH($M23,$T$50:$T$53,0),1.1,1),"")</f>
        <v>Séville FC</v>
      </c>
      <c r="O23" s="73">
        <f ca="1">IFERROR(OFFSET($T$49,MATCH($M23,$T$50:$T$53,0),8.1,1),"")</f>
        <v>4</v>
      </c>
      <c r="P23" s="4"/>
      <c r="Q23" s="43" t="str">
        <f t="shared" si="4"/>
        <v/>
      </c>
      <c r="R23" s="43" t="str">
        <f t="shared" si="5"/>
        <v/>
      </c>
      <c r="S23" s="105"/>
      <c r="T23" s="2">
        <f>RANK($AC23,$AC$20:$AC$23,0)+COUNTIF($AC$19:AC22,AC23)</f>
        <v>4</v>
      </c>
      <c r="U23" s="43" t="s">
        <v>28</v>
      </c>
      <c r="V23" s="73">
        <f>COUNTIFS($H$5:$H$16,$U23,$Q$19:$Q$30,3)+COUNTIFS($K$5:$K$16,$U23,$R$19:$R$30,3)</f>
        <v>0</v>
      </c>
      <c r="W23" s="73">
        <f>COUNTIFS($H$5:$H$16,$U23,$Q$19:$Q$30,1)+COUNTIFS($K$5:$K$16,$U23,$R$19:$R$30,1)</f>
        <v>0</v>
      </c>
      <c r="X23" s="73">
        <f>COUNTIFS($H$5:$H$16,$U23,$Q$19:$Q$30,0)+COUNTIFS($K$5:$K$16,$U23,$R$19:$R$30,0)</f>
        <v>0</v>
      </c>
      <c r="Y23" s="73">
        <f t="shared" si="6"/>
        <v>0</v>
      </c>
      <c r="Z23" s="73">
        <f t="shared" si="6"/>
        <v>0</v>
      </c>
      <c r="AA23" s="73">
        <f>Y23-Z23</f>
        <v>0</v>
      </c>
      <c r="AB23" s="73">
        <f>SUMIF($H$5:$H$16,$U23,$Q$19:$Q$30)+SUMIF($K$5:$K$16,$U23,$R$19:$R$30)</f>
        <v>0</v>
      </c>
      <c r="AC23" s="73">
        <f>SUM(AB23*1000000,AA23*1000,Y23*100,V23*10)</f>
        <v>0</v>
      </c>
    </row>
    <row r="24" spans="1:29" x14ac:dyDescent="0.2">
      <c r="A24" s="96" t="str">
        <f t="shared" si="7"/>
        <v/>
      </c>
      <c r="B24" s="43" t="s">
        <v>31</v>
      </c>
      <c r="C24" s="2"/>
      <c r="D24" s="2"/>
      <c r="E24" s="43" t="s">
        <v>32</v>
      </c>
      <c r="F24" s="4"/>
      <c r="G24" s="96" t="str">
        <f t="shared" si="8"/>
        <v>V</v>
      </c>
      <c r="H24" s="43" t="s">
        <v>35</v>
      </c>
      <c r="I24" s="2">
        <v>1</v>
      </c>
      <c r="J24" s="2">
        <v>0</v>
      </c>
      <c r="K24" s="43" t="s">
        <v>36</v>
      </c>
      <c r="L24" s="4"/>
      <c r="M24" s="73">
        <v>2</v>
      </c>
      <c r="N24" s="73" t="str">
        <f ca="1">IFERROR(OFFSET($T$49,MATCH($M24,$T$50:$T$53,0),1.1,1),"")</f>
        <v>Manchester City</v>
      </c>
      <c r="O24" s="73">
        <f ca="1">IFERROR(OFFSET($T$49,MATCH($M24,$T$50:$T$53,0),8.1,1),"")</f>
        <v>4</v>
      </c>
      <c r="P24" s="4"/>
      <c r="Q24" s="43" t="str">
        <f t="shared" si="4"/>
        <v/>
      </c>
      <c r="R24" s="43" t="str">
        <f t="shared" si="5"/>
        <v/>
      </c>
    </row>
    <row r="25" spans="1:29" x14ac:dyDescent="0.2">
      <c r="A25" s="96" t="str">
        <f t="shared" si="7"/>
        <v/>
      </c>
      <c r="B25" s="43" t="s">
        <v>32</v>
      </c>
      <c r="C25" s="2"/>
      <c r="D25" s="2"/>
      <c r="E25" s="43" t="s">
        <v>29</v>
      </c>
      <c r="F25" s="4"/>
      <c r="G25" s="96" t="str">
        <f t="shared" si="8"/>
        <v>N</v>
      </c>
      <c r="H25" s="43" t="s">
        <v>34</v>
      </c>
      <c r="I25" s="2">
        <v>2</v>
      </c>
      <c r="J25" s="2">
        <v>2</v>
      </c>
      <c r="K25" s="43" t="s">
        <v>35</v>
      </c>
      <c r="L25" s="4"/>
      <c r="M25" s="73">
        <v>3</v>
      </c>
      <c r="N25" s="73" t="str">
        <f ca="1">IFERROR(OFFSET($T$49,MATCH($M25,$T$50:$T$53,0),1.1,1),"")</f>
        <v>Juventus Turin</v>
      </c>
      <c r="O25" s="73">
        <f ca="1">IFERROR(OFFSET($T$49,MATCH($M25,$T$50:$T$53,0),8.1,1),"")</f>
        <v>1</v>
      </c>
      <c r="P25" s="4"/>
      <c r="Q25" s="43" t="str">
        <f t="shared" si="4"/>
        <v/>
      </c>
      <c r="R25" s="43" t="str">
        <f t="shared" si="5"/>
        <v/>
      </c>
      <c r="S25" s="104"/>
    </row>
    <row r="26" spans="1:29" x14ac:dyDescent="0.2">
      <c r="A26" s="96" t="str">
        <f t="shared" si="7"/>
        <v/>
      </c>
      <c r="B26" s="43" t="s">
        <v>30</v>
      </c>
      <c r="C26" s="2"/>
      <c r="D26" s="2"/>
      <c r="E26" s="43" t="s">
        <v>31</v>
      </c>
      <c r="F26" s="4"/>
      <c r="G26" s="96" t="str">
        <f t="shared" si="8"/>
        <v>N</v>
      </c>
      <c r="H26" s="43" t="s">
        <v>36</v>
      </c>
      <c r="I26" s="2">
        <v>0</v>
      </c>
      <c r="J26" s="2">
        <v>0</v>
      </c>
      <c r="K26" s="43" t="s">
        <v>33</v>
      </c>
      <c r="L26" s="4"/>
      <c r="M26" s="73">
        <v>4</v>
      </c>
      <c r="N26" s="73" t="str">
        <f ca="1">IFERROR(OFFSET($T$49,MATCH($M26,$T$50:$T$53,0),1.1,1),"")</f>
        <v>Borussia M'Gladbach</v>
      </c>
      <c r="O26" s="73">
        <f ca="1">IFERROR(OFFSET($T$49,MATCH($M26,$T$50:$T$53,0),8.1,1),"")</f>
        <v>1</v>
      </c>
      <c r="P26" s="4"/>
      <c r="Q26" s="43" t="str">
        <f t="shared" si="4"/>
        <v/>
      </c>
      <c r="R26" s="43" t="str">
        <f t="shared" si="5"/>
        <v/>
      </c>
      <c r="S26" s="104"/>
    </row>
    <row r="27" spans="1:29" x14ac:dyDescent="0.2">
      <c r="A27" s="96" t="str">
        <f t="shared" si="7"/>
        <v/>
      </c>
      <c r="B27" s="43" t="s">
        <v>29</v>
      </c>
      <c r="C27" s="2"/>
      <c r="D27" s="2"/>
      <c r="E27" s="43" t="s">
        <v>31</v>
      </c>
      <c r="F27" s="4"/>
      <c r="G27" s="96" t="str">
        <f t="shared" si="8"/>
        <v/>
      </c>
      <c r="H27" s="43" t="s">
        <v>34</v>
      </c>
      <c r="I27" s="2"/>
      <c r="J27" s="2"/>
      <c r="K27" s="43" t="s">
        <v>36</v>
      </c>
      <c r="L27" s="4"/>
      <c r="M27" s="5"/>
      <c r="N27" s="5"/>
      <c r="O27" s="5"/>
      <c r="P27" s="4"/>
      <c r="Q27" s="43" t="str">
        <f t="shared" si="4"/>
        <v/>
      </c>
      <c r="R27" s="43" t="str">
        <f t="shared" si="5"/>
        <v/>
      </c>
      <c r="S27" s="104"/>
    </row>
    <row r="28" spans="1:29" x14ac:dyDescent="0.2">
      <c r="A28" s="96" t="str">
        <f t="shared" si="7"/>
        <v/>
      </c>
      <c r="B28" s="43" t="s">
        <v>30</v>
      </c>
      <c r="C28" s="2"/>
      <c r="D28" s="2"/>
      <c r="E28" s="43" t="s">
        <v>32</v>
      </c>
      <c r="F28" s="4"/>
      <c r="G28" s="96" t="str">
        <f t="shared" si="8"/>
        <v/>
      </c>
      <c r="H28" s="43" t="s">
        <v>33</v>
      </c>
      <c r="I28" s="2"/>
      <c r="J28" s="2"/>
      <c r="K28" s="43" t="s">
        <v>35</v>
      </c>
      <c r="L28" s="4"/>
      <c r="M28" s="78"/>
      <c r="N28" s="86" t="s">
        <v>70</v>
      </c>
      <c r="O28" s="86" t="s">
        <v>66</v>
      </c>
      <c r="P28" s="4"/>
      <c r="Q28" s="43" t="str">
        <f t="shared" si="4"/>
        <v/>
      </c>
      <c r="R28" s="43" t="str">
        <f t="shared" si="5"/>
        <v/>
      </c>
      <c r="S28" s="104"/>
      <c r="T28" s="105"/>
      <c r="U28" s="105"/>
    </row>
    <row r="29" spans="1:29" x14ac:dyDescent="0.2">
      <c r="A29" s="96" t="str">
        <f t="shared" si="7"/>
        <v/>
      </c>
      <c r="B29" s="43" t="s">
        <v>32</v>
      </c>
      <c r="C29" s="2"/>
      <c r="D29" s="2"/>
      <c r="E29" s="43" t="s">
        <v>30</v>
      </c>
      <c r="F29" s="4"/>
      <c r="G29" s="96" t="str">
        <f t="shared" si="8"/>
        <v/>
      </c>
      <c r="H29" s="43" t="s">
        <v>36</v>
      </c>
      <c r="I29" s="2"/>
      <c r="J29" s="2"/>
      <c r="K29" s="43" t="s">
        <v>34</v>
      </c>
      <c r="L29" s="4"/>
      <c r="M29" s="73">
        <v>1</v>
      </c>
      <c r="N29" s="73" t="str">
        <f ca="1">IFERROR(OFFSET($T$64,MATCH($M29,$T$65:$T$68,0),1.1,1),"")</f>
        <v>AS Roma</v>
      </c>
      <c r="O29" s="73">
        <f ca="1">IFERROR(OFFSET($T$64,MATCH($M29,$T$65:$T$68,0),8.1,1),"")</f>
        <v>0</v>
      </c>
      <c r="P29" s="4"/>
      <c r="Q29" s="43" t="str">
        <f t="shared" si="4"/>
        <v/>
      </c>
      <c r="R29" s="43" t="str">
        <f t="shared" si="5"/>
        <v/>
      </c>
      <c r="S29" s="104"/>
      <c r="T29" s="105"/>
      <c r="U29" s="105"/>
    </row>
    <row r="30" spans="1:29" x14ac:dyDescent="0.2">
      <c r="A30" s="96" t="str">
        <f t="shared" si="7"/>
        <v/>
      </c>
      <c r="B30" s="43" t="s">
        <v>31</v>
      </c>
      <c r="C30" s="2"/>
      <c r="D30" s="2"/>
      <c r="E30" s="43" t="s">
        <v>29</v>
      </c>
      <c r="F30" s="4"/>
      <c r="G30" s="96" t="str">
        <f t="shared" si="8"/>
        <v/>
      </c>
      <c r="H30" s="43" t="s">
        <v>35</v>
      </c>
      <c r="I30" s="2"/>
      <c r="J30" s="2"/>
      <c r="K30" s="43" t="s">
        <v>33</v>
      </c>
      <c r="L30" s="4"/>
      <c r="M30" s="73">
        <v>2</v>
      </c>
      <c r="N30" s="73" t="str">
        <f ca="1">IFERROR(OFFSET($T$64,MATCH($M30,$T$65:$T$68,0),1.1,1),"")</f>
        <v>Bayer Leverkusen</v>
      </c>
      <c r="O30" s="73">
        <f ca="1">IFERROR(OFFSET($T$64,MATCH($M30,$T$65:$T$68,0),8.1,1),"")</f>
        <v>0</v>
      </c>
      <c r="P30" s="4"/>
      <c r="Q30" s="43" t="str">
        <f t="shared" si="4"/>
        <v/>
      </c>
      <c r="R30" s="43" t="str">
        <f t="shared" si="5"/>
        <v/>
      </c>
      <c r="S30" s="104"/>
    </row>
    <row r="31" spans="1:29" x14ac:dyDescent="0.2">
      <c r="A31" s="96" t="str">
        <f t="shared" si="7"/>
        <v/>
      </c>
      <c r="B31" s="43" t="s">
        <v>30</v>
      </c>
      <c r="C31" s="2"/>
      <c r="D31" s="2"/>
      <c r="E31" s="43" t="s">
        <v>29</v>
      </c>
      <c r="F31" s="4"/>
      <c r="G31" s="96" t="str">
        <f t="shared" si="8"/>
        <v/>
      </c>
      <c r="H31" s="43" t="s">
        <v>36</v>
      </c>
      <c r="I31" s="2"/>
      <c r="J31" s="2"/>
      <c r="K31" s="43" t="s">
        <v>35</v>
      </c>
      <c r="L31" s="4"/>
      <c r="M31" s="73">
        <v>3</v>
      </c>
      <c r="N31" s="73" t="str">
        <f ca="1">IFERROR(OFFSET($T$64,MATCH($M31,$T$65:$T$68,0),1.1,1),"")</f>
        <v>FC Barcelone</v>
      </c>
      <c r="O31" s="73">
        <f ca="1">IFERROR(OFFSET($T$64,MATCH($M31,$T$65:$T$68,0),8.1,1),"")</f>
        <v>0</v>
      </c>
      <c r="P31" s="4"/>
    </row>
    <row r="32" spans="1:29" x14ac:dyDescent="0.2">
      <c r="A32" s="96" t="str">
        <f t="shared" si="7"/>
        <v/>
      </c>
      <c r="B32" s="43" t="s">
        <v>32</v>
      </c>
      <c r="C32" s="2"/>
      <c r="D32" s="2"/>
      <c r="E32" s="43" t="s">
        <v>31</v>
      </c>
      <c r="F32" s="4"/>
      <c r="G32" s="96" t="str">
        <f t="shared" si="8"/>
        <v/>
      </c>
      <c r="H32" s="43" t="s">
        <v>34</v>
      </c>
      <c r="I32" s="2"/>
      <c r="J32" s="2"/>
      <c r="K32" s="43" t="s">
        <v>33</v>
      </c>
      <c r="L32" s="4"/>
      <c r="M32" s="73">
        <v>4</v>
      </c>
      <c r="N32" s="73" t="str">
        <f ca="1">IFERROR(OFFSET($T$64,MATCH($M32,$T$65:$T$68,0),1.1,1),"")</f>
        <v>BATE Borisov</v>
      </c>
      <c r="O32" s="73">
        <f ca="1">IFERROR(OFFSET($T$64,MATCH($M32,$T$65:$T$68,0),8.1,1),"")</f>
        <v>0</v>
      </c>
      <c r="P32" s="4"/>
      <c r="Q32" s="200" t="s">
        <v>89</v>
      </c>
      <c r="R32" s="200"/>
      <c r="T32" s="201" t="s">
        <v>88</v>
      </c>
      <c r="U32" s="201"/>
      <c r="V32" s="201"/>
      <c r="W32" s="201"/>
      <c r="X32" s="201"/>
      <c r="Y32" s="201"/>
      <c r="Z32" s="201"/>
      <c r="AA32" s="201"/>
      <c r="AB32" s="201"/>
      <c r="AC32" s="201"/>
    </row>
    <row r="33" spans="1:29" x14ac:dyDescent="0.2">
      <c r="A33" s="96" t="str">
        <f t="shared" si="7"/>
        <v/>
      </c>
      <c r="B33" s="43" t="s">
        <v>31</v>
      </c>
      <c r="C33" s="2"/>
      <c r="D33" s="2"/>
      <c r="E33" s="43" t="s">
        <v>30</v>
      </c>
      <c r="F33" s="4"/>
      <c r="G33" s="96" t="str">
        <f t="shared" si="8"/>
        <v/>
      </c>
      <c r="H33" s="43" t="s">
        <v>35</v>
      </c>
      <c r="I33" s="2"/>
      <c r="J33" s="2"/>
      <c r="K33" s="43" t="s">
        <v>34</v>
      </c>
      <c r="L33" s="4"/>
      <c r="M33" s="5"/>
      <c r="N33" s="5"/>
      <c r="O33" s="5"/>
      <c r="P33" s="4"/>
      <c r="S33" s="106"/>
    </row>
    <row r="34" spans="1:29" x14ac:dyDescent="0.2">
      <c r="A34" s="96" t="str">
        <f t="shared" si="7"/>
        <v/>
      </c>
      <c r="B34" s="43" t="s">
        <v>29</v>
      </c>
      <c r="C34" s="2"/>
      <c r="D34" s="2"/>
      <c r="E34" s="90" t="s">
        <v>32</v>
      </c>
      <c r="F34" s="4"/>
      <c r="G34" s="96" t="str">
        <f t="shared" si="8"/>
        <v/>
      </c>
      <c r="H34" s="90" t="s">
        <v>33</v>
      </c>
      <c r="I34" s="91"/>
      <c r="J34" s="91"/>
      <c r="K34" s="90" t="s">
        <v>36</v>
      </c>
      <c r="L34" s="4"/>
      <c r="M34" s="79"/>
      <c r="N34" s="87" t="s">
        <v>71</v>
      </c>
      <c r="O34" s="87" t="s">
        <v>66</v>
      </c>
      <c r="P34" s="4"/>
      <c r="Q34" s="43" t="str">
        <f t="shared" ref="Q34:Q45" si="9">IF(C23="","",IF(C23&gt;D23,3,IF(C23=D23,1,0)))</f>
        <v/>
      </c>
      <c r="R34" s="43" t="str">
        <f t="shared" ref="R34:R45" si="10">IF(D23="","",IF(D23&gt;C23,3,IF(D23=C23,1,0)))</f>
        <v/>
      </c>
      <c r="S34" s="104"/>
      <c r="T34" s="2" t="s">
        <v>75</v>
      </c>
      <c r="U34" s="2" t="s">
        <v>76</v>
      </c>
      <c r="V34" s="73" t="s">
        <v>77</v>
      </c>
      <c r="W34" s="73" t="s">
        <v>78</v>
      </c>
      <c r="X34" s="73" t="s">
        <v>79</v>
      </c>
      <c r="Y34" s="73" t="s">
        <v>80</v>
      </c>
      <c r="Z34" s="73" t="s">
        <v>81</v>
      </c>
      <c r="AA34" s="73" t="s">
        <v>82</v>
      </c>
      <c r="AB34" s="73" t="s">
        <v>83</v>
      </c>
      <c r="AC34" s="73" t="s">
        <v>84</v>
      </c>
    </row>
    <row r="35" spans="1:29" x14ac:dyDescent="0.2">
      <c r="A35" s="4"/>
      <c r="B35" s="5"/>
      <c r="C35" s="5"/>
      <c r="D35" s="5"/>
      <c r="E35" s="92"/>
      <c r="F35" s="7"/>
      <c r="G35" s="7"/>
      <c r="H35" s="93"/>
      <c r="I35" s="93"/>
      <c r="J35" s="93"/>
      <c r="K35" s="92"/>
      <c r="L35" s="4"/>
      <c r="M35" s="73">
        <v>1</v>
      </c>
      <c r="N35" s="73" t="str">
        <f ca="1">IFERROR(OFFSET($T$79,MATCH($M35,$T$80:$T$83,0),1.1,1),"")</f>
        <v>Olympiakos</v>
      </c>
      <c r="O35" s="73">
        <f ca="1">IFERROR(OFFSET($T$79,MATCH($M35,$T$80:$T$83,0),8.1,1),"")</f>
        <v>0</v>
      </c>
      <c r="P35" s="4"/>
      <c r="Q35" s="43" t="str">
        <f t="shared" si="9"/>
        <v/>
      </c>
      <c r="R35" s="43" t="str">
        <f t="shared" si="10"/>
        <v/>
      </c>
      <c r="S35" s="105"/>
      <c r="T35" s="2">
        <f>RANK($AC35,$AC$35:$AC$38,0)+COUNTIF($AC$34:AC34,AC35)</f>
        <v>1</v>
      </c>
      <c r="U35" s="43" t="s">
        <v>29</v>
      </c>
      <c r="V35" s="73">
        <f>COUNTIFS($B$23:$B$34,$U35,$Q$34:$Q$45,3)+COUNTIFS($E$23:$E$34,$U35,$R$34:$R$45,3)</f>
        <v>0</v>
      </c>
      <c r="W35" s="73">
        <f>COUNTIFS($B$23:$B$34,$U35,$Q$34:$Q$45,1)+COUNTIFS($E$23:$E$34,$U35,$R$34:$R$45,1)</f>
        <v>0</v>
      </c>
      <c r="X35" s="73">
        <f>COUNTIFS($B$23:$B$34,$U35,$Q$34:$Q$45,0)+COUNTIFS($E$23:$E$34,$U35,$R$34:$R$45,0)</f>
        <v>0</v>
      </c>
      <c r="Y35" s="73">
        <f>SUMIF($B$23:$B$34,$U35,$C$23:$C$34)+SUMIF($E$23:$E$34,$U35,$D$23:$D$34)</f>
        <v>0</v>
      </c>
      <c r="Z35" s="73">
        <f>SUMIF($B$23:$B$34,$U35,$D$23:$D$34)+SUMIF($E$23:$E$34,$U35,$C$23:$C$34)</f>
        <v>0</v>
      </c>
      <c r="AA35" s="73">
        <f>Y35-Z35</f>
        <v>0</v>
      </c>
      <c r="AB35" s="73">
        <f>SUMIF($B$23:$B$34,$U35,$Q$34:$Q$45)+SUMIF($E$23:$E$34,$U35,$R$34:$R$45)</f>
        <v>0</v>
      </c>
      <c r="AC35" s="73">
        <f>SUM(AB35*1000000,AA35*1000,Y35*100,V35*10)</f>
        <v>0</v>
      </c>
    </row>
    <row r="36" spans="1:29" x14ac:dyDescent="0.2">
      <c r="A36" s="4"/>
      <c r="B36" s="60"/>
      <c r="C36" s="60"/>
      <c r="D36" s="60"/>
      <c r="E36" s="60"/>
      <c r="F36" s="7"/>
      <c r="G36" s="7"/>
      <c r="H36" s="60"/>
      <c r="I36" s="60"/>
      <c r="J36" s="60"/>
      <c r="K36" s="60"/>
      <c r="L36" s="4"/>
      <c r="M36" s="73">
        <v>2</v>
      </c>
      <c r="N36" s="73" t="str">
        <f ca="1">IFERROR(OFFSET($T$79,MATCH($M36,$T$80:$T$83,0),1.1,1),"")</f>
        <v>Dinamo Zagreb</v>
      </c>
      <c r="O36" s="73">
        <f ca="1">IFERROR(OFFSET($T$79,MATCH($M36,$T$80:$T$83,0),8.1,1),"")</f>
        <v>0</v>
      </c>
      <c r="P36" s="4"/>
      <c r="Q36" s="43" t="str">
        <f t="shared" si="9"/>
        <v/>
      </c>
      <c r="R36" s="43" t="str">
        <f t="shared" si="10"/>
        <v/>
      </c>
      <c r="S36" s="105"/>
      <c r="T36" s="2">
        <f>RANK($AC36,$AC$35:$AC$38,0)+COUNTIF($AC$34:AC35,AC36)</f>
        <v>2</v>
      </c>
      <c r="U36" s="43" t="s">
        <v>31</v>
      </c>
      <c r="V36" s="73">
        <f>COUNTIFS($B$23:$B$34,$U36,$Q$34:$Q$45,3)+COUNTIFS($E$23:$E$34,$U36,$R$34:$R$45,3)</f>
        <v>0</v>
      </c>
      <c r="W36" s="73">
        <f>COUNTIFS($B$23:$B$34,$U36,$Q$34:$Q$45,1)+COUNTIFS($E$23:$E$34,$U36,$R$34:$R$45,1)</f>
        <v>0</v>
      </c>
      <c r="X36" s="73">
        <f>COUNTIFS($B$23:$B$34,$U36,$Q$34:$Q$45,0)+COUNTIFS($E$23:$E$34,$U36,$R$34:$R$45,0)</f>
        <v>0</v>
      </c>
      <c r="Y36" s="73">
        <f>SUMIF($B$23:$B$34,$U36,$C$23:$C$34)+SUMIF($E$23:$E$34,$U36,$D$23:$D$34)</f>
        <v>0</v>
      </c>
      <c r="Z36" s="73">
        <f>SUMIF($B$23:$B$34,$U36,$D$23:$D$34)+SUMIF($E$23:$E$34,$U36,$C$23:$C$34)</f>
        <v>0</v>
      </c>
      <c r="AA36" s="73">
        <f>Y36-Z36</f>
        <v>0</v>
      </c>
      <c r="AB36" s="73">
        <f>SUMIF($B$23:$B$34,$U36,$Q$34:$Q$45)+SUMIF($E$23:$E$34,$U36,$R$34:$R$45)</f>
        <v>0</v>
      </c>
      <c r="AC36" s="73">
        <f>SUM(AB36*1000000,AA36*1000,Y36*100,V36*10)</f>
        <v>0</v>
      </c>
    </row>
    <row r="37" spans="1:29" x14ac:dyDescent="0.2">
      <c r="A37" s="4"/>
      <c r="B37" s="48" t="s">
        <v>56</v>
      </c>
      <c r="C37" s="67"/>
      <c r="D37" s="67"/>
      <c r="E37" s="62" t="str">
        <f ca="1">IF(N17="","",N17)</f>
        <v>Galatasaray</v>
      </c>
      <c r="F37" s="7"/>
      <c r="G37" s="7"/>
      <c r="H37" s="13" t="s">
        <v>57</v>
      </c>
      <c r="I37" s="66"/>
      <c r="J37" s="66"/>
      <c r="K37" s="62" t="str">
        <f ca="1">IF(N23="","",N23)</f>
        <v>Séville FC</v>
      </c>
      <c r="L37" s="4"/>
      <c r="M37" s="73">
        <v>3</v>
      </c>
      <c r="N37" s="73" t="str">
        <f ca="1">IFERROR(OFFSET($T$79,MATCH($M37,$T$80:$T$83,0),1.1,1),"")</f>
        <v>Bayern Munich</v>
      </c>
      <c r="O37" s="73">
        <f ca="1">IFERROR(OFFSET($T$79,MATCH($M37,$T$80:$T$83,0),8.1,1),"")</f>
        <v>0</v>
      </c>
      <c r="P37" s="4"/>
      <c r="Q37" s="43" t="str">
        <f t="shared" si="9"/>
        <v/>
      </c>
      <c r="R37" s="43" t="str">
        <f t="shared" si="10"/>
        <v/>
      </c>
      <c r="S37" s="105"/>
      <c r="T37" s="2">
        <f>RANK($AC37,$AC$35:$AC$38,0)+COUNTIF($AC$34:AC36,AC37)</f>
        <v>3</v>
      </c>
      <c r="U37" s="43" t="s">
        <v>32</v>
      </c>
      <c r="V37" s="73">
        <f>COUNTIFS($B$23:$B$34,$U37,$Q$34:$Q$45,3)+COUNTIFS($E$23:$E$34,$U37,$R$34:$R$45,3)</f>
        <v>0</v>
      </c>
      <c r="W37" s="73">
        <f>COUNTIFS($B$23:$B$34,$U37,$Q$34:$Q$45,1)+COUNTIFS($E$23:$E$34,$U37,$R$34:$R$45,1)</f>
        <v>0</v>
      </c>
      <c r="X37" s="73">
        <f>COUNTIFS($B$23:$B$34,$U37,$Q$34:$Q$45,0)+COUNTIFS($E$23:$E$34,$U37,$R$34:$R$45,0)</f>
        <v>0</v>
      </c>
      <c r="Y37" s="73">
        <f>SUMIF($B$23:$B$34,$U37,$C$23:$C$34)+SUMIF($E$23:$E$34,$U37,$D$23:$D$34)</f>
        <v>0</v>
      </c>
      <c r="Z37" s="73">
        <f>SUMIF($B$23:$B$34,$U37,$D$23:$D$34)+SUMIF($E$23:$E$34,$U37,$C$23:$C$34)</f>
        <v>0</v>
      </c>
      <c r="AA37" s="73">
        <f>Y37-Z37</f>
        <v>0</v>
      </c>
      <c r="AB37" s="73">
        <f>SUMIF($B$23:$B$34,$U37,$Q$34:$Q$45)+SUMIF($E$23:$E$34,$U37,$R$34:$R$45)</f>
        <v>0</v>
      </c>
      <c r="AC37" s="73">
        <f>SUM(AB37*1000000,AA37*1000,Y37*100,V37*10)</f>
        <v>0</v>
      </c>
    </row>
    <row r="38" spans="1:29" x14ac:dyDescent="0.2">
      <c r="A38" s="4"/>
      <c r="B38" s="5"/>
      <c r="C38" s="5"/>
      <c r="D38" s="5"/>
      <c r="E38" s="62" t="str">
        <f ca="1">IF(N18="","",N18)</f>
        <v>Benfica</v>
      </c>
      <c r="F38" s="7"/>
      <c r="G38" s="7"/>
      <c r="H38" s="5"/>
      <c r="I38" s="5"/>
      <c r="J38" s="5"/>
      <c r="K38" s="62" t="str">
        <f ca="1">IF(N24="","",N24)</f>
        <v>Manchester City</v>
      </c>
      <c r="L38" s="4"/>
      <c r="M38" s="73">
        <v>4</v>
      </c>
      <c r="N38" s="73" t="str">
        <f ca="1">IFERROR(OFFSET($T$79,MATCH($M38,$T$80:$T$83,0),1.1,1),"")</f>
        <v>Arsenal</v>
      </c>
      <c r="O38" s="73">
        <f ca="1">IFERROR(OFFSET($T$79,MATCH($M38,$T$80:$T$83,0),8.1,1),"")</f>
        <v>0</v>
      </c>
      <c r="P38" s="4"/>
      <c r="Q38" s="43" t="str">
        <f t="shared" si="9"/>
        <v/>
      </c>
      <c r="R38" s="43" t="str">
        <f t="shared" si="10"/>
        <v/>
      </c>
      <c r="S38" s="105"/>
      <c r="T38" s="2">
        <f>RANK($AC38,$AC$35:$AC$38,0)+COUNTIF($AC$34:AC37,AC38)</f>
        <v>4</v>
      </c>
      <c r="U38" s="43" t="s">
        <v>30</v>
      </c>
      <c r="V38" s="73">
        <f>COUNTIFS($B$23:$B$34,$U38,$Q$34:$Q$45,3)+COUNTIFS($E$23:$E$34,$U38,$R$34:$R$45,3)</f>
        <v>0</v>
      </c>
      <c r="W38" s="73">
        <f>COUNTIFS($B$23:$B$34,$U38,$Q$34:$Q$45,1)+COUNTIFS($E$23:$E$34,$U38,$R$34:$R$45,1)</f>
        <v>0</v>
      </c>
      <c r="X38" s="73">
        <f>COUNTIFS($B$23:$B$34,$U38,$Q$34:$Q$45,0)+COUNTIFS($E$23:$E$34,$U38,$R$34:$R$45,0)</f>
        <v>0</v>
      </c>
      <c r="Y38" s="73">
        <f>SUMIF($B$23:$B$34,$U38,$C$23:$C$34)+SUMIF($E$23:$E$34,$U38,$D$23:$D$34)</f>
        <v>0</v>
      </c>
      <c r="Z38" s="73">
        <f>SUMIF($B$23:$B$34,$U38,$D$23:$D$34)+SUMIF($E$23:$E$34,$U38,$C$23:$C$34)</f>
        <v>0</v>
      </c>
      <c r="AA38" s="73">
        <f>Y38-Z38</f>
        <v>0</v>
      </c>
      <c r="AB38" s="73">
        <f>SUMIF($B$23:$B$34,$U38,$Q$34:$Q$45)+SUMIF($E$23:$E$34,$U38,$R$34:$R$45)</f>
        <v>0</v>
      </c>
      <c r="AC38" s="73">
        <f>SUM(AB38*1000000,AA38*1000,Y38*100,V38*10)</f>
        <v>0</v>
      </c>
    </row>
    <row r="39" spans="1:29" x14ac:dyDescent="0.2">
      <c r="A39" s="4"/>
      <c r="B39" s="60"/>
      <c r="C39" s="60"/>
      <c r="D39" s="60"/>
      <c r="E39" s="60"/>
      <c r="F39" s="7"/>
      <c r="G39" s="7"/>
      <c r="H39" s="60"/>
      <c r="I39" s="60"/>
      <c r="J39" s="60"/>
      <c r="K39" s="60"/>
      <c r="L39" s="4"/>
      <c r="M39" s="5"/>
      <c r="N39" s="5"/>
      <c r="O39" s="5"/>
      <c r="P39" s="4"/>
      <c r="Q39" s="43" t="str">
        <f t="shared" si="9"/>
        <v/>
      </c>
      <c r="R39" s="43" t="str">
        <f t="shared" si="10"/>
        <v/>
      </c>
    </row>
    <row r="40" spans="1:29" x14ac:dyDescent="0.2">
      <c r="A40" s="4"/>
      <c r="B40" s="51" t="s">
        <v>12</v>
      </c>
      <c r="C40" s="52"/>
      <c r="D40" s="52"/>
      <c r="E40" s="53"/>
      <c r="F40" s="4"/>
      <c r="G40" s="4"/>
      <c r="H40" s="54" t="s">
        <v>13</v>
      </c>
      <c r="I40" s="55"/>
      <c r="J40" s="55"/>
      <c r="K40" s="56"/>
      <c r="L40" s="4"/>
      <c r="M40" s="80"/>
      <c r="N40" s="88" t="s">
        <v>72</v>
      </c>
      <c r="O40" s="88" t="s">
        <v>66</v>
      </c>
      <c r="P40" s="4"/>
      <c r="Q40" s="43" t="str">
        <f t="shared" si="9"/>
        <v/>
      </c>
      <c r="R40" s="43" t="str">
        <f t="shared" si="10"/>
        <v/>
      </c>
      <c r="S40" s="104"/>
    </row>
    <row r="41" spans="1:29" x14ac:dyDescent="0.2">
      <c r="A41" s="96" t="str">
        <f t="shared" ref="A41:A52" si="11">IF(OR(C41="",D41=""),"",IF(C41&gt;D41,"V",IF(C41&lt;D41,"P","N")))</f>
        <v/>
      </c>
      <c r="B41" s="43" t="s">
        <v>37</v>
      </c>
      <c r="C41" s="3"/>
      <c r="D41" s="3"/>
      <c r="E41" s="43" t="s">
        <v>38</v>
      </c>
      <c r="F41" s="4"/>
      <c r="G41" s="96" t="str">
        <f t="shared" ref="G41:G52" si="12">IF(OR(I41="",J41=""),"",IF(I41&gt;J41,"V",IF(I41&lt;J41,"P","N")))</f>
        <v/>
      </c>
      <c r="H41" s="43" t="s">
        <v>41</v>
      </c>
      <c r="I41" s="3"/>
      <c r="J41" s="3"/>
      <c r="K41" s="43" t="s">
        <v>42</v>
      </c>
      <c r="L41" s="4"/>
      <c r="M41" s="73">
        <v>1</v>
      </c>
      <c r="N41" s="73" t="str">
        <f ca="1">IFERROR(OFFSET($T$94,MATCH($M41,$T$95:$T$98,0),1.1,1),"")</f>
        <v>Dynamo Kiev</v>
      </c>
      <c r="O41" s="73">
        <f ca="1">IFERROR(OFFSET($T$94,MATCH($M41,$T$95:$T$98,0),8.1,1),"")</f>
        <v>0</v>
      </c>
      <c r="P41" s="4"/>
      <c r="Q41" s="43" t="str">
        <f t="shared" si="9"/>
        <v/>
      </c>
      <c r="R41" s="43" t="str">
        <f t="shared" si="10"/>
        <v/>
      </c>
      <c r="S41" s="104"/>
    </row>
    <row r="42" spans="1:29" x14ac:dyDescent="0.2">
      <c r="A42" s="96" t="str">
        <f t="shared" si="11"/>
        <v/>
      </c>
      <c r="B42" s="43" t="s">
        <v>39</v>
      </c>
      <c r="C42" s="2"/>
      <c r="D42" s="2"/>
      <c r="E42" s="43" t="s">
        <v>40</v>
      </c>
      <c r="F42" s="4"/>
      <c r="G42" s="96" t="str">
        <f t="shared" si="12"/>
        <v/>
      </c>
      <c r="H42" s="43" t="s">
        <v>43</v>
      </c>
      <c r="I42" s="2"/>
      <c r="J42" s="2"/>
      <c r="K42" s="43" t="s">
        <v>44</v>
      </c>
      <c r="L42" s="4"/>
      <c r="M42" s="73">
        <v>2</v>
      </c>
      <c r="N42" s="73" t="str">
        <f ca="1">IFERROR(OFFSET($T$94,MATCH($M42,$T$95:$T$98,0),1.1,1),"")</f>
        <v>Chelsea</v>
      </c>
      <c r="O42" s="73">
        <f ca="1">IFERROR(OFFSET($T$94,MATCH($M42,$T$95:$T$98,0),8.1,1),"")</f>
        <v>0</v>
      </c>
      <c r="P42" s="4"/>
      <c r="Q42" s="43" t="str">
        <f t="shared" si="9"/>
        <v/>
      </c>
      <c r="R42" s="43" t="str">
        <f t="shared" si="10"/>
        <v/>
      </c>
      <c r="S42" s="104"/>
    </row>
    <row r="43" spans="1:29" x14ac:dyDescent="0.2">
      <c r="A43" s="96" t="str">
        <f t="shared" si="11"/>
        <v/>
      </c>
      <c r="B43" s="43" t="s">
        <v>38</v>
      </c>
      <c r="C43" s="2"/>
      <c r="D43" s="2"/>
      <c r="E43" s="43" t="s">
        <v>39</v>
      </c>
      <c r="F43" s="4"/>
      <c r="G43" s="96" t="str">
        <f t="shared" si="12"/>
        <v/>
      </c>
      <c r="H43" s="43" t="s">
        <v>42</v>
      </c>
      <c r="I43" s="2"/>
      <c r="J43" s="2"/>
      <c r="K43" s="43" t="s">
        <v>43</v>
      </c>
      <c r="L43" s="4"/>
      <c r="M43" s="73">
        <v>3</v>
      </c>
      <c r="N43" s="73" t="str">
        <f ca="1">IFERROR(OFFSET($T$94,MATCH($M43,$T$95:$T$98,0),1.1,1),"")</f>
        <v>FC Porto</v>
      </c>
      <c r="O43" s="73">
        <f ca="1">IFERROR(OFFSET($T$94,MATCH($M43,$T$95:$T$98,0),8.1,1),"")</f>
        <v>0</v>
      </c>
      <c r="P43" s="4"/>
      <c r="Q43" s="43" t="str">
        <f t="shared" si="9"/>
        <v/>
      </c>
      <c r="R43" s="43" t="str">
        <f t="shared" si="10"/>
        <v/>
      </c>
      <c r="S43" s="104"/>
      <c r="T43" s="105"/>
      <c r="U43" s="105"/>
    </row>
    <row r="44" spans="1:29" x14ac:dyDescent="0.2">
      <c r="A44" s="96" t="str">
        <f t="shared" si="11"/>
        <v/>
      </c>
      <c r="B44" s="43" t="s">
        <v>40</v>
      </c>
      <c r="C44" s="2"/>
      <c r="D44" s="2"/>
      <c r="E44" s="43" t="s">
        <v>37</v>
      </c>
      <c r="F44" s="4"/>
      <c r="G44" s="96" t="str">
        <f t="shared" si="12"/>
        <v/>
      </c>
      <c r="H44" s="43" t="s">
        <v>44</v>
      </c>
      <c r="I44" s="2"/>
      <c r="J44" s="2"/>
      <c r="K44" s="43" t="s">
        <v>41</v>
      </c>
      <c r="L44" s="4"/>
      <c r="M44" s="73">
        <v>4</v>
      </c>
      <c r="N44" s="73" t="str">
        <f ca="1">IFERROR(OFFSET($T$94,MATCH($M44,$T$95:$T$98,0),1.1,1),"")</f>
        <v>Maccabi Tel-Aviv</v>
      </c>
      <c r="O44" s="73">
        <f ca="1">IFERROR(OFFSET($T$94,MATCH($M44,$T$95:$T$98,0),8.1,1),"")</f>
        <v>0</v>
      </c>
      <c r="P44" s="4"/>
      <c r="Q44" s="43" t="str">
        <f t="shared" si="9"/>
        <v/>
      </c>
      <c r="R44" s="43" t="str">
        <f t="shared" si="10"/>
        <v/>
      </c>
      <c r="S44" s="104"/>
      <c r="T44" s="105"/>
      <c r="U44" s="105"/>
    </row>
    <row r="45" spans="1:29" x14ac:dyDescent="0.2">
      <c r="A45" s="96" t="str">
        <f t="shared" si="11"/>
        <v/>
      </c>
      <c r="B45" s="43" t="s">
        <v>40</v>
      </c>
      <c r="C45" s="2"/>
      <c r="D45" s="2"/>
      <c r="E45" s="43" t="s">
        <v>38</v>
      </c>
      <c r="F45" s="4"/>
      <c r="G45" s="96" t="str">
        <f t="shared" si="12"/>
        <v/>
      </c>
      <c r="H45" s="43" t="s">
        <v>44</v>
      </c>
      <c r="I45" s="2"/>
      <c r="J45" s="2"/>
      <c r="K45" s="43" t="s">
        <v>42</v>
      </c>
      <c r="L45" s="4"/>
      <c r="M45" s="5"/>
      <c r="N45" s="5"/>
      <c r="O45" s="5"/>
      <c r="P45" s="4"/>
      <c r="Q45" s="43" t="str">
        <f t="shared" si="9"/>
        <v/>
      </c>
      <c r="R45" s="43" t="str">
        <f t="shared" si="10"/>
        <v/>
      </c>
      <c r="S45" s="104"/>
    </row>
    <row r="46" spans="1:29" x14ac:dyDescent="0.2">
      <c r="A46" s="96" t="str">
        <f t="shared" si="11"/>
        <v/>
      </c>
      <c r="B46" s="43" t="s">
        <v>39</v>
      </c>
      <c r="C46" s="2"/>
      <c r="D46" s="2"/>
      <c r="E46" s="43" t="s">
        <v>37</v>
      </c>
      <c r="F46" s="4"/>
      <c r="G46" s="96" t="str">
        <f t="shared" si="12"/>
        <v/>
      </c>
      <c r="H46" s="43" t="s">
        <v>43</v>
      </c>
      <c r="I46" s="2"/>
      <c r="J46" s="2"/>
      <c r="K46" s="43" t="s">
        <v>41</v>
      </c>
      <c r="L46" s="4"/>
      <c r="M46" s="81"/>
      <c r="N46" s="89" t="s">
        <v>73</v>
      </c>
      <c r="O46" s="89" t="s">
        <v>66</v>
      </c>
      <c r="P46" s="4"/>
    </row>
    <row r="47" spans="1:29" x14ac:dyDescent="0.2">
      <c r="A47" s="96" t="str">
        <f t="shared" si="11"/>
        <v/>
      </c>
      <c r="B47" s="43" t="s">
        <v>37</v>
      </c>
      <c r="C47" s="2"/>
      <c r="D47" s="2"/>
      <c r="E47" s="43" t="s">
        <v>39</v>
      </c>
      <c r="F47" s="4"/>
      <c r="G47" s="96" t="str">
        <f t="shared" si="12"/>
        <v/>
      </c>
      <c r="H47" s="43" t="s">
        <v>42</v>
      </c>
      <c r="I47" s="2"/>
      <c r="J47" s="2"/>
      <c r="K47" s="43" t="s">
        <v>44</v>
      </c>
      <c r="L47" s="4"/>
      <c r="M47" s="73">
        <v>1</v>
      </c>
      <c r="N47" s="73" t="str">
        <f ca="1">IFERROR(OFFSET($T$109,MATCH($M47,$T$110:$T$113,0),1.1,1),"")</f>
        <v>La Gantoise</v>
      </c>
      <c r="O47" s="73">
        <f ca="1">IFERROR(OFFSET($T$109,MATCH($M47,$T$110:$T$113,0),8.1,1),"")</f>
        <v>0</v>
      </c>
      <c r="P47" s="4"/>
      <c r="Q47" s="188" t="s">
        <v>91</v>
      </c>
      <c r="R47" s="188"/>
      <c r="T47" s="189" t="s">
        <v>90</v>
      </c>
      <c r="U47" s="189"/>
      <c r="V47" s="189"/>
      <c r="W47" s="189"/>
      <c r="X47" s="189"/>
      <c r="Y47" s="189"/>
      <c r="Z47" s="189"/>
      <c r="AA47" s="189"/>
      <c r="AB47" s="189"/>
      <c r="AC47" s="189"/>
    </row>
    <row r="48" spans="1:29" x14ac:dyDescent="0.2">
      <c r="A48" s="96" t="str">
        <f t="shared" si="11"/>
        <v/>
      </c>
      <c r="B48" s="43" t="s">
        <v>38</v>
      </c>
      <c r="C48" s="2"/>
      <c r="D48" s="2"/>
      <c r="E48" s="43" t="s">
        <v>40</v>
      </c>
      <c r="F48" s="4"/>
      <c r="G48" s="96" t="str">
        <f t="shared" si="12"/>
        <v/>
      </c>
      <c r="H48" s="43" t="s">
        <v>41</v>
      </c>
      <c r="I48" s="2"/>
      <c r="J48" s="2"/>
      <c r="K48" s="43" t="s">
        <v>43</v>
      </c>
      <c r="L48" s="4"/>
      <c r="M48" s="73">
        <v>2</v>
      </c>
      <c r="N48" s="73" t="str">
        <f ca="1">IFERROR(OFFSET($T$109,MATCH($M48,$T$110:$T$113,0),1.1,1),"")</f>
        <v>Valence CF</v>
      </c>
      <c r="O48" s="73">
        <f ca="1">IFERROR(OFFSET($T$109,MATCH($M48,$T$110:$T$113,0),8.1,1),"")</f>
        <v>0</v>
      </c>
      <c r="P48" s="4"/>
      <c r="S48" s="106"/>
    </row>
    <row r="49" spans="1:29" x14ac:dyDescent="0.2">
      <c r="A49" s="96" t="str">
        <f t="shared" si="11"/>
        <v/>
      </c>
      <c r="B49" s="43" t="s">
        <v>40</v>
      </c>
      <c r="C49" s="2"/>
      <c r="D49" s="2"/>
      <c r="E49" s="43" t="s">
        <v>39</v>
      </c>
      <c r="F49" s="4"/>
      <c r="G49" s="96" t="str">
        <f t="shared" si="12"/>
        <v/>
      </c>
      <c r="H49" s="43" t="s">
        <v>44</v>
      </c>
      <c r="I49" s="2"/>
      <c r="J49" s="2"/>
      <c r="K49" s="43" t="s">
        <v>43</v>
      </c>
      <c r="L49" s="4"/>
      <c r="M49" s="73">
        <v>3</v>
      </c>
      <c r="N49" s="73" t="str">
        <f ca="1">IFERROR(OFFSET($T$109,MATCH($M49,$T$110:$T$113,0),1.1,1),"")</f>
        <v>Lyon</v>
      </c>
      <c r="O49" s="73">
        <f ca="1">IFERROR(OFFSET($T$109,MATCH($M49,$T$110:$T$113,0),8.1,1),"")</f>
        <v>0</v>
      </c>
      <c r="P49" s="4"/>
      <c r="Q49" s="43">
        <f t="shared" ref="Q49:Q60" si="13">IF(I23="","",IF(I23&gt;J23,3,IF(I23=J23,1,0)))</f>
        <v>3</v>
      </c>
      <c r="R49" s="43">
        <f t="shared" ref="R49:R60" si="14">IF(J23="","",IF(J23&gt;I23,3,IF(J23=I23,1,0)))</f>
        <v>0</v>
      </c>
      <c r="S49" s="104"/>
      <c r="T49" s="2" t="s">
        <v>75</v>
      </c>
      <c r="U49" s="2" t="s">
        <v>76</v>
      </c>
      <c r="V49" s="73" t="s">
        <v>77</v>
      </c>
      <c r="W49" s="73" t="s">
        <v>78</v>
      </c>
      <c r="X49" s="73" t="s">
        <v>79</v>
      </c>
      <c r="Y49" s="73" t="s">
        <v>80</v>
      </c>
      <c r="Z49" s="73" t="s">
        <v>81</v>
      </c>
      <c r="AA49" s="73" t="s">
        <v>82</v>
      </c>
      <c r="AB49" s="73" t="s">
        <v>83</v>
      </c>
      <c r="AC49" s="73" t="s">
        <v>84</v>
      </c>
    </row>
    <row r="50" spans="1:29" x14ac:dyDescent="0.2">
      <c r="A50" s="96" t="str">
        <f t="shared" si="11"/>
        <v/>
      </c>
      <c r="B50" s="43" t="s">
        <v>38</v>
      </c>
      <c r="C50" s="2"/>
      <c r="D50" s="2"/>
      <c r="E50" s="43" t="s">
        <v>37</v>
      </c>
      <c r="F50" s="4"/>
      <c r="G50" s="96" t="str">
        <f t="shared" si="12"/>
        <v/>
      </c>
      <c r="H50" s="43" t="s">
        <v>42</v>
      </c>
      <c r="I50" s="2"/>
      <c r="J50" s="2"/>
      <c r="K50" s="43" t="s">
        <v>41</v>
      </c>
      <c r="L50" s="4"/>
      <c r="M50" s="73">
        <v>4</v>
      </c>
      <c r="N50" s="73" t="str">
        <f ca="1">IFERROR(OFFSET($T$109,MATCH($M50,$T$110:$T$113,0),1.1,1),"")</f>
        <v>Zénith Saint-Pétersbourg</v>
      </c>
      <c r="O50" s="73">
        <f ca="1">IFERROR(OFFSET($T$109,MATCH($M50,$T$110:$T$113,0),8.1,1),"")</f>
        <v>0</v>
      </c>
      <c r="P50" s="4"/>
      <c r="Q50" s="43">
        <f t="shared" si="13"/>
        <v>3</v>
      </c>
      <c r="R50" s="43">
        <f t="shared" si="14"/>
        <v>0</v>
      </c>
      <c r="S50" s="105"/>
      <c r="T50" s="2">
        <f>RANK($AC50,$AC$50:$AC$53,0)+COUNTIF($AC$49:AC49,AC50)</f>
        <v>2</v>
      </c>
      <c r="U50" s="43" t="s">
        <v>33</v>
      </c>
      <c r="V50" s="73">
        <f>COUNTIFS($H$23:$H$34,$U50,$Q$49:$Q$60,3)+COUNTIFS($K$23:$K$34,$U50,$R$49:$R$60,3)</f>
        <v>1</v>
      </c>
      <c r="W50" s="73">
        <f>COUNTIFS($H$23:$H$34,$U50,$Q$49:$Q$60,1)+COUNTIFS($K$23:$K$34,$U50,$R$49:$R$60,1)</f>
        <v>1</v>
      </c>
      <c r="X50" s="73">
        <f>COUNTIFS($H$23:$H$34,$U50,$Q$49:$Q$60,0)+COUNTIFS($K$23:$K$34,$U50,$R$49:$R$60,0)</f>
        <v>0</v>
      </c>
      <c r="Y50" s="73">
        <f t="shared" ref="Y50:Z53" si="15">SUMIF($H$23:$H$34,$U50,$J$23:$J$34)+SUMIF($K$23:$K$34,$U50,$I$23:$I$34)</f>
        <v>0</v>
      </c>
      <c r="Z50" s="73">
        <f t="shared" si="15"/>
        <v>0</v>
      </c>
      <c r="AA50" s="73">
        <f>Y50-Z50</f>
        <v>0</v>
      </c>
      <c r="AB50" s="73">
        <f>SUMIF($H$23:$H$34,$U50,$Q$49:$Q$60)+SUMIF($K$23:$K$34,$U50,$R$49:$R$60)</f>
        <v>4</v>
      </c>
      <c r="AC50" s="73">
        <f>SUM(AB50*1000000,AA50*1000,Y50*100,V50*10)</f>
        <v>4000010</v>
      </c>
    </row>
    <row r="51" spans="1:29" x14ac:dyDescent="0.2">
      <c r="A51" s="96" t="str">
        <f t="shared" si="11"/>
        <v/>
      </c>
      <c r="B51" s="43" t="s">
        <v>39</v>
      </c>
      <c r="C51" s="2"/>
      <c r="D51" s="2"/>
      <c r="E51" s="43" t="s">
        <v>38</v>
      </c>
      <c r="F51" s="4"/>
      <c r="G51" s="96" t="str">
        <f t="shared" si="12"/>
        <v/>
      </c>
      <c r="H51" s="43" t="s">
        <v>43</v>
      </c>
      <c r="I51" s="2"/>
      <c r="J51" s="2"/>
      <c r="K51" s="43" t="s">
        <v>42</v>
      </c>
      <c r="L51" s="4"/>
      <c r="M51" s="5"/>
      <c r="N51" s="5"/>
      <c r="O51" s="5"/>
      <c r="P51" s="4"/>
      <c r="Q51" s="43">
        <f t="shared" si="13"/>
        <v>1</v>
      </c>
      <c r="R51" s="43">
        <f t="shared" si="14"/>
        <v>1</v>
      </c>
      <c r="S51" s="105"/>
      <c r="T51" s="2">
        <f>RANK($AC51,$AC$50:$AC$53,0)+COUNTIF($AC$49:AC50,AC51)</f>
        <v>1</v>
      </c>
      <c r="U51" s="43" t="s">
        <v>35</v>
      </c>
      <c r="V51" s="73">
        <f>COUNTIFS($H$23:$H$34,$U51,$Q$49:$Q$60,3)+COUNTIFS($K$23:$K$34,$U51,$R$49:$R$60,3)</f>
        <v>1</v>
      </c>
      <c r="W51" s="73">
        <f>COUNTIFS($H$23:$H$34,$U51,$Q$49:$Q$60,1)+COUNTIFS($K$23:$K$34,$U51,$R$49:$R$60,1)</f>
        <v>1</v>
      </c>
      <c r="X51" s="73">
        <f>COUNTIFS($H$23:$H$34,$U51,$Q$49:$Q$60,0)+COUNTIFS($K$23:$K$34,$U51,$R$49:$R$60,0)</f>
        <v>0</v>
      </c>
      <c r="Y51" s="73">
        <f t="shared" si="15"/>
        <v>2</v>
      </c>
      <c r="Z51" s="73">
        <f t="shared" si="15"/>
        <v>2</v>
      </c>
      <c r="AA51" s="73">
        <f>Y51-Z51</f>
        <v>0</v>
      </c>
      <c r="AB51" s="73">
        <f>SUMIF($H$23:$H$34,$U51,$Q$49:$Q$60)+SUMIF($K$23:$K$34,$U51,$R$49:$R$60)</f>
        <v>4</v>
      </c>
      <c r="AC51" s="73">
        <f>SUM(AB51*1000000,AA51*1000,Y51*100,V51*10)</f>
        <v>4000210</v>
      </c>
    </row>
    <row r="52" spans="1:29" x14ac:dyDescent="0.2">
      <c r="A52" s="96" t="str">
        <f t="shared" si="11"/>
        <v/>
      </c>
      <c r="B52" s="43" t="s">
        <v>37</v>
      </c>
      <c r="C52" s="2"/>
      <c r="D52" s="2"/>
      <c r="E52" s="90" t="s">
        <v>40</v>
      </c>
      <c r="F52" s="4"/>
      <c r="G52" s="96" t="str">
        <f t="shared" si="12"/>
        <v/>
      </c>
      <c r="H52" s="90" t="s">
        <v>41</v>
      </c>
      <c r="I52" s="91"/>
      <c r="J52" s="91"/>
      <c r="K52" s="90" t="s">
        <v>44</v>
      </c>
      <c r="L52" s="4"/>
      <c r="M52" s="5"/>
      <c r="N52" s="5"/>
      <c r="O52" s="5"/>
      <c r="P52" s="4"/>
      <c r="Q52" s="43">
        <f t="shared" si="13"/>
        <v>1</v>
      </c>
      <c r="R52" s="43">
        <f t="shared" si="14"/>
        <v>1</v>
      </c>
      <c r="S52" s="105"/>
      <c r="T52" s="2">
        <f>RANK($AC52,$AC$50:$AC$53,0)+COUNTIF($AC$49:AC51,AC52)</f>
        <v>3</v>
      </c>
      <c r="U52" s="43" t="s">
        <v>34</v>
      </c>
      <c r="V52" s="73">
        <f>COUNTIFS($H$23:$H$34,$U52,$Q$49:$Q$60,3)+COUNTIFS($K$23:$K$34,$U52,$R$49:$R$60,3)</f>
        <v>0</v>
      </c>
      <c r="W52" s="73">
        <f>COUNTIFS($H$23:$H$34,$U52,$Q$49:$Q$60,1)+COUNTIFS($K$23:$K$34,$U52,$R$49:$R$60,1)</f>
        <v>1</v>
      </c>
      <c r="X52" s="73">
        <f>COUNTIFS($H$23:$H$34,$U52,$Q$49:$Q$60,0)+COUNTIFS($K$23:$K$34,$U52,$R$49:$R$60,0)</f>
        <v>1</v>
      </c>
      <c r="Y52" s="73">
        <f t="shared" si="15"/>
        <v>6</v>
      </c>
      <c r="Z52" s="73">
        <f t="shared" si="15"/>
        <v>6</v>
      </c>
      <c r="AA52" s="73">
        <f>Y52-Z52</f>
        <v>0</v>
      </c>
      <c r="AB52" s="73">
        <f>SUMIF($H$23:$H$34,$U52,$Q$49:$Q$60)+SUMIF($K$23:$K$34,$U52,$R$49:$R$60)</f>
        <v>1</v>
      </c>
      <c r="AC52" s="73">
        <f>SUM(AB52*1000000,AA52*1000,Y52*100,V52*10)</f>
        <v>1000600</v>
      </c>
    </row>
    <row r="53" spans="1:29" x14ac:dyDescent="0.2">
      <c r="A53" s="4"/>
      <c r="B53" s="5"/>
      <c r="C53" s="5"/>
      <c r="D53" s="5"/>
      <c r="E53" s="92"/>
      <c r="F53" s="7"/>
      <c r="G53" s="7"/>
      <c r="H53" s="93"/>
      <c r="I53" s="93"/>
      <c r="J53" s="93"/>
      <c r="K53" s="92"/>
      <c r="L53" s="4"/>
      <c r="M53" s="5"/>
      <c r="N53" s="5"/>
      <c r="O53" s="5"/>
      <c r="P53" s="4"/>
      <c r="Q53" s="43" t="str">
        <f t="shared" si="13"/>
        <v/>
      </c>
      <c r="R53" s="43" t="str">
        <f t="shared" si="14"/>
        <v/>
      </c>
      <c r="S53" s="105"/>
      <c r="T53" s="2">
        <f>RANK($AC53,$AC$50:$AC$53,0)+COUNTIF($AC$49:AC52,AC53)</f>
        <v>4</v>
      </c>
      <c r="U53" s="43" t="s">
        <v>36</v>
      </c>
      <c r="V53" s="73">
        <f>COUNTIFS($H$23:$H$34,$U53,$Q$49:$Q$60,3)+COUNTIFS($K$23:$K$34,$U53,$R$49:$R$60,3)</f>
        <v>0</v>
      </c>
      <c r="W53" s="73">
        <f>COUNTIFS($H$23:$H$34,$U53,$Q$49:$Q$60,1)+COUNTIFS($K$23:$K$34,$U53,$R$49:$R$60,1)</f>
        <v>1</v>
      </c>
      <c r="X53" s="73">
        <f>COUNTIFS($H$23:$H$34,$U53,$Q$49:$Q$60,0)+COUNTIFS($K$23:$K$34,$U53,$R$49:$R$60,0)</f>
        <v>1</v>
      </c>
      <c r="Y53" s="73">
        <f t="shared" si="15"/>
        <v>1</v>
      </c>
      <c r="Z53" s="73">
        <f t="shared" si="15"/>
        <v>1</v>
      </c>
      <c r="AA53" s="73">
        <f>Y53-Z53</f>
        <v>0</v>
      </c>
      <c r="AB53" s="73">
        <f>SUMIF($H$23:$H$34,$U53,$Q$49:$Q$60)+SUMIF($K$23:$K$34,$U53,$R$49:$R$60)</f>
        <v>1</v>
      </c>
      <c r="AC53" s="73">
        <f>SUM(AB53*1000000,AA53*1000,Y53*100,V53*10)</f>
        <v>1000100</v>
      </c>
    </row>
    <row r="54" spans="1:29" x14ac:dyDescent="0.2">
      <c r="A54" s="4"/>
      <c r="B54" s="5"/>
      <c r="C54" s="5"/>
      <c r="D54" s="5"/>
      <c r="E54" s="61"/>
      <c r="F54" s="4"/>
      <c r="G54" s="4"/>
      <c r="H54" s="5"/>
      <c r="I54" s="5"/>
      <c r="J54" s="5"/>
      <c r="K54" s="61"/>
      <c r="L54" s="4"/>
      <c r="M54" s="5"/>
      <c r="N54" s="5"/>
      <c r="O54" s="5"/>
      <c r="P54" s="4"/>
      <c r="Q54" s="43" t="str">
        <f t="shared" si="13"/>
        <v/>
      </c>
      <c r="R54" s="43" t="str">
        <f t="shared" si="14"/>
        <v/>
      </c>
    </row>
    <row r="55" spans="1:29" x14ac:dyDescent="0.2">
      <c r="A55" s="4"/>
      <c r="B55" s="51" t="s">
        <v>58</v>
      </c>
      <c r="C55" s="68"/>
      <c r="D55" s="68"/>
      <c r="E55" s="62" t="str">
        <f ca="1">IF(N29="","",N29)</f>
        <v>AS Roma</v>
      </c>
      <c r="F55" s="4"/>
      <c r="G55" s="4"/>
      <c r="H55" s="54" t="s">
        <v>59</v>
      </c>
      <c r="I55" s="69"/>
      <c r="J55" s="69"/>
      <c r="K55" s="62" t="str">
        <f ca="1">IF(N35="","",N35)</f>
        <v>Olympiakos</v>
      </c>
      <c r="L55" s="4"/>
      <c r="M55" s="5"/>
      <c r="N55" s="5"/>
      <c r="O55" s="5"/>
      <c r="P55" s="4"/>
      <c r="Q55" s="43" t="str">
        <f t="shared" si="13"/>
        <v/>
      </c>
      <c r="R55" s="43" t="str">
        <f t="shared" si="14"/>
        <v/>
      </c>
      <c r="S55" s="104"/>
    </row>
    <row r="56" spans="1:29" x14ac:dyDescent="0.2">
      <c r="A56" s="4"/>
      <c r="B56" s="5"/>
      <c r="C56" s="5"/>
      <c r="D56" s="5"/>
      <c r="E56" s="62" t="str">
        <f ca="1">IF(N30="","",N30)</f>
        <v>Bayer Leverkusen</v>
      </c>
      <c r="F56" s="4"/>
      <c r="G56" s="4"/>
      <c r="H56" s="5"/>
      <c r="I56" s="5"/>
      <c r="J56" s="5"/>
      <c r="K56" s="62" t="str">
        <f ca="1">IF(N36="","",N36)</f>
        <v>Dinamo Zagreb</v>
      </c>
      <c r="L56" s="4"/>
      <c r="M56" s="5"/>
      <c r="N56" s="5"/>
      <c r="O56" s="5"/>
      <c r="P56" s="4"/>
      <c r="Q56" s="43" t="str">
        <f t="shared" si="13"/>
        <v/>
      </c>
      <c r="R56" s="43" t="str">
        <f t="shared" si="14"/>
        <v/>
      </c>
      <c r="S56" s="104"/>
    </row>
    <row r="57" spans="1:29" x14ac:dyDescent="0.2">
      <c r="A57" s="4"/>
      <c r="B57" s="5"/>
      <c r="C57" s="5"/>
      <c r="D57" s="5"/>
      <c r="E57" s="61"/>
      <c r="F57" s="7"/>
      <c r="G57" s="7"/>
      <c r="H57" s="60"/>
      <c r="I57" s="60"/>
      <c r="J57" s="60"/>
      <c r="K57" s="61"/>
      <c r="L57" s="4"/>
      <c r="M57" s="5"/>
      <c r="N57" s="5"/>
      <c r="O57" s="5"/>
      <c r="P57" s="4"/>
      <c r="Q57" s="43" t="str">
        <f t="shared" si="13"/>
        <v/>
      </c>
      <c r="R57" s="43" t="str">
        <f t="shared" si="14"/>
        <v/>
      </c>
      <c r="S57" s="104"/>
    </row>
    <row r="58" spans="1:29" x14ac:dyDescent="0.2">
      <c r="A58" s="4"/>
      <c r="B58" s="10" t="s">
        <v>14</v>
      </c>
      <c r="C58" s="11"/>
      <c r="D58" s="11"/>
      <c r="E58" s="12"/>
      <c r="F58" s="4"/>
      <c r="G58" s="4"/>
      <c r="H58" s="57" t="s">
        <v>15</v>
      </c>
      <c r="I58" s="58"/>
      <c r="J58" s="58"/>
      <c r="K58" s="59"/>
      <c r="L58" s="4"/>
      <c r="M58" s="5"/>
      <c r="N58" s="5"/>
      <c r="O58" s="5"/>
      <c r="P58" s="4"/>
      <c r="Q58" s="43" t="str">
        <f t="shared" si="13"/>
        <v/>
      </c>
      <c r="R58" s="43" t="str">
        <f t="shared" si="14"/>
        <v/>
      </c>
      <c r="S58" s="104"/>
      <c r="T58" s="105"/>
      <c r="U58" s="105"/>
    </row>
    <row r="59" spans="1:29" x14ac:dyDescent="0.2">
      <c r="A59" s="96" t="str">
        <f t="shared" ref="A59:A70" si="16">IF(OR(C59="",D59=""),"",IF(C59&gt;D59,"V",IF(C59&lt;D59,"P","N")))</f>
        <v/>
      </c>
      <c r="B59" s="43" t="s">
        <v>45</v>
      </c>
      <c r="C59" s="3"/>
      <c r="D59" s="3"/>
      <c r="E59" s="43" t="s">
        <v>46</v>
      </c>
      <c r="F59" s="4"/>
      <c r="G59" s="96" t="str">
        <f t="shared" ref="G59:G70" si="17">IF(OR(I59="",J59=""),"",IF(I59&gt;J59,"V",IF(I59&lt;J59,"P","N")))</f>
        <v/>
      </c>
      <c r="H59" s="43" t="s">
        <v>49</v>
      </c>
      <c r="I59" s="3"/>
      <c r="J59" s="3"/>
      <c r="K59" s="43" t="s">
        <v>50</v>
      </c>
      <c r="L59" s="4"/>
      <c r="M59" s="5"/>
      <c r="N59" s="5"/>
      <c r="O59" s="5"/>
      <c r="P59" s="4"/>
      <c r="Q59" s="43" t="str">
        <f t="shared" si="13"/>
        <v/>
      </c>
      <c r="R59" s="43" t="str">
        <f t="shared" si="14"/>
        <v/>
      </c>
      <c r="S59" s="104"/>
      <c r="T59" s="105"/>
      <c r="U59" s="105"/>
    </row>
    <row r="60" spans="1:29" x14ac:dyDescent="0.2">
      <c r="A60" s="96" t="str">
        <f t="shared" si="16"/>
        <v/>
      </c>
      <c r="B60" s="43" t="s">
        <v>47</v>
      </c>
      <c r="C60" s="2"/>
      <c r="D60" s="2"/>
      <c r="E60" s="43" t="s">
        <v>48</v>
      </c>
      <c r="F60" s="4"/>
      <c r="G60" s="96" t="str">
        <f t="shared" si="17"/>
        <v/>
      </c>
      <c r="H60" s="43" t="s">
        <v>51</v>
      </c>
      <c r="I60" s="2"/>
      <c r="J60" s="2"/>
      <c r="K60" s="43" t="s">
        <v>52</v>
      </c>
      <c r="L60" s="4"/>
      <c r="M60" s="5"/>
      <c r="N60" s="5"/>
      <c r="O60" s="5"/>
      <c r="P60" s="4"/>
      <c r="Q60" s="43" t="str">
        <f t="shared" si="13"/>
        <v/>
      </c>
      <c r="R60" s="43" t="str">
        <f t="shared" si="14"/>
        <v/>
      </c>
      <c r="S60" s="104"/>
    </row>
    <row r="61" spans="1:29" x14ac:dyDescent="0.2">
      <c r="A61" s="96" t="str">
        <f t="shared" si="16"/>
        <v/>
      </c>
      <c r="B61" s="43" t="s">
        <v>46</v>
      </c>
      <c r="C61" s="2"/>
      <c r="D61" s="2"/>
      <c r="E61" s="43" t="s">
        <v>47</v>
      </c>
      <c r="F61" s="4"/>
      <c r="G61" s="96" t="str">
        <f t="shared" si="17"/>
        <v/>
      </c>
      <c r="H61" s="43" t="s">
        <v>50</v>
      </c>
      <c r="I61" s="2"/>
      <c r="J61" s="2"/>
      <c r="K61" s="43" t="s">
        <v>51</v>
      </c>
      <c r="L61" s="4"/>
      <c r="M61" s="5"/>
      <c r="N61" s="5"/>
      <c r="O61" s="5"/>
      <c r="P61" s="4"/>
    </row>
    <row r="62" spans="1:29" x14ac:dyDescent="0.2">
      <c r="A62" s="96" t="str">
        <f t="shared" si="16"/>
        <v/>
      </c>
      <c r="B62" s="43" t="s">
        <v>48</v>
      </c>
      <c r="C62" s="2"/>
      <c r="D62" s="2"/>
      <c r="E62" s="43" t="s">
        <v>45</v>
      </c>
      <c r="F62" s="4"/>
      <c r="G62" s="96" t="str">
        <f t="shared" si="17"/>
        <v/>
      </c>
      <c r="H62" s="43" t="s">
        <v>53</v>
      </c>
      <c r="I62" s="2"/>
      <c r="J62" s="2"/>
      <c r="K62" s="43" t="s">
        <v>49</v>
      </c>
      <c r="L62" s="4"/>
      <c r="M62" s="5"/>
      <c r="N62" s="5"/>
      <c r="O62" s="5"/>
      <c r="P62" s="4"/>
      <c r="Q62" s="190" t="s">
        <v>92</v>
      </c>
      <c r="R62" s="191"/>
      <c r="T62" s="190" t="s">
        <v>93</v>
      </c>
      <c r="U62" s="192"/>
      <c r="V62" s="192"/>
      <c r="W62" s="192"/>
      <c r="X62" s="192"/>
      <c r="Y62" s="192"/>
      <c r="Z62" s="192"/>
      <c r="AA62" s="192"/>
      <c r="AB62" s="192"/>
      <c r="AC62" s="191"/>
    </row>
    <row r="63" spans="1:29" x14ac:dyDescent="0.2">
      <c r="A63" s="96" t="str">
        <f t="shared" si="16"/>
        <v/>
      </c>
      <c r="B63" s="43" t="s">
        <v>45</v>
      </c>
      <c r="C63" s="2"/>
      <c r="D63" s="2"/>
      <c r="E63" s="43" t="s">
        <v>47</v>
      </c>
      <c r="F63" s="4"/>
      <c r="G63" s="96" t="str">
        <f t="shared" si="17"/>
        <v/>
      </c>
      <c r="H63" s="43" t="s">
        <v>53</v>
      </c>
      <c r="I63" s="2"/>
      <c r="J63" s="2"/>
      <c r="K63" s="43" t="s">
        <v>50</v>
      </c>
      <c r="L63" s="4"/>
      <c r="M63" s="5"/>
      <c r="N63" s="5"/>
      <c r="O63" s="5"/>
      <c r="P63" s="4"/>
      <c r="S63" s="106"/>
    </row>
    <row r="64" spans="1:29" x14ac:dyDescent="0.2">
      <c r="A64" s="96" t="str">
        <f t="shared" si="16"/>
        <v/>
      </c>
      <c r="B64" s="43" t="s">
        <v>46</v>
      </c>
      <c r="C64" s="2"/>
      <c r="D64" s="2"/>
      <c r="E64" s="43" t="s">
        <v>48</v>
      </c>
      <c r="F64" s="4"/>
      <c r="G64" s="96" t="str">
        <f t="shared" si="17"/>
        <v/>
      </c>
      <c r="H64" s="43" t="s">
        <v>51</v>
      </c>
      <c r="I64" s="2"/>
      <c r="J64" s="2"/>
      <c r="K64" s="43" t="s">
        <v>49</v>
      </c>
      <c r="L64" s="4"/>
      <c r="M64" s="5"/>
      <c r="N64" s="5"/>
      <c r="O64" s="5"/>
      <c r="P64" s="4"/>
      <c r="Q64" s="43" t="str">
        <f t="shared" ref="Q64:Q75" si="18">IF(C41="","",IF(C41&gt;D41,3,IF(C41=D41,1,0)))</f>
        <v/>
      </c>
      <c r="R64" s="43" t="str">
        <f t="shared" ref="R64:R75" si="19">IF(D41="","",IF(D41&gt;C41,3,IF(D41=C41,1,0)))</f>
        <v/>
      </c>
      <c r="S64" s="104"/>
      <c r="T64" s="2" t="s">
        <v>75</v>
      </c>
      <c r="U64" s="2" t="s">
        <v>76</v>
      </c>
      <c r="V64" s="73" t="s">
        <v>77</v>
      </c>
      <c r="W64" s="73" t="s">
        <v>78</v>
      </c>
      <c r="X64" s="73" t="s">
        <v>79</v>
      </c>
      <c r="Y64" s="73" t="s">
        <v>80</v>
      </c>
      <c r="Z64" s="73" t="s">
        <v>81</v>
      </c>
      <c r="AA64" s="73" t="s">
        <v>82</v>
      </c>
      <c r="AB64" s="73" t="s">
        <v>83</v>
      </c>
      <c r="AC64" s="73" t="s">
        <v>84</v>
      </c>
    </row>
    <row r="65" spans="1:29" x14ac:dyDescent="0.2">
      <c r="A65" s="96" t="str">
        <f t="shared" si="16"/>
        <v/>
      </c>
      <c r="B65" s="43" t="s">
        <v>47</v>
      </c>
      <c r="C65" s="2"/>
      <c r="D65" s="2"/>
      <c r="E65" s="43" t="s">
        <v>45</v>
      </c>
      <c r="F65" s="4"/>
      <c r="G65" s="96" t="str">
        <f t="shared" si="17"/>
        <v/>
      </c>
      <c r="H65" s="43" t="s">
        <v>49</v>
      </c>
      <c r="I65" s="2"/>
      <c r="J65" s="2"/>
      <c r="K65" s="43" t="s">
        <v>51</v>
      </c>
      <c r="L65" s="4"/>
      <c r="M65" s="5"/>
      <c r="N65" s="5"/>
      <c r="O65" s="5"/>
      <c r="P65" s="4"/>
      <c r="Q65" s="43" t="str">
        <f t="shared" si="18"/>
        <v/>
      </c>
      <c r="R65" s="43" t="str">
        <f t="shared" si="19"/>
        <v/>
      </c>
      <c r="S65" s="105"/>
      <c r="T65" s="2">
        <f>RANK($AC65,$AC$65:$AC$68,0)+COUNTIF($AC$64:AC64,AC65)</f>
        <v>1</v>
      </c>
      <c r="U65" s="43" t="s">
        <v>37</v>
      </c>
      <c r="V65" s="73">
        <f>COUNTIFS($B$41:$B$52,$U65,$Q$64:$Q$75,3)+COUNTIFS($E$41:$E$52,$U65,$R$64:$R$75,3)</f>
        <v>0</v>
      </c>
      <c r="W65" s="73">
        <f>COUNTIFS($B$41:$B$52,$U65,$Q$64:$Q$75,1)+COUNTIFS($E$41:$E$52,$U65,$R$64:$R$75,1)</f>
        <v>0</v>
      </c>
      <c r="X65" s="73">
        <f>COUNTIFS($B$41:$B$52,$U65,$Q$64:$Q$75,0)+COUNTIFS($E$41:$E$52,$U65,$R$64:$R$75,0)</f>
        <v>0</v>
      </c>
      <c r="Y65" s="73">
        <f>SUMIF($B$41:$B$52,$U65,$C$41:$C$52)+SUMIF($E$41:$E$52,$U65,$D$41:$D$52)</f>
        <v>0</v>
      </c>
      <c r="Z65" s="73">
        <f>SUMIF($B$41:$B$52,$U65,$D$41:$D$52)+SUMIF($E$41:$E$52,$U65,$C$41:$C$52)</f>
        <v>0</v>
      </c>
      <c r="AA65" s="73">
        <f>Y65-Z65</f>
        <v>0</v>
      </c>
      <c r="AB65" s="73">
        <f>SUMIF($B$41:$B$52,$U65,$Q$64:$Q$75)+SUMIF($E$41:$E$52,$U65,$R$64:$R$75)</f>
        <v>0</v>
      </c>
      <c r="AC65" s="73">
        <f>SUM(AB65*1000000,AA65*1000,Y65*100,V65*10)</f>
        <v>0</v>
      </c>
    </row>
    <row r="66" spans="1:29" x14ac:dyDescent="0.2">
      <c r="A66" s="96" t="str">
        <f t="shared" si="16"/>
        <v/>
      </c>
      <c r="B66" s="43" t="s">
        <v>48</v>
      </c>
      <c r="C66" s="2"/>
      <c r="D66" s="2"/>
      <c r="E66" s="43" t="s">
        <v>46</v>
      </c>
      <c r="F66" s="4"/>
      <c r="G66" s="96" t="str">
        <f t="shared" si="17"/>
        <v/>
      </c>
      <c r="H66" s="43" t="s">
        <v>50</v>
      </c>
      <c r="I66" s="2"/>
      <c r="J66" s="2"/>
      <c r="K66" s="43" t="s">
        <v>52</v>
      </c>
      <c r="L66" s="4"/>
      <c r="M66" s="5"/>
      <c r="N66" s="5"/>
      <c r="O66" s="5"/>
      <c r="P66" s="4"/>
      <c r="Q66" s="43" t="str">
        <f t="shared" si="18"/>
        <v/>
      </c>
      <c r="R66" s="43" t="str">
        <f t="shared" si="19"/>
        <v/>
      </c>
      <c r="S66" s="105"/>
      <c r="T66" s="2">
        <f>RANK($AC66,$AC$65:$AC$68,0)+COUNTIF($AC$64:AC65,AC66)</f>
        <v>2</v>
      </c>
      <c r="U66" s="43" t="s">
        <v>39</v>
      </c>
      <c r="V66" s="73">
        <f>COUNTIFS($B$41:$B$52,$U66,$Q$64:$Q$75,3)+COUNTIFS($E$41:$E$52,$U66,$R$64:$R$75,3)</f>
        <v>0</v>
      </c>
      <c r="W66" s="73">
        <f>COUNTIFS($B$41:$B$52,$U66,$Q$64:$Q$75,1)+COUNTIFS($E$41:$E$52,$U66,$R$64:$R$75,1)</f>
        <v>0</v>
      </c>
      <c r="X66" s="73">
        <f>COUNTIFS($B$41:$B$52,$U66,$Q$64:$Q$75,0)+COUNTIFS($E$41:$E$52,$U66,$R$64:$R$75,0)</f>
        <v>0</v>
      </c>
      <c r="Y66" s="73">
        <f>SUMIF($B$41:$B$52,$U66,$C$41:$C$52)+SUMIF($E$41:$E$52,$U66,$D$41:$D$52)</f>
        <v>0</v>
      </c>
      <c r="Z66" s="73">
        <f>SUMIF($B$41:$B$52,$U66,$D$41:$D$52)+SUMIF($E$41:$E$52,$U66,$C$41:$C$52)</f>
        <v>0</v>
      </c>
      <c r="AA66" s="73">
        <f>Y66-Z66</f>
        <v>0</v>
      </c>
      <c r="AB66" s="73">
        <f>SUMIF($B$41:$B$52,$U66,$Q$64:$Q$75)+SUMIF($E$41:$E$52,$U66,$R$64:$R$75)</f>
        <v>0</v>
      </c>
      <c r="AC66" s="73">
        <f>SUM(AB66*1000000,AA66*1000,Y66*100,V66*10)</f>
        <v>0</v>
      </c>
    </row>
    <row r="67" spans="1:29" x14ac:dyDescent="0.2">
      <c r="A67" s="96" t="str">
        <f t="shared" si="16"/>
        <v/>
      </c>
      <c r="B67" s="43" t="s">
        <v>48</v>
      </c>
      <c r="C67" s="2"/>
      <c r="D67" s="2"/>
      <c r="E67" s="43" t="s">
        <v>47</v>
      </c>
      <c r="F67" s="4"/>
      <c r="G67" s="96" t="str">
        <f t="shared" si="17"/>
        <v/>
      </c>
      <c r="H67" s="43" t="s">
        <v>53</v>
      </c>
      <c r="I67" s="2"/>
      <c r="J67" s="2"/>
      <c r="K67" s="43" t="s">
        <v>51</v>
      </c>
      <c r="L67" s="4"/>
      <c r="M67" s="5"/>
      <c r="N67" s="5"/>
      <c r="O67" s="5"/>
      <c r="P67" s="4"/>
      <c r="Q67" s="43" t="str">
        <f t="shared" si="18"/>
        <v/>
      </c>
      <c r="R67" s="43" t="str">
        <f t="shared" si="19"/>
        <v/>
      </c>
      <c r="S67" s="105"/>
      <c r="T67" s="2">
        <f>RANK($AC67,$AC$65:$AC$68,0)+COUNTIF($AC$64:AC66,AC67)</f>
        <v>3</v>
      </c>
      <c r="U67" s="43" t="s">
        <v>38</v>
      </c>
      <c r="V67" s="73">
        <f>COUNTIFS($B$41:$B$52,$U67,$Q$64:$Q$75,3)+COUNTIFS($E$41:$E$52,$U67,$R$64:$R$75,3)</f>
        <v>0</v>
      </c>
      <c r="W67" s="73">
        <f>COUNTIFS($B$41:$B$52,$U67,$Q$64:$Q$75,1)+COUNTIFS($E$41:$E$52,$U67,$R$64:$R$75,1)</f>
        <v>0</v>
      </c>
      <c r="X67" s="73">
        <f>COUNTIFS($B$41:$B$52,$U67,$Q$64:$Q$75,0)+COUNTIFS($E$41:$E$52,$U67,$R$64:$R$75,0)</f>
        <v>0</v>
      </c>
      <c r="Y67" s="73">
        <f>SUMIF($B$41:$B$52,$U67,$C$41:$C$52)+SUMIF($E$41:$E$52,$U67,$D$41:$D$52)</f>
        <v>0</v>
      </c>
      <c r="Z67" s="73">
        <f>SUMIF($B$41:$B$52,$U67,$D$41:$D$52)+SUMIF($E$41:$E$52,$U67,$C$41:$C$52)</f>
        <v>0</v>
      </c>
      <c r="AA67" s="73">
        <f>Y67-Z67</f>
        <v>0</v>
      </c>
      <c r="AB67" s="73">
        <f>SUMIF($B$41:$B$52,$U67,$Q$64:$Q$75)+SUMIF($E$41:$E$52,$U67,$R$64:$R$75)</f>
        <v>0</v>
      </c>
      <c r="AC67" s="73">
        <f>SUM(AB67*1000000,AA67*1000,Y67*100,V67*10)</f>
        <v>0</v>
      </c>
    </row>
    <row r="68" spans="1:29" x14ac:dyDescent="0.2">
      <c r="A68" s="96" t="str">
        <f t="shared" si="16"/>
        <v/>
      </c>
      <c r="B68" s="43" t="s">
        <v>46</v>
      </c>
      <c r="C68" s="2"/>
      <c r="D68" s="2"/>
      <c r="E68" s="43" t="s">
        <v>45</v>
      </c>
      <c r="F68" s="4"/>
      <c r="G68" s="96" t="str">
        <f t="shared" si="17"/>
        <v/>
      </c>
      <c r="H68" s="43" t="s">
        <v>50</v>
      </c>
      <c r="I68" s="2"/>
      <c r="J68" s="2"/>
      <c r="K68" s="43" t="s">
        <v>49</v>
      </c>
      <c r="L68" s="4"/>
      <c r="M68" s="5"/>
      <c r="N68" s="5"/>
      <c r="O68" s="5"/>
      <c r="P68" s="4"/>
      <c r="Q68" s="43" t="str">
        <f t="shared" si="18"/>
        <v/>
      </c>
      <c r="R68" s="43" t="str">
        <f t="shared" si="19"/>
        <v/>
      </c>
      <c r="S68" s="105"/>
      <c r="T68" s="2">
        <f>RANK($AC68,$AC$65:$AC$68,0)+COUNTIF($AC$64:AC67,AC68)</f>
        <v>4</v>
      </c>
      <c r="U68" s="43" t="s">
        <v>40</v>
      </c>
      <c r="V68" s="73">
        <f>COUNTIFS($B$41:$B$52,$U68,$Q$64:$Q$75,3)+COUNTIFS($E$41:$E$52,$U68,$R$64:$R$75,3)</f>
        <v>0</v>
      </c>
      <c r="W68" s="73">
        <f>COUNTIFS($B$41:$B$52,$U68,$Q$64:$Q$75,1)+COUNTIFS($E$41:$E$52,$U68,$R$64:$R$75,1)</f>
        <v>0</v>
      </c>
      <c r="X68" s="73">
        <f>COUNTIFS($B$41:$B$52,$U68,$Q$64:$Q$75,0)+COUNTIFS($E$41:$E$52,$U68,$R$64:$R$75,0)</f>
        <v>0</v>
      </c>
      <c r="Y68" s="73">
        <f>SUMIF($B$41:$B$52,$U68,$C$41:$C$52)+SUMIF($E$41:$E$52,$U68,$D$41:$D$52)</f>
        <v>0</v>
      </c>
      <c r="Z68" s="73">
        <f>SUMIF($B$41:$B$52,$U68,$D$41:$D$52)+SUMIF($E$41:$E$52,$U68,$C$41:$C$52)</f>
        <v>0</v>
      </c>
      <c r="AA68" s="73">
        <f>Y68-Z68</f>
        <v>0</v>
      </c>
      <c r="AB68" s="73">
        <f>SUMIF($B$41:$B$52,$U68,$Q$64:$Q$75)+SUMIF($E$41:$E$52,$U68,$R$64:$R$75)</f>
        <v>0</v>
      </c>
      <c r="AC68" s="73">
        <f>SUM(AB68*1000000,AA68*1000,Y68*100,V68*10)</f>
        <v>0</v>
      </c>
    </row>
    <row r="69" spans="1:29" x14ac:dyDescent="0.2">
      <c r="A69" s="96" t="str">
        <f t="shared" si="16"/>
        <v/>
      </c>
      <c r="B69" s="43" t="s">
        <v>47</v>
      </c>
      <c r="C69" s="2"/>
      <c r="D69" s="2"/>
      <c r="E69" s="43" t="s">
        <v>46</v>
      </c>
      <c r="F69" s="4"/>
      <c r="G69" s="96" t="str">
        <f t="shared" si="17"/>
        <v/>
      </c>
      <c r="H69" s="43" t="s">
        <v>51</v>
      </c>
      <c r="I69" s="2"/>
      <c r="J69" s="2"/>
      <c r="K69" s="43" t="s">
        <v>50</v>
      </c>
      <c r="L69" s="4"/>
      <c r="M69" s="5"/>
      <c r="N69" s="5"/>
      <c r="O69" s="5"/>
      <c r="P69" s="4"/>
      <c r="Q69" s="43" t="str">
        <f t="shared" si="18"/>
        <v/>
      </c>
      <c r="R69" s="43" t="str">
        <f t="shared" si="19"/>
        <v/>
      </c>
    </row>
    <row r="70" spans="1:29" x14ac:dyDescent="0.2">
      <c r="A70" s="96" t="str">
        <f t="shared" si="16"/>
        <v/>
      </c>
      <c r="B70" s="43" t="s">
        <v>45</v>
      </c>
      <c r="C70" s="2"/>
      <c r="D70" s="2"/>
      <c r="E70" s="90" t="s">
        <v>48</v>
      </c>
      <c r="F70" s="4"/>
      <c r="G70" s="96" t="str">
        <f t="shared" si="17"/>
        <v/>
      </c>
      <c r="H70" s="90" t="s">
        <v>49</v>
      </c>
      <c r="I70" s="91"/>
      <c r="J70" s="91"/>
      <c r="K70" s="90" t="s">
        <v>52</v>
      </c>
      <c r="L70" s="4"/>
      <c r="M70" s="5"/>
      <c r="N70" s="5"/>
      <c r="O70" s="5"/>
      <c r="P70" s="4"/>
      <c r="Q70" s="43" t="str">
        <f t="shared" si="18"/>
        <v/>
      </c>
      <c r="R70" s="43" t="str">
        <f t="shared" si="19"/>
        <v/>
      </c>
      <c r="S70" s="104"/>
    </row>
    <row r="71" spans="1:29" x14ac:dyDescent="0.2">
      <c r="A71" s="4"/>
      <c r="B71" s="5"/>
      <c r="C71" s="5"/>
      <c r="D71" s="5"/>
      <c r="E71" s="92"/>
      <c r="F71" s="7"/>
      <c r="G71" s="7"/>
      <c r="H71" s="93"/>
      <c r="I71" s="93"/>
      <c r="J71" s="93"/>
      <c r="K71" s="92"/>
      <c r="L71" s="4"/>
      <c r="M71" s="5"/>
      <c r="N71" s="5"/>
      <c r="O71" s="5"/>
      <c r="P71" s="4"/>
      <c r="Q71" s="43" t="str">
        <f t="shared" si="18"/>
        <v/>
      </c>
      <c r="R71" s="43" t="str">
        <f t="shared" si="19"/>
        <v/>
      </c>
      <c r="S71" s="104"/>
    </row>
    <row r="72" spans="1:29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5"/>
      <c r="N72" s="5"/>
      <c r="O72" s="5"/>
      <c r="P72" s="4"/>
      <c r="Q72" s="43" t="str">
        <f t="shared" si="18"/>
        <v/>
      </c>
      <c r="R72" s="43" t="str">
        <f t="shared" si="19"/>
        <v/>
      </c>
      <c r="S72" s="104"/>
    </row>
    <row r="73" spans="1:29" x14ac:dyDescent="0.2">
      <c r="A73" s="4"/>
      <c r="B73" s="10" t="s">
        <v>60</v>
      </c>
      <c r="C73" s="71"/>
      <c r="D73" s="71"/>
      <c r="E73" s="62" t="str">
        <f ca="1">IF(N41="","",N41)</f>
        <v>Dynamo Kiev</v>
      </c>
      <c r="F73" s="4"/>
      <c r="G73" s="4"/>
      <c r="H73" s="57" t="s">
        <v>61</v>
      </c>
      <c r="I73" s="72"/>
      <c r="J73" s="72"/>
      <c r="K73" s="62" t="str">
        <f ca="1">IF(N47="","",N47)</f>
        <v>La Gantoise</v>
      </c>
      <c r="L73" s="4"/>
      <c r="M73" s="5"/>
      <c r="N73" s="5"/>
      <c r="O73" s="5"/>
      <c r="P73" s="4"/>
      <c r="Q73" s="43" t="str">
        <f t="shared" si="18"/>
        <v/>
      </c>
      <c r="R73" s="43" t="str">
        <f t="shared" si="19"/>
        <v/>
      </c>
      <c r="S73" s="104"/>
      <c r="T73" s="105"/>
      <c r="U73" s="105"/>
    </row>
    <row r="74" spans="1:29" x14ac:dyDescent="0.2">
      <c r="A74" s="4"/>
      <c r="B74" s="5"/>
      <c r="C74" s="5"/>
      <c r="D74" s="5"/>
      <c r="E74" s="62" t="str">
        <f ca="1">IF(N42="","",N42)</f>
        <v>Chelsea</v>
      </c>
      <c r="F74" s="4"/>
      <c r="G74" s="4"/>
      <c r="H74" s="5"/>
      <c r="I74" s="5"/>
      <c r="J74" s="5"/>
      <c r="K74" s="62" t="str">
        <f ca="1">IF(N48="","",N48)</f>
        <v>Valence CF</v>
      </c>
      <c r="L74" s="4"/>
      <c r="M74" s="5"/>
      <c r="N74" s="5"/>
      <c r="O74" s="5"/>
      <c r="P74" s="4"/>
      <c r="Q74" s="43" t="str">
        <f t="shared" si="18"/>
        <v/>
      </c>
      <c r="R74" s="43" t="str">
        <f t="shared" si="19"/>
        <v/>
      </c>
      <c r="S74" s="104"/>
      <c r="T74" s="105"/>
      <c r="U74" s="105"/>
    </row>
    <row r="75" spans="1:29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5"/>
      <c r="N75" s="5"/>
      <c r="O75" s="5"/>
      <c r="P75" s="4"/>
      <c r="Q75" s="43" t="str">
        <f t="shared" si="18"/>
        <v/>
      </c>
      <c r="R75" s="43" t="str">
        <f t="shared" si="19"/>
        <v/>
      </c>
      <c r="S75" s="104"/>
    </row>
    <row r="76" spans="1:29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5"/>
      <c r="N76" s="5"/>
      <c r="O76" s="5"/>
      <c r="P76" s="4"/>
    </row>
    <row r="77" spans="1:29" x14ac:dyDescent="0.2">
      <c r="Q77" s="193" t="s">
        <v>94</v>
      </c>
      <c r="R77" s="194"/>
      <c r="T77" s="193" t="s">
        <v>95</v>
      </c>
      <c r="U77" s="195"/>
      <c r="V77" s="195"/>
      <c r="W77" s="195"/>
      <c r="X77" s="195"/>
      <c r="Y77" s="195"/>
      <c r="Z77" s="195"/>
      <c r="AA77" s="195"/>
      <c r="AB77" s="195"/>
      <c r="AC77" s="194"/>
    </row>
    <row r="78" spans="1:29" x14ac:dyDescent="0.2">
      <c r="S78" s="106"/>
    </row>
    <row r="79" spans="1:29" x14ac:dyDescent="0.2">
      <c r="Q79" s="43" t="str">
        <f t="shared" ref="Q79:Q90" si="20">IF(I41="","",IF(I41&gt;J41,3,IF(I41=J41,1,0)))</f>
        <v/>
      </c>
      <c r="R79" s="43" t="str">
        <f t="shared" ref="R79:R90" si="21">IF(J41="","",IF(J41&gt;I41,3,IF(J41=I41,1,0)))</f>
        <v/>
      </c>
      <c r="S79" s="104"/>
      <c r="T79" s="2" t="s">
        <v>75</v>
      </c>
      <c r="U79" s="2" t="s">
        <v>76</v>
      </c>
      <c r="V79" s="73" t="s">
        <v>77</v>
      </c>
      <c r="W79" s="73" t="s">
        <v>78</v>
      </c>
      <c r="X79" s="73" t="s">
        <v>79</v>
      </c>
      <c r="Y79" s="73" t="s">
        <v>80</v>
      </c>
      <c r="Z79" s="73" t="s">
        <v>81</v>
      </c>
      <c r="AA79" s="73" t="s">
        <v>82</v>
      </c>
      <c r="AB79" s="73" t="s">
        <v>83</v>
      </c>
      <c r="AC79" s="73" t="s">
        <v>84</v>
      </c>
    </row>
    <row r="80" spans="1:29" x14ac:dyDescent="0.2">
      <c r="Q80" s="43" t="str">
        <f t="shared" si="20"/>
        <v/>
      </c>
      <c r="R80" s="43" t="str">
        <f t="shared" si="21"/>
        <v/>
      </c>
      <c r="S80" s="105"/>
      <c r="T80" s="2">
        <f>RANK($AC80,$AC$80:$AC$83,0)+COUNTIF($AC$79:AC79,AC80)</f>
        <v>1</v>
      </c>
      <c r="U80" s="43" t="s">
        <v>41</v>
      </c>
      <c r="V80" s="73">
        <f>COUNTIFS($H$41:$H$52,$U80,$Q$79:$Q$90,3)+COUNTIFS($K$41:$K$52,$U80,$R$79:$R$90,3)</f>
        <v>0</v>
      </c>
      <c r="W80" s="73">
        <f>COUNTIFS($H$41:$H$52,$U80,$Q$79:$Q$90,1)+COUNTIFS($K$41:$K$52,$U80,$R$79:$R$90,1)</f>
        <v>0</v>
      </c>
      <c r="X80" s="73">
        <f>COUNTIFS($H$41:$H$52,$U80,$Q$79:$Q$90,0)+COUNTIFS($K$41:$K$52,$U80,$R$79:$R$90,0)</f>
        <v>0</v>
      </c>
      <c r="Y80" s="73">
        <f t="shared" ref="Y80:Z83" si="22">SUMIF($H$41:$H$52,$U80,$J$41:$J$52)+SUMIF($K$41:$K$52,$U80,$I$41:$I$52)</f>
        <v>0</v>
      </c>
      <c r="Z80" s="73">
        <f t="shared" si="22"/>
        <v>0</v>
      </c>
      <c r="AA80" s="73">
        <f>Y80-Z80</f>
        <v>0</v>
      </c>
      <c r="AB80" s="73">
        <f>SUMIF($H$41:$H$52,$U80,$Q$79:$Q$90)+SUMIF($K$41:$K$52,$U80,$R$79:$R$90)</f>
        <v>0</v>
      </c>
      <c r="AC80" s="73">
        <f>SUM(AB80*1000000,AA80*1000,Y80*100,V80*10)</f>
        <v>0</v>
      </c>
    </row>
    <row r="81" spans="17:29" x14ac:dyDescent="0.2">
      <c r="Q81" s="43" t="str">
        <f t="shared" si="20"/>
        <v/>
      </c>
      <c r="R81" s="43" t="str">
        <f t="shared" si="21"/>
        <v/>
      </c>
      <c r="S81" s="105"/>
      <c r="T81" s="2">
        <f>RANK($AC81,$AC$80:$AC$83,0)+COUNTIF($AC$79:AC80,AC81)</f>
        <v>2</v>
      </c>
      <c r="U81" s="43" t="s">
        <v>43</v>
      </c>
      <c r="V81" s="73">
        <f>COUNTIFS($H$41:$H$52,$U81,$Q$79:$Q$90,3)+COUNTIFS($K$41:$K$52,$U81,$R$79:$R$90,3)</f>
        <v>0</v>
      </c>
      <c r="W81" s="73">
        <f>COUNTIFS($H$41:$H$52,$U81,$Q$79:$Q$90,1)+COUNTIFS($K$41:$K$52,$U81,$R$79:$R$90,1)</f>
        <v>0</v>
      </c>
      <c r="X81" s="73">
        <f>COUNTIFS($H$41:$H$52,$U81,$Q$79:$Q$90,0)+COUNTIFS($K$41:$K$52,$U81,$R$79:$R$90,0)</f>
        <v>0</v>
      </c>
      <c r="Y81" s="73">
        <f t="shared" si="22"/>
        <v>0</v>
      </c>
      <c r="Z81" s="73">
        <f t="shared" si="22"/>
        <v>0</v>
      </c>
      <c r="AA81" s="73">
        <f>Y81-Z81</f>
        <v>0</v>
      </c>
      <c r="AB81" s="73">
        <f>SUMIF($H$41:$H$52,$U81,$Q$79:$Q$90)+SUMIF($K$41:$K$52,$U81,$R$79:$R$90)</f>
        <v>0</v>
      </c>
      <c r="AC81" s="73">
        <f>SUM(AB81*1000000,AA81*1000,Y81*100,V81*10)</f>
        <v>0</v>
      </c>
    </row>
    <row r="82" spans="17:29" x14ac:dyDescent="0.2">
      <c r="Q82" s="43" t="str">
        <f t="shared" si="20"/>
        <v/>
      </c>
      <c r="R82" s="43" t="str">
        <f t="shared" si="21"/>
        <v/>
      </c>
      <c r="S82" s="105"/>
      <c r="T82" s="2">
        <f>RANK($AC82,$AC$80:$AC$83,0)+COUNTIF($AC$79:AC81,AC82)</f>
        <v>3</v>
      </c>
      <c r="U82" s="43" t="s">
        <v>42</v>
      </c>
      <c r="V82" s="73">
        <f>COUNTIFS($H$41:$H$52,$U82,$Q$79:$Q$90,3)+COUNTIFS($K$41:$K$52,$U82,$R$79:$R$90,3)</f>
        <v>0</v>
      </c>
      <c r="W82" s="73">
        <f>COUNTIFS($H$41:$H$52,$U82,$Q$79:$Q$90,1)+COUNTIFS($K$41:$K$52,$U82,$R$79:$R$90,1)</f>
        <v>0</v>
      </c>
      <c r="X82" s="73">
        <f>COUNTIFS($H$41:$H$52,$U82,$Q$79:$Q$90,0)+COUNTIFS($K$41:$K$52,$U82,$R$79:$R$90,0)</f>
        <v>0</v>
      </c>
      <c r="Y82" s="73">
        <f t="shared" si="22"/>
        <v>0</v>
      </c>
      <c r="Z82" s="73">
        <f t="shared" si="22"/>
        <v>0</v>
      </c>
      <c r="AA82" s="73">
        <f>Y82-Z82</f>
        <v>0</v>
      </c>
      <c r="AB82" s="73">
        <f>SUMIF($H$41:$H$52,$U82,$Q$79:$Q$90)+SUMIF($K$41:$K$52,$U82,$R$79:$R$90)</f>
        <v>0</v>
      </c>
      <c r="AC82" s="73">
        <f>SUM(AB82*1000000,AA82*1000,Y82*100,V82*10)</f>
        <v>0</v>
      </c>
    </row>
    <row r="83" spans="17:29" x14ac:dyDescent="0.2">
      <c r="Q83" s="43" t="str">
        <f t="shared" si="20"/>
        <v/>
      </c>
      <c r="R83" s="43" t="str">
        <f t="shared" si="21"/>
        <v/>
      </c>
      <c r="S83" s="105"/>
      <c r="T83" s="2">
        <f>RANK($AC83,$AC$80:$AC$83,0)+COUNTIF($AC$79:AC82,AC83)</f>
        <v>4</v>
      </c>
      <c r="U83" s="43" t="s">
        <v>44</v>
      </c>
      <c r="V83" s="73">
        <f>COUNTIFS($H$41:$H$52,$U83,$Q$79:$Q$90,3)+COUNTIFS($K$41:$K$52,$U83,$R$79:$R$90,3)</f>
        <v>0</v>
      </c>
      <c r="W83" s="73">
        <f>COUNTIFS($H$41:$H$52,$U83,$Q$79:$Q$90,1)+COUNTIFS($K$41:$K$52,$U83,$R$79:$R$90,1)</f>
        <v>0</v>
      </c>
      <c r="X83" s="73">
        <f>COUNTIFS($H$41:$H$52,$U83,$Q$79:$Q$90,0)+COUNTIFS($K$41:$K$52,$U83,$R$79:$R$90,0)</f>
        <v>0</v>
      </c>
      <c r="Y83" s="73">
        <f t="shared" si="22"/>
        <v>0</v>
      </c>
      <c r="Z83" s="73">
        <f t="shared" si="22"/>
        <v>0</v>
      </c>
      <c r="AA83" s="73">
        <f>Y83-Z83</f>
        <v>0</v>
      </c>
      <c r="AB83" s="73">
        <f>SUMIF($H$41:$H$52,$U83,$Q$79:$Q$90)+SUMIF($K$41:$K$52,$U83,$R$79:$R$90)</f>
        <v>0</v>
      </c>
      <c r="AC83" s="73">
        <f>SUM(AB83*1000000,AA83*1000,Y83*100,V83*10)</f>
        <v>0</v>
      </c>
    </row>
    <row r="84" spans="17:29" x14ac:dyDescent="0.2">
      <c r="Q84" s="43" t="str">
        <f t="shared" si="20"/>
        <v/>
      </c>
      <c r="R84" s="43" t="str">
        <f t="shared" si="21"/>
        <v/>
      </c>
    </row>
    <row r="85" spans="17:29" x14ac:dyDescent="0.2">
      <c r="Q85" s="43" t="str">
        <f t="shared" si="20"/>
        <v/>
      </c>
      <c r="R85" s="43" t="str">
        <f t="shared" si="21"/>
        <v/>
      </c>
      <c r="S85" s="104"/>
    </row>
    <row r="86" spans="17:29" x14ac:dyDescent="0.2">
      <c r="Q86" s="43" t="str">
        <f t="shared" si="20"/>
        <v/>
      </c>
      <c r="R86" s="43" t="str">
        <f t="shared" si="21"/>
        <v/>
      </c>
      <c r="S86" s="104"/>
    </row>
    <row r="87" spans="17:29" x14ac:dyDescent="0.2">
      <c r="Q87" s="43" t="str">
        <f t="shared" si="20"/>
        <v/>
      </c>
      <c r="R87" s="43" t="str">
        <f t="shared" si="21"/>
        <v/>
      </c>
      <c r="S87" s="104"/>
    </row>
    <row r="88" spans="17:29" x14ac:dyDescent="0.2">
      <c r="Q88" s="43" t="str">
        <f t="shared" si="20"/>
        <v/>
      </c>
      <c r="R88" s="43" t="str">
        <f t="shared" si="21"/>
        <v/>
      </c>
      <c r="S88" s="104"/>
      <c r="T88" s="105"/>
      <c r="U88" s="105"/>
    </row>
    <row r="89" spans="17:29" x14ac:dyDescent="0.2">
      <c r="Q89" s="43" t="str">
        <f t="shared" si="20"/>
        <v/>
      </c>
      <c r="R89" s="43" t="str">
        <f t="shared" si="21"/>
        <v/>
      </c>
      <c r="S89" s="104"/>
      <c r="T89" s="105"/>
      <c r="U89" s="105"/>
    </row>
    <row r="90" spans="17:29" x14ac:dyDescent="0.2">
      <c r="Q90" s="43" t="str">
        <f t="shared" si="20"/>
        <v/>
      </c>
      <c r="R90" s="43" t="str">
        <f t="shared" si="21"/>
        <v/>
      </c>
      <c r="S90" s="104"/>
    </row>
    <row r="92" spans="17:29" x14ac:dyDescent="0.2">
      <c r="Q92" s="182" t="s">
        <v>96</v>
      </c>
      <c r="R92" s="183"/>
      <c r="T92" s="182" t="s">
        <v>97</v>
      </c>
      <c r="U92" s="184"/>
      <c r="V92" s="184"/>
      <c r="W92" s="184"/>
      <c r="X92" s="184"/>
      <c r="Y92" s="184"/>
      <c r="Z92" s="184"/>
      <c r="AA92" s="184"/>
      <c r="AB92" s="184"/>
      <c r="AC92" s="183"/>
    </row>
    <row r="93" spans="17:29" x14ac:dyDescent="0.2">
      <c r="S93" s="106"/>
    </row>
    <row r="94" spans="17:29" x14ac:dyDescent="0.2">
      <c r="Q94" s="43" t="str">
        <f t="shared" ref="Q94:Q105" si="23">IF(C59="","",IF(C59&gt;D59,3,IF(C59=D59,1,0)))</f>
        <v/>
      </c>
      <c r="R94" s="43" t="str">
        <f t="shared" ref="R94:R105" si="24">IF(D59="","",IF(D59&gt;C59,3,IF(D59=C59,1,0)))</f>
        <v/>
      </c>
      <c r="S94" s="104"/>
      <c r="T94" s="2" t="s">
        <v>75</v>
      </c>
      <c r="U94" s="2" t="s">
        <v>76</v>
      </c>
      <c r="V94" s="73" t="s">
        <v>77</v>
      </c>
      <c r="W94" s="73" t="s">
        <v>78</v>
      </c>
      <c r="X94" s="73" t="s">
        <v>79</v>
      </c>
      <c r="Y94" s="73" t="s">
        <v>80</v>
      </c>
      <c r="Z94" s="73" t="s">
        <v>81</v>
      </c>
      <c r="AA94" s="73" t="s">
        <v>82</v>
      </c>
      <c r="AB94" s="73" t="s">
        <v>83</v>
      </c>
      <c r="AC94" s="73" t="s">
        <v>84</v>
      </c>
    </row>
    <row r="95" spans="17:29" x14ac:dyDescent="0.2">
      <c r="Q95" s="43" t="str">
        <f t="shared" si="23"/>
        <v/>
      </c>
      <c r="R95" s="43" t="str">
        <f t="shared" si="24"/>
        <v/>
      </c>
      <c r="S95" s="105"/>
      <c r="T95" s="2">
        <f>RANK($AC95,$AC$95:$AC$98,0)+COUNTIF($AC$94:AC94,AC95)</f>
        <v>1</v>
      </c>
      <c r="U95" s="43" t="s">
        <v>45</v>
      </c>
      <c r="V95" s="73">
        <f>COUNTIFS($B$59:$B$70,$U95,$Q$94:$Q$105,3)+COUNTIFS($E$59:$E$70,$U95,$R$94:$R$105,3)</f>
        <v>0</v>
      </c>
      <c r="W95" s="73">
        <f>COUNTIFS($B$59:$B$70,$U95,$Q$94:$Q$105,1)+COUNTIFS($E$59:$E$70,$U95,$R$94:$R$105,1)</f>
        <v>0</v>
      </c>
      <c r="X95" s="73">
        <f>COUNTIFS($B$59:$B$70,$U95,$Q$94:$Q$105,0)+COUNTIFS($E$59:$E$70,$U95,$R$94:$R$105,0)</f>
        <v>0</v>
      </c>
      <c r="Y95" s="73">
        <f>SUMIF($B$59:$B$70,$U95,$C$59:$C$70)+SUMIF($E$59:$E$70,$U95,$D$59:$D$70)</f>
        <v>0</v>
      </c>
      <c r="Z95" s="73">
        <f>SUMIF($B$59:$B$70,$U95,$D$59:$D$70)+SUMIF($E$59:$E$70,$U95,$C$59:$C$70)</f>
        <v>0</v>
      </c>
      <c r="AA95" s="73">
        <f>Y95-Z95</f>
        <v>0</v>
      </c>
      <c r="AB95" s="73">
        <f>SUMIF($B$59:$B$70,$U95,$Q$94:$Q$105)+SUMIF($E$59:$E$70,$U95,$R$94:$R$105)</f>
        <v>0</v>
      </c>
      <c r="AC95" s="73">
        <f>SUM(AB95*1000000,AA95*1000,Y95*100,V95*10)</f>
        <v>0</v>
      </c>
    </row>
    <row r="96" spans="17:29" x14ac:dyDescent="0.2">
      <c r="Q96" s="43" t="str">
        <f t="shared" si="23"/>
        <v/>
      </c>
      <c r="R96" s="43" t="str">
        <f t="shared" si="24"/>
        <v/>
      </c>
      <c r="S96" s="105"/>
      <c r="T96" s="2">
        <f>RANK($AC96,$AC$95:$AC$98,0)+COUNTIF($AC$94:AC95,AC96)</f>
        <v>2</v>
      </c>
      <c r="U96" s="43" t="s">
        <v>47</v>
      </c>
      <c r="V96" s="73">
        <f>COUNTIFS($B$59:$B$70,$U96,$Q$94:$Q$105,3)+COUNTIFS($E$59:$E$70,$U96,$R$94:$R$105,3)</f>
        <v>0</v>
      </c>
      <c r="W96" s="73">
        <f>COUNTIFS($B$59:$B$70,$U96,$Q$94:$Q$105,1)+COUNTIFS($E$59:$E$70,$U96,$R$94:$R$105,1)</f>
        <v>0</v>
      </c>
      <c r="X96" s="73">
        <f>COUNTIFS($B$59:$B$70,$U96,$Q$94:$Q$105,0)+COUNTIFS($E$59:$E$70,$U96,$R$94:$R$105,0)</f>
        <v>0</v>
      </c>
      <c r="Y96" s="73">
        <f>SUMIF($B$59:$B$70,$U96,$C$59:$C$70)+SUMIF($E$59:$E$70,$U96,$D$59:$D$70)</f>
        <v>0</v>
      </c>
      <c r="Z96" s="73">
        <f>SUMIF($B$59:$B$70,$U96,$D$59:$D$70)+SUMIF($E$59:$E$70,$U96,$C$59:$C$70)</f>
        <v>0</v>
      </c>
      <c r="AA96" s="73">
        <f>Y96-Z96</f>
        <v>0</v>
      </c>
      <c r="AB96" s="73">
        <f>SUMIF($B$59:$B$70,$U96,$Q$94:$Q$105)+SUMIF($E$59:$E$70,$U96,$R$94:$R$105)</f>
        <v>0</v>
      </c>
      <c r="AC96" s="73">
        <f>SUM(AB96*1000000,AA96*1000,Y96*100,V96*10)</f>
        <v>0</v>
      </c>
    </row>
    <row r="97" spans="17:29" x14ac:dyDescent="0.2">
      <c r="Q97" s="43" t="str">
        <f t="shared" si="23"/>
        <v/>
      </c>
      <c r="R97" s="43" t="str">
        <f t="shared" si="24"/>
        <v/>
      </c>
      <c r="S97" s="105"/>
      <c r="T97" s="2">
        <f>RANK($AC97,$AC$95:$AC$98,0)+COUNTIF($AC$94:AC96,AC97)</f>
        <v>3</v>
      </c>
      <c r="U97" s="43" t="s">
        <v>46</v>
      </c>
      <c r="V97" s="73">
        <f>COUNTIFS($B$59:$B$70,$U97,$Q$94:$Q$105,3)+COUNTIFS($E$59:$E$70,$U97,$R$94:$R$105,3)</f>
        <v>0</v>
      </c>
      <c r="W97" s="73">
        <f>COUNTIFS($B$59:$B$70,$U97,$Q$94:$Q$105,1)+COUNTIFS($E$59:$E$70,$U97,$R$94:$R$105,1)</f>
        <v>0</v>
      </c>
      <c r="X97" s="73">
        <f>COUNTIFS($B$59:$B$70,$U97,$Q$94:$Q$105,0)+COUNTIFS($E$59:$E$70,$U97,$R$94:$R$105,0)</f>
        <v>0</v>
      </c>
      <c r="Y97" s="73">
        <f>SUMIF($B$59:$B$70,$U97,$C$59:$C$70)+SUMIF($E$59:$E$70,$U97,$D$59:$D$70)</f>
        <v>0</v>
      </c>
      <c r="Z97" s="73">
        <f>SUMIF($B$59:$B$70,$U97,$D$59:$D$70)+SUMIF($E$59:$E$70,$U97,$C$59:$C$70)</f>
        <v>0</v>
      </c>
      <c r="AA97" s="73">
        <f>Y97-Z97</f>
        <v>0</v>
      </c>
      <c r="AB97" s="73">
        <f>SUMIF($B$59:$B$70,$U97,$Q$94:$Q$105)+SUMIF($E$59:$E$70,$U97,$R$94:$R$105)</f>
        <v>0</v>
      </c>
      <c r="AC97" s="73">
        <f>SUM(AB97*1000000,AA97*1000,Y97*100,V97*10)</f>
        <v>0</v>
      </c>
    </row>
    <row r="98" spans="17:29" x14ac:dyDescent="0.2">
      <c r="Q98" s="43" t="str">
        <f t="shared" si="23"/>
        <v/>
      </c>
      <c r="R98" s="43" t="str">
        <f t="shared" si="24"/>
        <v/>
      </c>
      <c r="S98" s="105"/>
      <c r="T98" s="2">
        <f>RANK($AC98,$AC$95:$AC$98,0)+COUNTIF($AC$94:AC97,AC98)</f>
        <v>4</v>
      </c>
      <c r="U98" s="43" t="s">
        <v>48</v>
      </c>
      <c r="V98" s="73">
        <f>COUNTIFS($B$59:$B$70,$U98,$Q$94:$Q$105,3)+COUNTIFS($E$59:$E$70,$U98,$R$94:$R$105,3)</f>
        <v>0</v>
      </c>
      <c r="W98" s="73">
        <f>COUNTIFS($B$59:$B$70,$U98,$Q$94:$Q$105,1)+COUNTIFS($E$59:$E$70,$U98,$R$94:$R$105,1)</f>
        <v>0</v>
      </c>
      <c r="X98" s="73">
        <f>COUNTIFS($B$59:$B$70,$U98,$Q$94:$Q$105,0)+COUNTIFS($E$59:$E$70,$U98,$R$94:$R$105,0)</f>
        <v>0</v>
      </c>
      <c r="Y98" s="73">
        <f>SUMIF($B$59:$B$70,$U98,$C$59:$C$70)+SUMIF($E$59:$E$70,$U98,$D$59:$D$70)</f>
        <v>0</v>
      </c>
      <c r="Z98" s="73">
        <f>SUMIF($B$59:$B$70,$U98,$D$59:$D$70)+SUMIF($E$59:$E$70,$U98,$C$59:$C$70)</f>
        <v>0</v>
      </c>
      <c r="AA98" s="73">
        <f>Y98-Z98</f>
        <v>0</v>
      </c>
      <c r="AB98" s="73">
        <f>SUMIF($B$59:$B$70,$U98,$Q$94:$Q$105)+SUMIF($E$59:$E$70,$U98,$R$94:$R$105)</f>
        <v>0</v>
      </c>
      <c r="AC98" s="73">
        <f>SUM(AB98*1000000,AA98*1000,Y98*100,V98*10)</f>
        <v>0</v>
      </c>
    </row>
    <row r="99" spans="17:29" x14ac:dyDescent="0.2">
      <c r="Q99" s="43" t="str">
        <f t="shared" si="23"/>
        <v/>
      </c>
      <c r="R99" s="43" t="str">
        <f t="shared" si="24"/>
        <v/>
      </c>
    </row>
    <row r="100" spans="17:29" x14ac:dyDescent="0.2">
      <c r="Q100" s="43" t="str">
        <f t="shared" si="23"/>
        <v/>
      </c>
      <c r="R100" s="43" t="str">
        <f t="shared" si="24"/>
        <v/>
      </c>
      <c r="S100" s="104"/>
    </row>
    <row r="101" spans="17:29" x14ac:dyDescent="0.2">
      <c r="Q101" s="43" t="str">
        <f t="shared" si="23"/>
        <v/>
      </c>
      <c r="R101" s="43" t="str">
        <f t="shared" si="24"/>
        <v/>
      </c>
      <c r="S101" s="104"/>
    </row>
    <row r="102" spans="17:29" x14ac:dyDescent="0.2">
      <c r="Q102" s="43" t="str">
        <f t="shared" si="23"/>
        <v/>
      </c>
      <c r="R102" s="43" t="str">
        <f t="shared" si="24"/>
        <v/>
      </c>
      <c r="S102" s="104"/>
    </row>
    <row r="103" spans="17:29" x14ac:dyDescent="0.2">
      <c r="Q103" s="43" t="str">
        <f t="shared" si="23"/>
        <v/>
      </c>
      <c r="R103" s="43" t="str">
        <f t="shared" si="24"/>
        <v/>
      </c>
      <c r="S103" s="104"/>
      <c r="T103" s="105"/>
      <c r="U103" s="105"/>
    </row>
    <row r="104" spans="17:29" x14ac:dyDescent="0.2">
      <c r="Q104" s="43" t="str">
        <f t="shared" si="23"/>
        <v/>
      </c>
      <c r="R104" s="43" t="str">
        <f t="shared" si="24"/>
        <v/>
      </c>
      <c r="S104" s="104"/>
      <c r="T104" s="105"/>
      <c r="U104" s="105"/>
    </row>
    <row r="105" spans="17:29" x14ac:dyDescent="0.2">
      <c r="Q105" s="43" t="str">
        <f t="shared" si="23"/>
        <v/>
      </c>
      <c r="R105" s="43" t="str">
        <f t="shared" si="24"/>
        <v/>
      </c>
      <c r="S105" s="104"/>
    </row>
    <row r="107" spans="17:29" x14ac:dyDescent="0.2">
      <c r="Q107" s="185" t="s">
        <v>98</v>
      </c>
      <c r="R107" s="186"/>
      <c r="T107" s="185" t="s">
        <v>99</v>
      </c>
      <c r="U107" s="187"/>
      <c r="V107" s="187"/>
      <c r="W107" s="187"/>
      <c r="X107" s="187"/>
      <c r="Y107" s="187"/>
      <c r="Z107" s="187"/>
      <c r="AA107" s="187"/>
      <c r="AB107" s="187"/>
      <c r="AC107" s="186"/>
    </row>
    <row r="108" spans="17:29" x14ac:dyDescent="0.2">
      <c r="S108" s="106"/>
    </row>
    <row r="109" spans="17:29" x14ac:dyDescent="0.2">
      <c r="Q109" s="43" t="str">
        <f t="shared" ref="Q109:Q120" si="25">IF(I59="","",IF(I59&gt;J59,3,IF(I59=J59,1,0)))</f>
        <v/>
      </c>
      <c r="R109" s="43" t="str">
        <f t="shared" ref="R109:R120" si="26">IF(J59="","",IF(J59&gt;I59,3,IF(J59=I59,1,0)))</f>
        <v/>
      </c>
      <c r="S109" s="104"/>
      <c r="T109" s="2" t="s">
        <v>75</v>
      </c>
      <c r="U109" s="2" t="s">
        <v>76</v>
      </c>
      <c r="V109" s="73" t="s">
        <v>77</v>
      </c>
      <c r="W109" s="73" t="s">
        <v>78</v>
      </c>
      <c r="X109" s="73" t="s">
        <v>79</v>
      </c>
      <c r="Y109" s="73" t="s">
        <v>80</v>
      </c>
      <c r="Z109" s="73" t="s">
        <v>81</v>
      </c>
      <c r="AA109" s="73" t="s">
        <v>82</v>
      </c>
      <c r="AB109" s="73" t="s">
        <v>83</v>
      </c>
      <c r="AC109" s="73" t="s">
        <v>84</v>
      </c>
    </row>
    <row r="110" spans="17:29" x14ac:dyDescent="0.2">
      <c r="Q110" s="43" t="str">
        <f t="shared" si="25"/>
        <v/>
      </c>
      <c r="R110" s="43" t="str">
        <f t="shared" si="26"/>
        <v/>
      </c>
      <c r="S110" s="105"/>
      <c r="T110" s="2">
        <f>RANK($AC110,$AC$110:$AC$113,0)+COUNTIF($AC$109:AC109,AC110)</f>
        <v>1</v>
      </c>
      <c r="U110" s="43" t="s">
        <v>49</v>
      </c>
      <c r="V110" s="73">
        <f>COUNTIFS($H$59:$H$70,$U110,$Q$109:$Q$120,3)+COUNTIFS($K$59:$K$70,$U110,$R$109:$R$120,3)</f>
        <v>0</v>
      </c>
      <c r="W110" s="73">
        <f>COUNTIFS($H$59:$H$70,$U110,$Q$109:$Q$120,1)+COUNTIFS($K$59:$K$70,$U110,$R$109:$R$120,1)</f>
        <v>0</v>
      </c>
      <c r="X110" s="73">
        <f>COUNTIFS($H$59:$H$70,$U110,$Q$109:$Q$120,0)+COUNTIFS($K$59:$K$70,$U110,$R$109:$R$120,0)</f>
        <v>0</v>
      </c>
      <c r="Y110" s="73">
        <f t="shared" ref="Y110:Z113" si="27">SUMIF($H$59:$H$70,$U110,$J$59:$J$70)+SUMIF($K$59:$K$70,$U110,$I$59:$I$70)</f>
        <v>0</v>
      </c>
      <c r="Z110" s="73">
        <f t="shared" si="27"/>
        <v>0</v>
      </c>
      <c r="AA110" s="73">
        <f>Y110-Z110</f>
        <v>0</v>
      </c>
      <c r="AB110" s="73">
        <f>SUMIF($H$59:$H$70,$U110,$Q$109:$Q$120)+SUMIF($K$59:$K$70,$U110,$R$109:$R$120)</f>
        <v>0</v>
      </c>
      <c r="AC110" s="73">
        <f>SUM(AB110*1000000,AA110*1000,Y110*100,V110*10)</f>
        <v>0</v>
      </c>
    </row>
    <row r="111" spans="17:29" x14ac:dyDescent="0.2">
      <c r="Q111" s="43" t="str">
        <f t="shared" si="25"/>
        <v/>
      </c>
      <c r="R111" s="43" t="str">
        <f t="shared" si="26"/>
        <v/>
      </c>
      <c r="S111" s="105"/>
      <c r="T111" s="2">
        <f>RANK($AC111,$AC$110:$AC$113,0)+COUNTIF($AC$109:AC110,AC111)</f>
        <v>2</v>
      </c>
      <c r="U111" s="43" t="s">
        <v>51</v>
      </c>
      <c r="V111" s="73">
        <f>COUNTIFS($H$59:$H$70,$U111,$Q$109:$Q$120,3)+COUNTIFS($K$59:$K$70,$U111,$R$109:$R$120,3)</f>
        <v>0</v>
      </c>
      <c r="W111" s="73">
        <f>COUNTIFS($H$59:$H$70,$U111,$Q$109:$Q$120,1)+COUNTIFS($K$59:$K$70,$U111,$R$109:$R$120,1)</f>
        <v>0</v>
      </c>
      <c r="X111" s="73">
        <f>COUNTIFS($H$59:$H$70,$U111,$Q$109:$Q$120,0)+COUNTIFS($K$59:$K$70,$U111,$R$109:$R$120,0)</f>
        <v>0</v>
      </c>
      <c r="Y111" s="73">
        <f t="shared" si="27"/>
        <v>0</v>
      </c>
      <c r="Z111" s="73">
        <f t="shared" si="27"/>
        <v>0</v>
      </c>
      <c r="AA111" s="73">
        <f>Y111-Z111</f>
        <v>0</v>
      </c>
      <c r="AB111" s="73">
        <f>SUMIF($H$59:$H$70,$U111,$Q$109:$Q$120)+SUMIF($K$59:$K$70,$U111,$R$109:$R$120)</f>
        <v>0</v>
      </c>
      <c r="AC111" s="73">
        <f>SUM(AB111*1000000,AA111*1000,Y111*100,V111*10)</f>
        <v>0</v>
      </c>
    </row>
    <row r="112" spans="17:29" x14ac:dyDescent="0.2">
      <c r="Q112" s="43" t="str">
        <f t="shared" si="25"/>
        <v/>
      </c>
      <c r="R112" s="43" t="str">
        <f t="shared" si="26"/>
        <v/>
      </c>
      <c r="S112" s="105"/>
      <c r="T112" s="2">
        <f>RANK($AC112,$AC$110:$AC$113,0)+COUNTIF($AC$109:AC111,AC112)</f>
        <v>3</v>
      </c>
      <c r="U112" s="43" t="s">
        <v>50</v>
      </c>
      <c r="V112" s="73">
        <f>COUNTIFS($H$59:$H$70,$U112,$Q$109:$Q$120,3)+COUNTIFS($K$59:$K$70,$U112,$R$109:$R$120,3)</f>
        <v>0</v>
      </c>
      <c r="W112" s="73">
        <f>COUNTIFS($H$59:$H$70,$U112,$Q$109:$Q$120,1)+COUNTIFS($K$59:$K$70,$U112,$R$109:$R$120,1)</f>
        <v>0</v>
      </c>
      <c r="X112" s="73">
        <f>COUNTIFS($H$59:$H$70,$U112,$Q$109:$Q$120,0)+COUNTIFS($K$59:$K$70,$U112,$R$109:$R$120,0)</f>
        <v>0</v>
      </c>
      <c r="Y112" s="73">
        <f t="shared" si="27"/>
        <v>0</v>
      </c>
      <c r="Z112" s="73">
        <f t="shared" si="27"/>
        <v>0</v>
      </c>
      <c r="AA112" s="73">
        <f>Y112-Z112</f>
        <v>0</v>
      </c>
      <c r="AB112" s="73">
        <f>SUMIF($H$59:$H$70,$U112,$Q$109:$Q$120)+SUMIF($K$59:$K$70,$U112,$R$109:$R$120)</f>
        <v>0</v>
      </c>
      <c r="AC112" s="73">
        <f>SUM(AB112*1000000,AA112*1000,Y112*100,V112*10)</f>
        <v>0</v>
      </c>
    </row>
    <row r="113" spans="17:29" x14ac:dyDescent="0.2">
      <c r="Q113" s="43" t="str">
        <f t="shared" si="25"/>
        <v/>
      </c>
      <c r="R113" s="43" t="str">
        <f t="shared" si="26"/>
        <v/>
      </c>
      <c r="S113" s="105"/>
      <c r="T113" s="2">
        <f>RANK($AC113,$AC$110:$AC$113,0)+COUNTIF($AC$109:AC112,AC113)</f>
        <v>4</v>
      </c>
      <c r="U113" s="43" t="s">
        <v>53</v>
      </c>
      <c r="V113" s="73">
        <f>COUNTIFS($H$59:$H$70,$U113,$Q$109:$Q$120,3)+COUNTIFS($K$59:$K$70,$U113,$R$109:$R$120,3)</f>
        <v>0</v>
      </c>
      <c r="W113" s="73">
        <f>COUNTIFS($H$59:$H$70,$U113,$Q$109:$Q$120,1)+COUNTIFS($K$59:$K$70,$U113,$R$109:$R$120,1)</f>
        <v>0</v>
      </c>
      <c r="X113" s="73">
        <f>COUNTIFS($H$59:$H$70,$U113,$Q$109:$Q$120,0)+COUNTIFS($K$59:$K$70,$U113,$R$109:$R$120,0)</f>
        <v>0</v>
      </c>
      <c r="Y113" s="73">
        <f t="shared" si="27"/>
        <v>0</v>
      </c>
      <c r="Z113" s="73">
        <f t="shared" si="27"/>
        <v>0</v>
      </c>
      <c r="AA113" s="73">
        <f>Y113-Z113</f>
        <v>0</v>
      </c>
      <c r="AB113" s="73">
        <f>SUMIF($H$59:$H$70,$U113,$Q$109:$Q$120)+SUMIF($K$59:$K$70,$U113,$R$109:$R$120)</f>
        <v>0</v>
      </c>
      <c r="AC113" s="73">
        <f>SUM(AB113*1000000,AA113*1000,Y113*100,V113*10)</f>
        <v>0</v>
      </c>
    </row>
    <row r="114" spans="17:29" x14ac:dyDescent="0.2">
      <c r="Q114" s="43" t="str">
        <f t="shared" si="25"/>
        <v/>
      </c>
      <c r="R114" s="43" t="str">
        <f t="shared" si="26"/>
        <v/>
      </c>
    </row>
    <row r="115" spans="17:29" x14ac:dyDescent="0.2">
      <c r="Q115" s="43" t="str">
        <f t="shared" si="25"/>
        <v/>
      </c>
      <c r="R115" s="43" t="str">
        <f t="shared" si="26"/>
        <v/>
      </c>
      <c r="S115" s="104"/>
    </row>
    <row r="116" spans="17:29" x14ac:dyDescent="0.2">
      <c r="Q116" s="43" t="str">
        <f t="shared" si="25"/>
        <v/>
      </c>
      <c r="R116" s="43" t="str">
        <f t="shared" si="26"/>
        <v/>
      </c>
      <c r="S116" s="104"/>
    </row>
    <row r="117" spans="17:29" x14ac:dyDescent="0.2">
      <c r="Q117" s="43" t="str">
        <f t="shared" si="25"/>
        <v/>
      </c>
      <c r="R117" s="43" t="str">
        <f t="shared" si="26"/>
        <v/>
      </c>
      <c r="S117" s="104"/>
    </row>
    <row r="118" spans="17:29" x14ac:dyDescent="0.2">
      <c r="Q118" s="43" t="str">
        <f t="shared" si="25"/>
        <v/>
      </c>
      <c r="R118" s="43" t="str">
        <f t="shared" si="26"/>
        <v/>
      </c>
      <c r="S118" s="104"/>
      <c r="T118" s="105"/>
      <c r="U118" s="105"/>
    </row>
    <row r="119" spans="17:29" x14ac:dyDescent="0.2">
      <c r="Q119" s="43" t="str">
        <f t="shared" si="25"/>
        <v/>
      </c>
      <c r="R119" s="43" t="str">
        <f t="shared" si="26"/>
        <v/>
      </c>
      <c r="S119" s="104"/>
      <c r="T119" s="105"/>
      <c r="U119" s="105"/>
    </row>
    <row r="120" spans="17:29" x14ac:dyDescent="0.2">
      <c r="Q120" s="43" t="str">
        <f t="shared" si="25"/>
        <v/>
      </c>
      <c r="R120" s="43" t="str">
        <f t="shared" si="26"/>
        <v/>
      </c>
      <c r="S120" s="104"/>
    </row>
  </sheetData>
  <sortState ref="N41:O44">
    <sortCondition descending="1" ref="O41"/>
  </sortState>
  <mergeCells count="16">
    <mergeCell ref="T2:AC2"/>
    <mergeCell ref="Q2:R2"/>
    <mergeCell ref="Q17:R17"/>
    <mergeCell ref="T17:AC17"/>
    <mergeCell ref="Q32:R32"/>
    <mergeCell ref="T32:AC32"/>
    <mergeCell ref="Q92:R92"/>
    <mergeCell ref="T92:AC92"/>
    <mergeCell ref="Q107:R107"/>
    <mergeCell ref="T107:AC107"/>
    <mergeCell ref="Q47:R47"/>
    <mergeCell ref="T47:AC47"/>
    <mergeCell ref="Q62:R62"/>
    <mergeCell ref="T62:AC62"/>
    <mergeCell ref="Q77:R77"/>
    <mergeCell ref="T77:AC7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enu">
                <anchor moveWithCells="1">
                  <from>
                    <xdr:col>4</xdr:col>
                    <xdr:colOff>647700</xdr:colOff>
                    <xdr:row>0</xdr:row>
                    <xdr:rowOff>38100</xdr:rowOff>
                  </from>
                  <to>
                    <xdr:col>7</xdr:col>
                    <xdr:colOff>895350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29"/>
  <sheetViews>
    <sheetView showGridLines="0" workbookViewId="0"/>
  </sheetViews>
  <sheetFormatPr baseColWidth="10" defaultRowHeight="12.75" x14ac:dyDescent="0.2"/>
  <cols>
    <col min="2" max="3" width="24.5703125" customWidth="1"/>
    <col min="4" max="4" width="49" customWidth="1"/>
    <col min="5" max="5" width="6.140625" bestFit="1" customWidth="1"/>
  </cols>
  <sheetData>
    <row r="1" spans="1:5" ht="39" customHeight="1" x14ac:dyDescent="0.2">
      <c r="A1" s="117" t="s">
        <v>75</v>
      </c>
      <c r="B1" s="117" t="s">
        <v>100</v>
      </c>
      <c r="C1" s="117" t="s">
        <v>105</v>
      </c>
      <c r="D1" s="117" t="s">
        <v>106</v>
      </c>
      <c r="E1" s="117" t="s">
        <v>101</v>
      </c>
    </row>
    <row r="2" spans="1:5" x14ac:dyDescent="0.2">
      <c r="A2" s="116">
        <f>RANK(E2,$E$2:E$50,0)</f>
        <v>1</v>
      </c>
      <c r="B2" s="116" t="s">
        <v>107</v>
      </c>
      <c r="C2" s="116" t="s">
        <v>116</v>
      </c>
      <c r="D2" s="116" t="s">
        <v>117</v>
      </c>
      <c r="E2" s="116">
        <v>1</v>
      </c>
    </row>
    <row r="3" spans="1:5" x14ac:dyDescent="0.2">
      <c r="A3" s="116">
        <f>RANK(E3,$E$2:E$50,0)</f>
        <v>1</v>
      </c>
      <c r="B3" s="116" t="s">
        <v>125</v>
      </c>
      <c r="C3" s="116" t="s">
        <v>126</v>
      </c>
      <c r="D3" s="116" t="s">
        <v>129</v>
      </c>
      <c r="E3" s="116">
        <v>1</v>
      </c>
    </row>
    <row r="4" spans="1:5" x14ac:dyDescent="0.2">
      <c r="A4" s="116">
        <f>RANK(E4,$E$2:E$50,0)</f>
        <v>3</v>
      </c>
      <c r="B4" s="116" t="s">
        <v>114</v>
      </c>
      <c r="C4" s="116" t="s">
        <v>113</v>
      </c>
      <c r="D4" s="116" t="s">
        <v>115</v>
      </c>
      <c r="E4" s="116">
        <v>0</v>
      </c>
    </row>
    <row r="5" spans="1:5" x14ac:dyDescent="0.2">
      <c r="A5" s="116">
        <f>RANK(E5,$E$2:E$50,0)</f>
        <v>3</v>
      </c>
      <c r="B5" s="116" t="s">
        <v>107</v>
      </c>
      <c r="C5" s="116" t="s">
        <v>108</v>
      </c>
      <c r="D5" s="116" t="s">
        <v>109</v>
      </c>
      <c r="E5" s="116">
        <v>0</v>
      </c>
    </row>
    <row r="6" spans="1:5" x14ac:dyDescent="0.2">
      <c r="A6" s="116">
        <f>RANK(E6,$E$2:E$50,0)</f>
        <v>3</v>
      </c>
      <c r="B6" s="116" t="s">
        <v>110</v>
      </c>
      <c r="C6" s="116" t="s">
        <v>111</v>
      </c>
      <c r="D6" s="116" t="s">
        <v>112</v>
      </c>
      <c r="E6" s="116">
        <v>0</v>
      </c>
    </row>
    <row r="7" spans="1:5" x14ac:dyDescent="0.2">
      <c r="A7" s="116">
        <f>RANK(E7,$E$2:E$50,0)</f>
        <v>3</v>
      </c>
      <c r="B7" s="116" t="s">
        <v>118</v>
      </c>
      <c r="C7" s="116" t="s">
        <v>119</v>
      </c>
      <c r="D7" s="116" t="s">
        <v>120</v>
      </c>
      <c r="E7" s="116">
        <v>0</v>
      </c>
    </row>
    <row r="8" spans="1:5" x14ac:dyDescent="0.2">
      <c r="A8" s="116">
        <f>RANK(E8,$E$2:E$50,0)</f>
        <v>3</v>
      </c>
      <c r="B8" s="116" t="s">
        <v>121</v>
      </c>
      <c r="C8" s="116" t="s">
        <v>122</v>
      </c>
      <c r="D8" s="116" t="s">
        <v>130</v>
      </c>
      <c r="E8" s="116">
        <v>0</v>
      </c>
    </row>
    <row r="9" spans="1:5" x14ac:dyDescent="0.2">
      <c r="A9" s="116">
        <f>RANK(E9,$E$2:E$50,0)</f>
        <v>3</v>
      </c>
      <c r="B9" s="116" t="s">
        <v>123</v>
      </c>
      <c r="C9" s="116" t="s">
        <v>124</v>
      </c>
      <c r="D9" s="116" t="s">
        <v>132</v>
      </c>
      <c r="E9" s="116">
        <v>0</v>
      </c>
    </row>
    <row r="10" spans="1:5" x14ac:dyDescent="0.2">
      <c r="A10" s="116">
        <f>RANK(E10,$E$2:E$50,0)</f>
        <v>3</v>
      </c>
      <c r="B10" s="116" t="s">
        <v>127</v>
      </c>
      <c r="C10" s="116" t="s">
        <v>128</v>
      </c>
      <c r="D10" s="116" t="s">
        <v>131</v>
      </c>
      <c r="E10" s="116">
        <v>0</v>
      </c>
    </row>
    <row r="11" spans="1:5" x14ac:dyDescent="0.2">
      <c r="A11" s="116"/>
      <c r="B11" s="116"/>
      <c r="C11" s="116"/>
      <c r="D11" s="116"/>
      <c r="E11" s="116"/>
    </row>
    <row r="12" spans="1:5" x14ac:dyDescent="0.2">
      <c r="A12" s="116"/>
      <c r="B12" s="116"/>
      <c r="C12" s="116"/>
      <c r="D12" s="116"/>
      <c r="E12" s="116"/>
    </row>
    <row r="13" spans="1:5" x14ac:dyDescent="0.2">
      <c r="A13" s="116"/>
      <c r="B13" s="116"/>
      <c r="C13" s="116"/>
      <c r="D13" s="116"/>
      <c r="E13" s="116"/>
    </row>
    <row r="14" spans="1:5" x14ac:dyDescent="0.2">
      <c r="A14" s="116"/>
      <c r="B14" s="116"/>
      <c r="C14" s="116"/>
      <c r="D14" s="116"/>
      <c r="E14" s="116"/>
    </row>
    <row r="15" spans="1:5" x14ac:dyDescent="0.2">
      <c r="A15" s="116"/>
      <c r="B15" s="116"/>
      <c r="C15" s="116"/>
      <c r="D15" s="116"/>
      <c r="E15" s="116"/>
    </row>
    <row r="16" spans="1:5" x14ac:dyDescent="0.2">
      <c r="A16" s="116"/>
      <c r="B16" s="116"/>
      <c r="C16" s="116"/>
      <c r="D16" s="116"/>
      <c r="E16" s="116"/>
    </row>
    <row r="17" spans="1:5" x14ac:dyDescent="0.2">
      <c r="A17" s="116"/>
      <c r="B17" s="116"/>
      <c r="C17" s="116"/>
      <c r="D17" s="116"/>
      <c r="E17" s="116"/>
    </row>
    <row r="18" spans="1:5" x14ac:dyDescent="0.2">
      <c r="A18" s="116"/>
      <c r="B18" s="116"/>
      <c r="C18" s="116"/>
      <c r="D18" s="116"/>
      <c r="E18" s="116"/>
    </row>
    <row r="19" spans="1:5" x14ac:dyDescent="0.2">
      <c r="A19" s="116"/>
      <c r="B19" s="116"/>
      <c r="C19" s="116"/>
      <c r="D19" s="116"/>
      <c r="E19" s="116"/>
    </row>
    <row r="20" spans="1:5" x14ac:dyDescent="0.2">
      <c r="A20" s="116"/>
      <c r="B20" s="116"/>
      <c r="C20" s="116"/>
      <c r="D20" s="116"/>
      <c r="E20" s="116"/>
    </row>
    <row r="21" spans="1:5" x14ac:dyDescent="0.2">
      <c r="A21" s="116"/>
      <c r="B21" s="116"/>
      <c r="C21" s="116"/>
      <c r="D21" s="116"/>
      <c r="E21" s="116"/>
    </row>
    <row r="22" spans="1:5" x14ac:dyDescent="0.2">
      <c r="A22" s="116"/>
      <c r="B22" s="116"/>
      <c r="C22" s="116"/>
      <c r="D22" s="116"/>
      <c r="E22" s="116"/>
    </row>
    <row r="23" spans="1:5" x14ac:dyDescent="0.2">
      <c r="A23" s="116"/>
      <c r="B23" s="116"/>
      <c r="C23" s="116"/>
      <c r="D23" s="116"/>
      <c r="E23" s="116"/>
    </row>
    <row r="24" spans="1:5" x14ac:dyDescent="0.2">
      <c r="A24" s="116"/>
      <c r="B24" s="116"/>
      <c r="C24" s="116"/>
      <c r="D24" s="116"/>
      <c r="E24" s="116"/>
    </row>
    <row r="25" spans="1:5" x14ac:dyDescent="0.2">
      <c r="A25" s="116"/>
      <c r="B25" s="116"/>
      <c r="C25" s="116"/>
      <c r="D25" s="116"/>
      <c r="E25" s="116"/>
    </row>
    <row r="26" spans="1:5" x14ac:dyDescent="0.2">
      <c r="A26" s="116"/>
      <c r="B26" s="116"/>
      <c r="C26" s="116"/>
      <c r="D26" s="116"/>
      <c r="E26" s="116"/>
    </row>
    <row r="27" spans="1:5" x14ac:dyDescent="0.2">
      <c r="A27" s="116"/>
      <c r="B27" s="116"/>
      <c r="C27" s="116"/>
      <c r="D27" s="116"/>
      <c r="E27" s="116"/>
    </row>
    <row r="28" spans="1:5" x14ac:dyDescent="0.2">
      <c r="A28" s="116"/>
      <c r="B28" s="116"/>
      <c r="C28" s="116"/>
      <c r="D28" s="116"/>
      <c r="E28" s="116"/>
    </row>
    <row r="29" spans="1:5" x14ac:dyDescent="0.2">
      <c r="A29" s="116"/>
      <c r="B29" s="116"/>
      <c r="C29" s="116"/>
      <c r="D29" s="116"/>
      <c r="E29" s="116"/>
    </row>
  </sheetData>
  <sortState ref="A2:E50">
    <sortCondition ref="A1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enu">
                <anchor moveWithCells="1">
                  <from>
                    <xdr:col>6</xdr:col>
                    <xdr:colOff>38100</xdr:colOff>
                    <xdr:row>1</xdr:row>
                    <xdr:rowOff>28575</xdr:rowOff>
                  </from>
                  <to>
                    <xdr:col>9</xdr:col>
                    <xdr:colOff>142875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10</vt:i4>
      </vt:variant>
    </vt:vector>
  </HeadingPairs>
  <TitlesOfParts>
    <vt:vector size="23" baseType="lpstr">
      <vt:lpstr>Menu</vt:lpstr>
      <vt:lpstr>Jérome</vt:lpstr>
      <vt:lpstr>Frederic</vt:lpstr>
      <vt:lpstr>anthony</vt:lpstr>
      <vt:lpstr>nassim</vt:lpstr>
      <vt:lpstr>Adrien</vt:lpstr>
      <vt:lpstr>David</vt:lpstr>
      <vt:lpstr>Valentin</vt:lpstr>
      <vt:lpstr>Jonathan</vt:lpstr>
      <vt:lpstr>Mathieu</vt:lpstr>
      <vt:lpstr>participant vierge</vt:lpstr>
      <vt:lpstr>feuille référence</vt:lpstr>
      <vt:lpstr>Suivi</vt:lpstr>
      <vt:lpstr>Adrien!Zone_d_impression</vt:lpstr>
      <vt:lpstr>anthony!Zone_d_impression</vt:lpstr>
      <vt:lpstr>David!Zone_d_impression</vt:lpstr>
      <vt:lpstr>Frederic!Zone_d_impression</vt:lpstr>
      <vt:lpstr>Jérome!Zone_d_impression</vt:lpstr>
      <vt:lpstr>Jonathan!Zone_d_impression</vt:lpstr>
      <vt:lpstr>Mathieu!Zone_d_impression</vt:lpstr>
      <vt:lpstr>nassim!Zone_d_impression</vt:lpstr>
      <vt:lpstr>'participant vierge'!Zone_d_impression</vt:lpstr>
      <vt:lpstr>Valentin!Zone_d_impression</vt:lpstr>
    </vt:vector>
  </TitlesOfParts>
  <Company>SUT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utilisateur</cp:lastModifiedBy>
  <cp:lastPrinted>2014-05-23T14:54:08Z</cp:lastPrinted>
  <dcterms:created xsi:type="dcterms:W3CDTF">2008-05-31T17:07:44Z</dcterms:created>
  <dcterms:modified xsi:type="dcterms:W3CDTF">2015-09-08T14:57:59Z</dcterms:modified>
</cp:coreProperties>
</file>