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120" windowWidth="18915" windowHeight="12240" activeTab="3"/>
  </bookViews>
  <sheets>
    <sheet name="TARIF1" sheetId="1" r:id="rId1"/>
    <sheet name="TARIF2" sheetId="3" r:id="rId2"/>
    <sheet name="TARIF3" sheetId="4" r:id="rId3"/>
    <sheet name="CALCUL TARIF" sheetId="5" r:id="rId4"/>
  </sheets>
  <definedNames>
    <definedName name="dept_tarif1">TARIF1!$B$14:$B$130</definedName>
    <definedName name="dept_tarif2">TARIF2!$B$14:$B$130</definedName>
    <definedName name="dept_tarif3">TARIF3!$B$14:$B$130</definedName>
    <definedName name="_xlnm.Print_Titles" localSheetId="0">TARIF1!$1:$13</definedName>
    <definedName name="Liste_dept">TARIF1!$A$14:$B$130</definedName>
    <definedName name="num_dept">TARIF1!$A$14:$A$130</definedName>
    <definedName name="tarif1_inf100">TARIF1!$C$14:$K$130</definedName>
    <definedName name="tarif1_sup100">TARIF1!$L$14:$O$130</definedName>
    <definedName name="tarif2_inf100">TARIF2!$C$14:$K$130</definedName>
    <definedName name="tarif2_sup100">TARIF2!$L$14:$O$130</definedName>
    <definedName name="tarif3_inf100">TARIF3!$C$14:$K$130</definedName>
    <definedName name="tarif3_sup100">TARIF3!$L$14:$O$130</definedName>
    <definedName name="_xlnm.Print_Area" localSheetId="0">TARIF1!$A$1:$O$216</definedName>
  </definedNames>
  <calcPr calcId="145621"/>
</workbook>
</file>

<file path=xl/calcChain.xml><?xml version="1.0" encoding="utf-8"?>
<calcChain xmlns="http://schemas.openxmlformats.org/spreadsheetml/2006/main">
  <c r="C24" i="5" l="1"/>
  <c r="C25" i="5"/>
  <c r="C26" i="5"/>
  <c r="B28" i="5"/>
  <c r="B27" i="5"/>
  <c r="C19" i="5"/>
  <c r="C3" i="5"/>
  <c r="C10" i="5" s="1"/>
  <c r="D10" i="5" l="1"/>
  <c r="D8" i="5"/>
  <c r="C9" i="5"/>
  <c r="D25" i="5"/>
  <c r="D9" i="5"/>
  <c r="C8" i="5"/>
  <c r="D24" i="5"/>
  <c r="E9" i="5" l="1"/>
  <c r="E8" i="5"/>
  <c r="E10" i="5"/>
  <c r="D26" i="5"/>
  <c r="E26" i="5" s="1"/>
  <c r="B29" i="5" l="1"/>
  <c r="B12" i="5"/>
  <c r="B13" i="5"/>
  <c r="B11" i="5"/>
  <c r="E25" i="5"/>
  <c r="E24" i="5"/>
</calcChain>
</file>

<file path=xl/sharedStrings.xml><?xml version="1.0" encoding="utf-8"?>
<sst xmlns="http://schemas.openxmlformats.org/spreadsheetml/2006/main" count="442" uniqueCount="134">
  <si>
    <t>AIN</t>
  </si>
  <si>
    <t>AISNE</t>
  </si>
  <si>
    <t>ALLIER</t>
  </si>
  <si>
    <t>ALPES DE HAUTE-PROV</t>
  </si>
  <si>
    <t>Stations</t>
  </si>
  <si>
    <t>ALPES (HAUTES-)</t>
  </si>
  <si>
    <t>ALPES-MARITIMES</t>
  </si>
  <si>
    <t>ARDECHE</t>
  </si>
  <si>
    <t>ARDENNES</t>
  </si>
  <si>
    <t>ARIEGE</t>
  </si>
  <si>
    <t>AUBE</t>
  </si>
  <si>
    <t>AUDE</t>
  </si>
  <si>
    <t>AVEYRON</t>
  </si>
  <si>
    <t>BOUCHES DU RHONE</t>
  </si>
  <si>
    <t>CALVADOS</t>
  </si>
  <si>
    <t>CANTAL</t>
  </si>
  <si>
    <t>CHARENTE</t>
  </si>
  <si>
    <t>CHARENTE-MARITIME</t>
  </si>
  <si>
    <t>Iles</t>
  </si>
  <si>
    <t>CHER</t>
  </si>
  <si>
    <t>CORREZE</t>
  </si>
  <si>
    <t>CORSE</t>
  </si>
  <si>
    <t>COTE-D OR</t>
  </si>
  <si>
    <t>COTES-D ARMOR</t>
  </si>
  <si>
    <t>CREUSE</t>
  </si>
  <si>
    <t>DORDOGNE</t>
  </si>
  <si>
    <t>DOUBS</t>
  </si>
  <si>
    <t>DROME</t>
  </si>
  <si>
    <t>EURE</t>
  </si>
  <si>
    <t>EURE-ET-LOIR</t>
  </si>
  <si>
    <t>FINISTERE</t>
  </si>
  <si>
    <t>GARD</t>
  </si>
  <si>
    <t>HAUTE-GARONNE</t>
  </si>
  <si>
    <t>GERS</t>
  </si>
  <si>
    <t>GIRONDE</t>
  </si>
  <si>
    <t>HERAULT</t>
  </si>
  <si>
    <t>ILLE-ET-VILAINE</t>
  </si>
  <si>
    <t>INDRE</t>
  </si>
  <si>
    <t>INDRE-ET-LOIRE</t>
  </si>
  <si>
    <t>ISERE</t>
  </si>
  <si>
    <t>JURA</t>
  </si>
  <si>
    <t>LANDES</t>
  </si>
  <si>
    <t>LOIR-ET-CHER</t>
  </si>
  <si>
    <t>LOIRE</t>
  </si>
  <si>
    <t>HAUTE-LOIRE</t>
  </si>
  <si>
    <t>LOIRE-ATLANTIQUE</t>
  </si>
  <si>
    <t>LOIRET</t>
  </si>
  <si>
    <t>LOT</t>
  </si>
  <si>
    <t>LOT-ET-GARONNE</t>
  </si>
  <si>
    <t>LOZERE</t>
  </si>
  <si>
    <t>MAINE-ET-LOIRE</t>
  </si>
  <si>
    <t>MANCHE</t>
  </si>
  <si>
    <t>MARNE</t>
  </si>
  <si>
    <t>HAUTE-MARNE</t>
  </si>
  <si>
    <t>MAYENNE</t>
  </si>
  <si>
    <t>MEURTHE-ET-MOSELLE</t>
  </si>
  <si>
    <t>MEUSE</t>
  </si>
  <si>
    <t>MORBIHAN</t>
  </si>
  <si>
    <t>MOSELLE</t>
  </si>
  <si>
    <t>NIEVRE</t>
  </si>
  <si>
    <t>NORD</t>
  </si>
  <si>
    <t>OISE</t>
  </si>
  <si>
    <t>ORNE</t>
  </si>
  <si>
    <t>PAS-DE-CALAIS</t>
  </si>
  <si>
    <t>PUY-DE-DOME</t>
  </si>
  <si>
    <t>PYRENEES-ATLANTIQUE</t>
  </si>
  <si>
    <t>HAUTES-PYRENEES</t>
  </si>
  <si>
    <t>PYRENEES-ORIENTALES</t>
  </si>
  <si>
    <t>BAS-RHIN</t>
  </si>
  <si>
    <t>HAUT-RHIN</t>
  </si>
  <si>
    <t>RHONE</t>
  </si>
  <si>
    <t>HAUTE-SAONE</t>
  </si>
  <si>
    <t>SAONE-ET-LOIRE</t>
  </si>
  <si>
    <t>SARTHE</t>
  </si>
  <si>
    <t>SAVOIE</t>
  </si>
  <si>
    <t>HAUTE-SAVOIE</t>
  </si>
  <si>
    <t>PARIS</t>
  </si>
  <si>
    <t>SEINE-MARITIME</t>
  </si>
  <si>
    <t>SEINE-ET-MARNE</t>
  </si>
  <si>
    <t>YVELINES</t>
  </si>
  <si>
    <t>DEUX-SEVRES</t>
  </si>
  <si>
    <t>SOMME</t>
  </si>
  <si>
    <t>TARN</t>
  </si>
  <si>
    <t>TARN-ET-GARONNE</t>
  </si>
  <si>
    <t>VAR</t>
  </si>
  <si>
    <t>VAUCLUSE</t>
  </si>
  <si>
    <t>VENDEE</t>
  </si>
  <si>
    <t>VIENNE</t>
  </si>
  <si>
    <t>HAUTE-VIENNE</t>
  </si>
  <si>
    <t>VOSGES</t>
  </si>
  <si>
    <t>YONNE</t>
  </si>
  <si>
    <t>TERR. DE BELFORT</t>
  </si>
  <si>
    <t>ESSONNE</t>
  </si>
  <si>
    <t>HAUTS-DE-SEINE</t>
  </si>
  <si>
    <t>SEINE-ST-DENIS</t>
  </si>
  <si>
    <t>VAL-DE-MARNE</t>
  </si>
  <si>
    <t>VAL-D OISE</t>
  </si>
  <si>
    <t>98 MONACO</t>
  </si>
  <si>
    <t xml:space="preserve">1 à                              9 </t>
  </si>
  <si>
    <t>10 à                             19</t>
  </si>
  <si>
    <t>20 à                          29</t>
  </si>
  <si>
    <t>30 à                          39</t>
  </si>
  <si>
    <t>40 à                              49</t>
  </si>
  <si>
    <t>50 à                               59</t>
  </si>
  <si>
    <t>60 à                             69</t>
  </si>
  <si>
    <t>70 à                           79</t>
  </si>
  <si>
    <t>80 à                        100</t>
  </si>
  <si>
    <t>101 à                       299</t>
  </si>
  <si>
    <t>300 à                          499</t>
  </si>
  <si>
    <t>500 à                             699</t>
  </si>
  <si>
    <t>700 à                             999</t>
  </si>
  <si>
    <t>DPT</t>
  </si>
  <si>
    <t>LOCALITES</t>
  </si>
  <si>
    <t>&lt;</t>
  </si>
  <si>
    <t>&gt;</t>
  </si>
  <si>
    <t>Aux 100 kgs</t>
  </si>
  <si>
    <t>Forfait PAR EXPEDITION</t>
  </si>
  <si>
    <t>Département</t>
  </si>
  <si>
    <t>Poids à transporter</t>
  </si>
  <si>
    <t>Pour</t>
  </si>
  <si>
    <t xml:space="preserve">Prix  d'achat </t>
  </si>
  <si>
    <t>Place</t>
  </si>
  <si>
    <t>Le moins cher est :</t>
  </si>
  <si>
    <t>Le plus cher est :</t>
  </si>
  <si>
    <t>Gain de :</t>
  </si>
  <si>
    <t>tarif1</t>
  </si>
  <si>
    <t>tarif2</t>
  </si>
  <si>
    <t>tarif3</t>
  </si>
  <si>
    <t>EXEMPLE PRIX AU FORFAIT EN Deça  DE 100KS</t>
  </si>
  <si>
    <t>AU DELA DES 100KGS LA TARIFICATION NE SE FAIT PLUS AU FORFAIT</t>
  </si>
  <si>
    <t>ON PREND TOUJOURS LA TRANCHE DE POIDS SUPERIEURS</t>
  </si>
  <si>
    <t>370*28,83/100</t>
  </si>
  <si>
    <t>370*138,57/100</t>
  </si>
  <si>
    <t>370*170,15/100</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</si>
</sst>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7" formatCode="#,##0.00\ &quot;€&quot;;\-#,##0.00\ &quot;€&quot;"/>
    <numFmt numFmtId="44" formatCode="_-* #,##0.00\ &quot;€&quot;_-;\-* #,##0.00\ &quot;€&quot;_-;_-* &quot;-&quot;??\ &quot;€&quot;_-;_-@_-"/>
    <numFmt numFmtId="43" formatCode="_-* #,##0.00\ _€_-;\-* #,##0.00\ _€_-;_-* &quot;-&quot;??\ _€_-;_-@_-"/>
    <numFmt numFmtId="164" formatCode="#,##0.00\ &quot;€&quot;"/>
    <numFmt numFmtId="165" formatCode="00"/>
    <numFmt numFmtId="166" formatCode="0.0%"/>
  </numFmts>
  <fonts count="33"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i/>
      <u/>
      <sz val="11"/>
      <name val="Arial"/>
      <family val="2"/>
    </font>
    <font>
      <b/>
      <sz val="10"/>
      <name val="Arial"/>
      <family val="2"/>
    </font>
    <font>
      <b/>
      <sz val="10"/>
      <name val="Book Antiqua"/>
      <family val="1"/>
    </font>
    <font>
      <u/>
      <sz val="12"/>
      <color indexed="18"/>
      <name val="Arial"/>
      <family val="2"/>
    </font>
    <font>
      <b/>
      <i/>
      <u/>
      <sz val="12"/>
      <color indexed="18"/>
      <name val="Arial"/>
      <family val="2"/>
    </font>
    <font>
      <b/>
      <i/>
      <u/>
      <sz val="11"/>
      <color indexed="18"/>
      <name val="Arial"/>
      <family val="2"/>
    </font>
    <font>
      <sz val="14"/>
      <name val="Arial"/>
      <family val="2"/>
    </font>
    <font>
      <b/>
      <sz val="14"/>
      <name val="Verdana"/>
      <family val="2"/>
    </font>
    <font>
      <sz val="10"/>
      <name val="Arial"/>
      <family val="2"/>
    </font>
    <font>
      <sz val="10"/>
      <name val="Arial"/>
      <family val="2"/>
    </font>
    <font>
      <b/>
      <sz val="10"/>
      <color theme="4" tint="-0.499984740745262"/>
      <name val="Arial"/>
      <family val="2"/>
    </font>
    <font>
      <b/>
      <sz val="10"/>
      <color indexed="10"/>
      <name val="Arial"/>
      <family val="2"/>
    </font>
    <font>
      <sz val="10"/>
      <color indexed="13"/>
      <name val="Arial"/>
      <family val="2"/>
    </font>
    <font>
      <b/>
      <sz val="14"/>
      <color indexed="10"/>
      <name val="Arial"/>
      <family val="2"/>
    </font>
    <font>
      <sz val="10"/>
      <color theme="1"/>
      <name val="Arial"/>
      <family val="2"/>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theme="1" tint="0.499984740745262"/>
        <bgColor indexed="64"/>
      </patternFill>
    </fill>
    <fill>
      <patternFill patternType="solid">
        <fgColor theme="1" tint="0.34998626667073579"/>
        <bgColor indexed="64"/>
      </patternFill>
    </fill>
    <fill>
      <patternFill patternType="solid">
        <fgColor indexed="9"/>
        <bgColor indexed="64"/>
      </patternFill>
    </fill>
    <fill>
      <patternFill patternType="solid">
        <fgColor theme="4" tint="0.39997558519241921"/>
        <bgColor indexed="64"/>
      </patternFill>
    </fill>
    <fill>
      <patternFill patternType="solid">
        <fgColor theme="8" tint="-0.249977111117893"/>
        <bgColor indexed="64"/>
      </patternFill>
    </fill>
    <fill>
      <patternFill patternType="solid">
        <fgColor theme="9" tint="-0.249977111117893"/>
        <bgColor indexed="64"/>
      </patternFill>
    </fill>
  </fills>
  <borders count="3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s>
  <cellStyleXfs count="44">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4" fontId="27" fillId="0" borderId="0" applyFont="0" applyFill="0" applyBorder="0" applyAlignment="0" applyProtection="0"/>
  </cellStyleXfs>
  <cellXfs count="86">
    <xf numFmtId="0" fontId="0" fillId="0" borderId="0" xfId="0"/>
    <xf numFmtId="14" fontId="0" fillId="0" borderId="0" xfId="0" applyNumberFormat="1"/>
    <xf numFmtId="0" fontId="0" fillId="0" borderId="0" xfId="0" applyAlignment="1">
      <alignment horizontal="center" vertical="center" wrapText="1"/>
    </xf>
    <xf numFmtId="0" fontId="20" fillId="0" borderId="12" xfId="0" applyFont="1" applyBorder="1" applyAlignment="1">
      <alignment horizontal="center"/>
    </xf>
    <xf numFmtId="0" fontId="20" fillId="0" borderId="13" xfId="0" applyFont="1" applyBorder="1"/>
    <xf numFmtId="0" fontId="20" fillId="0" borderId="11" xfId="0" applyFont="1" applyBorder="1" applyAlignment="1">
      <alignment horizontal="center"/>
    </xf>
    <xf numFmtId="0" fontId="20" fillId="0" borderId="0" xfId="0" applyFont="1" applyBorder="1"/>
    <xf numFmtId="0" fontId="20" fillId="0" borderId="14" xfId="0" applyFont="1" applyBorder="1" applyAlignment="1">
      <alignment horizontal="center"/>
    </xf>
    <xf numFmtId="0" fontId="20" fillId="0" borderId="15" xfId="0" applyFont="1" applyBorder="1"/>
    <xf numFmtId="0" fontId="16" fillId="0" borderId="0" xfId="0" applyFont="1"/>
    <xf numFmtId="0" fontId="21" fillId="0" borderId="0" xfId="0" applyFont="1"/>
    <xf numFmtId="14" fontId="21" fillId="0" borderId="0" xfId="0" applyNumberFormat="1" applyFont="1"/>
    <xf numFmtId="0" fontId="22" fillId="0" borderId="0" xfId="0" applyFont="1"/>
    <xf numFmtId="0" fontId="19" fillId="33" borderId="12" xfId="0" applyFont="1" applyFill="1" applyBorder="1" applyAlignment="1">
      <alignment horizontal="center" vertical="center" wrapText="1"/>
    </xf>
    <xf numFmtId="0" fontId="19" fillId="33" borderId="13" xfId="0" applyFont="1" applyFill="1" applyBorder="1" applyAlignment="1">
      <alignment horizontal="center" vertical="center" wrapText="1"/>
    </xf>
    <xf numFmtId="0" fontId="19" fillId="33" borderId="18" xfId="0" applyFont="1" applyFill="1" applyBorder="1" applyAlignment="1">
      <alignment horizontal="center" vertical="center" wrapText="1"/>
    </xf>
    <xf numFmtId="0" fontId="19" fillId="33" borderId="16" xfId="0" applyFont="1" applyFill="1" applyBorder="1" applyAlignment="1">
      <alignment horizontal="center" vertical="center" wrapText="1"/>
    </xf>
    <xf numFmtId="2" fontId="0" fillId="0" borderId="12" xfId="1" applyNumberFormat="1" applyFont="1" applyBorder="1" applyAlignment="1">
      <alignment horizontal="center"/>
    </xf>
    <xf numFmtId="2" fontId="0" fillId="0" borderId="18" xfId="1" applyNumberFormat="1" applyFont="1" applyBorder="1" applyAlignment="1">
      <alignment horizontal="center"/>
    </xf>
    <xf numFmtId="2" fontId="0" fillId="0" borderId="13" xfId="1" applyNumberFormat="1" applyFont="1" applyBorder="1" applyAlignment="1">
      <alignment horizontal="center"/>
    </xf>
    <xf numFmtId="2" fontId="0" fillId="0" borderId="16" xfId="1" applyNumberFormat="1" applyFont="1" applyBorder="1" applyAlignment="1">
      <alignment horizontal="center"/>
    </xf>
    <xf numFmtId="2" fontId="0" fillId="0" borderId="11" xfId="1" applyNumberFormat="1" applyFont="1" applyBorder="1" applyAlignment="1">
      <alignment horizontal="center"/>
    </xf>
    <xf numFmtId="2" fontId="0" fillId="0" borderId="19" xfId="1" applyNumberFormat="1" applyFont="1" applyBorder="1" applyAlignment="1">
      <alignment horizontal="center"/>
    </xf>
    <xf numFmtId="2" fontId="0" fillId="0" borderId="0" xfId="1" applyNumberFormat="1" applyFont="1" applyBorder="1" applyAlignment="1">
      <alignment horizontal="center"/>
    </xf>
    <xf numFmtId="2" fontId="0" fillId="0" borderId="10" xfId="1" applyNumberFormat="1" applyFont="1" applyBorder="1" applyAlignment="1">
      <alignment horizontal="center"/>
    </xf>
    <xf numFmtId="2" fontId="0" fillId="0" borderId="14" xfId="1" applyNumberFormat="1" applyFont="1" applyBorder="1" applyAlignment="1">
      <alignment horizontal="center"/>
    </xf>
    <xf numFmtId="2" fontId="0" fillId="0" borderId="20" xfId="1" applyNumberFormat="1" applyFont="1" applyBorder="1" applyAlignment="1">
      <alignment horizontal="center"/>
    </xf>
    <xf numFmtId="2" fontId="0" fillId="0" borderId="15" xfId="1" applyNumberFormat="1" applyFont="1" applyBorder="1" applyAlignment="1">
      <alignment horizontal="center"/>
    </xf>
    <xf numFmtId="2" fontId="0" fillId="0" borderId="17" xfId="1" applyNumberFormat="1" applyFont="1" applyBorder="1" applyAlignment="1">
      <alignment horizontal="center"/>
    </xf>
    <xf numFmtId="2" fontId="0" fillId="0" borderId="0" xfId="0" applyNumberFormat="1" applyAlignment="1">
      <alignment horizontal="center"/>
    </xf>
    <xf numFmtId="0" fontId="0" fillId="0" borderId="11" xfId="0" applyBorder="1" applyAlignment="1">
      <alignment horizontal="center" vertical="center" wrapText="1"/>
    </xf>
    <xf numFmtId="0" fontId="0" fillId="0" borderId="11" xfId="0" applyBorder="1"/>
    <xf numFmtId="0" fontId="23" fillId="0" borderId="0" xfId="0" applyFont="1" applyAlignment="1">
      <alignment horizontal="left"/>
    </xf>
    <xf numFmtId="0" fontId="23" fillId="0" borderId="0" xfId="0" applyFont="1" applyAlignment="1">
      <alignment horizontal="left"/>
    </xf>
    <xf numFmtId="14" fontId="16" fillId="34" borderId="0" xfId="0" applyNumberFormat="1" applyFont="1" applyFill="1"/>
    <xf numFmtId="0" fontId="16" fillId="34" borderId="0" xfId="0" applyFont="1" applyFill="1"/>
    <xf numFmtId="0" fontId="16" fillId="34" borderId="0" xfId="0" applyFont="1" applyFill="1" applyAlignment="1">
      <alignment horizontal="right"/>
    </xf>
    <xf numFmtId="0" fontId="16" fillId="35" borderId="0" xfId="0" applyFont="1" applyFill="1"/>
    <xf numFmtId="0" fontId="16" fillId="35" borderId="0" xfId="0" applyFont="1" applyFill="1" applyAlignment="1">
      <alignment horizontal="right"/>
    </xf>
    <xf numFmtId="2" fontId="0" fillId="0" borderId="28" xfId="0" applyNumberFormat="1" applyBorder="1" applyAlignment="1"/>
    <xf numFmtId="2" fontId="0" fillId="0" borderId="28" xfId="0" applyNumberFormat="1" applyBorder="1" applyAlignment="1">
      <alignment horizontal="right"/>
    </xf>
    <xf numFmtId="0" fontId="0" fillId="33" borderId="0" xfId="0" applyFill="1"/>
    <xf numFmtId="0" fontId="0" fillId="33" borderId="0" xfId="0" applyFill="1" applyAlignment="1"/>
    <xf numFmtId="0" fontId="0" fillId="0" borderId="0" xfId="0" applyFill="1" applyAlignment="1"/>
    <xf numFmtId="0" fontId="24" fillId="33" borderId="0" xfId="0" applyFont="1" applyFill="1" applyAlignment="1">
      <alignment horizontal="left" vertical="center"/>
    </xf>
    <xf numFmtId="165" fontId="19" fillId="36" borderId="29" xfId="0" applyNumberFormat="1" applyFont="1" applyFill="1" applyBorder="1" applyAlignment="1">
      <alignment horizontal="center" vertical="center"/>
    </xf>
    <xf numFmtId="0" fontId="25" fillId="0" borderId="0" xfId="0" applyFont="1" applyAlignment="1">
      <alignment horizontal="center"/>
    </xf>
    <xf numFmtId="0" fontId="19" fillId="33" borderId="0" xfId="0" applyFont="1" applyFill="1" applyBorder="1" applyAlignment="1">
      <alignment horizontal="center" vertical="center"/>
    </xf>
    <xf numFmtId="0" fontId="26" fillId="37" borderId="24" xfId="0" applyFont="1" applyFill="1" applyBorder="1" applyAlignment="1">
      <alignment horizontal="center" vertical="center"/>
    </xf>
    <xf numFmtId="7" fontId="26" fillId="37" borderId="24" xfId="43" applyNumberFormat="1" applyFont="1" applyFill="1" applyBorder="1" applyAlignment="1">
      <alignment horizontal="center" vertical="center" shrinkToFit="1"/>
    </xf>
    <xf numFmtId="0" fontId="19" fillId="37" borderId="25" xfId="0" applyNumberFormat="1" applyFont="1" applyFill="1" applyBorder="1" applyAlignment="1">
      <alignment horizontal="center" vertical="center"/>
    </xf>
    <xf numFmtId="0" fontId="0" fillId="0" borderId="0" xfId="0" applyFill="1"/>
    <xf numFmtId="164" fontId="0" fillId="38" borderId="21" xfId="0" applyNumberFormat="1" applyFill="1" applyBorder="1" applyAlignment="1">
      <alignment horizontal="center" vertical="center"/>
    </xf>
    <xf numFmtId="0" fontId="19" fillId="38" borderId="27" xfId="0" applyNumberFormat="1" applyFont="1" applyFill="1" applyBorder="1" applyAlignment="1">
      <alignment horizontal="center" vertical="center"/>
    </xf>
    <xf numFmtId="164" fontId="0" fillId="39" borderId="21" xfId="0" applyNumberFormat="1" applyFill="1" applyBorder="1" applyAlignment="1">
      <alignment horizontal="center" vertical="center"/>
    </xf>
    <xf numFmtId="0" fontId="19" fillId="39" borderId="27" xfId="0" applyNumberFormat="1" applyFont="1" applyFill="1" applyBorder="1" applyAlignment="1">
      <alignment horizontal="center" vertical="center"/>
    </xf>
    <xf numFmtId="0" fontId="0" fillId="33" borderId="0" xfId="0" applyFill="1" applyAlignment="1" applyProtection="1">
      <alignment vertical="center"/>
    </xf>
    <xf numFmtId="2" fontId="29" fillId="33" borderId="0" xfId="0" applyNumberFormat="1" applyFont="1" applyFill="1" applyAlignment="1" applyProtection="1">
      <alignment vertical="center"/>
    </xf>
    <xf numFmtId="0" fontId="0" fillId="33" borderId="0" xfId="0" applyFill="1" applyAlignment="1">
      <alignment vertical="center"/>
    </xf>
    <xf numFmtId="0" fontId="0" fillId="0" borderId="0" xfId="0" applyFill="1" applyAlignment="1">
      <alignment vertical="center"/>
    </xf>
    <xf numFmtId="0" fontId="0" fillId="0" borderId="0" xfId="0" applyAlignment="1">
      <alignment vertical="center"/>
    </xf>
    <xf numFmtId="0" fontId="26" fillId="33" borderId="0" xfId="0" applyFont="1" applyFill="1" applyAlignment="1" applyProtection="1">
      <alignment vertical="center"/>
    </xf>
    <xf numFmtId="166" fontId="0" fillId="33" borderId="0" xfId="0" applyNumberFormat="1" applyFill="1" applyAlignment="1" applyProtection="1">
      <alignment horizontal="left" vertical="center"/>
    </xf>
    <xf numFmtId="0" fontId="30" fillId="33" borderId="0" xfId="0" applyFont="1" applyFill="1" applyAlignment="1">
      <alignment vertical="center"/>
    </xf>
    <xf numFmtId="0" fontId="0" fillId="33" borderId="0" xfId="0" applyFill="1" applyProtection="1"/>
    <xf numFmtId="0" fontId="0" fillId="33" borderId="0" xfId="0" applyFill="1" applyAlignment="1">
      <alignment horizontal="center" vertical="center"/>
    </xf>
    <xf numFmtId="0" fontId="31" fillId="0" borderId="0" xfId="0" applyFont="1" applyFill="1"/>
    <xf numFmtId="164" fontId="0" fillId="0" borderId="0" xfId="0" applyNumberFormat="1"/>
    <xf numFmtId="0" fontId="32" fillId="38" borderId="21" xfId="0" applyFont="1" applyFill="1" applyBorder="1" applyAlignment="1">
      <alignment horizontal="center" vertical="center"/>
    </xf>
    <xf numFmtId="164" fontId="32" fillId="39" borderId="21" xfId="0" applyNumberFormat="1" applyFont="1" applyFill="1" applyBorder="1" applyAlignment="1">
      <alignment horizontal="center" vertical="center"/>
    </xf>
    <xf numFmtId="0" fontId="22" fillId="0" borderId="0" xfId="0" applyFont="1" applyAlignment="1">
      <alignment horizontal="left"/>
    </xf>
    <xf numFmtId="0" fontId="23" fillId="0" borderId="0" xfId="0" applyFont="1" applyAlignment="1">
      <alignment horizontal="left"/>
    </xf>
    <xf numFmtId="0" fontId="18" fillId="0" borderId="0" xfId="0" applyFont="1" applyAlignment="1">
      <alignment horizontal="left"/>
    </xf>
    <xf numFmtId="0" fontId="19" fillId="39" borderId="26" xfId="0" applyFont="1" applyFill="1" applyBorder="1" applyAlignment="1">
      <alignment horizontal="center" vertical="center"/>
    </xf>
    <xf numFmtId="0" fontId="19" fillId="39" borderId="21" xfId="0" applyFont="1" applyFill="1" applyBorder="1" applyAlignment="1">
      <alignment horizontal="center" vertical="center"/>
    </xf>
    <xf numFmtId="0" fontId="28" fillId="33" borderId="0" xfId="0" applyFont="1" applyFill="1" applyAlignment="1" applyProtection="1">
      <alignment horizontal="center" vertical="center"/>
    </xf>
    <xf numFmtId="0" fontId="29" fillId="33" borderId="0" xfId="0" applyFont="1" applyFill="1" applyAlignment="1" applyProtection="1">
      <alignment horizontal="center" vertical="center"/>
    </xf>
    <xf numFmtId="164" fontId="0" fillId="33" borderId="0" xfId="0" applyNumberFormat="1" applyFill="1" applyAlignment="1" applyProtection="1">
      <alignment horizontal="center" vertical="center"/>
    </xf>
    <xf numFmtId="0" fontId="0" fillId="33" borderId="0" xfId="0" applyNumberFormat="1" applyFill="1" applyAlignment="1" applyProtection="1">
      <alignment horizontal="center" vertical="center"/>
    </xf>
    <xf numFmtId="0" fontId="31" fillId="0" borderId="0" xfId="0" applyFont="1" applyFill="1" applyAlignment="1" applyProtection="1">
      <alignment horizontal="left" vertical="center"/>
    </xf>
    <xf numFmtId="0" fontId="19" fillId="36" borderId="22" xfId="0" applyFont="1" applyFill="1" applyBorder="1" applyAlignment="1">
      <alignment horizontal="center" vertical="center"/>
    </xf>
    <xf numFmtId="0" fontId="19" fillId="36" borderId="23" xfId="0" applyFont="1" applyFill="1" applyBorder="1" applyAlignment="1">
      <alignment horizontal="center" vertical="center"/>
    </xf>
    <xf numFmtId="0" fontId="19" fillId="37" borderId="30" xfId="0" applyFont="1" applyFill="1" applyBorder="1" applyAlignment="1">
      <alignment horizontal="center" vertical="center"/>
    </xf>
    <xf numFmtId="0" fontId="19" fillId="37" borderId="24" xfId="0" applyFont="1" applyFill="1" applyBorder="1" applyAlignment="1">
      <alignment horizontal="center" vertical="center"/>
    </xf>
    <xf numFmtId="0" fontId="19" fillId="38" borderId="26" xfId="0" applyFont="1" applyFill="1" applyBorder="1" applyAlignment="1">
      <alignment horizontal="center" vertical="center"/>
    </xf>
    <xf numFmtId="0" fontId="19" fillId="38" borderId="21" xfId="0" applyFont="1" applyFill="1" applyBorder="1" applyAlignment="1">
      <alignment horizontal="center" vertical="center"/>
    </xf>
  </cellXfs>
  <cellStyles count="44">
    <cellStyle name="20 % - Accent1" xfId="20" builtinId="30" customBuiltin="1"/>
    <cellStyle name="20 % - Accent2" xfId="24" builtinId="34" customBuiltin="1"/>
    <cellStyle name="20 % - Accent3" xfId="28" builtinId="38" customBuiltin="1"/>
    <cellStyle name="20 % - Accent4" xfId="32" builtinId="42" customBuiltin="1"/>
    <cellStyle name="20 % - Accent5" xfId="36" builtinId="46" customBuiltin="1"/>
    <cellStyle name="20 % - Accent6" xfId="40" builtinId="50" customBuiltin="1"/>
    <cellStyle name="40 % - Accent1" xfId="21" builtinId="31" customBuiltin="1"/>
    <cellStyle name="40 % - Accent2" xfId="25" builtinId="35" customBuiltin="1"/>
    <cellStyle name="40 % - Accent3" xfId="29" builtinId="39" customBuiltin="1"/>
    <cellStyle name="40 % - Accent4" xfId="33" builtinId="43" customBuiltin="1"/>
    <cellStyle name="40 % - Accent5" xfId="37" builtinId="47" customBuiltin="1"/>
    <cellStyle name="40 % - Accent6" xfId="41" builtinId="51" customBuiltin="1"/>
    <cellStyle name="60 % - Accent1" xfId="22" builtinId="32" customBuiltin="1"/>
    <cellStyle name="60 % - Accent2" xfId="26" builtinId="36" customBuiltin="1"/>
    <cellStyle name="60 % - Accent3" xfId="30" builtinId="40" customBuiltin="1"/>
    <cellStyle name="60 % - Accent4" xfId="34" builtinId="44" customBuiltin="1"/>
    <cellStyle name="60 % - Accent5" xfId="38" builtinId="48" customBuiltin="1"/>
    <cellStyle name="60 %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Avertissement" xfId="15" builtinId="11" customBuiltin="1"/>
    <cellStyle name="Calcul" xfId="12" builtinId="22" customBuiltin="1"/>
    <cellStyle name="Cellule liée" xfId="13" builtinId="24" customBuiltin="1"/>
    <cellStyle name="Commentaire" xfId="16" builtinId="10" customBuiltin="1"/>
    <cellStyle name="Entrée" xfId="10" builtinId="20" customBuiltin="1"/>
    <cellStyle name="Euro" xfId="43"/>
    <cellStyle name="Insatisfaisant" xfId="8" builtinId="27" customBuiltin="1"/>
    <cellStyle name="Milliers" xfId="1" builtinId="3"/>
    <cellStyle name="Neutre" xfId="9" builtinId="28" customBuiltin="1"/>
    <cellStyle name="Normal" xfId="0" builtinId="0"/>
    <cellStyle name="Satisfaisant" xfId="7" builtinId="26" customBuiltin="1"/>
    <cellStyle name="Sortie" xfId="11" builtinId="21" customBuiltin="1"/>
    <cellStyle name="Texte explicatif" xfId="17" builtinId="53" customBuiltin="1"/>
    <cellStyle name="Titre" xfId="2" builtinId="15" customBuiltin="1"/>
    <cellStyle name="Titre 1" xfId="3" builtinId="16" customBuiltin="1"/>
    <cellStyle name="Titre 2" xfId="4" builtinId="17" customBuiltin="1"/>
    <cellStyle name="Titre 3" xfId="5" builtinId="18" customBuiltin="1"/>
    <cellStyle name="Titre 4" xfId="6" builtinId="19" customBuiltin="1"/>
    <cellStyle name="Total" xfId="18" builtinId="25" customBuiltin="1"/>
    <cellStyle name="Vérification" xfId="14"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19050</xdr:colOff>
      <xdr:row>3</xdr:row>
      <xdr:rowOff>152400</xdr:rowOff>
    </xdr:from>
    <xdr:to>
      <xdr:col>5</xdr:col>
      <xdr:colOff>193675</xdr:colOff>
      <xdr:row>6</xdr:row>
      <xdr:rowOff>0</xdr:rowOff>
    </xdr:to>
    <xdr:sp macro="" textlink="">
      <xdr:nvSpPr>
        <xdr:cNvPr id="2" name="Organigramme : Alternative 1"/>
        <xdr:cNvSpPr/>
      </xdr:nvSpPr>
      <xdr:spPr>
        <a:xfrm>
          <a:off x="19050" y="723900"/>
          <a:ext cx="3556000" cy="419100"/>
        </a:xfrm>
        <a:prstGeom prst="flowChartAlternateProcess">
          <a:avLst/>
        </a:prstGeom>
        <a:gradFill flip="none" rotWithShape="1">
          <a:gsLst>
            <a:gs pos="0">
              <a:srgbClr val="FF0000"/>
            </a:gs>
            <a:gs pos="100000">
              <a:srgbClr val="FFBDBD"/>
            </a:gs>
          </a:gsLst>
          <a:lin ang="0" scaled="1"/>
          <a:tileRect/>
        </a:gra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chemeClr val="accent1">
                  <a:shade val="50000"/>
                </a:schemeClr>
              </a:solidFill>
              <a:prstDash val="solid"/>
              <a:round/>
              <a:headEnd type="none" w="med" len="med"/>
              <a:tailEnd type="none" w="med" len="me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fr-FR" sz="2400" b="0" i="0" u="none" strike="noStrike" baseline="0">
            <a:solidFill>
              <a:srgbClr val="FFFFFF"/>
            </a:solidFill>
            <a:latin typeface="Arial Narrow"/>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3</xdr:row>
      <xdr:rowOff>152400</xdr:rowOff>
    </xdr:from>
    <xdr:to>
      <xdr:col>5</xdr:col>
      <xdr:colOff>193675</xdr:colOff>
      <xdr:row>6</xdr:row>
      <xdr:rowOff>0</xdr:rowOff>
    </xdr:to>
    <xdr:sp macro="" textlink="">
      <xdr:nvSpPr>
        <xdr:cNvPr id="2" name="Organigramme : Alternative 1"/>
        <xdr:cNvSpPr/>
      </xdr:nvSpPr>
      <xdr:spPr>
        <a:xfrm>
          <a:off x="19050" y="609600"/>
          <a:ext cx="3556000" cy="428625"/>
        </a:xfrm>
        <a:prstGeom prst="flowChartAlternateProcess">
          <a:avLst/>
        </a:prstGeom>
        <a:gradFill flip="none" rotWithShape="1">
          <a:gsLst>
            <a:gs pos="0">
              <a:srgbClr val="FF0000"/>
            </a:gs>
            <a:gs pos="100000">
              <a:srgbClr val="FFBDBD"/>
            </a:gs>
          </a:gsLst>
          <a:lin ang="0" scaled="1"/>
          <a:tileRect/>
        </a:gra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chemeClr val="accent1">
                  <a:shade val="50000"/>
                </a:schemeClr>
              </a:solidFill>
              <a:prstDash val="solid"/>
              <a:round/>
              <a:headEnd type="none" w="med" len="med"/>
              <a:tailEnd type="none" w="med" len="me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fr-FR" sz="2400" b="0" i="0" u="none" strike="noStrike" baseline="0">
            <a:solidFill>
              <a:srgbClr val="FFFFFF"/>
            </a:solidFill>
            <a:latin typeface="Arial Narrow"/>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3</xdr:row>
      <xdr:rowOff>152400</xdr:rowOff>
    </xdr:from>
    <xdr:to>
      <xdr:col>5</xdr:col>
      <xdr:colOff>193675</xdr:colOff>
      <xdr:row>6</xdr:row>
      <xdr:rowOff>0</xdr:rowOff>
    </xdr:to>
    <xdr:sp macro="" textlink="">
      <xdr:nvSpPr>
        <xdr:cNvPr id="2" name="Organigramme : Alternative 1"/>
        <xdr:cNvSpPr/>
      </xdr:nvSpPr>
      <xdr:spPr>
        <a:xfrm>
          <a:off x="19050" y="609600"/>
          <a:ext cx="3556000" cy="428625"/>
        </a:xfrm>
        <a:prstGeom prst="flowChartAlternateProcess">
          <a:avLst/>
        </a:prstGeom>
        <a:gradFill flip="none" rotWithShape="1">
          <a:gsLst>
            <a:gs pos="0">
              <a:srgbClr val="FF0000"/>
            </a:gs>
            <a:gs pos="100000">
              <a:srgbClr val="FFBDBD"/>
            </a:gs>
          </a:gsLst>
          <a:lin ang="0" scaled="1"/>
          <a:tileRect/>
        </a:gra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chemeClr val="accent1">
                  <a:shade val="50000"/>
                </a:schemeClr>
              </a:solidFill>
              <a:prstDash val="solid"/>
              <a:round/>
              <a:headEnd type="none" w="med" len="med"/>
              <a:tailEnd type="none" w="med" len="me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fr-FR" sz="2400" b="0" i="0" u="none" strike="noStrike" baseline="0">
            <a:solidFill>
              <a:srgbClr val="FFFFFF"/>
            </a:solidFill>
            <a:latin typeface="Arial Narrow"/>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3:P301"/>
  <sheetViews>
    <sheetView zoomScale="75" zoomScaleNormal="75" workbookViewId="0">
      <selection activeCell="B1" sqref="B1"/>
    </sheetView>
  </sheetViews>
  <sheetFormatPr baseColWidth="10" defaultRowHeight="15" x14ac:dyDescent="0.25"/>
  <cols>
    <col min="1" max="1" width="6.28515625" customWidth="1"/>
    <col min="2" max="2" width="27.140625" bestFit="1" customWidth="1"/>
    <col min="3" max="13" width="8.7109375" customWidth="1"/>
    <col min="14" max="14" width="10.28515625" customWidth="1"/>
    <col min="15" max="15" width="8.7109375" customWidth="1"/>
  </cols>
  <sheetData>
    <row r="3" spans="1:16" ht="6" customHeight="1" x14ac:dyDescent="0.25"/>
    <row r="6" spans="1:16" ht="15.75" x14ac:dyDescent="0.25">
      <c r="A6" s="10"/>
      <c r="B6" s="10"/>
      <c r="C6" s="11">
        <v>42009</v>
      </c>
      <c r="D6" s="10"/>
      <c r="E6" s="10"/>
      <c r="F6" s="10"/>
      <c r="G6" s="10"/>
      <c r="H6" s="10"/>
      <c r="I6" s="10"/>
      <c r="J6" s="10"/>
      <c r="K6" s="10"/>
      <c r="L6" s="10"/>
      <c r="M6" s="10"/>
      <c r="N6" s="10"/>
      <c r="O6" s="10"/>
    </row>
    <row r="7" spans="1:16" ht="15.75" x14ac:dyDescent="0.25">
      <c r="A7" s="70"/>
      <c r="B7" s="70"/>
      <c r="C7" s="70"/>
      <c r="D7" s="70"/>
      <c r="E7" s="70"/>
      <c r="F7" s="70"/>
      <c r="G7" s="70"/>
      <c r="H7" s="70"/>
      <c r="I7" s="70"/>
      <c r="J7" s="70"/>
      <c r="K7" s="70"/>
      <c r="L7" s="70"/>
      <c r="M7" s="70"/>
      <c r="N7" s="70"/>
      <c r="O7" s="70"/>
    </row>
    <row r="8" spans="1:16" x14ac:dyDescent="0.25">
      <c r="A8" s="71"/>
      <c r="B8" s="71"/>
      <c r="C8" s="71"/>
      <c r="D8" s="71"/>
      <c r="E8" s="71"/>
      <c r="F8" s="71"/>
      <c r="G8" s="71"/>
      <c r="H8" s="71"/>
      <c r="I8" s="71"/>
      <c r="J8" s="71"/>
      <c r="K8" s="71"/>
      <c r="L8" s="71"/>
      <c r="M8" s="71"/>
      <c r="N8" s="71"/>
      <c r="O8" s="71"/>
    </row>
    <row r="9" spans="1:16" x14ac:dyDescent="0.25">
      <c r="A9" s="32"/>
      <c r="B9" s="32"/>
      <c r="C9" s="32"/>
      <c r="D9" s="32"/>
      <c r="E9" s="32"/>
      <c r="F9" s="32"/>
      <c r="G9" s="32"/>
      <c r="H9" s="32"/>
      <c r="I9" s="32"/>
      <c r="J9" s="32"/>
      <c r="K9" s="32"/>
      <c r="L9" s="32"/>
      <c r="M9" s="32"/>
      <c r="N9" s="32"/>
      <c r="O9" s="32"/>
    </row>
    <row r="10" spans="1:16" x14ac:dyDescent="0.25">
      <c r="A10" s="72"/>
      <c r="B10" s="72"/>
      <c r="C10" s="72"/>
      <c r="D10" s="72"/>
      <c r="E10" s="72"/>
      <c r="F10" s="72"/>
      <c r="G10" s="72"/>
      <c r="H10" s="72"/>
      <c r="I10" s="72"/>
      <c r="J10" s="72"/>
      <c r="K10" s="72"/>
      <c r="L10" s="72"/>
      <c r="M10" s="72"/>
      <c r="N10" s="72"/>
      <c r="O10" s="72"/>
    </row>
    <row r="11" spans="1:16" ht="15.75" x14ac:dyDescent="0.25">
      <c r="A11" s="12"/>
      <c r="C11" s="1"/>
    </row>
    <row r="12" spans="1:16" s="9" customFormat="1" ht="15.75" thickBot="1" x14ac:dyDescent="0.3">
      <c r="C12" s="34" t="s">
        <v>113</v>
      </c>
      <c r="D12" s="35"/>
      <c r="E12" s="35"/>
      <c r="F12" s="35"/>
      <c r="G12" s="35" t="s">
        <v>116</v>
      </c>
      <c r="H12" s="35"/>
      <c r="I12" s="35"/>
      <c r="J12" s="35"/>
      <c r="K12" s="36" t="s">
        <v>114</v>
      </c>
      <c r="L12" s="37" t="s">
        <v>113</v>
      </c>
      <c r="M12" s="37"/>
      <c r="N12" s="37" t="s">
        <v>115</v>
      </c>
      <c r="O12" s="38" t="s">
        <v>114</v>
      </c>
    </row>
    <row r="13" spans="1:16" s="2" customFormat="1" ht="33" customHeight="1" thickBot="1" x14ac:dyDescent="0.3">
      <c r="A13" s="13" t="s">
        <v>111</v>
      </c>
      <c r="B13" s="14" t="s">
        <v>112</v>
      </c>
      <c r="C13" s="13" t="s">
        <v>98</v>
      </c>
      <c r="D13" s="15" t="s">
        <v>99</v>
      </c>
      <c r="E13" s="14" t="s">
        <v>100</v>
      </c>
      <c r="F13" s="15" t="s">
        <v>101</v>
      </c>
      <c r="G13" s="14" t="s">
        <v>102</v>
      </c>
      <c r="H13" s="15" t="s">
        <v>103</v>
      </c>
      <c r="I13" s="14" t="s">
        <v>104</v>
      </c>
      <c r="J13" s="15" t="s">
        <v>105</v>
      </c>
      <c r="K13" s="14" t="s">
        <v>106</v>
      </c>
      <c r="L13" s="16" t="s">
        <v>107</v>
      </c>
      <c r="M13" s="16" t="s">
        <v>108</v>
      </c>
      <c r="N13" s="16" t="s">
        <v>109</v>
      </c>
      <c r="O13" s="16" t="s">
        <v>110</v>
      </c>
      <c r="P13" s="30"/>
    </row>
    <row r="14" spans="1:16" ht="15.75" x14ac:dyDescent="0.3">
      <c r="A14" s="3">
        <v>1</v>
      </c>
      <c r="B14" s="4" t="s">
        <v>0</v>
      </c>
      <c r="C14" s="17">
        <v>13.62</v>
      </c>
      <c r="D14" s="18">
        <v>15.52</v>
      </c>
      <c r="E14" s="19">
        <v>17.43</v>
      </c>
      <c r="F14" s="18">
        <v>21.16</v>
      </c>
      <c r="G14" s="19">
        <v>22.94</v>
      </c>
      <c r="H14" s="18">
        <v>24.74</v>
      </c>
      <c r="I14" s="19">
        <v>26.52</v>
      </c>
      <c r="J14" s="18">
        <v>29.77</v>
      </c>
      <c r="K14" s="19">
        <v>32.909999999999997</v>
      </c>
      <c r="L14" s="20">
        <v>31.35</v>
      </c>
      <c r="M14" s="20">
        <v>28.83</v>
      </c>
      <c r="N14" s="20">
        <v>26.64</v>
      </c>
      <c r="O14" s="20">
        <v>25.07</v>
      </c>
      <c r="P14" s="31"/>
    </row>
    <row r="15" spans="1:16" ht="15.75" x14ac:dyDescent="0.3">
      <c r="A15" s="5">
        <v>2</v>
      </c>
      <c r="B15" s="6" t="s">
        <v>1</v>
      </c>
      <c r="C15" s="21">
        <v>10.38</v>
      </c>
      <c r="D15" s="22">
        <v>11.84</v>
      </c>
      <c r="E15" s="23">
        <v>13.29</v>
      </c>
      <c r="F15" s="22">
        <v>16.38</v>
      </c>
      <c r="G15" s="23">
        <v>17.77</v>
      </c>
      <c r="H15" s="22">
        <v>19.149999999999999</v>
      </c>
      <c r="I15" s="23">
        <v>20.54</v>
      </c>
      <c r="J15" s="22">
        <v>23.24</v>
      </c>
      <c r="K15" s="23">
        <v>25.68</v>
      </c>
      <c r="L15" s="24">
        <v>24.46</v>
      </c>
      <c r="M15" s="24">
        <v>22.5</v>
      </c>
      <c r="N15" s="24">
        <v>20.79</v>
      </c>
      <c r="O15" s="24">
        <v>19.559999999999999</v>
      </c>
      <c r="P15" s="31"/>
    </row>
    <row r="16" spans="1:16" ht="15.75" x14ac:dyDescent="0.3">
      <c r="A16" s="5">
        <v>3</v>
      </c>
      <c r="B16" s="6" t="s">
        <v>2</v>
      </c>
      <c r="C16" s="21">
        <v>15.14</v>
      </c>
      <c r="D16" s="22">
        <v>17.260000000000002</v>
      </c>
      <c r="E16" s="23">
        <v>19.38</v>
      </c>
      <c r="F16" s="22">
        <v>23.01</v>
      </c>
      <c r="G16" s="23">
        <v>24.96</v>
      </c>
      <c r="H16" s="22">
        <v>26.9</v>
      </c>
      <c r="I16" s="23">
        <v>28.85</v>
      </c>
      <c r="J16" s="22">
        <v>31.8</v>
      </c>
      <c r="K16" s="23">
        <v>35.14</v>
      </c>
      <c r="L16" s="24">
        <v>33.47</v>
      </c>
      <c r="M16" s="24">
        <v>30.79</v>
      </c>
      <c r="N16" s="24">
        <v>28.45</v>
      </c>
      <c r="O16" s="24">
        <v>26.78</v>
      </c>
      <c r="P16" s="31"/>
    </row>
    <row r="17" spans="1:16" ht="15.75" x14ac:dyDescent="0.3">
      <c r="A17" s="5">
        <v>4</v>
      </c>
      <c r="B17" s="6" t="s">
        <v>3</v>
      </c>
      <c r="C17" s="21">
        <v>21.03</v>
      </c>
      <c r="D17" s="22">
        <v>23.97</v>
      </c>
      <c r="E17" s="23">
        <v>26.91</v>
      </c>
      <c r="F17" s="22">
        <v>32.67</v>
      </c>
      <c r="G17" s="23">
        <v>35.43</v>
      </c>
      <c r="H17" s="22">
        <v>38.19</v>
      </c>
      <c r="I17" s="23">
        <v>40.950000000000003</v>
      </c>
      <c r="J17" s="22">
        <v>45.98</v>
      </c>
      <c r="K17" s="23">
        <v>50.82</v>
      </c>
      <c r="L17" s="24">
        <v>48.39</v>
      </c>
      <c r="M17" s="24">
        <v>44.52</v>
      </c>
      <c r="N17" s="24">
        <v>41.14</v>
      </c>
      <c r="O17" s="24">
        <v>38.72</v>
      </c>
      <c r="P17" s="31"/>
    </row>
    <row r="18" spans="1:16" ht="15.75" x14ac:dyDescent="0.3">
      <c r="A18" s="5">
        <v>4</v>
      </c>
      <c r="B18" s="6" t="s">
        <v>4</v>
      </c>
      <c r="C18" s="21">
        <v>44.91</v>
      </c>
      <c r="D18" s="22">
        <v>51.2</v>
      </c>
      <c r="E18" s="23">
        <v>57.49</v>
      </c>
      <c r="F18" s="22">
        <v>63.77</v>
      </c>
      <c r="G18" s="23">
        <v>69.16</v>
      </c>
      <c r="H18" s="22">
        <v>74.55</v>
      </c>
      <c r="I18" s="23">
        <v>79.94</v>
      </c>
      <c r="J18" s="22">
        <v>85.33</v>
      </c>
      <c r="K18" s="23">
        <v>94.31</v>
      </c>
      <c r="L18" s="24">
        <v>89.81</v>
      </c>
      <c r="M18" s="24">
        <v>82.63</v>
      </c>
      <c r="N18" s="24">
        <v>76.34</v>
      </c>
      <c r="O18" s="24">
        <v>71.849999999999994</v>
      </c>
      <c r="P18" s="31"/>
    </row>
    <row r="19" spans="1:16" ht="15.75" x14ac:dyDescent="0.3">
      <c r="A19" s="5">
        <v>5</v>
      </c>
      <c r="B19" s="6" t="s">
        <v>5</v>
      </c>
      <c r="C19" s="21">
        <v>19.64</v>
      </c>
      <c r="D19" s="22">
        <v>22.38</v>
      </c>
      <c r="E19" s="23">
        <v>25.13</v>
      </c>
      <c r="F19" s="22">
        <v>30.51</v>
      </c>
      <c r="G19" s="23">
        <v>33.090000000000003</v>
      </c>
      <c r="H19" s="22">
        <v>35.67</v>
      </c>
      <c r="I19" s="23">
        <v>38.25</v>
      </c>
      <c r="J19" s="22">
        <v>42.94</v>
      </c>
      <c r="K19" s="23">
        <v>47.46</v>
      </c>
      <c r="L19" s="24">
        <v>45.19</v>
      </c>
      <c r="M19" s="24">
        <v>41.58</v>
      </c>
      <c r="N19" s="24">
        <v>38.42</v>
      </c>
      <c r="O19" s="24">
        <v>36.15</v>
      </c>
      <c r="P19" s="31"/>
    </row>
    <row r="20" spans="1:16" ht="15.75" x14ac:dyDescent="0.3">
      <c r="A20" s="5">
        <v>5</v>
      </c>
      <c r="B20" s="6" t="s">
        <v>4</v>
      </c>
      <c r="C20" s="21">
        <v>42.29</v>
      </c>
      <c r="D20" s="22">
        <v>48.21</v>
      </c>
      <c r="E20" s="23">
        <v>54.13</v>
      </c>
      <c r="F20" s="22">
        <v>60.05</v>
      </c>
      <c r="G20" s="23">
        <v>65.13</v>
      </c>
      <c r="H20" s="22">
        <v>70.2</v>
      </c>
      <c r="I20" s="23">
        <v>75.28</v>
      </c>
      <c r="J20" s="22">
        <v>80.349999999999994</v>
      </c>
      <c r="K20" s="23">
        <v>88.8</v>
      </c>
      <c r="L20" s="24">
        <v>84.57</v>
      </c>
      <c r="M20" s="24">
        <v>77.81</v>
      </c>
      <c r="N20" s="24">
        <v>71.89</v>
      </c>
      <c r="O20" s="24">
        <v>67.66</v>
      </c>
      <c r="P20" s="31"/>
    </row>
    <row r="21" spans="1:16" ht="15.75" x14ac:dyDescent="0.3">
      <c r="A21" s="5">
        <v>6</v>
      </c>
      <c r="B21" s="6" t="s">
        <v>6</v>
      </c>
      <c r="C21" s="21">
        <v>19.82</v>
      </c>
      <c r="D21" s="22">
        <v>22.59</v>
      </c>
      <c r="E21" s="23">
        <v>25.36</v>
      </c>
      <c r="F21" s="22">
        <v>31.27</v>
      </c>
      <c r="G21" s="23">
        <v>33.909999999999997</v>
      </c>
      <c r="H21" s="22">
        <v>36.549999999999997</v>
      </c>
      <c r="I21" s="23">
        <v>39.19</v>
      </c>
      <c r="J21" s="22">
        <v>44.35</v>
      </c>
      <c r="K21" s="23">
        <v>49.01</v>
      </c>
      <c r="L21" s="24">
        <v>46.68</v>
      </c>
      <c r="M21" s="24">
        <v>42.95</v>
      </c>
      <c r="N21" s="24">
        <v>39.68</v>
      </c>
      <c r="O21" s="24">
        <v>37.340000000000003</v>
      </c>
      <c r="P21" s="31"/>
    </row>
    <row r="22" spans="1:16" ht="15.75" x14ac:dyDescent="0.3">
      <c r="A22" s="5">
        <v>6</v>
      </c>
      <c r="B22" s="6" t="s">
        <v>4</v>
      </c>
      <c r="C22" s="21">
        <v>22.18</v>
      </c>
      <c r="D22" s="22">
        <v>25.28</v>
      </c>
      <c r="E22" s="23">
        <v>28.39</v>
      </c>
      <c r="F22" s="22">
        <v>34.99</v>
      </c>
      <c r="G22" s="23">
        <v>37.94</v>
      </c>
      <c r="H22" s="22">
        <v>40.9</v>
      </c>
      <c r="I22" s="23">
        <v>43.86</v>
      </c>
      <c r="J22" s="22">
        <v>49.62</v>
      </c>
      <c r="K22" s="23">
        <v>54.84</v>
      </c>
      <c r="L22" s="24">
        <v>52.23</v>
      </c>
      <c r="M22" s="24">
        <v>48.05</v>
      </c>
      <c r="N22" s="24">
        <v>44.4</v>
      </c>
      <c r="O22" s="24">
        <v>41.79</v>
      </c>
      <c r="P22" s="31"/>
    </row>
    <row r="23" spans="1:16" ht="15.75" x14ac:dyDescent="0.3">
      <c r="A23" s="5">
        <v>7</v>
      </c>
      <c r="B23" s="6" t="s">
        <v>7</v>
      </c>
      <c r="C23" s="21">
        <v>17.32</v>
      </c>
      <c r="D23" s="22">
        <v>19.75</v>
      </c>
      <c r="E23" s="23">
        <v>22.17</v>
      </c>
      <c r="F23" s="22">
        <v>26.91</v>
      </c>
      <c r="G23" s="23">
        <v>29.19</v>
      </c>
      <c r="H23" s="22">
        <v>31.47</v>
      </c>
      <c r="I23" s="23">
        <v>33.74</v>
      </c>
      <c r="J23" s="22">
        <v>37.869999999999997</v>
      </c>
      <c r="K23" s="23">
        <v>41.86</v>
      </c>
      <c r="L23" s="24">
        <v>39.86</v>
      </c>
      <c r="M23" s="24">
        <v>36.68</v>
      </c>
      <c r="N23" s="24">
        <v>33.89</v>
      </c>
      <c r="O23" s="24">
        <v>31.89</v>
      </c>
      <c r="P23" s="31"/>
    </row>
    <row r="24" spans="1:16" ht="15.75" x14ac:dyDescent="0.3">
      <c r="A24" s="5">
        <v>8</v>
      </c>
      <c r="B24" s="6" t="s">
        <v>8</v>
      </c>
      <c r="C24" s="21">
        <v>13.15</v>
      </c>
      <c r="D24" s="22">
        <v>14.99</v>
      </c>
      <c r="E24" s="23">
        <v>16.84</v>
      </c>
      <c r="F24" s="22">
        <v>20.440000000000001</v>
      </c>
      <c r="G24" s="23">
        <v>22.17</v>
      </c>
      <c r="H24" s="22">
        <v>23.9</v>
      </c>
      <c r="I24" s="23">
        <v>25.62</v>
      </c>
      <c r="J24" s="22">
        <v>28.77</v>
      </c>
      <c r="K24" s="23">
        <v>31.79</v>
      </c>
      <c r="L24" s="24">
        <v>30.28</v>
      </c>
      <c r="M24" s="24">
        <v>27.85</v>
      </c>
      <c r="N24" s="24">
        <v>25.74</v>
      </c>
      <c r="O24" s="24">
        <v>24.22</v>
      </c>
      <c r="P24" s="31"/>
    </row>
    <row r="25" spans="1:16" ht="15.75" x14ac:dyDescent="0.3">
      <c r="A25" s="5">
        <v>9</v>
      </c>
      <c r="B25" s="6" t="s">
        <v>9</v>
      </c>
      <c r="C25" s="21">
        <v>19.82</v>
      </c>
      <c r="D25" s="22">
        <v>22.59</v>
      </c>
      <c r="E25" s="23">
        <v>25.36</v>
      </c>
      <c r="F25" s="22">
        <v>31.27</v>
      </c>
      <c r="G25" s="23">
        <v>33.909999999999997</v>
      </c>
      <c r="H25" s="22">
        <v>36.549999999999997</v>
      </c>
      <c r="I25" s="23">
        <v>39.19</v>
      </c>
      <c r="J25" s="22">
        <v>44.35</v>
      </c>
      <c r="K25" s="23">
        <v>49.01</v>
      </c>
      <c r="L25" s="24">
        <v>46.68</v>
      </c>
      <c r="M25" s="24">
        <v>42.95</v>
      </c>
      <c r="N25" s="24">
        <v>39.68</v>
      </c>
      <c r="O25" s="24">
        <v>37.340000000000003</v>
      </c>
      <c r="P25" s="31"/>
    </row>
    <row r="26" spans="1:16" ht="15.75" x14ac:dyDescent="0.3">
      <c r="A26" s="5">
        <v>9</v>
      </c>
      <c r="B26" s="6" t="s">
        <v>4</v>
      </c>
      <c r="C26" s="21">
        <v>49.28</v>
      </c>
      <c r="D26" s="22">
        <v>56.17</v>
      </c>
      <c r="E26" s="23">
        <v>63.08</v>
      </c>
      <c r="F26" s="22">
        <v>69.97</v>
      </c>
      <c r="G26" s="23">
        <v>75.88</v>
      </c>
      <c r="H26" s="22">
        <v>81.8</v>
      </c>
      <c r="I26" s="23">
        <v>87.71</v>
      </c>
      <c r="J26" s="22">
        <v>93.62</v>
      </c>
      <c r="K26" s="23">
        <v>103.48</v>
      </c>
      <c r="L26" s="24">
        <v>98.55</v>
      </c>
      <c r="M26" s="24">
        <v>90.66</v>
      </c>
      <c r="N26" s="24">
        <v>83.77</v>
      </c>
      <c r="O26" s="24">
        <v>78.84</v>
      </c>
      <c r="P26" s="31"/>
    </row>
    <row r="27" spans="1:16" ht="15.75" x14ac:dyDescent="0.3">
      <c r="A27" s="5">
        <v>10</v>
      </c>
      <c r="B27" s="6" t="s">
        <v>10</v>
      </c>
      <c r="C27" s="21">
        <v>8.14</v>
      </c>
      <c r="D27" s="22">
        <v>9.2799999999999994</v>
      </c>
      <c r="E27" s="23">
        <v>10.42</v>
      </c>
      <c r="F27" s="22">
        <v>12.76</v>
      </c>
      <c r="G27" s="23">
        <v>13.84</v>
      </c>
      <c r="H27" s="22">
        <v>14.92</v>
      </c>
      <c r="I27" s="23">
        <v>16</v>
      </c>
      <c r="J27" s="22">
        <v>18.04</v>
      </c>
      <c r="K27" s="23">
        <v>19.940000000000001</v>
      </c>
      <c r="L27" s="24">
        <v>19</v>
      </c>
      <c r="M27" s="24">
        <v>17.47</v>
      </c>
      <c r="N27" s="24">
        <v>16.14</v>
      </c>
      <c r="O27" s="24">
        <v>15.2</v>
      </c>
      <c r="P27" s="31"/>
    </row>
    <row r="28" spans="1:16" ht="15.75" x14ac:dyDescent="0.3">
      <c r="A28" s="5">
        <v>11</v>
      </c>
      <c r="B28" s="6" t="s">
        <v>11</v>
      </c>
      <c r="C28" s="21">
        <v>21.14</v>
      </c>
      <c r="D28" s="22">
        <v>24.1</v>
      </c>
      <c r="E28" s="23">
        <v>27.05</v>
      </c>
      <c r="F28" s="22">
        <v>33.14</v>
      </c>
      <c r="G28" s="23">
        <v>35.94</v>
      </c>
      <c r="H28" s="22">
        <v>38.74</v>
      </c>
      <c r="I28" s="23">
        <v>41.54</v>
      </c>
      <c r="J28" s="22">
        <v>46.86</v>
      </c>
      <c r="K28" s="23">
        <v>51.78</v>
      </c>
      <c r="L28" s="24">
        <v>49.32</v>
      </c>
      <c r="M28" s="24">
        <v>45.38</v>
      </c>
      <c r="N28" s="24">
        <v>41.92</v>
      </c>
      <c r="O28" s="24">
        <v>39.450000000000003</v>
      </c>
      <c r="P28" s="31"/>
    </row>
    <row r="29" spans="1:16" ht="15.75" x14ac:dyDescent="0.3">
      <c r="A29" s="5">
        <v>12</v>
      </c>
      <c r="B29" s="6" t="s">
        <v>12</v>
      </c>
      <c r="C29" s="21">
        <v>16.670000000000002</v>
      </c>
      <c r="D29" s="22">
        <v>19</v>
      </c>
      <c r="E29" s="23">
        <v>21.34</v>
      </c>
      <c r="F29" s="22">
        <v>26.31</v>
      </c>
      <c r="G29" s="23">
        <v>28.53</v>
      </c>
      <c r="H29" s="22">
        <v>30.75</v>
      </c>
      <c r="I29" s="23">
        <v>32.97</v>
      </c>
      <c r="J29" s="22">
        <v>37.31</v>
      </c>
      <c r="K29" s="23">
        <v>41.23</v>
      </c>
      <c r="L29" s="24">
        <v>39.270000000000003</v>
      </c>
      <c r="M29" s="24">
        <v>36.119999999999997</v>
      </c>
      <c r="N29" s="24">
        <v>33.380000000000003</v>
      </c>
      <c r="O29" s="24">
        <v>31.41</v>
      </c>
      <c r="P29" s="31"/>
    </row>
    <row r="30" spans="1:16" ht="15.75" x14ac:dyDescent="0.3">
      <c r="A30" s="5">
        <v>13</v>
      </c>
      <c r="B30" s="6" t="s">
        <v>13</v>
      </c>
      <c r="C30" s="21">
        <v>16.670000000000002</v>
      </c>
      <c r="D30" s="22">
        <v>19</v>
      </c>
      <c r="E30" s="23">
        <v>21.34</v>
      </c>
      <c r="F30" s="22">
        <v>26.31</v>
      </c>
      <c r="G30" s="23">
        <v>28.53</v>
      </c>
      <c r="H30" s="22">
        <v>30.75</v>
      </c>
      <c r="I30" s="23">
        <v>32.97</v>
      </c>
      <c r="J30" s="22">
        <v>37.31</v>
      </c>
      <c r="K30" s="23">
        <v>41.23</v>
      </c>
      <c r="L30" s="24">
        <v>39.270000000000003</v>
      </c>
      <c r="M30" s="24">
        <v>36.119999999999997</v>
      </c>
      <c r="N30" s="24">
        <v>33.380000000000003</v>
      </c>
      <c r="O30" s="24">
        <v>31.41</v>
      </c>
      <c r="P30" s="31"/>
    </row>
    <row r="31" spans="1:16" ht="15.75" x14ac:dyDescent="0.3">
      <c r="A31" s="5">
        <v>14</v>
      </c>
      <c r="B31" s="6" t="s">
        <v>14</v>
      </c>
      <c r="C31" s="21">
        <v>13.14</v>
      </c>
      <c r="D31" s="22">
        <v>14.97</v>
      </c>
      <c r="E31" s="23">
        <v>16.809999999999999</v>
      </c>
      <c r="F31" s="22">
        <v>20.72</v>
      </c>
      <c r="G31" s="23">
        <v>22.47</v>
      </c>
      <c r="H31" s="22">
        <v>24.22</v>
      </c>
      <c r="I31" s="23">
        <v>25.98</v>
      </c>
      <c r="J31" s="22">
        <v>29.39</v>
      </c>
      <c r="K31" s="23">
        <v>32.479999999999997</v>
      </c>
      <c r="L31" s="24">
        <v>30.94</v>
      </c>
      <c r="M31" s="24">
        <v>28.46</v>
      </c>
      <c r="N31" s="24">
        <v>26.3</v>
      </c>
      <c r="O31" s="24">
        <v>24.75</v>
      </c>
      <c r="P31" s="31"/>
    </row>
    <row r="32" spans="1:16" ht="15.75" x14ac:dyDescent="0.3">
      <c r="A32" s="5">
        <v>15</v>
      </c>
      <c r="B32" s="6" t="s">
        <v>15</v>
      </c>
      <c r="C32" s="21">
        <v>15.49</v>
      </c>
      <c r="D32" s="22">
        <v>17.66</v>
      </c>
      <c r="E32" s="23">
        <v>19.829999999999998</v>
      </c>
      <c r="F32" s="22">
        <v>24.45</v>
      </c>
      <c r="G32" s="23">
        <v>26.51</v>
      </c>
      <c r="H32" s="22">
        <v>28.58</v>
      </c>
      <c r="I32" s="23">
        <v>30.64</v>
      </c>
      <c r="J32" s="22">
        <v>34.67</v>
      </c>
      <c r="K32" s="23">
        <v>38.32</v>
      </c>
      <c r="L32" s="24">
        <v>36.49</v>
      </c>
      <c r="M32" s="24">
        <v>33.57</v>
      </c>
      <c r="N32" s="24">
        <v>31.02</v>
      </c>
      <c r="O32" s="24">
        <v>29.19</v>
      </c>
      <c r="P32" s="31"/>
    </row>
    <row r="33" spans="1:16" ht="15.75" x14ac:dyDescent="0.3">
      <c r="A33" s="5">
        <v>16</v>
      </c>
      <c r="B33" s="6" t="s">
        <v>16</v>
      </c>
      <c r="C33" s="21">
        <v>16.399999999999999</v>
      </c>
      <c r="D33" s="22">
        <v>18.690000000000001</v>
      </c>
      <c r="E33" s="23">
        <v>20.98</v>
      </c>
      <c r="F33" s="22">
        <v>25.47</v>
      </c>
      <c r="G33" s="23">
        <v>27.63</v>
      </c>
      <c r="H33" s="22">
        <v>29.78</v>
      </c>
      <c r="I33" s="23">
        <v>31.93</v>
      </c>
      <c r="J33" s="22">
        <v>35.85</v>
      </c>
      <c r="K33" s="23">
        <v>39.630000000000003</v>
      </c>
      <c r="L33" s="24">
        <v>37.729999999999997</v>
      </c>
      <c r="M33" s="24">
        <v>34.72</v>
      </c>
      <c r="N33" s="24">
        <v>32.08</v>
      </c>
      <c r="O33" s="24">
        <v>30.19</v>
      </c>
      <c r="P33" s="31"/>
    </row>
    <row r="34" spans="1:16" ht="15.75" x14ac:dyDescent="0.3">
      <c r="A34" s="5">
        <v>17</v>
      </c>
      <c r="B34" s="6" t="s">
        <v>17</v>
      </c>
      <c r="C34" s="21">
        <v>17.32</v>
      </c>
      <c r="D34" s="22">
        <v>19.75</v>
      </c>
      <c r="E34" s="23">
        <v>22.17</v>
      </c>
      <c r="F34" s="22">
        <v>26.91</v>
      </c>
      <c r="G34" s="23">
        <v>29.19</v>
      </c>
      <c r="H34" s="22">
        <v>31.47</v>
      </c>
      <c r="I34" s="23">
        <v>33.74</v>
      </c>
      <c r="J34" s="22">
        <v>37.869999999999997</v>
      </c>
      <c r="K34" s="23">
        <v>41.86</v>
      </c>
      <c r="L34" s="24">
        <v>39.86</v>
      </c>
      <c r="M34" s="24">
        <v>36.68</v>
      </c>
      <c r="N34" s="24">
        <v>33.89</v>
      </c>
      <c r="O34" s="24">
        <v>31.89</v>
      </c>
      <c r="P34" s="31"/>
    </row>
    <row r="35" spans="1:16" ht="15.75" x14ac:dyDescent="0.3">
      <c r="A35" s="5">
        <v>17</v>
      </c>
      <c r="B35" s="6" t="s">
        <v>18</v>
      </c>
      <c r="C35" s="21">
        <v>37.92</v>
      </c>
      <c r="D35" s="22">
        <v>43.23</v>
      </c>
      <c r="E35" s="23">
        <v>48.54</v>
      </c>
      <c r="F35" s="22">
        <v>53.84</v>
      </c>
      <c r="G35" s="23">
        <v>58.39</v>
      </c>
      <c r="H35" s="22">
        <v>62.95</v>
      </c>
      <c r="I35" s="23">
        <v>67.5</v>
      </c>
      <c r="J35" s="22">
        <v>72.05</v>
      </c>
      <c r="K35" s="23">
        <v>79.64</v>
      </c>
      <c r="L35" s="24">
        <v>75.84</v>
      </c>
      <c r="M35" s="24">
        <v>69.77</v>
      </c>
      <c r="N35" s="24">
        <v>64.47</v>
      </c>
      <c r="O35" s="24">
        <v>60.67</v>
      </c>
      <c r="P35" s="31"/>
    </row>
    <row r="36" spans="1:16" ht="15.75" x14ac:dyDescent="0.3">
      <c r="A36" s="5">
        <v>18</v>
      </c>
      <c r="B36" s="6" t="s">
        <v>19</v>
      </c>
      <c r="C36" s="21">
        <v>13.15</v>
      </c>
      <c r="D36" s="22">
        <v>14.99</v>
      </c>
      <c r="E36" s="23">
        <v>16.84</v>
      </c>
      <c r="F36" s="22">
        <v>20.440000000000001</v>
      </c>
      <c r="G36" s="23">
        <v>22.17</v>
      </c>
      <c r="H36" s="22">
        <v>23.9</v>
      </c>
      <c r="I36" s="23">
        <v>25.62</v>
      </c>
      <c r="J36" s="22">
        <v>28.77</v>
      </c>
      <c r="K36" s="23">
        <v>31.79</v>
      </c>
      <c r="L36" s="24">
        <v>30.28</v>
      </c>
      <c r="M36" s="24">
        <v>27.85</v>
      </c>
      <c r="N36" s="24">
        <v>25.74</v>
      </c>
      <c r="O36" s="24">
        <v>24.22</v>
      </c>
      <c r="P36" s="31"/>
    </row>
    <row r="37" spans="1:16" ht="15.75" x14ac:dyDescent="0.3">
      <c r="A37" s="5">
        <v>19</v>
      </c>
      <c r="B37" s="6" t="s">
        <v>20</v>
      </c>
      <c r="C37" s="21">
        <v>14.71</v>
      </c>
      <c r="D37" s="22">
        <v>16.77</v>
      </c>
      <c r="E37" s="23">
        <v>18.82</v>
      </c>
      <c r="F37" s="22">
        <v>23.2</v>
      </c>
      <c r="G37" s="23">
        <v>25.17</v>
      </c>
      <c r="H37" s="22">
        <v>27.13</v>
      </c>
      <c r="I37" s="23">
        <v>29.09</v>
      </c>
      <c r="J37" s="22">
        <v>32.909999999999997</v>
      </c>
      <c r="K37" s="23">
        <v>36.369999999999997</v>
      </c>
      <c r="L37" s="24">
        <v>34.64</v>
      </c>
      <c r="M37" s="24">
        <v>31.87</v>
      </c>
      <c r="N37" s="24">
        <v>29.45</v>
      </c>
      <c r="O37" s="24">
        <v>27.71</v>
      </c>
      <c r="P37" s="31"/>
    </row>
    <row r="38" spans="1:16" ht="15.75" x14ac:dyDescent="0.3">
      <c r="A38" s="5">
        <v>20</v>
      </c>
      <c r="B38" s="6" t="s">
        <v>21</v>
      </c>
      <c r="C38" s="21">
        <v>73.73</v>
      </c>
      <c r="D38" s="22">
        <v>84.05</v>
      </c>
      <c r="E38" s="23">
        <v>94.38</v>
      </c>
      <c r="F38" s="22">
        <v>104.7</v>
      </c>
      <c r="G38" s="23">
        <v>113.55</v>
      </c>
      <c r="H38" s="22">
        <v>122.4</v>
      </c>
      <c r="I38" s="23">
        <v>131.25</v>
      </c>
      <c r="J38" s="22">
        <v>140.09</v>
      </c>
      <c r="K38" s="23">
        <v>154.84</v>
      </c>
      <c r="L38" s="24">
        <v>147.47</v>
      </c>
      <c r="M38" s="24">
        <v>135.66999999999999</v>
      </c>
      <c r="N38" s="24">
        <v>125.35</v>
      </c>
      <c r="O38" s="24">
        <v>117.97</v>
      </c>
      <c r="P38" s="31"/>
    </row>
    <row r="39" spans="1:16" ht="15.75" x14ac:dyDescent="0.3">
      <c r="A39" s="5">
        <v>21</v>
      </c>
      <c r="B39" s="6" t="s">
        <v>22</v>
      </c>
      <c r="C39" s="21">
        <v>9.1999999999999993</v>
      </c>
      <c r="D39" s="22">
        <v>10.49</v>
      </c>
      <c r="E39" s="23">
        <v>11.78</v>
      </c>
      <c r="F39" s="22">
        <v>14.52</v>
      </c>
      <c r="G39" s="23">
        <v>15.75</v>
      </c>
      <c r="H39" s="22">
        <v>16.97</v>
      </c>
      <c r="I39" s="23">
        <v>18.2</v>
      </c>
      <c r="J39" s="22">
        <v>20.59</v>
      </c>
      <c r="K39" s="23">
        <v>22.76</v>
      </c>
      <c r="L39" s="24">
        <v>21.68</v>
      </c>
      <c r="M39" s="24">
        <v>19.940000000000001</v>
      </c>
      <c r="N39" s="24">
        <v>18.43</v>
      </c>
      <c r="O39" s="24">
        <v>17.34</v>
      </c>
      <c r="P39" s="31"/>
    </row>
    <row r="40" spans="1:16" ht="15.75" x14ac:dyDescent="0.3">
      <c r="A40" s="5">
        <v>22</v>
      </c>
      <c r="B40" s="6" t="s">
        <v>23</v>
      </c>
      <c r="C40" s="21">
        <v>15.1</v>
      </c>
      <c r="D40" s="22">
        <v>17.21</v>
      </c>
      <c r="E40" s="23">
        <v>19.329999999999998</v>
      </c>
      <c r="F40" s="22">
        <v>23.83</v>
      </c>
      <c r="G40" s="23">
        <v>25.84</v>
      </c>
      <c r="H40" s="22">
        <v>27.85</v>
      </c>
      <c r="I40" s="23">
        <v>29.87</v>
      </c>
      <c r="J40" s="22">
        <v>33.79</v>
      </c>
      <c r="K40" s="23">
        <v>37.340000000000003</v>
      </c>
      <c r="L40" s="24">
        <v>35.56</v>
      </c>
      <c r="M40" s="24">
        <v>32.72</v>
      </c>
      <c r="N40" s="24">
        <v>30.23</v>
      </c>
      <c r="O40" s="24">
        <v>28.45</v>
      </c>
      <c r="P40" s="31"/>
    </row>
    <row r="41" spans="1:16" ht="15.75" x14ac:dyDescent="0.3">
      <c r="A41" s="5">
        <v>22</v>
      </c>
      <c r="B41" s="6" t="s">
        <v>18</v>
      </c>
      <c r="C41" s="21">
        <v>38.799999999999997</v>
      </c>
      <c r="D41" s="22">
        <v>44.23</v>
      </c>
      <c r="E41" s="23">
        <v>49.65</v>
      </c>
      <c r="F41" s="22">
        <v>55.08</v>
      </c>
      <c r="G41" s="23">
        <v>59.75</v>
      </c>
      <c r="H41" s="22">
        <v>64.400000000000006</v>
      </c>
      <c r="I41" s="23">
        <v>69.05</v>
      </c>
      <c r="J41" s="22">
        <v>73.709999999999994</v>
      </c>
      <c r="K41" s="23">
        <v>81.47</v>
      </c>
      <c r="L41" s="24">
        <v>77.58</v>
      </c>
      <c r="M41" s="24">
        <v>71.38</v>
      </c>
      <c r="N41" s="24">
        <v>65.95</v>
      </c>
      <c r="O41" s="24">
        <v>62.07</v>
      </c>
      <c r="P41" s="31"/>
    </row>
    <row r="42" spans="1:16" ht="15.75" x14ac:dyDescent="0.3">
      <c r="A42" s="5">
        <v>23</v>
      </c>
      <c r="B42" s="6" t="s">
        <v>24</v>
      </c>
      <c r="C42" s="21">
        <v>13.53</v>
      </c>
      <c r="D42" s="22">
        <v>15.42</v>
      </c>
      <c r="E42" s="23">
        <v>17.32</v>
      </c>
      <c r="F42" s="22">
        <v>21.34</v>
      </c>
      <c r="G42" s="23">
        <v>23.15</v>
      </c>
      <c r="H42" s="22">
        <v>24.95</v>
      </c>
      <c r="I42" s="23">
        <v>26.75</v>
      </c>
      <c r="J42" s="22">
        <v>30.27</v>
      </c>
      <c r="K42" s="23">
        <v>33.450000000000003</v>
      </c>
      <c r="L42" s="24">
        <v>31.86</v>
      </c>
      <c r="M42" s="24">
        <v>29.31</v>
      </c>
      <c r="N42" s="24">
        <v>27.08</v>
      </c>
      <c r="O42" s="24">
        <v>25.49</v>
      </c>
      <c r="P42" s="31"/>
    </row>
    <row r="43" spans="1:16" ht="15.75" x14ac:dyDescent="0.3">
      <c r="A43" s="5">
        <v>24</v>
      </c>
      <c r="B43" s="6" t="s">
        <v>25</v>
      </c>
      <c r="C43" s="21">
        <v>15.49</v>
      </c>
      <c r="D43" s="22">
        <v>17.66</v>
      </c>
      <c r="E43" s="23">
        <v>19.829999999999998</v>
      </c>
      <c r="F43" s="22">
        <v>24.45</v>
      </c>
      <c r="G43" s="23">
        <v>26.51</v>
      </c>
      <c r="H43" s="22">
        <v>28.58</v>
      </c>
      <c r="I43" s="23">
        <v>30.64</v>
      </c>
      <c r="J43" s="22">
        <v>34.67</v>
      </c>
      <c r="K43" s="23">
        <v>38.32</v>
      </c>
      <c r="L43" s="24">
        <v>36.49</v>
      </c>
      <c r="M43" s="24">
        <v>33.57</v>
      </c>
      <c r="N43" s="24">
        <v>31.02</v>
      </c>
      <c r="O43" s="24">
        <v>29.19</v>
      </c>
      <c r="P43" s="31"/>
    </row>
    <row r="44" spans="1:16" ht="15.75" x14ac:dyDescent="0.3">
      <c r="A44" s="5">
        <v>25</v>
      </c>
      <c r="B44" s="6" t="s">
        <v>26</v>
      </c>
      <c r="C44" s="21">
        <v>11.17</v>
      </c>
      <c r="D44" s="22">
        <v>12.73</v>
      </c>
      <c r="E44" s="23">
        <v>14.3</v>
      </c>
      <c r="F44" s="22">
        <v>17.62</v>
      </c>
      <c r="G44" s="23">
        <v>19.11</v>
      </c>
      <c r="H44" s="22">
        <v>20.6</v>
      </c>
      <c r="I44" s="23">
        <v>22.09</v>
      </c>
      <c r="J44" s="22">
        <v>24.99</v>
      </c>
      <c r="K44" s="23">
        <v>27.62</v>
      </c>
      <c r="L44" s="24">
        <v>26.31</v>
      </c>
      <c r="M44" s="24">
        <v>24.2</v>
      </c>
      <c r="N44" s="24">
        <v>22.36</v>
      </c>
      <c r="O44" s="24">
        <v>21.04</v>
      </c>
      <c r="P44" s="31"/>
    </row>
    <row r="45" spans="1:16" ht="15.75" x14ac:dyDescent="0.3">
      <c r="A45" s="5">
        <v>25</v>
      </c>
      <c r="B45" s="6" t="s">
        <v>4</v>
      </c>
      <c r="C45" s="21">
        <v>30.06</v>
      </c>
      <c r="D45" s="22">
        <v>34.270000000000003</v>
      </c>
      <c r="E45" s="23">
        <v>38.479999999999997</v>
      </c>
      <c r="F45" s="22">
        <v>42.68</v>
      </c>
      <c r="G45" s="23">
        <v>46.29</v>
      </c>
      <c r="H45" s="22">
        <v>49.9</v>
      </c>
      <c r="I45" s="23">
        <v>53.5</v>
      </c>
      <c r="J45" s="22">
        <v>57.12</v>
      </c>
      <c r="K45" s="23">
        <v>63.12</v>
      </c>
      <c r="L45" s="24">
        <v>60.12</v>
      </c>
      <c r="M45" s="24">
        <v>55.31</v>
      </c>
      <c r="N45" s="24">
        <v>51.1</v>
      </c>
      <c r="O45" s="24">
        <v>48.09</v>
      </c>
      <c r="P45" s="31"/>
    </row>
    <row r="46" spans="1:16" ht="15.75" x14ac:dyDescent="0.3">
      <c r="A46" s="5">
        <v>26</v>
      </c>
      <c r="B46" s="6" t="s">
        <v>27</v>
      </c>
      <c r="C46" s="21">
        <v>13.53</v>
      </c>
      <c r="D46" s="22">
        <v>15.42</v>
      </c>
      <c r="E46" s="23">
        <v>17.32</v>
      </c>
      <c r="F46" s="22">
        <v>21.34</v>
      </c>
      <c r="G46" s="23">
        <v>23.15</v>
      </c>
      <c r="H46" s="22">
        <v>24.95</v>
      </c>
      <c r="I46" s="23">
        <v>26.75</v>
      </c>
      <c r="J46" s="22">
        <v>30.27</v>
      </c>
      <c r="K46" s="23">
        <v>33.450000000000003</v>
      </c>
      <c r="L46" s="24">
        <v>31.86</v>
      </c>
      <c r="M46" s="24">
        <v>29.31</v>
      </c>
      <c r="N46" s="24">
        <v>27.08</v>
      </c>
      <c r="O46" s="24">
        <v>25.49</v>
      </c>
      <c r="P46" s="31"/>
    </row>
    <row r="47" spans="1:16" ht="15.75" x14ac:dyDescent="0.3">
      <c r="A47" s="5">
        <v>27</v>
      </c>
      <c r="B47" s="6" t="s">
        <v>28</v>
      </c>
      <c r="C47" s="21">
        <v>12.23</v>
      </c>
      <c r="D47" s="22">
        <v>13.94</v>
      </c>
      <c r="E47" s="23">
        <v>15.65</v>
      </c>
      <c r="F47" s="22">
        <v>19</v>
      </c>
      <c r="G47" s="23">
        <v>20.61</v>
      </c>
      <c r="H47" s="22">
        <v>22.21</v>
      </c>
      <c r="I47" s="23">
        <v>23.82</v>
      </c>
      <c r="J47" s="22">
        <v>26.74</v>
      </c>
      <c r="K47" s="23">
        <v>29.55</v>
      </c>
      <c r="L47" s="24">
        <v>28.15</v>
      </c>
      <c r="M47" s="24">
        <v>25.89</v>
      </c>
      <c r="N47" s="24">
        <v>23.92</v>
      </c>
      <c r="O47" s="24">
        <v>22.52</v>
      </c>
      <c r="P47" s="31"/>
    </row>
    <row r="48" spans="1:16" ht="15.75" x14ac:dyDescent="0.3">
      <c r="A48" s="5">
        <v>28</v>
      </c>
      <c r="B48" s="6" t="s">
        <v>29</v>
      </c>
      <c r="C48" s="21">
        <v>13.15</v>
      </c>
      <c r="D48" s="22">
        <v>14.99</v>
      </c>
      <c r="E48" s="23">
        <v>16.84</v>
      </c>
      <c r="F48" s="22">
        <v>20.440000000000001</v>
      </c>
      <c r="G48" s="23">
        <v>22.17</v>
      </c>
      <c r="H48" s="22">
        <v>23.9</v>
      </c>
      <c r="I48" s="23">
        <v>25.62</v>
      </c>
      <c r="J48" s="22">
        <v>28.77</v>
      </c>
      <c r="K48" s="23">
        <v>31.79</v>
      </c>
      <c r="L48" s="24">
        <v>30.28</v>
      </c>
      <c r="M48" s="24">
        <v>27.85</v>
      </c>
      <c r="N48" s="24">
        <v>25.74</v>
      </c>
      <c r="O48" s="24">
        <v>24.22</v>
      </c>
      <c r="P48" s="31"/>
    </row>
    <row r="49" spans="1:16" ht="15.75" x14ac:dyDescent="0.3">
      <c r="A49" s="5">
        <v>29</v>
      </c>
      <c r="B49" s="6" t="s">
        <v>30</v>
      </c>
      <c r="C49" s="21">
        <v>16.670000000000002</v>
      </c>
      <c r="D49" s="22">
        <v>19</v>
      </c>
      <c r="E49" s="23">
        <v>21.34</v>
      </c>
      <c r="F49" s="22">
        <v>26.31</v>
      </c>
      <c r="G49" s="23">
        <v>28.53</v>
      </c>
      <c r="H49" s="22">
        <v>30.75</v>
      </c>
      <c r="I49" s="23">
        <v>32.97</v>
      </c>
      <c r="J49" s="22">
        <v>37.31</v>
      </c>
      <c r="K49" s="23">
        <v>41.23</v>
      </c>
      <c r="L49" s="24">
        <v>39.270000000000003</v>
      </c>
      <c r="M49" s="24">
        <v>36.119999999999997</v>
      </c>
      <c r="N49" s="24">
        <v>33.380000000000003</v>
      </c>
      <c r="O49" s="24">
        <v>31.41</v>
      </c>
      <c r="P49" s="31"/>
    </row>
    <row r="50" spans="1:16" ht="15.75" x14ac:dyDescent="0.3">
      <c r="A50" s="5">
        <v>29</v>
      </c>
      <c r="B50" s="6" t="s">
        <v>18</v>
      </c>
      <c r="C50" s="21">
        <v>42.29</v>
      </c>
      <c r="D50" s="22">
        <v>48.21</v>
      </c>
      <c r="E50" s="23">
        <v>54.13</v>
      </c>
      <c r="F50" s="22">
        <v>60.05</v>
      </c>
      <c r="G50" s="23">
        <v>65.13</v>
      </c>
      <c r="H50" s="22">
        <v>70.2</v>
      </c>
      <c r="I50" s="23">
        <v>75.28</v>
      </c>
      <c r="J50" s="22">
        <v>80.349999999999994</v>
      </c>
      <c r="K50" s="23">
        <v>88.8</v>
      </c>
      <c r="L50" s="24">
        <v>84.57</v>
      </c>
      <c r="M50" s="24">
        <v>77.81</v>
      </c>
      <c r="N50" s="24">
        <v>71.89</v>
      </c>
      <c r="O50" s="24">
        <v>67.66</v>
      </c>
      <c r="P50" s="31"/>
    </row>
    <row r="51" spans="1:16" ht="15.75" x14ac:dyDescent="0.3">
      <c r="A51" s="5">
        <v>30</v>
      </c>
      <c r="B51" s="6" t="s">
        <v>31</v>
      </c>
      <c r="C51" s="21">
        <v>16.28</v>
      </c>
      <c r="D51" s="22">
        <v>18.559999999999999</v>
      </c>
      <c r="E51" s="23">
        <v>20.84</v>
      </c>
      <c r="F51" s="22">
        <v>25.69</v>
      </c>
      <c r="G51" s="23">
        <v>27.86</v>
      </c>
      <c r="H51" s="22">
        <v>30.03</v>
      </c>
      <c r="I51" s="23">
        <v>32.200000000000003</v>
      </c>
      <c r="J51" s="22">
        <v>36.43</v>
      </c>
      <c r="K51" s="23">
        <v>40.26</v>
      </c>
      <c r="L51" s="24">
        <v>38.340000000000003</v>
      </c>
      <c r="M51" s="24">
        <v>35.28</v>
      </c>
      <c r="N51" s="24">
        <v>32.6</v>
      </c>
      <c r="O51" s="24">
        <v>30.67</v>
      </c>
      <c r="P51" s="31"/>
    </row>
    <row r="52" spans="1:16" ht="15.75" x14ac:dyDescent="0.3">
      <c r="A52" s="5">
        <v>31</v>
      </c>
      <c r="B52" s="6" t="s">
        <v>32</v>
      </c>
      <c r="C52" s="21">
        <v>21.12</v>
      </c>
      <c r="D52" s="22">
        <v>24.07</v>
      </c>
      <c r="E52" s="23">
        <v>27.03</v>
      </c>
      <c r="F52" s="22">
        <v>32.090000000000003</v>
      </c>
      <c r="G52" s="23">
        <v>34.799999999999997</v>
      </c>
      <c r="H52" s="22">
        <v>37.520000000000003</v>
      </c>
      <c r="I52" s="23">
        <v>40.22</v>
      </c>
      <c r="J52" s="22">
        <v>44.35</v>
      </c>
      <c r="K52" s="23">
        <v>49.01</v>
      </c>
      <c r="L52" s="24">
        <v>46.68</v>
      </c>
      <c r="M52" s="24">
        <v>42.94</v>
      </c>
      <c r="N52" s="24">
        <v>39.68</v>
      </c>
      <c r="O52" s="24">
        <v>37.340000000000003</v>
      </c>
      <c r="P52" s="31"/>
    </row>
    <row r="53" spans="1:16" ht="15.75" x14ac:dyDescent="0.3">
      <c r="A53" s="5">
        <v>31</v>
      </c>
      <c r="B53" s="6" t="s">
        <v>4</v>
      </c>
      <c r="C53" s="21">
        <v>42.29</v>
      </c>
      <c r="D53" s="22">
        <v>48.21</v>
      </c>
      <c r="E53" s="23">
        <v>54.13</v>
      </c>
      <c r="F53" s="22">
        <v>60.05</v>
      </c>
      <c r="G53" s="23">
        <v>65.13</v>
      </c>
      <c r="H53" s="22">
        <v>70.2</v>
      </c>
      <c r="I53" s="23">
        <v>75.28</v>
      </c>
      <c r="J53" s="22">
        <v>80.349999999999994</v>
      </c>
      <c r="K53" s="23">
        <v>88.8</v>
      </c>
      <c r="L53" s="24">
        <v>84.57</v>
      </c>
      <c r="M53" s="24">
        <v>77.81</v>
      </c>
      <c r="N53" s="24">
        <v>71.89</v>
      </c>
      <c r="O53" s="24">
        <v>67.66</v>
      </c>
      <c r="P53" s="31"/>
    </row>
    <row r="54" spans="1:16" ht="15.75" x14ac:dyDescent="0.3">
      <c r="A54" s="5">
        <v>32</v>
      </c>
      <c r="B54" s="6" t="s">
        <v>33</v>
      </c>
      <c r="C54" s="21">
        <v>19.84</v>
      </c>
      <c r="D54" s="22">
        <v>22.61</v>
      </c>
      <c r="E54" s="23">
        <v>25.39</v>
      </c>
      <c r="F54" s="22">
        <v>30.98</v>
      </c>
      <c r="G54" s="23">
        <v>33.6</v>
      </c>
      <c r="H54" s="22">
        <v>36.22</v>
      </c>
      <c r="I54" s="23">
        <v>38.83</v>
      </c>
      <c r="J54" s="22">
        <v>43.71</v>
      </c>
      <c r="K54" s="23">
        <v>48.32</v>
      </c>
      <c r="L54" s="24">
        <v>46.01</v>
      </c>
      <c r="M54" s="24">
        <v>42.33</v>
      </c>
      <c r="N54" s="24">
        <v>39.119999999999997</v>
      </c>
      <c r="O54" s="24">
        <v>36.81</v>
      </c>
      <c r="P54" s="31"/>
    </row>
    <row r="55" spans="1:16" ht="15.75" x14ac:dyDescent="0.3">
      <c r="A55" s="5">
        <v>33</v>
      </c>
      <c r="B55" s="6" t="s">
        <v>34</v>
      </c>
      <c r="C55" s="21">
        <v>16.11</v>
      </c>
      <c r="D55" s="22">
        <v>18.36</v>
      </c>
      <c r="E55" s="23">
        <v>20.62</v>
      </c>
      <c r="F55" s="22">
        <v>25.25</v>
      </c>
      <c r="G55" s="23">
        <v>27.39</v>
      </c>
      <c r="H55" s="22">
        <v>29.52</v>
      </c>
      <c r="I55" s="23">
        <v>31.66</v>
      </c>
      <c r="J55" s="22">
        <v>35.700000000000003</v>
      </c>
      <c r="K55" s="23">
        <v>39.46</v>
      </c>
      <c r="L55" s="24">
        <v>37.58</v>
      </c>
      <c r="M55" s="24">
        <v>34.57</v>
      </c>
      <c r="N55" s="24">
        <v>31.94</v>
      </c>
      <c r="O55" s="24">
        <v>30.06</v>
      </c>
      <c r="P55" s="31"/>
    </row>
    <row r="56" spans="1:16" ht="15.75" x14ac:dyDescent="0.3">
      <c r="A56" s="5">
        <v>34</v>
      </c>
      <c r="B56" s="6" t="s">
        <v>35</v>
      </c>
      <c r="C56" s="21">
        <v>17.46</v>
      </c>
      <c r="D56" s="22">
        <v>19.899999999999999</v>
      </c>
      <c r="E56" s="23">
        <v>22.34</v>
      </c>
      <c r="F56" s="22">
        <v>27.54</v>
      </c>
      <c r="G56" s="23">
        <v>29.88</v>
      </c>
      <c r="H56" s="22">
        <v>32.200000000000003</v>
      </c>
      <c r="I56" s="23">
        <v>34.53</v>
      </c>
      <c r="J56" s="22">
        <v>39.07</v>
      </c>
      <c r="K56" s="23">
        <v>43.18</v>
      </c>
      <c r="L56" s="24">
        <v>41.12</v>
      </c>
      <c r="M56" s="24">
        <v>37.83</v>
      </c>
      <c r="N56" s="24">
        <v>34.950000000000003</v>
      </c>
      <c r="O56" s="24">
        <v>32.9</v>
      </c>
      <c r="P56" s="31"/>
    </row>
    <row r="57" spans="1:16" ht="15.75" x14ac:dyDescent="0.3">
      <c r="A57" s="5">
        <v>35</v>
      </c>
      <c r="B57" s="6" t="s">
        <v>36</v>
      </c>
      <c r="C57" s="21">
        <v>14.01</v>
      </c>
      <c r="D57" s="22">
        <v>15.97</v>
      </c>
      <c r="E57" s="23">
        <v>17.93</v>
      </c>
      <c r="F57" s="22">
        <v>21.96</v>
      </c>
      <c r="G57" s="23">
        <v>23.82</v>
      </c>
      <c r="H57" s="22">
        <v>25.67</v>
      </c>
      <c r="I57" s="23">
        <v>27.53</v>
      </c>
      <c r="J57" s="22">
        <v>31.05</v>
      </c>
      <c r="K57" s="23">
        <v>34.32</v>
      </c>
      <c r="L57" s="24">
        <v>32.69</v>
      </c>
      <c r="M57" s="24">
        <v>30.07</v>
      </c>
      <c r="N57" s="24">
        <v>27.79</v>
      </c>
      <c r="O57" s="24">
        <v>26.15</v>
      </c>
      <c r="P57" s="31"/>
    </row>
    <row r="58" spans="1:16" ht="15.75" x14ac:dyDescent="0.3">
      <c r="A58" s="5">
        <v>36</v>
      </c>
      <c r="B58" s="6" t="s">
        <v>37</v>
      </c>
      <c r="C58" s="21">
        <v>14.64</v>
      </c>
      <c r="D58" s="22">
        <v>16.7</v>
      </c>
      <c r="E58" s="23">
        <v>18.75</v>
      </c>
      <c r="F58" s="22">
        <v>22.25</v>
      </c>
      <c r="G58" s="23">
        <v>24.13</v>
      </c>
      <c r="H58" s="22">
        <v>26.02</v>
      </c>
      <c r="I58" s="23">
        <v>27.9</v>
      </c>
      <c r="J58" s="22">
        <v>30.75</v>
      </c>
      <c r="K58" s="23">
        <v>33.99</v>
      </c>
      <c r="L58" s="24">
        <v>32.380000000000003</v>
      </c>
      <c r="M58" s="24">
        <v>29.78</v>
      </c>
      <c r="N58" s="24">
        <v>27.52</v>
      </c>
      <c r="O58" s="24">
        <v>25.89</v>
      </c>
      <c r="P58" s="31"/>
    </row>
    <row r="59" spans="1:16" ht="15.75" x14ac:dyDescent="0.3">
      <c r="A59" s="5">
        <v>37</v>
      </c>
      <c r="B59" s="6" t="s">
        <v>38</v>
      </c>
      <c r="C59" s="21">
        <v>11.17</v>
      </c>
      <c r="D59" s="22">
        <v>12.73</v>
      </c>
      <c r="E59" s="23">
        <v>14.3</v>
      </c>
      <c r="F59" s="22">
        <v>17.62</v>
      </c>
      <c r="G59" s="23">
        <v>19.11</v>
      </c>
      <c r="H59" s="22">
        <v>20.6</v>
      </c>
      <c r="I59" s="23">
        <v>22.09</v>
      </c>
      <c r="J59" s="22">
        <v>24.99</v>
      </c>
      <c r="K59" s="23">
        <v>27.62</v>
      </c>
      <c r="L59" s="24">
        <v>26.31</v>
      </c>
      <c r="M59" s="24">
        <v>24.2</v>
      </c>
      <c r="N59" s="24">
        <v>22.36</v>
      </c>
      <c r="O59" s="24">
        <v>21.04</v>
      </c>
      <c r="P59" s="31"/>
    </row>
    <row r="60" spans="1:16" ht="15.75" x14ac:dyDescent="0.3">
      <c r="A60" s="5">
        <v>38</v>
      </c>
      <c r="B60" s="6" t="s">
        <v>39</v>
      </c>
      <c r="C60" s="21">
        <v>15.47</v>
      </c>
      <c r="D60" s="22">
        <v>17.63</v>
      </c>
      <c r="E60" s="23">
        <v>19.8</v>
      </c>
      <c r="F60" s="22">
        <v>24.04</v>
      </c>
      <c r="G60" s="23">
        <v>26.07</v>
      </c>
      <c r="H60" s="22">
        <v>28.1</v>
      </c>
      <c r="I60" s="23">
        <v>30.13</v>
      </c>
      <c r="J60" s="22">
        <v>33.82</v>
      </c>
      <c r="K60" s="23">
        <v>37.39</v>
      </c>
      <c r="L60" s="24">
        <v>35.61</v>
      </c>
      <c r="M60" s="24">
        <v>32.76</v>
      </c>
      <c r="N60" s="24">
        <v>30.27</v>
      </c>
      <c r="O60" s="24">
        <v>28.48</v>
      </c>
      <c r="P60" s="31"/>
    </row>
    <row r="61" spans="1:16" ht="15.75" x14ac:dyDescent="0.3">
      <c r="A61" s="5">
        <v>38</v>
      </c>
      <c r="B61" s="6" t="s">
        <v>4</v>
      </c>
      <c r="C61" s="21">
        <v>34.43</v>
      </c>
      <c r="D61" s="22">
        <v>39.25</v>
      </c>
      <c r="E61" s="23">
        <v>44.06</v>
      </c>
      <c r="F61" s="22">
        <v>48.89</v>
      </c>
      <c r="G61" s="23">
        <v>53.02</v>
      </c>
      <c r="H61" s="22">
        <v>57.15</v>
      </c>
      <c r="I61" s="23">
        <v>61.28</v>
      </c>
      <c r="J61" s="22">
        <v>65.41</v>
      </c>
      <c r="K61" s="23">
        <v>72.3</v>
      </c>
      <c r="L61" s="24">
        <v>68.849999999999994</v>
      </c>
      <c r="M61" s="24">
        <v>63.34</v>
      </c>
      <c r="N61" s="24">
        <v>58.53</v>
      </c>
      <c r="O61" s="24">
        <v>55.08</v>
      </c>
      <c r="P61" s="31"/>
    </row>
    <row r="62" spans="1:16" ht="15.75" x14ac:dyDescent="0.3">
      <c r="A62" s="5">
        <v>39</v>
      </c>
      <c r="B62" s="6" t="s">
        <v>40</v>
      </c>
      <c r="C62" s="21">
        <v>12.35</v>
      </c>
      <c r="D62" s="22">
        <v>14.08</v>
      </c>
      <c r="E62" s="23">
        <v>15.8</v>
      </c>
      <c r="F62" s="22">
        <v>19.489999999999998</v>
      </c>
      <c r="G62" s="23">
        <v>21.13</v>
      </c>
      <c r="H62" s="22">
        <v>22.78</v>
      </c>
      <c r="I62" s="23">
        <v>24.42</v>
      </c>
      <c r="J62" s="22">
        <v>27.63</v>
      </c>
      <c r="K62" s="23">
        <v>30.54</v>
      </c>
      <c r="L62" s="24">
        <v>29.09</v>
      </c>
      <c r="M62" s="24">
        <v>26.76</v>
      </c>
      <c r="N62" s="24">
        <v>24.72</v>
      </c>
      <c r="O62" s="24">
        <v>23.27</v>
      </c>
      <c r="P62" s="31"/>
    </row>
    <row r="63" spans="1:16" ht="15.75" x14ac:dyDescent="0.3">
      <c r="A63" s="5">
        <v>39</v>
      </c>
      <c r="B63" s="6" t="s">
        <v>4</v>
      </c>
      <c r="C63" s="21">
        <v>14.71</v>
      </c>
      <c r="D63" s="22">
        <v>16.77</v>
      </c>
      <c r="E63" s="23">
        <v>18.82</v>
      </c>
      <c r="F63" s="22">
        <v>23.2</v>
      </c>
      <c r="G63" s="23">
        <v>25.17</v>
      </c>
      <c r="H63" s="22">
        <v>27.13</v>
      </c>
      <c r="I63" s="23">
        <v>29.09</v>
      </c>
      <c r="J63" s="22">
        <v>32.909999999999997</v>
      </c>
      <c r="K63" s="23">
        <v>36.369999999999997</v>
      </c>
      <c r="L63" s="24">
        <v>34.64</v>
      </c>
      <c r="M63" s="24">
        <v>31.87</v>
      </c>
      <c r="N63" s="24">
        <v>29.45</v>
      </c>
      <c r="O63" s="24">
        <v>27.71</v>
      </c>
      <c r="P63" s="31"/>
    </row>
    <row r="64" spans="1:16" ht="15.75" x14ac:dyDescent="0.3">
      <c r="A64" s="5">
        <v>40</v>
      </c>
      <c r="B64" s="6" t="s">
        <v>41</v>
      </c>
      <c r="C64" s="21">
        <v>17.46</v>
      </c>
      <c r="D64" s="22">
        <v>19.899999999999999</v>
      </c>
      <c r="E64" s="23">
        <v>22.34</v>
      </c>
      <c r="F64" s="22">
        <v>27.54</v>
      </c>
      <c r="G64" s="23">
        <v>29.88</v>
      </c>
      <c r="H64" s="22">
        <v>32.200000000000003</v>
      </c>
      <c r="I64" s="23">
        <v>34.53</v>
      </c>
      <c r="J64" s="22">
        <v>39.07</v>
      </c>
      <c r="K64" s="23">
        <v>43.18</v>
      </c>
      <c r="L64" s="24">
        <v>41.12</v>
      </c>
      <c r="M64" s="24">
        <v>37.83</v>
      </c>
      <c r="N64" s="24">
        <v>34.950000000000003</v>
      </c>
      <c r="O64" s="24">
        <v>32.9</v>
      </c>
      <c r="P64" s="31"/>
    </row>
    <row r="65" spans="1:16" ht="15.75" x14ac:dyDescent="0.3">
      <c r="A65" s="5">
        <v>41</v>
      </c>
      <c r="B65" s="6" t="s">
        <v>42</v>
      </c>
      <c r="C65" s="21">
        <v>11.56</v>
      </c>
      <c r="D65" s="22">
        <v>13.18</v>
      </c>
      <c r="E65" s="23">
        <v>14.8</v>
      </c>
      <c r="F65" s="22">
        <v>18.239999999999998</v>
      </c>
      <c r="G65" s="23">
        <v>19.78</v>
      </c>
      <c r="H65" s="22">
        <v>21.33</v>
      </c>
      <c r="I65" s="23">
        <v>22.87</v>
      </c>
      <c r="J65" s="22">
        <v>25.87</v>
      </c>
      <c r="K65" s="23">
        <v>28.59</v>
      </c>
      <c r="L65" s="24">
        <v>27.24</v>
      </c>
      <c r="M65" s="24">
        <v>25.05</v>
      </c>
      <c r="N65" s="24">
        <v>23.15</v>
      </c>
      <c r="O65" s="24">
        <v>21.78</v>
      </c>
      <c r="P65" s="31"/>
    </row>
    <row r="66" spans="1:16" ht="15.75" x14ac:dyDescent="0.3">
      <c r="A66" s="5">
        <v>42</v>
      </c>
      <c r="B66" s="6" t="s">
        <v>43</v>
      </c>
      <c r="C66" s="21">
        <v>13.14</v>
      </c>
      <c r="D66" s="22">
        <v>14.97</v>
      </c>
      <c r="E66" s="23">
        <v>16.809999999999999</v>
      </c>
      <c r="F66" s="22">
        <v>20.72</v>
      </c>
      <c r="G66" s="23">
        <v>22.47</v>
      </c>
      <c r="H66" s="22">
        <v>24.22</v>
      </c>
      <c r="I66" s="23">
        <v>25.98</v>
      </c>
      <c r="J66" s="22">
        <v>29.39</v>
      </c>
      <c r="K66" s="23">
        <v>32.479999999999997</v>
      </c>
      <c r="L66" s="24">
        <v>30.94</v>
      </c>
      <c r="M66" s="24">
        <v>28.46</v>
      </c>
      <c r="N66" s="24">
        <v>26.3</v>
      </c>
      <c r="O66" s="24">
        <v>24.75</v>
      </c>
      <c r="P66" s="31"/>
    </row>
    <row r="67" spans="1:16" ht="15.75" x14ac:dyDescent="0.3">
      <c r="A67" s="5">
        <v>42</v>
      </c>
      <c r="B67" s="6" t="s">
        <v>4</v>
      </c>
      <c r="C67" s="21">
        <v>15.49</v>
      </c>
      <c r="D67" s="22">
        <v>17.66</v>
      </c>
      <c r="E67" s="23">
        <v>19.829999999999998</v>
      </c>
      <c r="F67" s="22">
        <v>24.45</v>
      </c>
      <c r="G67" s="23">
        <v>26.51</v>
      </c>
      <c r="H67" s="22">
        <v>28.58</v>
      </c>
      <c r="I67" s="23">
        <v>30.64</v>
      </c>
      <c r="J67" s="22">
        <v>34.67</v>
      </c>
      <c r="K67" s="23">
        <v>38.32</v>
      </c>
      <c r="L67" s="24">
        <v>36.49</v>
      </c>
      <c r="M67" s="24">
        <v>33.57</v>
      </c>
      <c r="N67" s="24">
        <v>31.02</v>
      </c>
      <c r="O67" s="24">
        <v>29.19</v>
      </c>
      <c r="P67" s="31"/>
    </row>
    <row r="68" spans="1:16" ht="15.75" x14ac:dyDescent="0.3">
      <c r="A68" s="5">
        <v>43</v>
      </c>
      <c r="B68" s="6" t="s">
        <v>44</v>
      </c>
      <c r="C68" s="21">
        <v>14.71</v>
      </c>
      <c r="D68" s="22">
        <v>16.77</v>
      </c>
      <c r="E68" s="23">
        <v>18.82</v>
      </c>
      <c r="F68" s="22">
        <v>23.2</v>
      </c>
      <c r="G68" s="23">
        <v>25.17</v>
      </c>
      <c r="H68" s="22">
        <v>27.13</v>
      </c>
      <c r="I68" s="23">
        <v>29.09</v>
      </c>
      <c r="J68" s="22">
        <v>32.909999999999997</v>
      </c>
      <c r="K68" s="23">
        <v>36.369999999999997</v>
      </c>
      <c r="L68" s="24">
        <v>34.64</v>
      </c>
      <c r="M68" s="24">
        <v>31.87</v>
      </c>
      <c r="N68" s="24">
        <v>29.45</v>
      </c>
      <c r="O68" s="24">
        <v>27.71</v>
      </c>
      <c r="P68" s="31"/>
    </row>
    <row r="69" spans="1:16" ht="15.75" x14ac:dyDescent="0.3">
      <c r="A69" s="5">
        <v>44</v>
      </c>
      <c r="B69" s="6" t="s">
        <v>45</v>
      </c>
      <c r="C69" s="21">
        <v>13.14</v>
      </c>
      <c r="D69" s="22">
        <v>14.97</v>
      </c>
      <c r="E69" s="23">
        <v>16.809999999999999</v>
      </c>
      <c r="F69" s="22">
        <v>20.72</v>
      </c>
      <c r="G69" s="23">
        <v>22.47</v>
      </c>
      <c r="H69" s="22">
        <v>24.22</v>
      </c>
      <c r="I69" s="23">
        <v>25.98</v>
      </c>
      <c r="J69" s="22">
        <v>29.39</v>
      </c>
      <c r="K69" s="23">
        <v>32.479999999999997</v>
      </c>
      <c r="L69" s="24">
        <v>30.94</v>
      </c>
      <c r="M69" s="24">
        <v>28.46</v>
      </c>
      <c r="N69" s="24">
        <v>26.3</v>
      </c>
      <c r="O69" s="24">
        <v>24.75</v>
      </c>
      <c r="P69" s="31"/>
    </row>
    <row r="70" spans="1:16" ht="15.75" x14ac:dyDescent="0.3">
      <c r="A70" s="5">
        <v>45</v>
      </c>
      <c r="B70" s="6" t="s">
        <v>46</v>
      </c>
      <c r="C70" s="21">
        <v>13.65</v>
      </c>
      <c r="D70" s="22">
        <v>15.56</v>
      </c>
      <c r="E70" s="23">
        <v>17.47</v>
      </c>
      <c r="F70" s="22">
        <v>20.74</v>
      </c>
      <c r="G70" s="23">
        <v>22.5</v>
      </c>
      <c r="H70" s="22">
        <v>24.25</v>
      </c>
      <c r="I70" s="23">
        <v>26</v>
      </c>
      <c r="J70" s="22">
        <v>28.66</v>
      </c>
      <c r="K70" s="23">
        <v>31.68</v>
      </c>
      <c r="L70" s="24">
        <v>30.17</v>
      </c>
      <c r="M70" s="24">
        <v>27.76</v>
      </c>
      <c r="N70" s="24">
        <v>25.65</v>
      </c>
      <c r="O70" s="24">
        <v>24.14</v>
      </c>
      <c r="P70" s="31"/>
    </row>
    <row r="71" spans="1:16" ht="15.75" x14ac:dyDescent="0.3">
      <c r="A71" s="5">
        <v>46</v>
      </c>
      <c r="B71" s="6" t="s">
        <v>47</v>
      </c>
      <c r="C71" s="21">
        <v>17.059999999999999</v>
      </c>
      <c r="D71" s="22">
        <v>19.45</v>
      </c>
      <c r="E71" s="23">
        <v>21.84</v>
      </c>
      <c r="F71" s="22">
        <v>26.92</v>
      </c>
      <c r="G71" s="23">
        <v>29.2</v>
      </c>
      <c r="H71" s="22">
        <v>31.48</v>
      </c>
      <c r="I71" s="23">
        <v>33.75</v>
      </c>
      <c r="J71" s="22">
        <v>38.19</v>
      </c>
      <c r="K71" s="23">
        <v>42.21</v>
      </c>
      <c r="L71" s="24">
        <v>40.200000000000003</v>
      </c>
      <c r="M71" s="24">
        <v>36.979999999999997</v>
      </c>
      <c r="N71" s="24">
        <v>34.17</v>
      </c>
      <c r="O71" s="24">
        <v>32.159999999999997</v>
      </c>
      <c r="P71" s="31"/>
    </row>
    <row r="72" spans="1:16" ht="15.75" x14ac:dyDescent="0.3">
      <c r="A72" s="5">
        <v>47</v>
      </c>
      <c r="B72" s="6" t="s">
        <v>48</v>
      </c>
      <c r="C72" s="21">
        <v>19.64</v>
      </c>
      <c r="D72" s="22">
        <v>22.38</v>
      </c>
      <c r="E72" s="23">
        <v>25.13</v>
      </c>
      <c r="F72" s="22">
        <v>30.51</v>
      </c>
      <c r="G72" s="23">
        <v>33.090000000000003</v>
      </c>
      <c r="H72" s="22">
        <v>35.67</v>
      </c>
      <c r="I72" s="23">
        <v>38.25</v>
      </c>
      <c r="J72" s="22">
        <v>42.94</v>
      </c>
      <c r="K72" s="23">
        <v>47.46</v>
      </c>
      <c r="L72" s="24">
        <v>45.19</v>
      </c>
      <c r="M72" s="24">
        <v>41.58</v>
      </c>
      <c r="N72" s="24">
        <v>38.42</v>
      </c>
      <c r="O72" s="24">
        <v>36.15</v>
      </c>
      <c r="P72" s="31"/>
    </row>
    <row r="73" spans="1:16" ht="15.75" x14ac:dyDescent="0.3">
      <c r="A73" s="5">
        <v>48</v>
      </c>
      <c r="B73" s="6" t="s">
        <v>49</v>
      </c>
      <c r="C73" s="21">
        <v>16.28</v>
      </c>
      <c r="D73" s="22">
        <v>18.559999999999999</v>
      </c>
      <c r="E73" s="23">
        <v>20.84</v>
      </c>
      <c r="F73" s="22">
        <v>25.69</v>
      </c>
      <c r="G73" s="23">
        <v>27.86</v>
      </c>
      <c r="H73" s="22">
        <v>30.03</v>
      </c>
      <c r="I73" s="23">
        <v>32.200000000000003</v>
      </c>
      <c r="J73" s="22">
        <v>36.43</v>
      </c>
      <c r="K73" s="23">
        <v>40.26</v>
      </c>
      <c r="L73" s="24">
        <v>38.340000000000003</v>
      </c>
      <c r="M73" s="24">
        <v>35.28</v>
      </c>
      <c r="N73" s="24">
        <v>32.6</v>
      </c>
      <c r="O73" s="24">
        <v>30.67</v>
      </c>
      <c r="P73" s="31"/>
    </row>
    <row r="74" spans="1:16" ht="15.75" x14ac:dyDescent="0.3">
      <c r="A74" s="5">
        <v>49</v>
      </c>
      <c r="B74" s="6" t="s">
        <v>50</v>
      </c>
      <c r="C74" s="21">
        <v>12.74</v>
      </c>
      <c r="D74" s="22">
        <v>14.53</v>
      </c>
      <c r="E74" s="23">
        <v>16.309999999999999</v>
      </c>
      <c r="F74" s="22">
        <v>20.11</v>
      </c>
      <c r="G74" s="23">
        <v>21.8</v>
      </c>
      <c r="H74" s="22">
        <v>23.5</v>
      </c>
      <c r="I74" s="23">
        <v>25.2</v>
      </c>
      <c r="J74" s="22">
        <v>28.51</v>
      </c>
      <c r="K74" s="23">
        <v>31.51</v>
      </c>
      <c r="L74" s="24">
        <v>30.01</v>
      </c>
      <c r="M74" s="24">
        <v>27.61</v>
      </c>
      <c r="N74" s="24">
        <v>25.51</v>
      </c>
      <c r="O74" s="24">
        <v>24.01</v>
      </c>
      <c r="P74" s="31"/>
    </row>
    <row r="75" spans="1:16" ht="15.75" x14ac:dyDescent="0.3">
      <c r="A75" s="5">
        <v>50</v>
      </c>
      <c r="B75" s="6" t="s">
        <v>51</v>
      </c>
      <c r="C75" s="21">
        <v>13.92</v>
      </c>
      <c r="D75" s="22">
        <v>15.87</v>
      </c>
      <c r="E75" s="23">
        <v>17.82</v>
      </c>
      <c r="F75" s="22">
        <v>21.96</v>
      </c>
      <c r="G75" s="23">
        <v>23.82</v>
      </c>
      <c r="H75" s="22">
        <v>25.68</v>
      </c>
      <c r="I75" s="23">
        <v>27.53</v>
      </c>
      <c r="J75" s="22">
        <v>31.15</v>
      </c>
      <c r="K75" s="23">
        <v>34.43</v>
      </c>
      <c r="L75" s="24">
        <v>32.79</v>
      </c>
      <c r="M75" s="24">
        <v>30.17</v>
      </c>
      <c r="N75" s="24">
        <v>27.87</v>
      </c>
      <c r="O75" s="24">
        <v>26.23</v>
      </c>
      <c r="P75" s="31"/>
    </row>
    <row r="76" spans="1:16" ht="15.75" x14ac:dyDescent="0.3">
      <c r="A76" s="5">
        <v>51</v>
      </c>
      <c r="B76" s="6" t="s">
        <v>52</v>
      </c>
      <c r="C76" s="21">
        <v>9.6</v>
      </c>
      <c r="D76" s="22">
        <v>10.94</v>
      </c>
      <c r="E76" s="23">
        <v>12.29</v>
      </c>
      <c r="F76" s="22">
        <v>15.14</v>
      </c>
      <c r="G76" s="23">
        <v>16.420000000000002</v>
      </c>
      <c r="H76" s="22">
        <v>17.7</v>
      </c>
      <c r="I76" s="23">
        <v>18.98</v>
      </c>
      <c r="J76" s="22">
        <v>21.48</v>
      </c>
      <c r="K76" s="23">
        <v>23.73</v>
      </c>
      <c r="L76" s="24">
        <v>22.6</v>
      </c>
      <c r="M76" s="24">
        <v>20.79</v>
      </c>
      <c r="N76" s="24">
        <v>19.21</v>
      </c>
      <c r="O76" s="24">
        <v>18.079999999999998</v>
      </c>
      <c r="P76" s="31"/>
    </row>
    <row r="77" spans="1:16" ht="15.75" x14ac:dyDescent="0.3">
      <c r="A77" s="5">
        <v>52</v>
      </c>
      <c r="B77" s="6" t="s">
        <v>53</v>
      </c>
      <c r="C77" s="21">
        <v>9.1999999999999993</v>
      </c>
      <c r="D77" s="22">
        <v>10.49</v>
      </c>
      <c r="E77" s="23">
        <v>11.78</v>
      </c>
      <c r="F77" s="22">
        <v>14.52</v>
      </c>
      <c r="G77" s="23">
        <v>15.75</v>
      </c>
      <c r="H77" s="22">
        <v>16.97</v>
      </c>
      <c r="I77" s="23">
        <v>18.2</v>
      </c>
      <c r="J77" s="22">
        <v>20.59</v>
      </c>
      <c r="K77" s="23">
        <v>22.76</v>
      </c>
      <c r="L77" s="24">
        <v>21.68</v>
      </c>
      <c r="M77" s="24">
        <v>19.940000000000001</v>
      </c>
      <c r="N77" s="24">
        <v>18.43</v>
      </c>
      <c r="O77" s="24">
        <v>17.34</v>
      </c>
      <c r="P77" s="31"/>
    </row>
    <row r="78" spans="1:16" ht="15.75" x14ac:dyDescent="0.3">
      <c r="A78" s="5">
        <v>53</v>
      </c>
      <c r="B78" s="6" t="s">
        <v>54</v>
      </c>
      <c r="C78" s="21">
        <v>13.53</v>
      </c>
      <c r="D78" s="22">
        <v>15.42</v>
      </c>
      <c r="E78" s="23">
        <v>17.32</v>
      </c>
      <c r="F78" s="22">
        <v>21.34</v>
      </c>
      <c r="G78" s="23">
        <v>23.15</v>
      </c>
      <c r="H78" s="22">
        <v>24.95</v>
      </c>
      <c r="I78" s="23">
        <v>26.75</v>
      </c>
      <c r="J78" s="22">
        <v>30.27</v>
      </c>
      <c r="K78" s="23">
        <v>33.450000000000003</v>
      </c>
      <c r="L78" s="24">
        <v>31.86</v>
      </c>
      <c r="M78" s="24">
        <v>29.31</v>
      </c>
      <c r="N78" s="24">
        <v>27.08</v>
      </c>
      <c r="O78" s="24">
        <v>25.49</v>
      </c>
      <c r="P78" s="31"/>
    </row>
    <row r="79" spans="1:16" ht="15.75" x14ac:dyDescent="0.3">
      <c r="A79" s="5">
        <v>54</v>
      </c>
      <c r="B79" s="6" t="s">
        <v>55</v>
      </c>
      <c r="C79" s="21">
        <v>13.65</v>
      </c>
      <c r="D79" s="22">
        <v>15.56</v>
      </c>
      <c r="E79" s="23">
        <v>17.47</v>
      </c>
      <c r="F79" s="22">
        <v>20.74</v>
      </c>
      <c r="G79" s="23">
        <v>22.5</v>
      </c>
      <c r="H79" s="22">
        <v>24.25</v>
      </c>
      <c r="I79" s="23">
        <v>26</v>
      </c>
      <c r="J79" s="22">
        <v>28.66</v>
      </c>
      <c r="K79" s="23">
        <v>31.68</v>
      </c>
      <c r="L79" s="24">
        <v>30.17</v>
      </c>
      <c r="M79" s="24">
        <v>27.76</v>
      </c>
      <c r="N79" s="24">
        <v>25.65</v>
      </c>
      <c r="O79" s="24">
        <v>24.14</v>
      </c>
      <c r="P79" s="31"/>
    </row>
    <row r="80" spans="1:16" ht="15.75" x14ac:dyDescent="0.3">
      <c r="A80" s="5">
        <v>55</v>
      </c>
      <c r="B80" s="6" t="s">
        <v>56</v>
      </c>
      <c r="C80" s="21">
        <v>10.84</v>
      </c>
      <c r="D80" s="22">
        <v>12.35</v>
      </c>
      <c r="E80" s="23">
        <v>13.88</v>
      </c>
      <c r="F80" s="22">
        <v>16.84</v>
      </c>
      <c r="G80" s="23">
        <v>18.27</v>
      </c>
      <c r="H80" s="22">
        <v>19.690000000000001</v>
      </c>
      <c r="I80" s="23">
        <v>21.11</v>
      </c>
      <c r="J80" s="22">
        <v>23.7</v>
      </c>
      <c r="K80" s="23">
        <v>26.2</v>
      </c>
      <c r="L80" s="24">
        <v>24.96</v>
      </c>
      <c r="M80" s="24">
        <v>22.95</v>
      </c>
      <c r="N80" s="24">
        <v>21.21</v>
      </c>
      <c r="O80" s="24">
        <v>19.96</v>
      </c>
      <c r="P80" s="31"/>
    </row>
    <row r="81" spans="1:16" ht="15.75" x14ac:dyDescent="0.3">
      <c r="A81" s="5">
        <v>56</v>
      </c>
      <c r="B81" s="6" t="s">
        <v>57</v>
      </c>
      <c r="C81" s="21">
        <v>15.49</v>
      </c>
      <c r="D81" s="22">
        <v>17.66</v>
      </c>
      <c r="E81" s="23">
        <v>19.829999999999998</v>
      </c>
      <c r="F81" s="22">
        <v>24.45</v>
      </c>
      <c r="G81" s="23">
        <v>26.51</v>
      </c>
      <c r="H81" s="22">
        <v>28.58</v>
      </c>
      <c r="I81" s="23">
        <v>30.64</v>
      </c>
      <c r="J81" s="22">
        <v>34.67</v>
      </c>
      <c r="K81" s="23">
        <v>38.32</v>
      </c>
      <c r="L81" s="24">
        <v>36.49</v>
      </c>
      <c r="M81" s="24">
        <v>33.57</v>
      </c>
      <c r="N81" s="24">
        <v>31.02</v>
      </c>
      <c r="O81" s="24">
        <v>29.19</v>
      </c>
      <c r="P81" s="31"/>
    </row>
    <row r="82" spans="1:16" ht="15.75" x14ac:dyDescent="0.3">
      <c r="A82" s="5">
        <v>56</v>
      </c>
      <c r="B82" s="6" t="s">
        <v>18</v>
      </c>
      <c r="C82" s="21">
        <v>39.67</v>
      </c>
      <c r="D82" s="22">
        <v>45.22</v>
      </c>
      <c r="E82" s="23">
        <v>50.77</v>
      </c>
      <c r="F82" s="22">
        <v>56.33</v>
      </c>
      <c r="G82" s="23">
        <v>61.09</v>
      </c>
      <c r="H82" s="22">
        <v>65.849999999999994</v>
      </c>
      <c r="I82" s="23">
        <v>70.599999999999994</v>
      </c>
      <c r="J82" s="22">
        <v>75.37</v>
      </c>
      <c r="K82" s="23">
        <v>83.31</v>
      </c>
      <c r="L82" s="24">
        <v>79.33</v>
      </c>
      <c r="M82" s="24">
        <v>72.989999999999995</v>
      </c>
      <c r="N82" s="24">
        <v>67.44</v>
      </c>
      <c r="O82" s="24">
        <v>63.47</v>
      </c>
      <c r="P82" s="31"/>
    </row>
    <row r="83" spans="1:16" ht="15.75" x14ac:dyDescent="0.3">
      <c r="A83" s="5">
        <v>57</v>
      </c>
      <c r="B83" s="6" t="s">
        <v>58</v>
      </c>
      <c r="C83" s="21">
        <v>13.65</v>
      </c>
      <c r="D83" s="22">
        <v>15.56</v>
      </c>
      <c r="E83" s="23">
        <v>17.47</v>
      </c>
      <c r="F83" s="22">
        <v>20.74</v>
      </c>
      <c r="G83" s="23">
        <v>22.5</v>
      </c>
      <c r="H83" s="22">
        <v>24.25</v>
      </c>
      <c r="I83" s="23">
        <v>26</v>
      </c>
      <c r="J83" s="22">
        <v>28.66</v>
      </c>
      <c r="K83" s="23">
        <v>31.68</v>
      </c>
      <c r="L83" s="24">
        <v>30.17</v>
      </c>
      <c r="M83" s="24">
        <v>27.76</v>
      </c>
      <c r="N83" s="24">
        <v>25.65</v>
      </c>
      <c r="O83" s="24">
        <v>24.14</v>
      </c>
      <c r="P83" s="31"/>
    </row>
    <row r="84" spans="1:16" ht="15.75" x14ac:dyDescent="0.3">
      <c r="A84" s="5">
        <v>58</v>
      </c>
      <c r="B84" s="6" t="s">
        <v>59</v>
      </c>
      <c r="C84" s="21">
        <v>13.15</v>
      </c>
      <c r="D84" s="22">
        <v>14.99</v>
      </c>
      <c r="E84" s="23">
        <v>16.84</v>
      </c>
      <c r="F84" s="22">
        <v>20.440000000000001</v>
      </c>
      <c r="G84" s="23">
        <v>22.17</v>
      </c>
      <c r="H84" s="22">
        <v>23.9</v>
      </c>
      <c r="I84" s="23">
        <v>25.62</v>
      </c>
      <c r="J84" s="22">
        <v>28.77</v>
      </c>
      <c r="K84" s="23">
        <v>31.79</v>
      </c>
      <c r="L84" s="24">
        <v>30.28</v>
      </c>
      <c r="M84" s="24">
        <v>27.85</v>
      </c>
      <c r="N84" s="24">
        <v>25.74</v>
      </c>
      <c r="O84" s="24">
        <v>24.22</v>
      </c>
      <c r="P84" s="31"/>
    </row>
    <row r="85" spans="1:16" ht="15.75" x14ac:dyDescent="0.3">
      <c r="A85" s="5">
        <v>59</v>
      </c>
      <c r="B85" s="6" t="s">
        <v>60</v>
      </c>
      <c r="C85" s="21">
        <v>11.91</v>
      </c>
      <c r="D85" s="22">
        <v>13.58</v>
      </c>
      <c r="E85" s="23">
        <v>15.25</v>
      </c>
      <c r="F85" s="22">
        <v>18.68</v>
      </c>
      <c r="G85" s="23">
        <v>20.260000000000002</v>
      </c>
      <c r="H85" s="22">
        <v>21.84</v>
      </c>
      <c r="I85" s="23">
        <v>23.42</v>
      </c>
      <c r="J85" s="22">
        <v>26.41</v>
      </c>
      <c r="K85" s="23">
        <v>29.18</v>
      </c>
      <c r="L85" s="24">
        <v>27.8</v>
      </c>
      <c r="M85" s="24">
        <v>25.57</v>
      </c>
      <c r="N85" s="24">
        <v>23.63</v>
      </c>
      <c r="O85" s="24">
        <v>22.23</v>
      </c>
      <c r="P85" s="31"/>
    </row>
    <row r="86" spans="1:16" ht="15.75" x14ac:dyDescent="0.3">
      <c r="A86" s="5">
        <v>60</v>
      </c>
      <c r="B86" s="6" t="s">
        <v>61</v>
      </c>
      <c r="C86" s="21">
        <v>11.17</v>
      </c>
      <c r="D86" s="22">
        <v>12.73</v>
      </c>
      <c r="E86" s="23">
        <v>14.3</v>
      </c>
      <c r="F86" s="22">
        <v>17.62</v>
      </c>
      <c r="G86" s="23">
        <v>19.11</v>
      </c>
      <c r="H86" s="22">
        <v>20.6</v>
      </c>
      <c r="I86" s="23">
        <v>22.09</v>
      </c>
      <c r="J86" s="22">
        <v>24.99</v>
      </c>
      <c r="K86" s="23">
        <v>27.62</v>
      </c>
      <c r="L86" s="24">
        <v>26.31</v>
      </c>
      <c r="M86" s="24">
        <v>24.2</v>
      </c>
      <c r="N86" s="24">
        <v>22.36</v>
      </c>
      <c r="O86" s="24">
        <v>21.04</v>
      </c>
      <c r="P86" s="31"/>
    </row>
    <row r="87" spans="1:16" ht="15.75" x14ac:dyDescent="0.3">
      <c r="A87" s="5">
        <v>61</v>
      </c>
      <c r="B87" s="6" t="s">
        <v>62</v>
      </c>
      <c r="C87" s="21">
        <v>12.35</v>
      </c>
      <c r="D87" s="22">
        <v>14.08</v>
      </c>
      <c r="E87" s="23">
        <v>15.8</v>
      </c>
      <c r="F87" s="22">
        <v>19.489999999999998</v>
      </c>
      <c r="G87" s="23">
        <v>21.13</v>
      </c>
      <c r="H87" s="22">
        <v>22.78</v>
      </c>
      <c r="I87" s="23">
        <v>24.42</v>
      </c>
      <c r="J87" s="22">
        <v>27.63</v>
      </c>
      <c r="K87" s="23">
        <v>30.54</v>
      </c>
      <c r="L87" s="24">
        <v>29.09</v>
      </c>
      <c r="M87" s="24">
        <v>26.76</v>
      </c>
      <c r="N87" s="24">
        <v>24.72</v>
      </c>
      <c r="O87" s="24">
        <v>23.27</v>
      </c>
      <c r="P87" s="31"/>
    </row>
    <row r="88" spans="1:16" ht="15.75" x14ac:dyDescent="0.3">
      <c r="A88" s="5">
        <v>62</v>
      </c>
      <c r="B88" s="6" t="s">
        <v>63</v>
      </c>
      <c r="C88" s="21">
        <v>13.62</v>
      </c>
      <c r="D88" s="22">
        <v>15.52</v>
      </c>
      <c r="E88" s="23">
        <v>17.43</v>
      </c>
      <c r="F88" s="22">
        <v>21.16</v>
      </c>
      <c r="G88" s="23">
        <v>22.94</v>
      </c>
      <c r="H88" s="22">
        <v>24.74</v>
      </c>
      <c r="I88" s="23">
        <v>26.52</v>
      </c>
      <c r="J88" s="22">
        <v>29.77</v>
      </c>
      <c r="K88" s="23">
        <v>32.909999999999997</v>
      </c>
      <c r="L88" s="24">
        <v>31.35</v>
      </c>
      <c r="M88" s="24">
        <v>28.83</v>
      </c>
      <c r="N88" s="24">
        <v>26.64</v>
      </c>
      <c r="O88" s="24">
        <v>25.07</v>
      </c>
      <c r="P88" s="31"/>
    </row>
    <row r="89" spans="1:16" ht="15.75" x14ac:dyDescent="0.3">
      <c r="A89" s="5">
        <v>63</v>
      </c>
      <c r="B89" s="6" t="s">
        <v>64</v>
      </c>
      <c r="C89" s="21">
        <v>13.14</v>
      </c>
      <c r="D89" s="22">
        <v>14.97</v>
      </c>
      <c r="E89" s="23">
        <v>16.809999999999999</v>
      </c>
      <c r="F89" s="22">
        <v>20.72</v>
      </c>
      <c r="G89" s="23">
        <v>22.47</v>
      </c>
      <c r="H89" s="22">
        <v>24.22</v>
      </c>
      <c r="I89" s="23">
        <v>25.98</v>
      </c>
      <c r="J89" s="22">
        <v>29.39</v>
      </c>
      <c r="K89" s="23">
        <v>32.479999999999997</v>
      </c>
      <c r="L89" s="24">
        <v>30.94</v>
      </c>
      <c r="M89" s="24">
        <v>28.46</v>
      </c>
      <c r="N89" s="24">
        <v>26.3</v>
      </c>
      <c r="O89" s="24">
        <v>24.75</v>
      </c>
      <c r="P89" s="31"/>
    </row>
    <row r="90" spans="1:16" ht="15.75" x14ac:dyDescent="0.3">
      <c r="A90" s="5">
        <v>63</v>
      </c>
      <c r="B90" s="6" t="s">
        <v>4</v>
      </c>
      <c r="C90" s="21">
        <v>34.43</v>
      </c>
      <c r="D90" s="22">
        <v>39.25</v>
      </c>
      <c r="E90" s="23">
        <v>44.06</v>
      </c>
      <c r="F90" s="22">
        <v>48.89</v>
      </c>
      <c r="G90" s="23">
        <v>53.02</v>
      </c>
      <c r="H90" s="22">
        <v>57.15</v>
      </c>
      <c r="I90" s="23">
        <v>61.28</v>
      </c>
      <c r="J90" s="22">
        <v>65.41</v>
      </c>
      <c r="K90" s="23">
        <v>72.3</v>
      </c>
      <c r="L90" s="24">
        <v>68.849999999999994</v>
      </c>
      <c r="M90" s="24">
        <v>63.34</v>
      </c>
      <c r="N90" s="24">
        <v>58.53</v>
      </c>
      <c r="O90" s="24">
        <v>55.08</v>
      </c>
      <c r="P90" s="31"/>
    </row>
    <row r="91" spans="1:16" ht="15.75" x14ac:dyDescent="0.3">
      <c r="A91" s="5">
        <v>64</v>
      </c>
      <c r="B91" s="6" t="s">
        <v>65</v>
      </c>
      <c r="C91" s="21">
        <v>18.64</v>
      </c>
      <c r="D91" s="22">
        <v>21.24</v>
      </c>
      <c r="E91" s="23">
        <v>23.85</v>
      </c>
      <c r="F91" s="22">
        <v>29.41</v>
      </c>
      <c r="G91" s="23">
        <v>31.89</v>
      </c>
      <c r="H91" s="22">
        <v>34.380000000000003</v>
      </c>
      <c r="I91" s="23">
        <v>36.86</v>
      </c>
      <c r="J91" s="22">
        <v>41.71</v>
      </c>
      <c r="K91" s="23">
        <v>46.09</v>
      </c>
      <c r="L91" s="24">
        <v>43.9</v>
      </c>
      <c r="M91" s="24">
        <v>40.39</v>
      </c>
      <c r="N91" s="24">
        <v>37.32</v>
      </c>
      <c r="O91" s="24">
        <v>35.119999999999997</v>
      </c>
      <c r="P91" s="31"/>
    </row>
    <row r="92" spans="1:16" ht="15.75" x14ac:dyDescent="0.3">
      <c r="A92" s="5">
        <v>64</v>
      </c>
      <c r="B92" s="6" t="s">
        <v>4</v>
      </c>
      <c r="C92" s="21">
        <v>46.66</v>
      </c>
      <c r="D92" s="22">
        <v>53.19</v>
      </c>
      <c r="E92" s="23">
        <v>59.72</v>
      </c>
      <c r="F92" s="22">
        <v>66.25</v>
      </c>
      <c r="G92" s="23">
        <v>71.849999999999994</v>
      </c>
      <c r="H92" s="22">
        <v>77.45</v>
      </c>
      <c r="I92" s="23">
        <v>83.05</v>
      </c>
      <c r="J92" s="22">
        <v>88.65</v>
      </c>
      <c r="K92" s="23">
        <v>97.98</v>
      </c>
      <c r="L92" s="24">
        <v>93.31</v>
      </c>
      <c r="M92" s="24">
        <v>85.85</v>
      </c>
      <c r="N92" s="24">
        <v>79.31</v>
      </c>
      <c r="O92" s="24">
        <v>74.650000000000006</v>
      </c>
      <c r="P92" s="31"/>
    </row>
    <row r="93" spans="1:16" ht="15.75" x14ac:dyDescent="0.3">
      <c r="A93" s="5">
        <v>65</v>
      </c>
      <c r="B93" s="6" t="s">
        <v>66</v>
      </c>
      <c r="C93" s="21">
        <v>19.03</v>
      </c>
      <c r="D93" s="22">
        <v>21.69</v>
      </c>
      <c r="E93" s="23">
        <v>24.36</v>
      </c>
      <c r="F93" s="22">
        <v>30.03</v>
      </c>
      <c r="G93" s="23">
        <v>32.57</v>
      </c>
      <c r="H93" s="22">
        <v>35.1</v>
      </c>
      <c r="I93" s="23">
        <v>37.64</v>
      </c>
      <c r="J93" s="22">
        <v>42.59</v>
      </c>
      <c r="K93" s="23">
        <v>47.06</v>
      </c>
      <c r="L93" s="24">
        <v>44.82</v>
      </c>
      <c r="M93" s="24">
        <v>41.24</v>
      </c>
      <c r="N93" s="24">
        <v>38.1</v>
      </c>
      <c r="O93" s="24">
        <v>35.86</v>
      </c>
      <c r="P93" s="31"/>
    </row>
    <row r="94" spans="1:16" ht="15.75" x14ac:dyDescent="0.3">
      <c r="A94" s="5">
        <v>65</v>
      </c>
      <c r="B94" s="6" t="s">
        <v>4</v>
      </c>
      <c r="C94" s="21">
        <v>47.53</v>
      </c>
      <c r="D94" s="22">
        <v>54.18</v>
      </c>
      <c r="E94" s="23">
        <v>60.83</v>
      </c>
      <c r="F94" s="22">
        <v>67.489999999999995</v>
      </c>
      <c r="G94" s="23">
        <v>73.2</v>
      </c>
      <c r="H94" s="22">
        <v>78.900000000000006</v>
      </c>
      <c r="I94" s="23">
        <v>84.6</v>
      </c>
      <c r="J94" s="22">
        <v>90.3</v>
      </c>
      <c r="K94" s="23">
        <v>99.81</v>
      </c>
      <c r="L94" s="24">
        <v>95.06</v>
      </c>
      <c r="M94" s="24">
        <v>87.45</v>
      </c>
      <c r="N94" s="24">
        <v>80.8</v>
      </c>
      <c r="O94" s="24">
        <v>76.040000000000006</v>
      </c>
      <c r="P94" s="31"/>
    </row>
    <row r="95" spans="1:16" ht="15.75" x14ac:dyDescent="0.3">
      <c r="A95" s="5">
        <v>66</v>
      </c>
      <c r="B95" s="6" t="s">
        <v>67</v>
      </c>
      <c r="C95" s="21">
        <v>19.03</v>
      </c>
      <c r="D95" s="22">
        <v>21.69</v>
      </c>
      <c r="E95" s="23">
        <v>24.36</v>
      </c>
      <c r="F95" s="22">
        <v>30.03</v>
      </c>
      <c r="G95" s="23">
        <v>32.57</v>
      </c>
      <c r="H95" s="22">
        <v>35.1</v>
      </c>
      <c r="I95" s="23">
        <v>37.64</v>
      </c>
      <c r="J95" s="22">
        <v>42.59</v>
      </c>
      <c r="K95" s="23">
        <v>47.06</v>
      </c>
      <c r="L95" s="24">
        <v>44.82</v>
      </c>
      <c r="M95" s="24">
        <v>41.24</v>
      </c>
      <c r="N95" s="24">
        <v>38.1</v>
      </c>
      <c r="O95" s="24">
        <v>35.86</v>
      </c>
      <c r="P95" s="31"/>
    </row>
    <row r="96" spans="1:16" ht="15.75" x14ac:dyDescent="0.3">
      <c r="A96" s="5">
        <v>66</v>
      </c>
      <c r="B96" s="6" t="s">
        <v>4</v>
      </c>
      <c r="C96" s="21">
        <v>47.53</v>
      </c>
      <c r="D96" s="22">
        <v>54.18</v>
      </c>
      <c r="E96" s="23">
        <v>60.83</v>
      </c>
      <c r="F96" s="22">
        <v>67.489999999999995</v>
      </c>
      <c r="G96" s="23">
        <v>73.2</v>
      </c>
      <c r="H96" s="22">
        <v>78.900000000000006</v>
      </c>
      <c r="I96" s="23">
        <v>84.6</v>
      </c>
      <c r="J96" s="22">
        <v>90.3</v>
      </c>
      <c r="K96" s="23">
        <v>99.81</v>
      </c>
      <c r="L96" s="24">
        <v>95.06</v>
      </c>
      <c r="M96" s="24">
        <v>87.45</v>
      </c>
      <c r="N96" s="24">
        <v>80.8</v>
      </c>
      <c r="O96" s="24">
        <v>76.040000000000006</v>
      </c>
      <c r="P96" s="31"/>
    </row>
    <row r="97" spans="1:16" ht="15.75" x14ac:dyDescent="0.3">
      <c r="A97" s="5">
        <v>67</v>
      </c>
      <c r="B97" s="6" t="s">
        <v>68</v>
      </c>
      <c r="C97" s="21">
        <v>11.56</v>
      </c>
      <c r="D97" s="22">
        <v>13.18</v>
      </c>
      <c r="E97" s="23">
        <v>14.8</v>
      </c>
      <c r="F97" s="22">
        <v>18.239999999999998</v>
      </c>
      <c r="G97" s="23">
        <v>19.78</v>
      </c>
      <c r="H97" s="22">
        <v>21.33</v>
      </c>
      <c r="I97" s="23">
        <v>22.87</v>
      </c>
      <c r="J97" s="22">
        <v>25.87</v>
      </c>
      <c r="K97" s="23">
        <v>28.59</v>
      </c>
      <c r="L97" s="24">
        <v>27.24</v>
      </c>
      <c r="M97" s="24">
        <v>25.05</v>
      </c>
      <c r="N97" s="24">
        <v>23.15</v>
      </c>
      <c r="O97" s="24">
        <v>21.78</v>
      </c>
      <c r="P97" s="31"/>
    </row>
    <row r="98" spans="1:16" ht="15.75" x14ac:dyDescent="0.3">
      <c r="A98" s="5">
        <v>68</v>
      </c>
      <c r="B98" s="6" t="s">
        <v>69</v>
      </c>
      <c r="C98" s="21">
        <v>15.64</v>
      </c>
      <c r="D98" s="22">
        <v>17.829999999999998</v>
      </c>
      <c r="E98" s="23">
        <v>20.02</v>
      </c>
      <c r="F98" s="22">
        <v>23.77</v>
      </c>
      <c r="G98" s="23">
        <v>25.78</v>
      </c>
      <c r="H98" s="22">
        <v>27.79</v>
      </c>
      <c r="I98" s="23">
        <v>29.79</v>
      </c>
      <c r="J98" s="22">
        <v>32.840000000000003</v>
      </c>
      <c r="K98" s="23">
        <v>36.299999999999997</v>
      </c>
      <c r="L98" s="24">
        <v>34.57</v>
      </c>
      <c r="M98" s="24">
        <v>31.81</v>
      </c>
      <c r="N98" s="24">
        <v>29.39</v>
      </c>
      <c r="O98" s="24">
        <v>27.66</v>
      </c>
      <c r="P98" s="31"/>
    </row>
    <row r="99" spans="1:16" ht="15.75" x14ac:dyDescent="0.3">
      <c r="A99" s="5">
        <v>69</v>
      </c>
      <c r="B99" s="6" t="s">
        <v>70</v>
      </c>
      <c r="C99" s="21">
        <v>15.14</v>
      </c>
      <c r="D99" s="22">
        <v>17.260000000000002</v>
      </c>
      <c r="E99" s="23">
        <v>19.38</v>
      </c>
      <c r="F99" s="22">
        <v>23.01</v>
      </c>
      <c r="G99" s="23">
        <v>24.96</v>
      </c>
      <c r="H99" s="22">
        <v>26.9</v>
      </c>
      <c r="I99" s="23">
        <v>28.85</v>
      </c>
      <c r="J99" s="22">
        <v>31.8</v>
      </c>
      <c r="K99" s="23">
        <v>35.14</v>
      </c>
      <c r="L99" s="24">
        <v>33.47</v>
      </c>
      <c r="M99" s="24">
        <v>30.79</v>
      </c>
      <c r="N99" s="24">
        <v>28.45</v>
      </c>
      <c r="O99" s="24">
        <v>26.78</v>
      </c>
      <c r="P99" s="31"/>
    </row>
    <row r="100" spans="1:16" ht="15.75" x14ac:dyDescent="0.3">
      <c r="A100" s="5">
        <v>70</v>
      </c>
      <c r="B100" s="6" t="s">
        <v>71</v>
      </c>
      <c r="C100" s="21">
        <v>11.56</v>
      </c>
      <c r="D100" s="22">
        <v>13.18</v>
      </c>
      <c r="E100" s="23">
        <v>14.8</v>
      </c>
      <c r="F100" s="22">
        <v>18.239999999999998</v>
      </c>
      <c r="G100" s="23">
        <v>19.78</v>
      </c>
      <c r="H100" s="22">
        <v>21.33</v>
      </c>
      <c r="I100" s="23">
        <v>22.87</v>
      </c>
      <c r="J100" s="22">
        <v>25.87</v>
      </c>
      <c r="K100" s="23">
        <v>28.59</v>
      </c>
      <c r="L100" s="24">
        <v>27.24</v>
      </c>
      <c r="M100" s="24">
        <v>25.05</v>
      </c>
      <c r="N100" s="24">
        <v>23.15</v>
      </c>
      <c r="O100" s="24">
        <v>21.78</v>
      </c>
      <c r="P100" s="31"/>
    </row>
    <row r="101" spans="1:16" ht="15.75" x14ac:dyDescent="0.3">
      <c r="A101" s="5">
        <v>71</v>
      </c>
      <c r="B101" s="6" t="s">
        <v>72</v>
      </c>
      <c r="C101" s="21">
        <v>11.56</v>
      </c>
      <c r="D101" s="22">
        <v>13.18</v>
      </c>
      <c r="E101" s="23">
        <v>14.8</v>
      </c>
      <c r="F101" s="22">
        <v>18.239999999999998</v>
      </c>
      <c r="G101" s="23">
        <v>19.78</v>
      </c>
      <c r="H101" s="22">
        <v>21.33</v>
      </c>
      <c r="I101" s="23">
        <v>22.87</v>
      </c>
      <c r="J101" s="22">
        <v>25.87</v>
      </c>
      <c r="K101" s="23">
        <v>28.59</v>
      </c>
      <c r="L101" s="24">
        <v>27.24</v>
      </c>
      <c r="M101" s="24">
        <v>25.05</v>
      </c>
      <c r="N101" s="24">
        <v>23.15</v>
      </c>
      <c r="O101" s="24">
        <v>21.78</v>
      </c>
      <c r="P101" s="31"/>
    </row>
    <row r="102" spans="1:16" ht="15.75" x14ac:dyDescent="0.3">
      <c r="A102" s="5">
        <v>72</v>
      </c>
      <c r="B102" s="6" t="s">
        <v>73</v>
      </c>
      <c r="C102" s="21">
        <v>12.85</v>
      </c>
      <c r="D102" s="22">
        <v>14.65</v>
      </c>
      <c r="E102" s="23">
        <v>16.45</v>
      </c>
      <c r="F102" s="22">
        <v>20.059999999999999</v>
      </c>
      <c r="G102" s="23">
        <v>21.76</v>
      </c>
      <c r="H102" s="22">
        <v>23.46</v>
      </c>
      <c r="I102" s="23">
        <v>25.15</v>
      </c>
      <c r="J102" s="22">
        <v>28.31</v>
      </c>
      <c r="K102" s="23">
        <v>31.29</v>
      </c>
      <c r="L102" s="24">
        <v>29.81</v>
      </c>
      <c r="M102" s="24">
        <v>27.42</v>
      </c>
      <c r="N102" s="24">
        <v>25.33</v>
      </c>
      <c r="O102" s="24">
        <v>23.84</v>
      </c>
      <c r="P102" s="31"/>
    </row>
    <row r="103" spans="1:16" ht="15.75" x14ac:dyDescent="0.3">
      <c r="A103" s="5">
        <v>73</v>
      </c>
      <c r="B103" s="6" t="s">
        <v>74</v>
      </c>
      <c r="C103" s="21">
        <v>13.53</v>
      </c>
      <c r="D103" s="22">
        <v>15.42</v>
      </c>
      <c r="E103" s="23">
        <v>17.32</v>
      </c>
      <c r="F103" s="22">
        <v>21.34</v>
      </c>
      <c r="G103" s="23">
        <v>23.15</v>
      </c>
      <c r="H103" s="22">
        <v>24.95</v>
      </c>
      <c r="I103" s="23">
        <v>26.75</v>
      </c>
      <c r="J103" s="22">
        <v>30.27</v>
      </c>
      <c r="K103" s="23">
        <v>33.450000000000003</v>
      </c>
      <c r="L103" s="24">
        <v>31.86</v>
      </c>
      <c r="M103" s="24">
        <v>29.31</v>
      </c>
      <c r="N103" s="24">
        <v>27.08</v>
      </c>
      <c r="O103" s="24">
        <v>25.49</v>
      </c>
      <c r="P103" s="31"/>
    </row>
    <row r="104" spans="1:16" ht="15.75" x14ac:dyDescent="0.3">
      <c r="A104" s="5">
        <v>73</v>
      </c>
      <c r="B104" s="6" t="s">
        <v>4</v>
      </c>
      <c r="C104" s="21">
        <v>35.299999999999997</v>
      </c>
      <c r="D104" s="22">
        <v>40.24</v>
      </c>
      <c r="E104" s="23">
        <v>45.18</v>
      </c>
      <c r="F104" s="22">
        <v>50.13</v>
      </c>
      <c r="G104" s="23">
        <v>54.36</v>
      </c>
      <c r="H104" s="22">
        <v>58.6</v>
      </c>
      <c r="I104" s="23">
        <v>62.83</v>
      </c>
      <c r="J104" s="22">
        <v>67.069999999999993</v>
      </c>
      <c r="K104" s="23">
        <v>74.13</v>
      </c>
      <c r="L104" s="24">
        <v>70.599999999999994</v>
      </c>
      <c r="M104" s="24">
        <v>64.95</v>
      </c>
      <c r="N104" s="24">
        <v>60.01</v>
      </c>
      <c r="O104" s="24">
        <v>56.48</v>
      </c>
      <c r="P104" s="31"/>
    </row>
    <row r="105" spans="1:16" ht="15.75" x14ac:dyDescent="0.3">
      <c r="A105" s="5">
        <v>74</v>
      </c>
      <c r="B105" s="6" t="s">
        <v>75</v>
      </c>
      <c r="C105" s="21">
        <v>13.53</v>
      </c>
      <c r="D105" s="22">
        <v>15.42</v>
      </c>
      <c r="E105" s="23">
        <v>17.32</v>
      </c>
      <c r="F105" s="22">
        <v>21.34</v>
      </c>
      <c r="G105" s="23">
        <v>23.15</v>
      </c>
      <c r="H105" s="22">
        <v>24.95</v>
      </c>
      <c r="I105" s="23">
        <v>26.75</v>
      </c>
      <c r="J105" s="22">
        <v>30.27</v>
      </c>
      <c r="K105" s="23">
        <v>33.450000000000003</v>
      </c>
      <c r="L105" s="24">
        <v>31.86</v>
      </c>
      <c r="M105" s="24">
        <v>29.31</v>
      </c>
      <c r="N105" s="24">
        <v>27.08</v>
      </c>
      <c r="O105" s="24">
        <v>25.49</v>
      </c>
      <c r="P105" s="31"/>
    </row>
    <row r="106" spans="1:16" ht="15.75" x14ac:dyDescent="0.3">
      <c r="A106" s="5">
        <v>74</v>
      </c>
      <c r="B106" s="6" t="s">
        <v>4</v>
      </c>
      <c r="C106" s="21">
        <v>35.299999999999997</v>
      </c>
      <c r="D106" s="22">
        <v>40.24</v>
      </c>
      <c r="E106" s="23">
        <v>45.18</v>
      </c>
      <c r="F106" s="22">
        <v>50.13</v>
      </c>
      <c r="G106" s="23">
        <v>54.36</v>
      </c>
      <c r="H106" s="22">
        <v>58.6</v>
      </c>
      <c r="I106" s="23">
        <v>62.83</v>
      </c>
      <c r="J106" s="22">
        <v>67.069999999999993</v>
      </c>
      <c r="K106" s="23">
        <v>74.13</v>
      </c>
      <c r="L106" s="24">
        <v>70.599999999999994</v>
      </c>
      <c r="M106" s="24">
        <v>64.95</v>
      </c>
      <c r="N106" s="24">
        <v>60.01</v>
      </c>
      <c r="O106" s="24">
        <v>56.48</v>
      </c>
      <c r="P106" s="31"/>
    </row>
    <row r="107" spans="1:16" ht="15.75" x14ac:dyDescent="0.3">
      <c r="A107" s="5">
        <v>75</v>
      </c>
      <c r="B107" s="6" t="s">
        <v>76</v>
      </c>
      <c r="C107" s="21">
        <v>15.98</v>
      </c>
      <c r="D107" s="22">
        <v>18.22</v>
      </c>
      <c r="E107" s="23">
        <v>20.46</v>
      </c>
      <c r="F107" s="22">
        <v>23.96</v>
      </c>
      <c r="G107" s="23">
        <v>25.98</v>
      </c>
      <c r="H107" s="22">
        <v>28.01</v>
      </c>
      <c r="I107" s="23">
        <v>30.04</v>
      </c>
      <c r="J107" s="22">
        <v>32.89</v>
      </c>
      <c r="K107" s="23">
        <v>36.36</v>
      </c>
      <c r="L107" s="24">
        <v>34.630000000000003</v>
      </c>
      <c r="M107" s="24">
        <v>31.86</v>
      </c>
      <c r="N107" s="24">
        <v>29.44</v>
      </c>
      <c r="O107" s="24">
        <v>27.7</v>
      </c>
      <c r="P107" s="31"/>
    </row>
    <row r="108" spans="1:16" ht="15.75" x14ac:dyDescent="0.3">
      <c r="A108" s="5">
        <v>76</v>
      </c>
      <c r="B108" s="6" t="s">
        <v>77</v>
      </c>
      <c r="C108" s="21">
        <v>12.69</v>
      </c>
      <c r="D108" s="22">
        <v>14.47</v>
      </c>
      <c r="E108" s="23">
        <v>16.239999999999998</v>
      </c>
      <c r="F108" s="22">
        <v>19.72</v>
      </c>
      <c r="G108" s="23">
        <v>21.39</v>
      </c>
      <c r="H108" s="22">
        <v>23.06</v>
      </c>
      <c r="I108" s="23">
        <v>24.72</v>
      </c>
      <c r="J108" s="22">
        <v>27.75</v>
      </c>
      <c r="K108" s="23">
        <v>30.68</v>
      </c>
      <c r="L108" s="24">
        <v>29.21</v>
      </c>
      <c r="M108" s="24">
        <v>26.88</v>
      </c>
      <c r="N108" s="24">
        <v>24.83</v>
      </c>
      <c r="O108" s="24">
        <v>23.37</v>
      </c>
      <c r="P108" s="31"/>
    </row>
    <row r="109" spans="1:16" ht="15.75" x14ac:dyDescent="0.3">
      <c r="A109" s="5">
        <v>77</v>
      </c>
      <c r="B109" s="6" t="s">
        <v>78</v>
      </c>
      <c r="C109" s="21">
        <v>14.5</v>
      </c>
      <c r="D109" s="22">
        <v>16.53</v>
      </c>
      <c r="E109" s="23">
        <v>18.559999999999999</v>
      </c>
      <c r="F109" s="22">
        <v>22.1</v>
      </c>
      <c r="G109" s="23">
        <v>23.97</v>
      </c>
      <c r="H109" s="22">
        <v>25.84</v>
      </c>
      <c r="I109" s="23">
        <v>27.7</v>
      </c>
      <c r="J109" s="22">
        <v>30.8</v>
      </c>
      <c r="K109" s="23">
        <v>34.03</v>
      </c>
      <c r="L109" s="24">
        <v>32.409999999999997</v>
      </c>
      <c r="M109" s="24">
        <v>29.81</v>
      </c>
      <c r="N109" s="24">
        <v>27.55</v>
      </c>
      <c r="O109" s="24">
        <v>25.93</v>
      </c>
      <c r="P109" s="31"/>
    </row>
    <row r="110" spans="1:16" ht="15.75" x14ac:dyDescent="0.3">
      <c r="A110" s="5">
        <v>78</v>
      </c>
      <c r="B110" s="6" t="s">
        <v>79</v>
      </c>
      <c r="C110" s="21">
        <v>15.69</v>
      </c>
      <c r="D110" s="22">
        <v>17.88</v>
      </c>
      <c r="E110" s="23">
        <v>20.079999999999998</v>
      </c>
      <c r="F110" s="22">
        <v>23.91</v>
      </c>
      <c r="G110" s="23">
        <v>25.94</v>
      </c>
      <c r="H110" s="22">
        <v>27.96</v>
      </c>
      <c r="I110" s="23">
        <v>29.98</v>
      </c>
      <c r="J110" s="22">
        <v>33.32</v>
      </c>
      <c r="K110" s="23">
        <v>36.82</v>
      </c>
      <c r="L110" s="24">
        <v>35.07</v>
      </c>
      <c r="M110" s="24">
        <v>32.26</v>
      </c>
      <c r="N110" s="24">
        <v>29.81</v>
      </c>
      <c r="O110" s="24">
        <v>28.05</v>
      </c>
      <c r="P110" s="31"/>
    </row>
    <row r="111" spans="1:16" ht="15.75" x14ac:dyDescent="0.3">
      <c r="A111" s="5">
        <v>79</v>
      </c>
      <c r="B111" s="6" t="s">
        <v>80</v>
      </c>
      <c r="C111" s="21">
        <v>13.92</v>
      </c>
      <c r="D111" s="22">
        <v>15.87</v>
      </c>
      <c r="E111" s="23">
        <v>17.82</v>
      </c>
      <c r="F111" s="22">
        <v>21.96</v>
      </c>
      <c r="G111" s="23">
        <v>23.82</v>
      </c>
      <c r="H111" s="22">
        <v>25.68</v>
      </c>
      <c r="I111" s="23">
        <v>27.53</v>
      </c>
      <c r="J111" s="22">
        <v>31.15</v>
      </c>
      <c r="K111" s="23">
        <v>34.43</v>
      </c>
      <c r="L111" s="24">
        <v>32.79</v>
      </c>
      <c r="M111" s="24">
        <v>30.17</v>
      </c>
      <c r="N111" s="24">
        <v>27.87</v>
      </c>
      <c r="O111" s="24">
        <v>26.23</v>
      </c>
      <c r="P111" s="31"/>
    </row>
    <row r="112" spans="1:16" ht="15.75" x14ac:dyDescent="0.3">
      <c r="A112" s="5">
        <v>80</v>
      </c>
      <c r="B112" s="6" t="s">
        <v>81</v>
      </c>
      <c r="C112" s="21">
        <v>11.17</v>
      </c>
      <c r="D112" s="22">
        <v>12.73</v>
      </c>
      <c r="E112" s="23">
        <v>14.3</v>
      </c>
      <c r="F112" s="22">
        <v>17.62</v>
      </c>
      <c r="G112" s="23">
        <v>19.11</v>
      </c>
      <c r="H112" s="22">
        <v>20.6</v>
      </c>
      <c r="I112" s="23">
        <v>22.09</v>
      </c>
      <c r="J112" s="22">
        <v>24.99</v>
      </c>
      <c r="K112" s="23">
        <v>27.62</v>
      </c>
      <c r="L112" s="24">
        <v>26.31</v>
      </c>
      <c r="M112" s="24">
        <v>24.2</v>
      </c>
      <c r="N112" s="24">
        <v>22.36</v>
      </c>
      <c r="O112" s="24">
        <v>21.04</v>
      </c>
      <c r="P112" s="31"/>
    </row>
    <row r="113" spans="1:16" ht="15.75" x14ac:dyDescent="0.3">
      <c r="A113" s="5">
        <v>81</v>
      </c>
      <c r="B113" s="6" t="s">
        <v>82</v>
      </c>
      <c r="C113" s="21">
        <v>22.61</v>
      </c>
      <c r="D113" s="22">
        <v>25.78</v>
      </c>
      <c r="E113" s="23">
        <v>28.94</v>
      </c>
      <c r="F113" s="22">
        <v>34.36</v>
      </c>
      <c r="G113" s="23">
        <v>37.26</v>
      </c>
      <c r="H113" s="22">
        <v>40.17</v>
      </c>
      <c r="I113" s="23">
        <v>43.07</v>
      </c>
      <c r="J113" s="22">
        <v>47.48</v>
      </c>
      <c r="K113" s="23">
        <v>52.49</v>
      </c>
      <c r="L113" s="24">
        <v>49.98</v>
      </c>
      <c r="M113" s="24">
        <v>45.98</v>
      </c>
      <c r="N113" s="24">
        <v>42.49</v>
      </c>
      <c r="O113" s="24">
        <v>39.99</v>
      </c>
      <c r="P113" s="31"/>
    </row>
    <row r="114" spans="1:16" ht="15.75" x14ac:dyDescent="0.3">
      <c r="A114" s="5">
        <v>82</v>
      </c>
      <c r="B114" s="6" t="s">
        <v>83</v>
      </c>
      <c r="C114" s="21">
        <v>17.059999999999999</v>
      </c>
      <c r="D114" s="22">
        <v>19.45</v>
      </c>
      <c r="E114" s="23">
        <v>21.84</v>
      </c>
      <c r="F114" s="22">
        <v>26.92</v>
      </c>
      <c r="G114" s="23">
        <v>29.2</v>
      </c>
      <c r="H114" s="22">
        <v>31.48</v>
      </c>
      <c r="I114" s="23">
        <v>33.75</v>
      </c>
      <c r="J114" s="22">
        <v>38.19</v>
      </c>
      <c r="K114" s="23">
        <v>42.21</v>
      </c>
      <c r="L114" s="24">
        <v>40.200000000000003</v>
      </c>
      <c r="M114" s="24">
        <v>36.979999999999997</v>
      </c>
      <c r="N114" s="24">
        <v>34.17</v>
      </c>
      <c r="O114" s="24">
        <v>32.159999999999997</v>
      </c>
      <c r="P114" s="31"/>
    </row>
    <row r="115" spans="1:16" ht="15.75" x14ac:dyDescent="0.3">
      <c r="A115" s="5">
        <v>83</v>
      </c>
      <c r="B115" s="6" t="s">
        <v>84</v>
      </c>
      <c r="C115" s="21">
        <v>23.61</v>
      </c>
      <c r="D115" s="22">
        <v>26.91</v>
      </c>
      <c r="E115" s="23">
        <v>30.22</v>
      </c>
      <c r="F115" s="22">
        <v>35.869999999999997</v>
      </c>
      <c r="G115" s="23">
        <v>38.909999999999997</v>
      </c>
      <c r="H115" s="22">
        <v>41.94</v>
      </c>
      <c r="I115" s="23">
        <v>44.97</v>
      </c>
      <c r="J115" s="22">
        <v>49.57</v>
      </c>
      <c r="K115" s="23">
        <v>54.79</v>
      </c>
      <c r="L115" s="24">
        <v>52.18</v>
      </c>
      <c r="M115" s="24">
        <v>48.01</v>
      </c>
      <c r="N115" s="24">
        <v>44.36</v>
      </c>
      <c r="O115" s="24">
        <v>41.74</v>
      </c>
      <c r="P115" s="31"/>
    </row>
    <row r="116" spans="1:16" ht="15.75" x14ac:dyDescent="0.3">
      <c r="A116" s="5">
        <v>84</v>
      </c>
      <c r="B116" s="6" t="s">
        <v>85</v>
      </c>
      <c r="C116" s="21">
        <v>14.71</v>
      </c>
      <c r="D116" s="22">
        <v>16.77</v>
      </c>
      <c r="E116" s="23">
        <v>18.82</v>
      </c>
      <c r="F116" s="22">
        <v>23.2</v>
      </c>
      <c r="G116" s="23">
        <v>25.17</v>
      </c>
      <c r="H116" s="22">
        <v>27.13</v>
      </c>
      <c r="I116" s="23">
        <v>29.09</v>
      </c>
      <c r="J116" s="22">
        <v>32.909999999999997</v>
      </c>
      <c r="K116" s="23">
        <v>36.369999999999997</v>
      </c>
      <c r="L116" s="24">
        <v>34.64</v>
      </c>
      <c r="M116" s="24">
        <v>31.87</v>
      </c>
      <c r="N116" s="24">
        <v>29.45</v>
      </c>
      <c r="O116" s="24">
        <v>27.71</v>
      </c>
      <c r="P116" s="31"/>
    </row>
    <row r="117" spans="1:16" ht="15.75" x14ac:dyDescent="0.3">
      <c r="A117" s="5">
        <v>85</v>
      </c>
      <c r="B117" s="6" t="s">
        <v>86</v>
      </c>
      <c r="C117" s="21">
        <v>13.53</v>
      </c>
      <c r="D117" s="22">
        <v>15.42</v>
      </c>
      <c r="E117" s="23">
        <v>17.32</v>
      </c>
      <c r="F117" s="22">
        <v>21.34</v>
      </c>
      <c r="G117" s="23">
        <v>23.15</v>
      </c>
      <c r="H117" s="22">
        <v>24.95</v>
      </c>
      <c r="I117" s="23">
        <v>26.75</v>
      </c>
      <c r="J117" s="22">
        <v>30.27</v>
      </c>
      <c r="K117" s="23">
        <v>33.450000000000003</v>
      </c>
      <c r="L117" s="24">
        <v>31.86</v>
      </c>
      <c r="M117" s="24">
        <v>29.31</v>
      </c>
      <c r="N117" s="24">
        <v>27.08</v>
      </c>
      <c r="O117" s="24">
        <v>25.49</v>
      </c>
      <c r="P117" s="31"/>
    </row>
    <row r="118" spans="1:16" ht="15.75" x14ac:dyDescent="0.3">
      <c r="A118" s="5">
        <v>85</v>
      </c>
      <c r="B118" s="6" t="s">
        <v>18</v>
      </c>
      <c r="C118" s="21">
        <v>35.299999999999997</v>
      </c>
      <c r="D118" s="22">
        <v>40.24</v>
      </c>
      <c r="E118" s="23">
        <v>45.18</v>
      </c>
      <c r="F118" s="22">
        <v>50.13</v>
      </c>
      <c r="G118" s="23">
        <v>54.36</v>
      </c>
      <c r="H118" s="22">
        <v>58.6</v>
      </c>
      <c r="I118" s="23">
        <v>62.83</v>
      </c>
      <c r="J118" s="22">
        <v>67.069999999999993</v>
      </c>
      <c r="K118" s="23">
        <v>74.13</v>
      </c>
      <c r="L118" s="24">
        <v>70.599999999999994</v>
      </c>
      <c r="M118" s="24">
        <v>64.95</v>
      </c>
      <c r="N118" s="24">
        <v>60.01</v>
      </c>
      <c r="O118" s="24">
        <v>56.48</v>
      </c>
      <c r="P118" s="31"/>
    </row>
    <row r="119" spans="1:16" ht="15.75" x14ac:dyDescent="0.3">
      <c r="A119" s="5">
        <v>86</v>
      </c>
      <c r="B119" s="6" t="s">
        <v>87</v>
      </c>
      <c r="C119" s="21">
        <v>13.53</v>
      </c>
      <c r="D119" s="22">
        <v>15.42</v>
      </c>
      <c r="E119" s="23">
        <v>17.32</v>
      </c>
      <c r="F119" s="22">
        <v>21.34</v>
      </c>
      <c r="G119" s="23">
        <v>23.15</v>
      </c>
      <c r="H119" s="22">
        <v>24.95</v>
      </c>
      <c r="I119" s="23">
        <v>26.75</v>
      </c>
      <c r="J119" s="22">
        <v>30.27</v>
      </c>
      <c r="K119" s="23">
        <v>33.450000000000003</v>
      </c>
      <c r="L119" s="24">
        <v>31.86</v>
      </c>
      <c r="M119" s="24">
        <v>29.31</v>
      </c>
      <c r="N119" s="24">
        <v>27.08</v>
      </c>
      <c r="O119" s="24">
        <v>25.49</v>
      </c>
      <c r="P119" s="31"/>
    </row>
    <row r="120" spans="1:16" ht="15.75" x14ac:dyDescent="0.3">
      <c r="A120" s="5">
        <v>87</v>
      </c>
      <c r="B120" s="6" t="s">
        <v>88</v>
      </c>
      <c r="C120" s="21">
        <v>13.53</v>
      </c>
      <c r="D120" s="22">
        <v>15.42</v>
      </c>
      <c r="E120" s="23">
        <v>17.32</v>
      </c>
      <c r="F120" s="22">
        <v>21.34</v>
      </c>
      <c r="G120" s="23">
        <v>23.15</v>
      </c>
      <c r="H120" s="22">
        <v>24.95</v>
      </c>
      <c r="I120" s="23">
        <v>26.75</v>
      </c>
      <c r="J120" s="22">
        <v>30.27</v>
      </c>
      <c r="K120" s="23">
        <v>33.450000000000003</v>
      </c>
      <c r="L120" s="24">
        <v>31.86</v>
      </c>
      <c r="M120" s="24">
        <v>29.31</v>
      </c>
      <c r="N120" s="24">
        <v>27.08</v>
      </c>
      <c r="O120" s="24">
        <v>25.49</v>
      </c>
      <c r="P120" s="31"/>
    </row>
    <row r="121" spans="1:16" ht="15.75" x14ac:dyDescent="0.3">
      <c r="A121" s="5">
        <v>88</v>
      </c>
      <c r="B121" s="6" t="s">
        <v>89</v>
      </c>
      <c r="C121" s="21">
        <v>11.17</v>
      </c>
      <c r="D121" s="22">
        <v>12.73</v>
      </c>
      <c r="E121" s="23">
        <v>14.3</v>
      </c>
      <c r="F121" s="22">
        <v>17.62</v>
      </c>
      <c r="G121" s="23">
        <v>19.11</v>
      </c>
      <c r="H121" s="22">
        <v>20.6</v>
      </c>
      <c r="I121" s="23">
        <v>22.09</v>
      </c>
      <c r="J121" s="22">
        <v>24.99</v>
      </c>
      <c r="K121" s="23">
        <v>27.62</v>
      </c>
      <c r="L121" s="24">
        <v>26.31</v>
      </c>
      <c r="M121" s="24">
        <v>24.2</v>
      </c>
      <c r="N121" s="24">
        <v>22.36</v>
      </c>
      <c r="O121" s="24">
        <v>21.04</v>
      </c>
      <c r="P121" s="31"/>
    </row>
    <row r="122" spans="1:16" ht="15.75" x14ac:dyDescent="0.3">
      <c r="A122" s="5">
        <v>88</v>
      </c>
      <c r="B122" s="6" t="s">
        <v>4</v>
      </c>
      <c r="C122" s="21">
        <v>28.31</v>
      </c>
      <c r="D122" s="22">
        <v>32.28</v>
      </c>
      <c r="E122" s="23">
        <v>36.24</v>
      </c>
      <c r="F122" s="22">
        <v>40.21</v>
      </c>
      <c r="G122" s="23">
        <v>43.6</v>
      </c>
      <c r="H122" s="22">
        <v>47</v>
      </c>
      <c r="I122" s="23">
        <v>50.39</v>
      </c>
      <c r="J122" s="22">
        <v>53.8</v>
      </c>
      <c r="K122" s="23">
        <v>59.45</v>
      </c>
      <c r="L122" s="24">
        <v>56.63</v>
      </c>
      <c r="M122" s="24">
        <v>52.09</v>
      </c>
      <c r="N122" s="24">
        <v>48.13</v>
      </c>
      <c r="O122" s="24">
        <v>45.3</v>
      </c>
      <c r="P122" s="31"/>
    </row>
    <row r="123" spans="1:16" ht="15.75" x14ac:dyDescent="0.3">
      <c r="A123" s="5">
        <v>89</v>
      </c>
      <c r="B123" s="6" t="s">
        <v>90</v>
      </c>
      <c r="C123" s="21">
        <v>9.1999999999999993</v>
      </c>
      <c r="D123" s="22">
        <v>10.49</v>
      </c>
      <c r="E123" s="23">
        <v>11.78</v>
      </c>
      <c r="F123" s="22">
        <v>14.52</v>
      </c>
      <c r="G123" s="23">
        <v>15.75</v>
      </c>
      <c r="H123" s="22">
        <v>16.97</v>
      </c>
      <c r="I123" s="23">
        <v>18.2</v>
      </c>
      <c r="J123" s="22">
        <v>20.59</v>
      </c>
      <c r="K123" s="23">
        <v>22.76</v>
      </c>
      <c r="L123" s="24">
        <v>21.68</v>
      </c>
      <c r="M123" s="24">
        <v>19.940000000000001</v>
      </c>
      <c r="N123" s="24">
        <v>18.43</v>
      </c>
      <c r="O123" s="24">
        <v>17.34</v>
      </c>
      <c r="P123" s="31"/>
    </row>
    <row r="124" spans="1:16" ht="15.75" x14ac:dyDescent="0.3">
      <c r="A124" s="5">
        <v>90</v>
      </c>
      <c r="B124" s="6" t="s">
        <v>91</v>
      </c>
      <c r="C124" s="21">
        <v>13.15</v>
      </c>
      <c r="D124" s="22">
        <v>14.99</v>
      </c>
      <c r="E124" s="23">
        <v>16.84</v>
      </c>
      <c r="F124" s="22">
        <v>20.440000000000001</v>
      </c>
      <c r="G124" s="23">
        <v>22.17</v>
      </c>
      <c r="H124" s="22">
        <v>23.9</v>
      </c>
      <c r="I124" s="23">
        <v>25.62</v>
      </c>
      <c r="J124" s="22">
        <v>28.77</v>
      </c>
      <c r="K124" s="23">
        <v>31.79</v>
      </c>
      <c r="L124" s="24">
        <v>30.28</v>
      </c>
      <c r="M124" s="24">
        <v>27.85</v>
      </c>
      <c r="N124" s="24">
        <v>25.74</v>
      </c>
      <c r="O124" s="24">
        <v>24.22</v>
      </c>
      <c r="P124" s="31"/>
    </row>
    <row r="125" spans="1:16" ht="15.75" x14ac:dyDescent="0.3">
      <c r="A125" s="5">
        <v>91</v>
      </c>
      <c r="B125" s="6" t="s">
        <v>92</v>
      </c>
      <c r="C125" s="21">
        <v>15.1</v>
      </c>
      <c r="D125" s="22">
        <v>17.21</v>
      </c>
      <c r="E125" s="23">
        <v>19.32</v>
      </c>
      <c r="F125" s="22">
        <v>23.01</v>
      </c>
      <c r="G125" s="23">
        <v>24.95</v>
      </c>
      <c r="H125" s="22">
        <v>26.9</v>
      </c>
      <c r="I125" s="23">
        <v>28.85</v>
      </c>
      <c r="J125" s="22">
        <v>32.049999999999997</v>
      </c>
      <c r="K125" s="23">
        <v>35.43</v>
      </c>
      <c r="L125" s="24">
        <v>33.74</v>
      </c>
      <c r="M125" s="24">
        <v>31.04</v>
      </c>
      <c r="N125" s="24">
        <v>28.68</v>
      </c>
      <c r="O125" s="24">
        <v>26.99</v>
      </c>
      <c r="P125" s="31"/>
    </row>
    <row r="126" spans="1:16" ht="15.75" x14ac:dyDescent="0.3">
      <c r="A126" s="5">
        <v>92</v>
      </c>
      <c r="B126" s="6" t="s">
        <v>93</v>
      </c>
      <c r="C126" s="21">
        <v>15.69</v>
      </c>
      <c r="D126" s="22">
        <v>17.88</v>
      </c>
      <c r="E126" s="23">
        <v>20.079999999999998</v>
      </c>
      <c r="F126" s="22">
        <v>23.91</v>
      </c>
      <c r="G126" s="23">
        <v>25.94</v>
      </c>
      <c r="H126" s="22">
        <v>27.96</v>
      </c>
      <c r="I126" s="23">
        <v>29.98</v>
      </c>
      <c r="J126" s="22">
        <v>33.32</v>
      </c>
      <c r="K126" s="23">
        <v>36.82</v>
      </c>
      <c r="L126" s="24">
        <v>35.07</v>
      </c>
      <c r="M126" s="24">
        <v>32.26</v>
      </c>
      <c r="N126" s="24">
        <v>29.81</v>
      </c>
      <c r="O126" s="24">
        <v>28.05</v>
      </c>
      <c r="P126" s="31"/>
    </row>
    <row r="127" spans="1:16" ht="15.75" x14ac:dyDescent="0.3">
      <c r="A127" s="5">
        <v>93</v>
      </c>
      <c r="B127" s="6" t="s">
        <v>94</v>
      </c>
      <c r="C127" s="21">
        <v>15.1</v>
      </c>
      <c r="D127" s="22">
        <v>17.21</v>
      </c>
      <c r="E127" s="23">
        <v>19.32</v>
      </c>
      <c r="F127" s="22">
        <v>23.01</v>
      </c>
      <c r="G127" s="23">
        <v>24.95</v>
      </c>
      <c r="H127" s="22">
        <v>26.9</v>
      </c>
      <c r="I127" s="23">
        <v>28.85</v>
      </c>
      <c r="J127" s="22">
        <v>32.049999999999997</v>
      </c>
      <c r="K127" s="23">
        <v>35.43</v>
      </c>
      <c r="L127" s="24">
        <v>33.74</v>
      </c>
      <c r="M127" s="24">
        <v>31.04</v>
      </c>
      <c r="N127" s="24">
        <v>28.68</v>
      </c>
      <c r="O127" s="24">
        <v>26.99</v>
      </c>
      <c r="P127" s="31"/>
    </row>
    <row r="128" spans="1:16" ht="15.75" x14ac:dyDescent="0.3">
      <c r="A128" s="5">
        <v>94</v>
      </c>
      <c r="B128" s="6" t="s">
        <v>95</v>
      </c>
      <c r="C128" s="21">
        <v>15.1</v>
      </c>
      <c r="D128" s="22">
        <v>17.21</v>
      </c>
      <c r="E128" s="23">
        <v>19.32</v>
      </c>
      <c r="F128" s="22">
        <v>23.01</v>
      </c>
      <c r="G128" s="23">
        <v>24.95</v>
      </c>
      <c r="H128" s="22">
        <v>26.9</v>
      </c>
      <c r="I128" s="23">
        <v>28.85</v>
      </c>
      <c r="J128" s="22">
        <v>32.049999999999997</v>
      </c>
      <c r="K128" s="23">
        <v>35.43</v>
      </c>
      <c r="L128" s="24">
        <v>33.74</v>
      </c>
      <c r="M128" s="24">
        <v>31.04</v>
      </c>
      <c r="N128" s="24">
        <v>28.68</v>
      </c>
      <c r="O128" s="24">
        <v>26.99</v>
      </c>
      <c r="P128" s="31"/>
    </row>
    <row r="129" spans="1:16" ht="15.75" x14ac:dyDescent="0.3">
      <c r="A129" s="5">
        <v>95</v>
      </c>
      <c r="B129" s="6" t="s">
        <v>96</v>
      </c>
      <c r="C129" s="21">
        <v>15.69</v>
      </c>
      <c r="D129" s="22">
        <v>17.88</v>
      </c>
      <c r="E129" s="23">
        <v>20.079999999999998</v>
      </c>
      <c r="F129" s="22">
        <v>23.91</v>
      </c>
      <c r="G129" s="23">
        <v>25.94</v>
      </c>
      <c r="H129" s="22">
        <v>27.96</v>
      </c>
      <c r="I129" s="23">
        <v>29.98</v>
      </c>
      <c r="J129" s="22">
        <v>33.32</v>
      </c>
      <c r="K129" s="23">
        <v>36.82</v>
      </c>
      <c r="L129" s="24">
        <v>35.07</v>
      </c>
      <c r="M129" s="24">
        <v>32.26</v>
      </c>
      <c r="N129" s="24">
        <v>29.81</v>
      </c>
      <c r="O129" s="24">
        <v>28.05</v>
      </c>
      <c r="P129" s="31"/>
    </row>
    <row r="130" spans="1:16" ht="16.5" thickBot="1" x14ac:dyDescent="0.35">
      <c r="A130" s="7">
        <v>98</v>
      </c>
      <c r="B130" s="8" t="s">
        <v>97</v>
      </c>
      <c r="C130" s="25">
        <v>49.28</v>
      </c>
      <c r="D130" s="26">
        <v>56.17</v>
      </c>
      <c r="E130" s="27">
        <v>63.08</v>
      </c>
      <c r="F130" s="26">
        <v>69.97</v>
      </c>
      <c r="G130" s="27">
        <v>75.88</v>
      </c>
      <c r="H130" s="26">
        <v>81.8</v>
      </c>
      <c r="I130" s="27">
        <v>87.71</v>
      </c>
      <c r="J130" s="26">
        <v>93.62</v>
      </c>
      <c r="K130" s="27">
        <v>103.48</v>
      </c>
      <c r="L130" s="28">
        <v>98.55</v>
      </c>
      <c r="M130" s="28">
        <v>90.66</v>
      </c>
      <c r="N130" s="28">
        <v>83.77</v>
      </c>
      <c r="O130" s="28">
        <v>78.84</v>
      </c>
      <c r="P130" s="31"/>
    </row>
    <row r="131" spans="1:16" x14ac:dyDescent="0.25">
      <c r="C131" s="29"/>
      <c r="D131" s="29"/>
      <c r="E131" s="29"/>
      <c r="F131" s="29"/>
      <c r="G131" s="29"/>
      <c r="H131" s="29"/>
      <c r="I131" s="29"/>
      <c r="J131" s="29"/>
      <c r="K131" s="29"/>
      <c r="L131" s="29"/>
      <c r="M131" s="29"/>
      <c r="N131" s="29"/>
      <c r="O131" s="29"/>
    </row>
    <row r="132" spans="1:16" x14ac:dyDescent="0.25">
      <c r="C132" s="29"/>
      <c r="D132" s="29"/>
      <c r="E132" s="29"/>
      <c r="F132" s="29"/>
      <c r="G132" s="29"/>
      <c r="H132" s="29"/>
      <c r="I132" s="29"/>
      <c r="J132" s="29"/>
      <c r="K132" s="29"/>
      <c r="L132" s="29"/>
      <c r="M132" s="29"/>
      <c r="N132" s="29"/>
      <c r="O132" s="29"/>
    </row>
    <row r="133" spans="1:16" x14ac:dyDescent="0.25">
      <c r="C133" s="29"/>
      <c r="D133" s="29"/>
      <c r="E133" s="29"/>
      <c r="F133" s="29"/>
      <c r="G133" s="29"/>
      <c r="H133" s="29"/>
      <c r="I133" s="29"/>
      <c r="J133" s="29"/>
      <c r="K133" s="29"/>
      <c r="L133" s="29"/>
      <c r="M133" s="29"/>
      <c r="N133" s="29"/>
      <c r="O133" s="29"/>
    </row>
    <row r="134" spans="1:16" x14ac:dyDescent="0.25">
      <c r="C134" s="29"/>
      <c r="D134" s="29"/>
      <c r="E134" s="29"/>
      <c r="F134" s="29"/>
      <c r="G134" s="29"/>
      <c r="H134" s="29"/>
      <c r="I134" s="29"/>
      <c r="J134" s="29"/>
      <c r="K134" s="29"/>
      <c r="L134" s="29"/>
      <c r="M134" s="29"/>
      <c r="N134" s="29"/>
      <c r="O134" s="29"/>
    </row>
    <row r="135" spans="1:16" x14ac:dyDescent="0.25">
      <c r="C135" s="29"/>
      <c r="D135" s="29"/>
      <c r="E135" s="29"/>
      <c r="F135" s="29"/>
      <c r="G135" s="29"/>
      <c r="H135" s="29"/>
      <c r="I135" s="29"/>
      <c r="J135" s="29"/>
      <c r="K135" s="29"/>
      <c r="L135" s="29"/>
      <c r="M135" s="29"/>
      <c r="N135" s="29"/>
      <c r="O135" s="29"/>
    </row>
    <row r="136" spans="1:16" x14ac:dyDescent="0.25">
      <c r="C136" s="29"/>
      <c r="D136" s="29"/>
      <c r="E136" s="29"/>
      <c r="F136" s="29"/>
      <c r="G136" s="29"/>
      <c r="H136" s="29"/>
      <c r="I136" s="29"/>
      <c r="J136" s="29"/>
      <c r="K136" s="29"/>
      <c r="L136" s="29"/>
      <c r="M136" s="29"/>
      <c r="N136" s="29"/>
      <c r="O136" s="29"/>
    </row>
    <row r="137" spans="1:16" x14ac:dyDescent="0.25">
      <c r="C137" s="29"/>
      <c r="D137" s="29"/>
      <c r="E137" s="29"/>
      <c r="F137" s="29"/>
      <c r="G137" s="29"/>
      <c r="H137" s="29"/>
      <c r="I137" s="29"/>
      <c r="J137" s="29"/>
      <c r="K137" s="29"/>
      <c r="L137" s="29"/>
      <c r="M137" s="29"/>
      <c r="N137" s="29"/>
      <c r="O137" s="29"/>
    </row>
    <row r="138" spans="1:16" x14ac:dyDescent="0.25">
      <c r="C138" s="29"/>
      <c r="D138" s="29"/>
      <c r="E138" s="29"/>
      <c r="F138" s="29"/>
      <c r="G138" s="29"/>
      <c r="H138" s="29"/>
      <c r="I138" s="29"/>
      <c r="J138" s="29"/>
      <c r="K138" s="29"/>
      <c r="L138" s="29"/>
      <c r="M138" s="29"/>
      <c r="N138" s="29"/>
      <c r="O138" s="29"/>
    </row>
    <row r="139" spans="1:16" x14ac:dyDescent="0.25">
      <c r="C139" s="29"/>
      <c r="D139" s="29"/>
      <c r="E139" s="29"/>
      <c r="F139" s="29"/>
      <c r="G139" s="29"/>
      <c r="H139" s="29"/>
      <c r="I139" s="29"/>
      <c r="J139" s="29"/>
      <c r="K139" s="29"/>
      <c r="L139" s="29"/>
      <c r="M139" s="29"/>
      <c r="N139" s="29"/>
      <c r="O139" s="29"/>
    </row>
    <row r="140" spans="1:16" x14ac:dyDescent="0.25">
      <c r="C140" s="29"/>
      <c r="D140" s="29"/>
      <c r="E140" s="29"/>
      <c r="F140" s="29"/>
      <c r="G140" s="29"/>
      <c r="H140" s="29"/>
      <c r="I140" s="29"/>
      <c r="J140" s="29"/>
      <c r="K140" s="29"/>
      <c r="L140" s="29"/>
      <c r="M140" s="29"/>
      <c r="N140" s="29"/>
      <c r="O140" s="29"/>
    </row>
    <row r="141" spans="1:16" x14ac:dyDescent="0.25">
      <c r="C141" s="29"/>
      <c r="D141" s="29"/>
      <c r="E141" s="29"/>
      <c r="F141" s="29"/>
      <c r="G141" s="29"/>
      <c r="H141" s="29"/>
      <c r="I141" s="29"/>
      <c r="J141" s="29"/>
      <c r="K141" s="29"/>
      <c r="L141" s="29"/>
      <c r="M141" s="29"/>
      <c r="N141" s="29"/>
      <c r="O141" s="29"/>
    </row>
    <row r="142" spans="1:16" x14ac:dyDescent="0.25">
      <c r="C142" s="29"/>
      <c r="D142" s="29"/>
      <c r="E142" s="29"/>
      <c r="F142" s="29"/>
      <c r="G142" s="29"/>
      <c r="H142" s="29"/>
      <c r="I142" s="29"/>
      <c r="J142" s="29"/>
      <c r="K142" s="29"/>
      <c r="L142" s="29"/>
      <c r="M142" s="29"/>
      <c r="N142" s="29"/>
      <c r="O142" s="29"/>
    </row>
    <row r="143" spans="1:16" x14ac:dyDescent="0.25">
      <c r="C143" s="29"/>
      <c r="D143" s="29"/>
      <c r="E143" s="29"/>
      <c r="F143" s="29"/>
      <c r="G143" s="29"/>
      <c r="H143" s="29"/>
      <c r="I143" s="29"/>
      <c r="J143" s="29"/>
      <c r="K143" s="29"/>
      <c r="L143" s="29"/>
      <c r="M143" s="29"/>
      <c r="N143" s="29"/>
      <c r="O143" s="29"/>
    </row>
    <row r="144" spans="1:16" x14ac:dyDescent="0.25">
      <c r="C144" s="29"/>
      <c r="D144" s="29"/>
      <c r="E144" s="29"/>
      <c r="F144" s="29"/>
      <c r="G144" s="29"/>
      <c r="H144" s="29"/>
      <c r="I144" s="29"/>
      <c r="J144" s="29"/>
      <c r="K144" s="29"/>
      <c r="L144" s="29"/>
      <c r="M144" s="29"/>
      <c r="N144" s="29"/>
      <c r="O144" s="29"/>
    </row>
    <row r="145" spans="3:15" x14ac:dyDescent="0.25">
      <c r="C145" s="29"/>
      <c r="D145" s="29"/>
      <c r="E145" s="29"/>
      <c r="F145" s="29"/>
      <c r="G145" s="29"/>
      <c r="H145" s="29"/>
      <c r="I145" s="29"/>
      <c r="J145" s="29"/>
      <c r="K145" s="29"/>
      <c r="L145" s="29"/>
      <c r="M145" s="29"/>
      <c r="N145" s="29"/>
      <c r="O145" s="29"/>
    </row>
    <row r="146" spans="3:15" x14ac:dyDescent="0.25">
      <c r="C146" s="29"/>
      <c r="D146" s="29"/>
      <c r="E146" s="29"/>
      <c r="F146" s="29"/>
      <c r="G146" s="29"/>
      <c r="H146" s="29"/>
      <c r="I146" s="29"/>
      <c r="J146" s="29"/>
      <c r="K146" s="29"/>
      <c r="L146" s="29"/>
      <c r="M146" s="29"/>
      <c r="N146" s="29"/>
      <c r="O146" s="29"/>
    </row>
    <row r="147" spans="3:15" x14ac:dyDescent="0.25">
      <c r="C147" s="29"/>
      <c r="D147" s="29"/>
      <c r="E147" s="29"/>
      <c r="F147" s="29"/>
      <c r="G147" s="29"/>
      <c r="H147" s="29"/>
      <c r="I147" s="29"/>
      <c r="J147" s="29"/>
      <c r="K147" s="29"/>
      <c r="L147" s="29"/>
      <c r="M147" s="29"/>
      <c r="N147" s="29"/>
      <c r="O147" s="29"/>
    </row>
    <row r="148" spans="3:15" x14ac:dyDescent="0.25">
      <c r="C148" s="29"/>
      <c r="D148" s="29"/>
      <c r="E148" s="29"/>
      <c r="F148" s="29"/>
      <c r="G148" s="29"/>
      <c r="H148" s="29"/>
      <c r="I148" s="29"/>
      <c r="J148" s="29"/>
      <c r="K148" s="29"/>
      <c r="L148" s="29"/>
      <c r="M148" s="29"/>
      <c r="N148" s="29"/>
      <c r="O148" s="29"/>
    </row>
    <row r="149" spans="3:15" x14ac:dyDescent="0.25">
      <c r="C149" s="29"/>
      <c r="D149" s="29"/>
      <c r="E149" s="29"/>
      <c r="F149" s="29"/>
      <c r="G149" s="29"/>
      <c r="H149" s="29"/>
      <c r="I149" s="29"/>
      <c r="J149" s="29"/>
      <c r="K149" s="29"/>
      <c r="L149" s="29"/>
      <c r="M149" s="29"/>
      <c r="N149" s="29"/>
      <c r="O149" s="29"/>
    </row>
    <row r="150" spans="3:15" x14ac:dyDescent="0.25">
      <c r="C150" s="29"/>
      <c r="D150" s="29"/>
      <c r="E150" s="29"/>
      <c r="F150" s="29"/>
      <c r="G150" s="29"/>
      <c r="H150" s="29"/>
      <c r="I150" s="29"/>
      <c r="J150" s="29"/>
      <c r="K150" s="29"/>
      <c r="L150" s="29"/>
      <c r="M150" s="29"/>
      <c r="N150" s="29"/>
      <c r="O150" s="29"/>
    </row>
    <row r="151" spans="3:15" x14ac:dyDescent="0.25">
      <c r="C151" s="29"/>
      <c r="D151" s="29"/>
      <c r="E151" s="29"/>
      <c r="F151" s="29"/>
      <c r="G151" s="29"/>
      <c r="H151" s="29"/>
      <c r="I151" s="29"/>
      <c r="J151" s="29"/>
      <c r="K151" s="29"/>
      <c r="L151" s="29"/>
      <c r="M151" s="29"/>
      <c r="N151" s="29"/>
      <c r="O151" s="29"/>
    </row>
    <row r="152" spans="3:15" x14ac:dyDescent="0.25">
      <c r="C152" s="29"/>
      <c r="D152" s="29"/>
      <c r="E152" s="29"/>
      <c r="F152" s="29"/>
      <c r="G152" s="29"/>
      <c r="H152" s="29"/>
      <c r="I152" s="29"/>
      <c r="J152" s="29"/>
      <c r="K152" s="29"/>
      <c r="L152" s="29"/>
      <c r="M152" s="29"/>
      <c r="N152" s="29"/>
      <c r="O152" s="29"/>
    </row>
    <row r="153" spans="3:15" x14ac:dyDescent="0.25">
      <c r="C153" s="29"/>
      <c r="D153" s="29"/>
      <c r="E153" s="29"/>
      <c r="F153" s="29"/>
      <c r="G153" s="29"/>
      <c r="H153" s="29"/>
      <c r="I153" s="29"/>
      <c r="J153" s="29"/>
      <c r="K153" s="29"/>
      <c r="L153" s="29"/>
      <c r="M153" s="29"/>
      <c r="N153" s="29"/>
      <c r="O153" s="29"/>
    </row>
    <row r="154" spans="3:15" x14ac:dyDescent="0.25">
      <c r="C154" s="29"/>
      <c r="D154" s="29"/>
      <c r="E154" s="29"/>
      <c r="F154" s="29"/>
      <c r="G154" s="29"/>
      <c r="H154" s="29"/>
      <c r="I154" s="29"/>
      <c r="J154" s="29"/>
      <c r="K154" s="29"/>
      <c r="L154" s="29"/>
      <c r="M154" s="29"/>
      <c r="N154" s="29"/>
      <c r="O154" s="29"/>
    </row>
    <row r="155" spans="3:15" x14ac:dyDescent="0.25">
      <c r="C155" s="29"/>
      <c r="D155" s="29"/>
      <c r="E155" s="29"/>
      <c r="F155" s="29"/>
      <c r="G155" s="29"/>
      <c r="H155" s="29"/>
      <c r="I155" s="29"/>
      <c r="J155" s="29"/>
      <c r="K155" s="29"/>
      <c r="L155" s="29"/>
      <c r="M155" s="29"/>
      <c r="N155" s="29"/>
      <c r="O155" s="29"/>
    </row>
    <row r="156" spans="3:15" x14ac:dyDescent="0.25">
      <c r="C156" s="29"/>
      <c r="D156" s="29"/>
      <c r="E156" s="29"/>
      <c r="F156" s="29"/>
      <c r="G156" s="29"/>
      <c r="H156" s="29"/>
      <c r="I156" s="29"/>
      <c r="J156" s="29"/>
      <c r="K156" s="29"/>
      <c r="L156" s="29"/>
      <c r="M156" s="29"/>
      <c r="N156" s="29"/>
      <c r="O156" s="29"/>
    </row>
    <row r="157" spans="3:15" x14ac:dyDescent="0.25">
      <c r="C157" s="29"/>
      <c r="D157" s="29"/>
      <c r="E157" s="29"/>
      <c r="F157" s="29"/>
      <c r="G157" s="29"/>
      <c r="H157" s="29"/>
      <c r="I157" s="29"/>
      <c r="J157" s="29"/>
      <c r="K157" s="29"/>
      <c r="L157" s="29"/>
      <c r="M157" s="29"/>
      <c r="N157" s="29"/>
      <c r="O157" s="29"/>
    </row>
    <row r="158" spans="3:15" x14ac:dyDescent="0.25">
      <c r="C158" s="29"/>
      <c r="D158" s="29"/>
      <c r="E158" s="29"/>
      <c r="F158" s="29"/>
      <c r="G158" s="29"/>
      <c r="H158" s="29"/>
      <c r="I158" s="29"/>
      <c r="J158" s="29"/>
      <c r="K158" s="29"/>
      <c r="L158" s="29"/>
      <c r="M158" s="29"/>
      <c r="N158" s="29"/>
      <c r="O158" s="29"/>
    </row>
    <row r="159" spans="3:15" x14ac:dyDescent="0.25">
      <c r="C159" s="29"/>
      <c r="D159" s="29"/>
      <c r="E159" s="29"/>
      <c r="F159" s="29"/>
      <c r="G159" s="29"/>
      <c r="H159" s="29"/>
      <c r="I159" s="29"/>
      <c r="J159" s="29"/>
      <c r="K159" s="29"/>
      <c r="L159" s="29"/>
      <c r="M159" s="29"/>
      <c r="N159" s="29"/>
      <c r="O159" s="29"/>
    </row>
    <row r="160" spans="3:15" x14ac:dyDescent="0.25">
      <c r="C160" s="29"/>
      <c r="D160" s="29"/>
      <c r="E160" s="29"/>
      <c r="F160" s="29"/>
      <c r="G160" s="29"/>
      <c r="H160" s="29"/>
      <c r="I160" s="29"/>
      <c r="J160" s="29"/>
      <c r="K160" s="29"/>
      <c r="L160" s="29"/>
      <c r="M160" s="29"/>
      <c r="N160" s="29"/>
      <c r="O160" s="29"/>
    </row>
    <row r="161" spans="3:15" x14ac:dyDescent="0.25">
      <c r="C161" s="29"/>
      <c r="D161" s="29"/>
      <c r="E161" s="29"/>
      <c r="F161" s="29"/>
      <c r="G161" s="29"/>
      <c r="H161" s="29"/>
      <c r="I161" s="29"/>
      <c r="J161" s="29"/>
      <c r="K161" s="29"/>
      <c r="L161" s="29"/>
      <c r="M161" s="29"/>
      <c r="N161" s="29"/>
      <c r="O161" s="29"/>
    </row>
    <row r="162" spans="3:15" x14ac:dyDescent="0.25">
      <c r="C162" s="29"/>
      <c r="D162" s="29"/>
      <c r="E162" s="29"/>
      <c r="F162" s="29"/>
      <c r="G162" s="29"/>
      <c r="H162" s="29"/>
      <c r="I162" s="29"/>
      <c r="J162" s="29"/>
      <c r="K162" s="29"/>
      <c r="L162" s="29"/>
      <c r="M162" s="29"/>
      <c r="N162" s="29"/>
      <c r="O162" s="29"/>
    </row>
    <row r="163" spans="3:15" x14ac:dyDescent="0.25">
      <c r="C163" s="29"/>
      <c r="D163" s="29"/>
      <c r="E163" s="29"/>
      <c r="F163" s="29"/>
      <c r="G163" s="29"/>
      <c r="H163" s="29"/>
      <c r="I163" s="29"/>
      <c r="J163" s="29"/>
      <c r="K163" s="29"/>
      <c r="L163" s="29"/>
      <c r="M163" s="29"/>
      <c r="N163" s="29"/>
      <c r="O163" s="29"/>
    </row>
    <row r="164" spans="3:15" x14ac:dyDescent="0.25">
      <c r="C164" s="29"/>
      <c r="D164" s="29"/>
      <c r="E164" s="29"/>
      <c r="F164" s="29"/>
      <c r="G164" s="29"/>
      <c r="H164" s="29"/>
      <c r="I164" s="29"/>
      <c r="J164" s="29"/>
      <c r="K164" s="29"/>
      <c r="L164" s="29"/>
      <c r="M164" s="29"/>
      <c r="N164" s="29"/>
      <c r="O164" s="29"/>
    </row>
    <row r="165" spans="3:15" x14ac:dyDescent="0.25">
      <c r="C165" s="29"/>
      <c r="D165" s="29"/>
      <c r="E165" s="29"/>
      <c r="F165" s="29"/>
      <c r="G165" s="29"/>
      <c r="H165" s="29"/>
      <c r="I165" s="29"/>
      <c r="J165" s="29"/>
      <c r="K165" s="29"/>
      <c r="L165" s="29"/>
      <c r="M165" s="29"/>
      <c r="N165" s="29"/>
      <c r="O165" s="29"/>
    </row>
    <row r="166" spans="3:15" x14ac:dyDescent="0.25">
      <c r="C166" s="29"/>
      <c r="D166" s="29"/>
      <c r="E166" s="29"/>
      <c r="F166" s="29"/>
      <c r="G166" s="29"/>
      <c r="H166" s="29"/>
      <c r="I166" s="29"/>
      <c r="J166" s="29"/>
      <c r="K166" s="29"/>
      <c r="L166" s="29"/>
      <c r="M166" s="29"/>
      <c r="N166" s="29"/>
      <c r="O166" s="29"/>
    </row>
    <row r="167" spans="3:15" x14ac:dyDescent="0.25">
      <c r="C167" s="29"/>
      <c r="D167" s="29"/>
      <c r="E167" s="29"/>
      <c r="F167" s="29"/>
      <c r="G167" s="29"/>
      <c r="H167" s="29"/>
      <c r="I167" s="29"/>
      <c r="J167" s="29"/>
      <c r="K167" s="29"/>
      <c r="L167" s="29"/>
      <c r="M167" s="29"/>
      <c r="N167" s="29"/>
      <c r="O167" s="29"/>
    </row>
    <row r="168" spans="3:15" x14ac:dyDescent="0.25">
      <c r="C168" s="29"/>
      <c r="D168" s="29"/>
      <c r="E168" s="29"/>
      <c r="F168" s="29"/>
      <c r="G168" s="29"/>
      <c r="H168" s="29"/>
      <c r="I168" s="29"/>
      <c r="J168" s="29"/>
      <c r="K168" s="29"/>
      <c r="L168" s="29"/>
      <c r="M168" s="29"/>
      <c r="N168" s="29"/>
      <c r="O168" s="29"/>
    </row>
    <row r="169" spans="3:15" x14ac:dyDescent="0.25">
      <c r="C169" s="29"/>
      <c r="D169" s="29"/>
      <c r="E169" s="29"/>
      <c r="F169" s="29"/>
      <c r="G169" s="29"/>
      <c r="H169" s="29"/>
      <c r="I169" s="29"/>
      <c r="J169" s="29"/>
      <c r="K169" s="29"/>
      <c r="L169" s="29"/>
      <c r="M169" s="29"/>
      <c r="N169" s="29"/>
      <c r="O169" s="29"/>
    </row>
    <row r="170" spans="3:15" x14ac:dyDescent="0.25">
      <c r="C170" s="29"/>
      <c r="D170" s="29"/>
      <c r="E170" s="29"/>
      <c r="F170" s="29"/>
      <c r="G170" s="29"/>
      <c r="H170" s="29"/>
      <c r="I170" s="29"/>
      <c r="J170" s="29"/>
      <c r="K170" s="29"/>
      <c r="L170" s="29"/>
      <c r="M170" s="29"/>
      <c r="N170" s="29"/>
      <c r="O170" s="29"/>
    </row>
    <row r="171" spans="3:15" x14ac:dyDescent="0.25">
      <c r="C171" s="29"/>
      <c r="D171" s="29"/>
      <c r="E171" s="29"/>
      <c r="F171" s="29"/>
      <c r="G171" s="29"/>
      <c r="H171" s="29"/>
      <c r="I171" s="29"/>
      <c r="J171" s="29"/>
      <c r="K171" s="29"/>
      <c r="L171" s="29"/>
      <c r="M171" s="29"/>
      <c r="N171" s="29"/>
      <c r="O171" s="29"/>
    </row>
    <row r="172" spans="3:15" x14ac:dyDescent="0.25">
      <c r="C172" s="29"/>
      <c r="D172" s="29"/>
      <c r="E172" s="29"/>
      <c r="F172" s="29"/>
      <c r="G172" s="29"/>
      <c r="H172" s="29"/>
      <c r="I172" s="29"/>
      <c r="J172" s="29"/>
      <c r="K172" s="29"/>
      <c r="L172" s="29"/>
      <c r="M172" s="29"/>
      <c r="N172" s="29"/>
      <c r="O172" s="29"/>
    </row>
    <row r="173" spans="3:15" x14ac:dyDescent="0.25">
      <c r="C173" s="29"/>
      <c r="D173" s="29"/>
      <c r="E173" s="29"/>
      <c r="F173" s="29"/>
      <c r="G173" s="29"/>
      <c r="H173" s="29"/>
      <c r="I173" s="29"/>
      <c r="J173" s="29"/>
      <c r="K173" s="29"/>
      <c r="L173" s="29"/>
      <c r="M173" s="29"/>
      <c r="N173" s="29"/>
      <c r="O173" s="29"/>
    </row>
    <row r="174" spans="3:15" x14ac:dyDescent="0.25">
      <c r="C174" s="29"/>
      <c r="D174" s="29"/>
      <c r="E174" s="29"/>
      <c r="F174" s="29"/>
      <c r="G174" s="29"/>
      <c r="H174" s="29"/>
      <c r="I174" s="29"/>
      <c r="J174" s="29"/>
      <c r="K174" s="29"/>
      <c r="L174" s="29"/>
      <c r="M174" s="29"/>
      <c r="N174" s="29"/>
      <c r="O174" s="29"/>
    </row>
    <row r="175" spans="3:15" x14ac:dyDescent="0.25">
      <c r="C175" s="29"/>
      <c r="D175" s="29"/>
      <c r="E175" s="29"/>
      <c r="F175" s="29"/>
      <c r="G175" s="29"/>
      <c r="H175" s="29"/>
      <c r="I175" s="29"/>
      <c r="J175" s="29"/>
      <c r="K175" s="29"/>
      <c r="L175" s="29"/>
      <c r="M175" s="29"/>
      <c r="N175" s="29"/>
      <c r="O175" s="29"/>
    </row>
    <row r="176" spans="3:15" x14ac:dyDescent="0.25">
      <c r="C176" s="29"/>
      <c r="D176" s="29"/>
      <c r="E176" s="29"/>
      <c r="F176" s="29"/>
      <c r="G176" s="29"/>
      <c r="H176" s="29"/>
      <c r="I176" s="29"/>
      <c r="J176" s="29"/>
      <c r="K176" s="29"/>
      <c r="L176" s="29"/>
      <c r="M176" s="29"/>
      <c r="N176" s="29"/>
      <c r="O176" s="29"/>
    </row>
    <row r="177" spans="3:15" x14ac:dyDescent="0.25">
      <c r="C177" s="29"/>
      <c r="D177" s="29"/>
      <c r="E177" s="29"/>
      <c r="F177" s="29"/>
      <c r="G177" s="29"/>
      <c r="H177" s="29"/>
      <c r="I177" s="29"/>
      <c r="J177" s="29"/>
      <c r="K177" s="29"/>
      <c r="L177" s="29"/>
      <c r="M177" s="29"/>
      <c r="N177" s="29"/>
      <c r="O177" s="29"/>
    </row>
    <row r="178" spans="3:15" x14ac:dyDescent="0.25">
      <c r="C178" s="29"/>
      <c r="D178" s="29"/>
      <c r="E178" s="29"/>
      <c r="F178" s="29"/>
      <c r="G178" s="29"/>
      <c r="H178" s="29"/>
      <c r="I178" s="29"/>
      <c r="J178" s="29"/>
      <c r="K178" s="29"/>
      <c r="L178" s="29"/>
      <c r="M178" s="29"/>
      <c r="N178" s="29"/>
      <c r="O178" s="29"/>
    </row>
    <row r="179" spans="3:15" x14ac:dyDescent="0.25">
      <c r="C179" s="29"/>
      <c r="D179" s="29"/>
      <c r="E179" s="29"/>
      <c r="F179" s="29"/>
      <c r="G179" s="29"/>
      <c r="H179" s="29"/>
      <c r="I179" s="29"/>
      <c r="J179" s="29"/>
      <c r="K179" s="29"/>
      <c r="L179" s="29"/>
      <c r="M179" s="29"/>
      <c r="N179" s="29"/>
      <c r="O179" s="29"/>
    </row>
    <row r="180" spans="3:15" x14ac:dyDescent="0.25">
      <c r="C180" s="29"/>
      <c r="D180" s="29"/>
      <c r="E180" s="29"/>
      <c r="F180" s="29"/>
      <c r="G180" s="29"/>
      <c r="H180" s="29"/>
      <c r="I180" s="29"/>
      <c r="J180" s="29"/>
      <c r="K180" s="29"/>
      <c r="L180" s="29"/>
      <c r="M180" s="29"/>
      <c r="N180" s="29"/>
      <c r="O180" s="29"/>
    </row>
    <row r="181" spans="3:15" x14ac:dyDescent="0.25">
      <c r="C181" s="29"/>
      <c r="D181" s="29"/>
      <c r="E181" s="29"/>
      <c r="F181" s="29"/>
      <c r="G181" s="29"/>
      <c r="H181" s="29"/>
      <c r="I181" s="29"/>
      <c r="J181" s="29"/>
      <c r="K181" s="29"/>
      <c r="L181" s="29"/>
      <c r="M181" s="29"/>
      <c r="N181" s="29"/>
      <c r="O181" s="29"/>
    </row>
    <row r="182" spans="3:15" x14ac:dyDescent="0.25">
      <c r="C182" s="29"/>
      <c r="D182" s="29"/>
      <c r="E182" s="29"/>
      <c r="F182" s="29"/>
      <c r="G182" s="29"/>
      <c r="H182" s="29"/>
      <c r="I182" s="29"/>
      <c r="J182" s="29"/>
      <c r="K182" s="29"/>
      <c r="L182" s="29"/>
      <c r="M182" s="29"/>
      <c r="N182" s="29"/>
      <c r="O182" s="29"/>
    </row>
    <row r="183" spans="3:15" x14ac:dyDescent="0.25">
      <c r="C183" s="29"/>
      <c r="D183" s="29"/>
      <c r="E183" s="29"/>
      <c r="F183" s="29"/>
      <c r="G183" s="29"/>
      <c r="H183" s="29"/>
      <c r="I183" s="29"/>
      <c r="J183" s="29"/>
      <c r="K183" s="29"/>
      <c r="L183" s="29"/>
      <c r="M183" s="29"/>
      <c r="N183" s="29"/>
      <c r="O183" s="29"/>
    </row>
    <row r="184" spans="3:15" x14ac:dyDescent="0.25">
      <c r="C184" s="29"/>
      <c r="D184" s="29"/>
      <c r="E184" s="29"/>
      <c r="F184" s="29"/>
      <c r="G184" s="29"/>
      <c r="H184" s="29"/>
      <c r="I184" s="29"/>
      <c r="J184" s="29"/>
      <c r="K184" s="29"/>
      <c r="L184" s="29"/>
      <c r="M184" s="29"/>
      <c r="N184" s="29"/>
      <c r="O184" s="29"/>
    </row>
    <row r="185" spans="3:15" x14ac:dyDescent="0.25">
      <c r="C185" s="29"/>
      <c r="D185" s="29"/>
      <c r="E185" s="29"/>
      <c r="F185" s="29"/>
      <c r="G185" s="29"/>
      <c r="H185" s="29"/>
      <c r="I185" s="29"/>
      <c r="J185" s="29"/>
      <c r="K185" s="29"/>
      <c r="L185" s="29"/>
      <c r="M185" s="29"/>
      <c r="N185" s="29"/>
      <c r="O185" s="29"/>
    </row>
    <row r="186" spans="3:15" x14ac:dyDescent="0.25">
      <c r="C186" s="29"/>
      <c r="D186" s="29"/>
      <c r="E186" s="29"/>
      <c r="F186" s="29"/>
      <c r="G186" s="29"/>
      <c r="H186" s="29"/>
      <c r="I186" s="29"/>
      <c r="J186" s="29"/>
      <c r="K186" s="29"/>
      <c r="L186" s="29"/>
      <c r="M186" s="29"/>
      <c r="N186" s="29"/>
      <c r="O186" s="29"/>
    </row>
    <row r="187" spans="3:15" x14ac:dyDescent="0.25">
      <c r="C187" s="29"/>
      <c r="D187" s="29"/>
      <c r="E187" s="29"/>
      <c r="F187" s="29"/>
      <c r="G187" s="29"/>
      <c r="H187" s="29"/>
      <c r="I187" s="29"/>
      <c r="J187" s="29"/>
      <c r="K187" s="29"/>
      <c r="L187" s="29"/>
      <c r="M187" s="29"/>
      <c r="N187" s="29"/>
      <c r="O187" s="29"/>
    </row>
    <row r="188" spans="3:15" x14ac:dyDescent="0.25">
      <c r="C188" s="29"/>
      <c r="D188" s="29"/>
      <c r="E188" s="29"/>
      <c r="F188" s="29"/>
      <c r="G188" s="29"/>
      <c r="H188" s="29"/>
      <c r="I188" s="29"/>
      <c r="J188" s="29"/>
      <c r="K188" s="29"/>
      <c r="L188" s="29"/>
      <c r="M188" s="29"/>
      <c r="N188" s="29"/>
      <c r="O188" s="29"/>
    </row>
    <row r="189" spans="3:15" x14ac:dyDescent="0.25">
      <c r="C189" s="29"/>
      <c r="D189" s="29"/>
      <c r="E189" s="29"/>
      <c r="F189" s="29"/>
      <c r="G189" s="29"/>
      <c r="H189" s="29"/>
      <c r="I189" s="29"/>
      <c r="J189" s="29"/>
      <c r="K189" s="29"/>
      <c r="L189" s="29"/>
      <c r="M189" s="29"/>
      <c r="N189" s="29"/>
      <c r="O189" s="29"/>
    </row>
    <row r="190" spans="3:15" x14ac:dyDescent="0.25">
      <c r="C190" s="29"/>
      <c r="D190" s="29"/>
      <c r="E190" s="29"/>
      <c r="F190" s="29"/>
      <c r="G190" s="29"/>
      <c r="H190" s="29"/>
      <c r="I190" s="29"/>
      <c r="J190" s="29"/>
      <c r="K190" s="29"/>
      <c r="L190" s="29"/>
      <c r="M190" s="29"/>
      <c r="N190" s="29"/>
      <c r="O190" s="29"/>
    </row>
    <row r="191" spans="3:15" x14ac:dyDescent="0.25">
      <c r="C191" s="29"/>
      <c r="D191" s="29"/>
      <c r="E191" s="29"/>
      <c r="F191" s="29"/>
      <c r="G191" s="29"/>
      <c r="H191" s="29"/>
      <c r="I191" s="29"/>
      <c r="J191" s="29"/>
      <c r="K191" s="29"/>
      <c r="L191" s="29"/>
      <c r="M191" s="29"/>
      <c r="N191" s="29"/>
      <c r="O191" s="29"/>
    </row>
    <row r="192" spans="3:15" x14ac:dyDescent="0.25">
      <c r="C192" s="29"/>
      <c r="D192" s="29"/>
      <c r="E192" s="29"/>
      <c r="F192" s="29"/>
      <c r="G192" s="29"/>
      <c r="H192" s="29"/>
      <c r="I192" s="29"/>
      <c r="J192" s="29"/>
      <c r="K192" s="29"/>
      <c r="L192" s="29"/>
      <c r="M192" s="29"/>
      <c r="N192" s="29"/>
      <c r="O192" s="29"/>
    </row>
    <row r="193" spans="3:15" x14ac:dyDescent="0.25">
      <c r="C193" s="29"/>
      <c r="D193" s="29"/>
      <c r="E193" s="29"/>
      <c r="F193" s="29"/>
      <c r="G193" s="29"/>
      <c r="H193" s="29"/>
      <c r="I193" s="29"/>
      <c r="J193" s="29"/>
      <c r="K193" s="29"/>
      <c r="L193" s="29"/>
      <c r="M193" s="29"/>
      <c r="N193" s="29"/>
      <c r="O193" s="29"/>
    </row>
    <row r="194" spans="3:15" x14ac:dyDescent="0.25">
      <c r="C194" s="29"/>
      <c r="D194" s="29"/>
      <c r="E194" s="29"/>
      <c r="F194" s="29"/>
      <c r="G194" s="29"/>
      <c r="H194" s="29"/>
      <c r="I194" s="29"/>
      <c r="J194" s="29"/>
      <c r="K194" s="29"/>
      <c r="L194" s="29"/>
      <c r="M194" s="29"/>
      <c r="N194" s="29"/>
      <c r="O194" s="29"/>
    </row>
    <row r="195" spans="3:15" x14ac:dyDescent="0.25">
      <c r="C195" s="29"/>
      <c r="D195" s="29"/>
      <c r="E195" s="29"/>
      <c r="F195" s="29"/>
      <c r="G195" s="29"/>
      <c r="H195" s="29"/>
      <c r="I195" s="29"/>
      <c r="J195" s="29"/>
      <c r="K195" s="29"/>
      <c r="L195" s="29"/>
      <c r="M195" s="29"/>
      <c r="N195" s="29"/>
      <c r="O195" s="29"/>
    </row>
    <row r="196" spans="3:15" x14ac:dyDescent="0.25">
      <c r="C196" s="29"/>
      <c r="D196" s="29"/>
      <c r="E196" s="29"/>
      <c r="F196" s="29"/>
      <c r="G196" s="29"/>
      <c r="H196" s="29"/>
      <c r="I196" s="29"/>
      <c r="J196" s="29"/>
      <c r="K196" s="29"/>
      <c r="L196" s="29"/>
      <c r="M196" s="29"/>
      <c r="N196" s="29"/>
      <c r="O196" s="29"/>
    </row>
    <row r="197" spans="3:15" x14ac:dyDescent="0.25">
      <c r="C197" s="29"/>
      <c r="D197" s="29"/>
      <c r="E197" s="29"/>
      <c r="F197" s="29"/>
      <c r="G197" s="29"/>
      <c r="H197" s="29"/>
      <c r="I197" s="29"/>
      <c r="J197" s="29"/>
      <c r="K197" s="29"/>
      <c r="L197" s="29"/>
      <c r="M197" s="29"/>
      <c r="N197" s="29"/>
      <c r="O197" s="29"/>
    </row>
    <row r="198" spans="3:15" x14ac:dyDescent="0.25">
      <c r="C198" s="29"/>
      <c r="D198" s="29"/>
      <c r="E198" s="29"/>
      <c r="F198" s="29"/>
      <c r="G198" s="29"/>
      <c r="H198" s="29"/>
      <c r="I198" s="29"/>
      <c r="J198" s="29"/>
      <c r="K198" s="29"/>
      <c r="L198" s="29"/>
      <c r="M198" s="29"/>
      <c r="N198" s="29"/>
      <c r="O198" s="29"/>
    </row>
    <row r="199" spans="3:15" x14ac:dyDescent="0.25">
      <c r="C199" s="29"/>
      <c r="D199" s="29"/>
      <c r="E199" s="29"/>
      <c r="F199" s="29"/>
      <c r="G199" s="29"/>
      <c r="H199" s="29"/>
      <c r="I199" s="29"/>
      <c r="J199" s="29"/>
      <c r="K199" s="29"/>
      <c r="L199" s="29"/>
      <c r="M199" s="29"/>
      <c r="N199" s="29"/>
      <c r="O199" s="29"/>
    </row>
    <row r="200" spans="3:15" x14ac:dyDescent="0.25">
      <c r="C200" s="29"/>
      <c r="D200" s="29"/>
      <c r="E200" s="29"/>
      <c r="F200" s="29"/>
      <c r="G200" s="29"/>
      <c r="H200" s="29"/>
      <c r="I200" s="29"/>
      <c r="J200" s="29"/>
      <c r="K200" s="29"/>
      <c r="L200" s="29"/>
      <c r="M200" s="29"/>
      <c r="N200" s="29"/>
      <c r="O200" s="29"/>
    </row>
    <row r="201" spans="3:15" x14ac:dyDescent="0.25">
      <c r="C201" s="29"/>
      <c r="D201" s="29"/>
      <c r="E201" s="29"/>
      <c r="F201" s="29"/>
      <c r="G201" s="29"/>
      <c r="H201" s="29"/>
      <c r="I201" s="29"/>
      <c r="J201" s="29"/>
      <c r="K201" s="29"/>
      <c r="L201" s="29"/>
      <c r="M201" s="29"/>
      <c r="N201" s="29"/>
      <c r="O201" s="29"/>
    </row>
    <row r="202" spans="3:15" x14ac:dyDescent="0.25">
      <c r="C202" s="29"/>
      <c r="D202" s="29"/>
      <c r="E202" s="29"/>
      <c r="F202" s="29"/>
      <c r="G202" s="29"/>
      <c r="H202" s="29"/>
      <c r="I202" s="29"/>
      <c r="J202" s="29"/>
      <c r="K202" s="29"/>
      <c r="L202" s="29"/>
      <c r="M202" s="29"/>
      <c r="N202" s="29"/>
      <c r="O202" s="29"/>
    </row>
    <row r="203" spans="3:15" x14ac:dyDescent="0.25">
      <c r="C203" s="29"/>
      <c r="D203" s="29"/>
      <c r="E203" s="29"/>
      <c r="F203" s="29"/>
      <c r="G203" s="29"/>
      <c r="H203" s="29"/>
      <c r="I203" s="29"/>
      <c r="J203" s="29"/>
      <c r="K203" s="29"/>
      <c r="L203" s="29"/>
      <c r="M203" s="29"/>
      <c r="N203" s="29"/>
      <c r="O203" s="29"/>
    </row>
    <row r="204" spans="3:15" x14ac:dyDescent="0.25">
      <c r="C204" s="29"/>
      <c r="D204" s="29"/>
      <c r="E204" s="29"/>
      <c r="F204" s="29"/>
      <c r="G204" s="29"/>
      <c r="H204" s="29"/>
      <c r="I204" s="29"/>
      <c r="J204" s="29"/>
      <c r="K204" s="29"/>
      <c r="L204" s="29"/>
      <c r="M204" s="29"/>
      <c r="N204" s="29"/>
      <c r="O204" s="29"/>
    </row>
    <row r="205" spans="3:15" x14ac:dyDescent="0.25">
      <c r="C205" s="29"/>
      <c r="D205" s="29"/>
      <c r="E205" s="29"/>
      <c r="F205" s="29"/>
      <c r="G205" s="29"/>
      <c r="H205" s="29"/>
      <c r="I205" s="29"/>
      <c r="J205" s="29"/>
      <c r="K205" s="29"/>
      <c r="L205" s="29"/>
      <c r="M205" s="29"/>
      <c r="N205" s="29"/>
      <c r="O205" s="29"/>
    </row>
    <row r="206" spans="3:15" x14ac:dyDescent="0.25">
      <c r="C206" s="29"/>
      <c r="D206" s="29"/>
      <c r="E206" s="29"/>
      <c r="F206" s="29"/>
      <c r="G206" s="29"/>
      <c r="H206" s="29"/>
      <c r="I206" s="29"/>
      <c r="J206" s="29"/>
      <c r="K206" s="29"/>
      <c r="L206" s="29"/>
      <c r="M206" s="29"/>
      <c r="N206" s="29"/>
      <c r="O206" s="29"/>
    </row>
    <row r="207" spans="3:15" x14ac:dyDescent="0.25">
      <c r="C207" s="29"/>
      <c r="D207" s="29"/>
      <c r="E207" s="29"/>
      <c r="F207" s="29"/>
      <c r="G207" s="29"/>
      <c r="H207" s="29"/>
      <c r="I207" s="29"/>
      <c r="J207" s="29"/>
      <c r="K207" s="29"/>
      <c r="L207" s="29"/>
      <c r="M207" s="29"/>
      <c r="N207" s="29"/>
      <c r="O207" s="29"/>
    </row>
    <row r="208" spans="3:15" x14ac:dyDescent="0.25">
      <c r="C208" s="29"/>
      <c r="D208" s="29"/>
      <c r="E208" s="29"/>
      <c r="F208" s="29"/>
      <c r="G208" s="29"/>
      <c r="H208" s="29"/>
      <c r="I208" s="29"/>
      <c r="J208" s="29"/>
      <c r="K208" s="29"/>
      <c r="L208" s="29"/>
      <c r="M208" s="29"/>
      <c r="N208" s="29"/>
      <c r="O208" s="29"/>
    </row>
    <row r="209" spans="3:15" x14ac:dyDescent="0.25">
      <c r="C209" s="29"/>
      <c r="D209" s="29"/>
      <c r="E209" s="29"/>
      <c r="F209" s="29"/>
      <c r="G209" s="29"/>
      <c r="H209" s="29"/>
      <c r="I209" s="29"/>
      <c r="J209" s="29"/>
      <c r="K209" s="29"/>
      <c r="L209" s="29"/>
      <c r="M209" s="29"/>
      <c r="N209" s="29"/>
      <c r="O209" s="29"/>
    </row>
    <row r="210" spans="3:15" x14ac:dyDescent="0.25">
      <c r="C210" s="29"/>
      <c r="D210" s="29"/>
      <c r="E210" s="29"/>
      <c r="F210" s="29"/>
      <c r="G210" s="29"/>
      <c r="H210" s="29"/>
      <c r="I210" s="29"/>
      <c r="J210" s="29"/>
      <c r="K210" s="29"/>
      <c r="L210" s="29"/>
      <c r="M210" s="29"/>
      <c r="N210" s="29"/>
      <c r="O210" s="29"/>
    </row>
    <row r="211" spans="3:15" x14ac:dyDescent="0.25">
      <c r="C211" s="29"/>
      <c r="D211" s="29"/>
      <c r="E211" s="29"/>
      <c r="F211" s="29"/>
      <c r="G211" s="29"/>
      <c r="H211" s="29"/>
      <c r="I211" s="29"/>
      <c r="J211" s="29"/>
      <c r="K211" s="29"/>
      <c r="L211" s="29"/>
      <c r="M211" s="29"/>
      <c r="N211" s="29"/>
      <c r="O211" s="29"/>
    </row>
    <row r="212" spans="3:15" x14ac:dyDescent="0.25">
      <c r="C212" s="29"/>
      <c r="D212" s="29"/>
      <c r="E212" s="29"/>
      <c r="F212" s="29"/>
      <c r="G212" s="29"/>
      <c r="H212" s="29"/>
      <c r="I212" s="29"/>
      <c r="J212" s="29"/>
      <c r="K212" s="29"/>
      <c r="L212" s="29"/>
      <c r="M212" s="29"/>
      <c r="N212" s="29"/>
      <c r="O212" s="29"/>
    </row>
    <row r="213" spans="3:15" x14ac:dyDescent="0.25">
      <c r="C213" s="29"/>
      <c r="D213" s="29"/>
      <c r="E213" s="29"/>
      <c r="F213" s="29"/>
      <c r="G213" s="29"/>
      <c r="H213" s="29"/>
      <c r="I213" s="29"/>
      <c r="J213" s="29"/>
      <c r="K213" s="29"/>
      <c r="L213" s="29"/>
      <c r="M213" s="29"/>
      <c r="N213" s="29"/>
      <c r="O213" s="29"/>
    </row>
    <row r="214" spans="3:15" x14ac:dyDescent="0.25">
      <c r="C214" s="29"/>
      <c r="D214" s="29"/>
      <c r="E214" s="29"/>
      <c r="F214" s="29"/>
      <c r="G214" s="29"/>
      <c r="H214" s="29"/>
      <c r="I214" s="29"/>
      <c r="J214" s="29"/>
      <c r="K214" s="29"/>
      <c r="L214" s="29"/>
      <c r="M214" s="29"/>
      <c r="N214" s="29"/>
      <c r="O214" s="29"/>
    </row>
    <row r="215" spans="3:15" x14ac:dyDescent="0.25">
      <c r="C215" s="29"/>
      <c r="D215" s="29"/>
      <c r="E215" s="29"/>
      <c r="F215" s="29"/>
      <c r="G215" s="29"/>
      <c r="H215" s="29"/>
      <c r="I215" s="29"/>
      <c r="J215" s="29"/>
      <c r="K215" s="29"/>
      <c r="L215" s="29"/>
      <c r="M215" s="29"/>
      <c r="N215" s="29"/>
      <c r="O215" s="29"/>
    </row>
    <row r="216" spans="3:15" x14ac:dyDescent="0.25">
      <c r="C216" s="29"/>
      <c r="D216" s="29"/>
      <c r="E216" s="29"/>
      <c r="F216" s="29"/>
      <c r="G216" s="29"/>
      <c r="H216" s="29"/>
      <c r="I216" s="29"/>
      <c r="J216" s="29"/>
      <c r="K216" s="29"/>
      <c r="L216" s="29"/>
      <c r="M216" s="29"/>
      <c r="N216" s="29"/>
      <c r="O216" s="29"/>
    </row>
    <row r="217" spans="3:15" x14ac:dyDescent="0.25">
      <c r="C217" s="29"/>
      <c r="D217" s="29"/>
      <c r="E217" s="29"/>
      <c r="F217" s="29"/>
      <c r="G217" s="29"/>
      <c r="H217" s="29"/>
      <c r="I217" s="29"/>
      <c r="J217" s="29"/>
      <c r="K217" s="29"/>
      <c r="L217" s="29"/>
      <c r="M217" s="29"/>
      <c r="N217" s="29"/>
      <c r="O217" s="29"/>
    </row>
    <row r="218" spans="3:15" x14ac:dyDescent="0.25">
      <c r="C218" s="29"/>
      <c r="D218" s="29"/>
      <c r="E218" s="29"/>
      <c r="F218" s="29"/>
      <c r="G218" s="29"/>
      <c r="H218" s="29"/>
      <c r="I218" s="29"/>
      <c r="J218" s="29"/>
      <c r="K218" s="29"/>
      <c r="L218" s="29"/>
      <c r="M218" s="29"/>
      <c r="N218" s="29"/>
      <c r="O218" s="29"/>
    </row>
    <row r="219" spans="3:15" x14ac:dyDescent="0.25">
      <c r="C219" s="29"/>
      <c r="D219" s="29"/>
      <c r="E219" s="29"/>
      <c r="F219" s="29"/>
      <c r="G219" s="29"/>
      <c r="H219" s="29"/>
      <c r="I219" s="29"/>
      <c r="J219" s="29"/>
      <c r="K219" s="29"/>
      <c r="L219" s="29"/>
      <c r="M219" s="29"/>
      <c r="N219" s="29"/>
      <c r="O219" s="29"/>
    </row>
    <row r="220" spans="3:15" x14ac:dyDescent="0.25">
      <c r="C220" s="29"/>
      <c r="D220" s="29"/>
      <c r="E220" s="29"/>
      <c r="F220" s="29"/>
      <c r="G220" s="29"/>
      <c r="H220" s="29"/>
      <c r="I220" s="29"/>
      <c r="J220" s="29"/>
      <c r="K220" s="29"/>
      <c r="L220" s="29"/>
      <c r="M220" s="29"/>
      <c r="N220" s="29"/>
      <c r="O220" s="29"/>
    </row>
    <row r="221" spans="3:15" x14ac:dyDescent="0.25">
      <c r="C221" s="29"/>
      <c r="D221" s="29"/>
      <c r="E221" s="29"/>
      <c r="F221" s="29"/>
      <c r="G221" s="29"/>
      <c r="H221" s="29"/>
      <c r="I221" s="29"/>
      <c r="J221" s="29"/>
      <c r="K221" s="29"/>
      <c r="L221" s="29"/>
      <c r="M221" s="29"/>
      <c r="N221" s="29"/>
      <c r="O221" s="29"/>
    </row>
    <row r="222" spans="3:15" x14ac:dyDescent="0.25">
      <c r="C222" s="29"/>
      <c r="D222" s="29"/>
      <c r="E222" s="29"/>
      <c r="F222" s="29"/>
      <c r="G222" s="29"/>
      <c r="H222" s="29"/>
      <c r="I222" s="29"/>
      <c r="J222" s="29"/>
      <c r="K222" s="29"/>
      <c r="L222" s="29"/>
      <c r="M222" s="29"/>
      <c r="N222" s="29"/>
      <c r="O222" s="29"/>
    </row>
    <row r="223" spans="3:15" x14ac:dyDescent="0.25">
      <c r="C223" s="29"/>
      <c r="D223" s="29"/>
      <c r="E223" s="29"/>
      <c r="F223" s="29"/>
      <c r="G223" s="29"/>
      <c r="H223" s="29"/>
      <c r="I223" s="29"/>
      <c r="J223" s="29"/>
      <c r="K223" s="29"/>
      <c r="L223" s="29"/>
      <c r="M223" s="29"/>
      <c r="N223" s="29"/>
      <c r="O223" s="29"/>
    </row>
    <row r="224" spans="3:15" x14ac:dyDescent="0.25">
      <c r="C224" s="29"/>
      <c r="D224" s="29"/>
      <c r="E224" s="29"/>
      <c r="F224" s="29"/>
      <c r="G224" s="29"/>
      <c r="H224" s="29"/>
      <c r="I224" s="29"/>
      <c r="J224" s="29"/>
      <c r="K224" s="29"/>
      <c r="L224" s="29"/>
      <c r="M224" s="29"/>
      <c r="N224" s="29"/>
      <c r="O224" s="29"/>
    </row>
    <row r="225" spans="3:15" x14ac:dyDescent="0.25">
      <c r="C225" s="29"/>
      <c r="D225" s="29"/>
      <c r="E225" s="29"/>
      <c r="F225" s="29"/>
      <c r="G225" s="29"/>
      <c r="H225" s="29"/>
      <c r="I225" s="29"/>
      <c r="J225" s="29"/>
      <c r="K225" s="29"/>
      <c r="L225" s="29"/>
      <c r="M225" s="29"/>
      <c r="N225" s="29"/>
      <c r="O225" s="29"/>
    </row>
    <row r="226" spans="3:15" x14ac:dyDescent="0.25">
      <c r="C226" s="29"/>
      <c r="D226" s="29"/>
      <c r="E226" s="29"/>
      <c r="F226" s="29"/>
      <c r="G226" s="29"/>
      <c r="H226" s="29"/>
      <c r="I226" s="29"/>
      <c r="J226" s="29"/>
      <c r="K226" s="29"/>
      <c r="L226" s="29"/>
      <c r="M226" s="29"/>
      <c r="N226" s="29"/>
      <c r="O226" s="29"/>
    </row>
    <row r="227" spans="3:15" x14ac:dyDescent="0.25">
      <c r="C227" s="29"/>
      <c r="D227" s="29"/>
      <c r="E227" s="29"/>
      <c r="F227" s="29"/>
      <c r="G227" s="29"/>
      <c r="H227" s="29"/>
      <c r="I227" s="29"/>
      <c r="J227" s="29"/>
      <c r="K227" s="29"/>
      <c r="L227" s="29"/>
      <c r="M227" s="29"/>
      <c r="N227" s="29"/>
      <c r="O227" s="29"/>
    </row>
    <row r="228" spans="3:15" x14ac:dyDescent="0.25">
      <c r="C228" s="29"/>
      <c r="D228" s="29"/>
      <c r="E228" s="29"/>
      <c r="F228" s="29"/>
      <c r="G228" s="29"/>
      <c r="H228" s="29"/>
      <c r="I228" s="29"/>
      <c r="J228" s="29"/>
      <c r="K228" s="29"/>
      <c r="L228" s="29"/>
      <c r="M228" s="29"/>
      <c r="N228" s="29"/>
      <c r="O228" s="29"/>
    </row>
    <row r="229" spans="3:15" x14ac:dyDescent="0.25">
      <c r="C229" s="29"/>
      <c r="D229" s="29"/>
      <c r="E229" s="29"/>
      <c r="F229" s="29"/>
      <c r="G229" s="29"/>
      <c r="H229" s="29"/>
      <c r="I229" s="29"/>
      <c r="J229" s="29"/>
      <c r="K229" s="29"/>
      <c r="L229" s="29"/>
      <c r="M229" s="29"/>
      <c r="N229" s="29"/>
      <c r="O229" s="29"/>
    </row>
    <row r="230" spans="3:15" x14ac:dyDescent="0.25">
      <c r="C230" s="29"/>
      <c r="D230" s="29"/>
      <c r="E230" s="29"/>
      <c r="F230" s="29"/>
      <c r="G230" s="29"/>
      <c r="H230" s="29"/>
      <c r="I230" s="29"/>
      <c r="J230" s="29"/>
      <c r="K230" s="29"/>
      <c r="L230" s="29"/>
      <c r="M230" s="29"/>
      <c r="N230" s="29"/>
      <c r="O230" s="29"/>
    </row>
    <row r="231" spans="3:15" x14ac:dyDescent="0.25">
      <c r="C231" s="29"/>
      <c r="D231" s="29"/>
      <c r="E231" s="29"/>
      <c r="F231" s="29"/>
      <c r="G231" s="29"/>
      <c r="H231" s="29"/>
      <c r="I231" s="29"/>
      <c r="J231" s="29"/>
      <c r="K231" s="29"/>
      <c r="L231" s="29"/>
      <c r="M231" s="29"/>
      <c r="N231" s="29"/>
      <c r="O231" s="29"/>
    </row>
    <row r="232" spans="3:15" x14ac:dyDescent="0.25">
      <c r="C232" s="29"/>
      <c r="D232" s="29"/>
      <c r="E232" s="29"/>
      <c r="F232" s="29"/>
      <c r="G232" s="29"/>
      <c r="H232" s="29"/>
      <c r="I232" s="29"/>
      <c r="J232" s="29"/>
      <c r="K232" s="29"/>
      <c r="L232" s="29"/>
      <c r="M232" s="29"/>
      <c r="N232" s="29"/>
      <c r="O232" s="29"/>
    </row>
    <row r="233" spans="3:15" x14ac:dyDescent="0.25">
      <c r="C233" s="29"/>
      <c r="D233" s="29"/>
      <c r="E233" s="29"/>
      <c r="F233" s="29"/>
      <c r="G233" s="29"/>
      <c r="H233" s="29"/>
      <c r="I233" s="29"/>
      <c r="J233" s="29"/>
      <c r="K233" s="29"/>
      <c r="L233" s="29"/>
      <c r="M233" s="29"/>
      <c r="N233" s="29"/>
      <c r="O233" s="29"/>
    </row>
    <row r="234" spans="3:15" x14ac:dyDescent="0.25">
      <c r="C234" s="29"/>
      <c r="D234" s="29"/>
      <c r="E234" s="29"/>
      <c r="F234" s="29"/>
      <c r="G234" s="29"/>
      <c r="H234" s="29"/>
      <c r="I234" s="29"/>
      <c r="J234" s="29"/>
      <c r="K234" s="29"/>
      <c r="L234" s="29"/>
      <c r="M234" s="29"/>
      <c r="N234" s="29"/>
      <c r="O234" s="29"/>
    </row>
    <row r="235" spans="3:15" x14ac:dyDescent="0.25">
      <c r="C235" s="29"/>
      <c r="D235" s="29"/>
      <c r="E235" s="29"/>
      <c r="F235" s="29"/>
      <c r="G235" s="29"/>
      <c r="H235" s="29"/>
      <c r="I235" s="29"/>
      <c r="J235" s="29"/>
      <c r="K235" s="29"/>
      <c r="L235" s="29"/>
      <c r="M235" s="29"/>
      <c r="N235" s="29"/>
      <c r="O235" s="29"/>
    </row>
    <row r="236" spans="3:15" x14ac:dyDescent="0.25">
      <c r="C236" s="29"/>
      <c r="D236" s="29"/>
      <c r="E236" s="29"/>
      <c r="F236" s="29"/>
      <c r="G236" s="29"/>
      <c r="H236" s="29"/>
      <c r="I236" s="29"/>
      <c r="J236" s="29"/>
      <c r="K236" s="29"/>
      <c r="L236" s="29"/>
      <c r="M236" s="29"/>
      <c r="N236" s="29"/>
      <c r="O236" s="29"/>
    </row>
    <row r="237" spans="3:15" x14ac:dyDescent="0.25">
      <c r="C237" s="29"/>
      <c r="D237" s="29"/>
      <c r="E237" s="29"/>
      <c r="F237" s="29"/>
      <c r="G237" s="29"/>
      <c r="H237" s="29"/>
      <c r="I237" s="29"/>
      <c r="J237" s="29"/>
      <c r="K237" s="29"/>
      <c r="L237" s="29"/>
      <c r="M237" s="29"/>
      <c r="N237" s="29"/>
      <c r="O237" s="29"/>
    </row>
    <row r="238" spans="3:15" x14ac:dyDescent="0.25">
      <c r="C238" s="29"/>
      <c r="D238" s="29"/>
      <c r="E238" s="29"/>
      <c r="F238" s="29"/>
      <c r="G238" s="29"/>
      <c r="H238" s="29"/>
      <c r="I238" s="29"/>
      <c r="J238" s="29"/>
      <c r="K238" s="29"/>
      <c r="L238" s="29"/>
      <c r="M238" s="29"/>
      <c r="N238" s="29"/>
      <c r="O238" s="29"/>
    </row>
    <row r="239" spans="3:15" x14ac:dyDescent="0.25">
      <c r="C239" s="29"/>
      <c r="D239" s="29"/>
      <c r="E239" s="29"/>
      <c r="F239" s="29"/>
      <c r="G239" s="29"/>
      <c r="H239" s="29"/>
      <c r="I239" s="29"/>
      <c r="J239" s="29"/>
      <c r="K239" s="29"/>
      <c r="L239" s="29"/>
      <c r="M239" s="29"/>
      <c r="N239" s="29"/>
      <c r="O239" s="29"/>
    </row>
    <row r="240" spans="3:15" x14ac:dyDescent="0.25">
      <c r="C240" s="29"/>
      <c r="D240" s="29"/>
      <c r="E240" s="29"/>
      <c r="F240" s="29"/>
      <c r="G240" s="29"/>
      <c r="H240" s="29"/>
      <c r="I240" s="29"/>
      <c r="J240" s="29"/>
      <c r="K240" s="29"/>
      <c r="L240" s="29"/>
      <c r="M240" s="29"/>
      <c r="N240" s="29"/>
      <c r="O240" s="29"/>
    </row>
    <row r="241" spans="3:15" x14ac:dyDescent="0.25">
      <c r="C241" s="29"/>
      <c r="D241" s="29"/>
      <c r="E241" s="29"/>
      <c r="F241" s="29"/>
      <c r="G241" s="29"/>
      <c r="H241" s="29"/>
      <c r="I241" s="29"/>
      <c r="J241" s="29"/>
      <c r="K241" s="29"/>
      <c r="L241" s="29"/>
      <c r="M241" s="29"/>
      <c r="N241" s="29"/>
      <c r="O241" s="29"/>
    </row>
    <row r="242" spans="3:15" x14ac:dyDescent="0.25">
      <c r="C242" s="29"/>
      <c r="D242" s="29"/>
      <c r="E242" s="29"/>
      <c r="F242" s="29"/>
      <c r="G242" s="29"/>
      <c r="H242" s="29"/>
      <c r="I242" s="29"/>
      <c r="J242" s="29"/>
      <c r="K242" s="29"/>
      <c r="L242" s="29"/>
      <c r="M242" s="29"/>
      <c r="N242" s="29"/>
      <c r="O242" s="29"/>
    </row>
    <row r="243" spans="3:15" x14ac:dyDescent="0.25">
      <c r="C243" s="29"/>
      <c r="D243" s="29"/>
      <c r="E243" s="29"/>
      <c r="F243" s="29"/>
      <c r="G243" s="29"/>
      <c r="H243" s="29"/>
      <c r="I243" s="29"/>
      <c r="J243" s="29"/>
      <c r="K243" s="29"/>
      <c r="L243" s="29"/>
      <c r="M243" s="29"/>
      <c r="N243" s="29"/>
      <c r="O243" s="29"/>
    </row>
    <row r="244" spans="3:15" x14ac:dyDescent="0.25">
      <c r="C244" s="29"/>
      <c r="D244" s="29"/>
      <c r="E244" s="29"/>
      <c r="F244" s="29"/>
      <c r="G244" s="29"/>
      <c r="H244" s="29"/>
      <c r="I244" s="29"/>
      <c r="J244" s="29"/>
      <c r="K244" s="29"/>
      <c r="L244" s="29"/>
      <c r="M244" s="29"/>
      <c r="N244" s="29"/>
      <c r="O244" s="29"/>
    </row>
    <row r="245" spans="3:15" x14ac:dyDescent="0.25">
      <c r="C245" s="29"/>
      <c r="D245" s="29"/>
      <c r="E245" s="29"/>
      <c r="F245" s="29"/>
      <c r="G245" s="29"/>
      <c r="H245" s="29"/>
      <c r="I245" s="29"/>
      <c r="J245" s="29"/>
      <c r="K245" s="29"/>
      <c r="L245" s="29"/>
      <c r="M245" s="29"/>
      <c r="N245" s="29"/>
      <c r="O245" s="29"/>
    </row>
    <row r="246" spans="3:15" x14ac:dyDescent="0.25">
      <c r="C246" s="29"/>
      <c r="D246" s="29"/>
      <c r="E246" s="29"/>
      <c r="F246" s="29"/>
      <c r="G246" s="29"/>
      <c r="H246" s="29"/>
      <c r="I246" s="29"/>
      <c r="J246" s="29"/>
      <c r="K246" s="29"/>
      <c r="L246" s="29"/>
      <c r="M246" s="29"/>
      <c r="N246" s="29"/>
      <c r="O246" s="29"/>
    </row>
    <row r="247" spans="3:15" x14ac:dyDescent="0.25">
      <c r="C247" s="29"/>
      <c r="D247" s="29"/>
      <c r="E247" s="29"/>
      <c r="F247" s="29"/>
      <c r="G247" s="29"/>
      <c r="H247" s="29"/>
      <c r="I247" s="29"/>
      <c r="J247" s="29"/>
      <c r="K247" s="29"/>
      <c r="L247" s="29"/>
      <c r="M247" s="29"/>
      <c r="N247" s="29"/>
      <c r="O247" s="29"/>
    </row>
    <row r="248" spans="3:15" x14ac:dyDescent="0.25">
      <c r="C248" s="29"/>
      <c r="D248" s="29"/>
      <c r="E248" s="29"/>
      <c r="F248" s="29"/>
      <c r="G248" s="29"/>
      <c r="H248" s="29"/>
      <c r="I248" s="29"/>
      <c r="J248" s="29"/>
      <c r="K248" s="29"/>
      <c r="L248" s="29"/>
      <c r="M248" s="29"/>
      <c r="N248" s="29"/>
      <c r="O248" s="29"/>
    </row>
    <row r="249" spans="3:15" x14ac:dyDescent="0.25">
      <c r="C249" s="29"/>
      <c r="D249" s="29"/>
      <c r="E249" s="29"/>
      <c r="F249" s="29"/>
      <c r="G249" s="29"/>
      <c r="H249" s="29"/>
      <c r="I249" s="29"/>
      <c r="J249" s="29"/>
      <c r="K249" s="29"/>
      <c r="L249" s="29"/>
      <c r="M249" s="29"/>
      <c r="N249" s="29"/>
      <c r="O249" s="29"/>
    </row>
    <row r="250" spans="3:15" x14ac:dyDescent="0.25">
      <c r="C250" s="29"/>
      <c r="D250" s="29"/>
      <c r="E250" s="29"/>
      <c r="F250" s="29"/>
      <c r="G250" s="29"/>
      <c r="H250" s="29"/>
      <c r="I250" s="29"/>
      <c r="J250" s="29"/>
      <c r="K250" s="29"/>
      <c r="L250" s="29"/>
      <c r="M250" s="29"/>
      <c r="N250" s="29"/>
      <c r="O250" s="29"/>
    </row>
    <row r="251" spans="3:15" x14ac:dyDescent="0.25">
      <c r="C251" s="29"/>
      <c r="D251" s="29"/>
      <c r="E251" s="29"/>
      <c r="F251" s="29"/>
      <c r="G251" s="29"/>
      <c r="H251" s="29"/>
      <c r="I251" s="29"/>
      <c r="J251" s="29"/>
      <c r="K251" s="29"/>
      <c r="L251" s="29"/>
      <c r="M251" s="29"/>
      <c r="N251" s="29"/>
      <c r="O251" s="29"/>
    </row>
    <row r="252" spans="3:15" x14ac:dyDescent="0.25">
      <c r="C252" s="29"/>
      <c r="D252" s="29"/>
      <c r="E252" s="29"/>
      <c r="F252" s="29"/>
      <c r="G252" s="29"/>
      <c r="H252" s="29"/>
      <c r="I252" s="29"/>
      <c r="J252" s="29"/>
      <c r="K252" s="29"/>
      <c r="L252" s="29"/>
      <c r="M252" s="29"/>
      <c r="N252" s="29"/>
      <c r="O252" s="29"/>
    </row>
    <row r="253" spans="3:15" x14ac:dyDescent="0.25">
      <c r="C253" s="29"/>
      <c r="D253" s="29"/>
      <c r="E253" s="29"/>
      <c r="F253" s="29"/>
      <c r="G253" s="29"/>
      <c r="H253" s="29"/>
      <c r="I253" s="29"/>
      <c r="J253" s="29"/>
      <c r="K253" s="29"/>
      <c r="L253" s="29"/>
      <c r="M253" s="29"/>
      <c r="N253" s="29"/>
      <c r="O253" s="29"/>
    </row>
    <row r="254" spans="3:15" x14ac:dyDescent="0.25">
      <c r="C254" s="29"/>
      <c r="D254" s="29"/>
      <c r="E254" s="29"/>
      <c r="F254" s="29"/>
      <c r="G254" s="29"/>
      <c r="H254" s="29"/>
      <c r="I254" s="29"/>
      <c r="J254" s="29"/>
      <c r="K254" s="29"/>
      <c r="L254" s="29"/>
      <c r="M254" s="29"/>
      <c r="N254" s="29"/>
      <c r="O254" s="29"/>
    </row>
    <row r="255" spans="3:15" x14ac:dyDescent="0.25">
      <c r="C255" s="29"/>
      <c r="D255" s="29"/>
      <c r="E255" s="29"/>
      <c r="F255" s="29"/>
      <c r="G255" s="29"/>
      <c r="H255" s="29"/>
      <c r="I255" s="29"/>
      <c r="J255" s="29"/>
      <c r="K255" s="29"/>
      <c r="L255" s="29"/>
      <c r="M255" s="29"/>
      <c r="N255" s="29"/>
      <c r="O255" s="29"/>
    </row>
    <row r="256" spans="3:15" x14ac:dyDescent="0.25">
      <c r="C256" s="29"/>
      <c r="D256" s="29"/>
      <c r="E256" s="29"/>
      <c r="F256" s="29"/>
      <c r="G256" s="29"/>
      <c r="H256" s="29"/>
      <c r="I256" s="29"/>
      <c r="J256" s="29"/>
      <c r="K256" s="29"/>
      <c r="L256" s="29"/>
      <c r="M256" s="29"/>
      <c r="N256" s="29"/>
      <c r="O256" s="29"/>
    </row>
    <row r="257" spans="3:15" x14ac:dyDescent="0.25">
      <c r="C257" s="29"/>
      <c r="D257" s="29"/>
      <c r="E257" s="29"/>
      <c r="F257" s="29"/>
      <c r="G257" s="29"/>
      <c r="H257" s="29"/>
      <c r="I257" s="29"/>
      <c r="J257" s="29"/>
      <c r="K257" s="29"/>
      <c r="L257" s="29"/>
      <c r="M257" s="29"/>
      <c r="N257" s="29"/>
      <c r="O257" s="29"/>
    </row>
    <row r="258" spans="3:15" x14ac:dyDescent="0.25">
      <c r="C258" s="29"/>
      <c r="D258" s="29"/>
      <c r="E258" s="29"/>
      <c r="F258" s="29"/>
      <c r="G258" s="29"/>
      <c r="H258" s="29"/>
      <c r="I258" s="29"/>
      <c r="J258" s="29"/>
      <c r="K258" s="29"/>
      <c r="L258" s="29"/>
      <c r="M258" s="29"/>
      <c r="N258" s="29"/>
      <c r="O258" s="29"/>
    </row>
    <row r="259" spans="3:15" x14ac:dyDescent="0.25">
      <c r="C259" s="29"/>
      <c r="D259" s="29"/>
      <c r="E259" s="29"/>
      <c r="F259" s="29"/>
      <c r="G259" s="29"/>
      <c r="H259" s="29"/>
      <c r="I259" s="29"/>
      <c r="J259" s="29"/>
      <c r="K259" s="29"/>
      <c r="L259" s="29"/>
      <c r="M259" s="29"/>
      <c r="N259" s="29"/>
      <c r="O259" s="29"/>
    </row>
    <row r="260" spans="3:15" x14ac:dyDescent="0.25">
      <c r="C260" s="29"/>
      <c r="D260" s="29"/>
      <c r="E260" s="29"/>
      <c r="F260" s="29"/>
      <c r="G260" s="29"/>
      <c r="H260" s="29"/>
      <c r="I260" s="29"/>
      <c r="J260" s="29"/>
      <c r="K260" s="29"/>
      <c r="L260" s="29"/>
      <c r="M260" s="29"/>
      <c r="N260" s="29"/>
      <c r="O260" s="29"/>
    </row>
    <row r="261" spans="3:15" x14ac:dyDescent="0.25">
      <c r="C261" s="29"/>
      <c r="D261" s="29"/>
      <c r="E261" s="29"/>
      <c r="F261" s="29"/>
      <c r="G261" s="29"/>
      <c r="H261" s="29"/>
      <c r="I261" s="29"/>
      <c r="J261" s="29"/>
      <c r="K261" s="29"/>
      <c r="L261" s="29"/>
      <c r="M261" s="29"/>
      <c r="N261" s="29"/>
      <c r="O261" s="29"/>
    </row>
    <row r="262" spans="3:15" x14ac:dyDescent="0.25">
      <c r="C262" s="29"/>
      <c r="D262" s="29"/>
      <c r="E262" s="29"/>
      <c r="F262" s="29"/>
      <c r="G262" s="29"/>
      <c r="H262" s="29"/>
      <c r="I262" s="29"/>
      <c r="J262" s="29"/>
      <c r="K262" s="29"/>
      <c r="L262" s="29"/>
      <c r="M262" s="29"/>
      <c r="N262" s="29"/>
      <c r="O262" s="29"/>
    </row>
    <row r="263" spans="3:15" x14ac:dyDescent="0.25">
      <c r="C263" s="29"/>
      <c r="D263" s="29"/>
      <c r="E263" s="29"/>
      <c r="F263" s="29"/>
      <c r="G263" s="29"/>
      <c r="H263" s="29"/>
      <c r="I263" s="29"/>
      <c r="J263" s="29"/>
      <c r="K263" s="29"/>
      <c r="L263" s="29"/>
      <c r="M263" s="29"/>
      <c r="N263" s="29"/>
      <c r="O263" s="29"/>
    </row>
    <row r="264" spans="3:15" x14ac:dyDescent="0.25">
      <c r="C264" s="29"/>
      <c r="D264" s="29"/>
      <c r="E264" s="29"/>
      <c r="F264" s="29"/>
      <c r="G264" s="29"/>
      <c r="H264" s="29"/>
      <c r="I264" s="29"/>
      <c r="J264" s="29"/>
      <c r="K264" s="29"/>
      <c r="L264" s="29"/>
      <c r="M264" s="29"/>
      <c r="N264" s="29"/>
      <c r="O264" s="29"/>
    </row>
    <row r="265" spans="3:15" x14ac:dyDescent="0.25">
      <c r="C265" s="29"/>
      <c r="D265" s="29"/>
      <c r="E265" s="29"/>
      <c r="F265" s="29"/>
      <c r="G265" s="29"/>
      <c r="H265" s="29"/>
      <c r="I265" s="29"/>
      <c r="J265" s="29"/>
      <c r="K265" s="29"/>
      <c r="L265" s="29"/>
      <c r="M265" s="29"/>
      <c r="N265" s="29"/>
      <c r="O265" s="29"/>
    </row>
    <row r="266" spans="3:15" x14ac:dyDescent="0.25">
      <c r="C266" s="29"/>
      <c r="D266" s="29"/>
      <c r="E266" s="29"/>
      <c r="F266" s="29"/>
      <c r="G266" s="29"/>
      <c r="H266" s="29"/>
      <c r="I266" s="29"/>
      <c r="J266" s="29"/>
      <c r="K266" s="29"/>
      <c r="L266" s="29"/>
      <c r="M266" s="29"/>
      <c r="N266" s="29"/>
      <c r="O266" s="29"/>
    </row>
    <row r="267" spans="3:15" x14ac:dyDescent="0.25">
      <c r="C267" s="29"/>
      <c r="D267" s="29"/>
      <c r="E267" s="29"/>
      <c r="F267" s="29"/>
      <c r="G267" s="29"/>
      <c r="H267" s="29"/>
      <c r="I267" s="29"/>
      <c r="J267" s="29"/>
      <c r="K267" s="29"/>
      <c r="L267" s="29"/>
      <c r="M267" s="29"/>
      <c r="N267" s="29"/>
      <c r="O267" s="29"/>
    </row>
    <row r="268" spans="3:15" x14ac:dyDescent="0.25">
      <c r="C268" s="29"/>
      <c r="D268" s="29"/>
      <c r="E268" s="29"/>
      <c r="F268" s="29"/>
      <c r="G268" s="29"/>
      <c r="H268" s="29"/>
      <c r="I268" s="29"/>
      <c r="J268" s="29"/>
      <c r="K268" s="29"/>
      <c r="L268" s="29"/>
      <c r="M268" s="29"/>
      <c r="N268" s="29"/>
      <c r="O268" s="29"/>
    </row>
    <row r="269" spans="3:15" x14ac:dyDescent="0.25">
      <c r="C269" s="29"/>
      <c r="D269" s="29"/>
      <c r="E269" s="29"/>
      <c r="F269" s="29"/>
      <c r="G269" s="29"/>
      <c r="H269" s="29"/>
      <c r="I269" s="29"/>
      <c r="J269" s="29"/>
      <c r="K269" s="29"/>
      <c r="L269" s="29"/>
      <c r="M269" s="29"/>
      <c r="N269" s="29"/>
      <c r="O269" s="29"/>
    </row>
    <row r="270" spans="3:15" x14ac:dyDescent="0.25">
      <c r="C270" s="29"/>
      <c r="D270" s="29"/>
      <c r="E270" s="29"/>
      <c r="F270" s="29"/>
      <c r="G270" s="29"/>
      <c r="H270" s="29"/>
      <c r="I270" s="29"/>
      <c r="J270" s="29"/>
      <c r="K270" s="29"/>
      <c r="L270" s="29"/>
      <c r="M270" s="29"/>
      <c r="N270" s="29"/>
      <c r="O270" s="29"/>
    </row>
    <row r="271" spans="3:15" x14ac:dyDescent="0.25">
      <c r="C271" s="29"/>
      <c r="D271" s="29"/>
      <c r="E271" s="29"/>
      <c r="F271" s="29"/>
      <c r="G271" s="29"/>
      <c r="H271" s="29"/>
      <c r="I271" s="29"/>
      <c r="J271" s="29"/>
      <c r="K271" s="29"/>
      <c r="L271" s="29"/>
      <c r="M271" s="29"/>
      <c r="N271" s="29"/>
      <c r="O271" s="29"/>
    </row>
    <row r="272" spans="3:15" x14ac:dyDescent="0.25">
      <c r="C272" s="29"/>
      <c r="D272" s="29"/>
      <c r="E272" s="29"/>
      <c r="F272" s="29"/>
      <c r="G272" s="29"/>
      <c r="H272" s="29"/>
      <c r="I272" s="29"/>
      <c r="J272" s="29"/>
      <c r="K272" s="29"/>
      <c r="L272" s="29"/>
      <c r="M272" s="29"/>
      <c r="N272" s="29"/>
      <c r="O272" s="29"/>
    </row>
    <row r="273" spans="3:15" x14ac:dyDescent="0.25">
      <c r="C273" s="29"/>
      <c r="D273" s="29"/>
      <c r="E273" s="29"/>
      <c r="F273" s="29"/>
      <c r="G273" s="29"/>
      <c r="H273" s="29"/>
      <c r="I273" s="29"/>
      <c r="J273" s="29"/>
      <c r="K273" s="29"/>
      <c r="L273" s="29"/>
      <c r="M273" s="29"/>
      <c r="N273" s="29"/>
      <c r="O273" s="29"/>
    </row>
    <row r="274" spans="3:15" x14ac:dyDescent="0.25">
      <c r="C274" s="29"/>
      <c r="D274" s="29"/>
      <c r="E274" s="29"/>
      <c r="F274" s="29"/>
      <c r="G274" s="29"/>
      <c r="H274" s="29"/>
      <c r="I274" s="29"/>
      <c r="J274" s="29"/>
      <c r="K274" s="29"/>
      <c r="L274" s="29"/>
      <c r="M274" s="29"/>
      <c r="N274" s="29"/>
      <c r="O274" s="29"/>
    </row>
    <row r="275" spans="3:15" x14ac:dyDescent="0.25">
      <c r="C275" s="29"/>
      <c r="D275" s="29"/>
      <c r="E275" s="29"/>
      <c r="F275" s="29"/>
      <c r="G275" s="29"/>
      <c r="H275" s="29"/>
      <c r="I275" s="29"/>
      <c r="J275" s="29"/>
      <c r="K275" s="29"/>
      <c r="L275" s="29"/>
      <c r="M275" s="29"/>
      <c r="N275" s="29"/>
      <c r="O275" s="29"/>
    </row>
    <row r="276" spans="3:15" x14ac:dyDescent="0.25">
      <c r="C276" s="29"/>
      <c r="D276" s="29"/>
      <c r="E276" s="29"/>
      <c r="F276" s="29"/>
      <c r="G276" s="29"/>
      <c r="H276" s="29"/>
      <c r="I276" s="29"/>
      <c r="J276" s="29"/>
      <c r="K276" s="29"/>
      <c r="L276" s="29"/>
      <c r="M276" s="29"/>
      <c r="N276" s="29"/>
      <c r="O276" s="29"/>
    </row>
    <row r="277" spans="3:15" x14ac:dyDescent="0.25">
      <c r="C277" s="29"/>
      <c r="D277" s="29"/>
      <c r="E277" s="29"/>
      <c r="F277" s="29"/>
      <c r="G277" s="29"/>
      <c r="H277" s="29"/>
      <c r="I277" s="29"/>
      <c r="J277" s="29"/>
      <c r="K277" s="29"/>
      <c r="L277" s="29"/>
      <c r="M277" s="29"/>
      <c r="N277" s="29"/>
      <c r="O277" s="29"/>
    </row>
    <row r="278" spans="3:15" x14ac:dyDescent="0.25">
      <c r="C278" s="29"/>
      <c r="D278" s="29"/>
      <c r="E278" s="29"/>
      <c r="F278" s="29"/>
      <c r="G278" s="29"/>
      <c r="H278" s="29"/>
      <c r="I278" s="29"/>
      <c r="J278" s="29"/>
      <c r="K278" s="29"/>
      <c r="L278" s="29"/>
      <c r="M278" s="29"/>
      <c r="N278" s="29"/>
      <c r="O278" s="29"/>
    </row>
    <row r="279" spans="3:15" x14ac:dyDescent="0.25">
      <c r="C279" s="29"/>
      <c r="D279" s="29"/>
      <c r="E279" s="29"/>
      <c r="F279" s="29"/>
      <c r="G279" s="29"/>
      <c r="H279" s="29"/>
      <c r="I279" s="29"/>
      <c r="J279" s="29"/>
      <c r="K279" s="29"/>
      <c r="L279" s="29"/>
      <c r="M279" s="29"/>
      <c r="N279" s="29"/>
      <c r="O279" s="29"/>
    </row>
    <row r="280" spans="3:15" x14ac:dyDescent="0.25">
      <c r="C280" s="29"/>
      <c r="D280" s="29"/>
      <c r="E280" s="29"/>
      <c r="F280" s="29"/>
      <c r="G280" s="29"/>
      <c r="H280" s="29"/>
      <c r="I280" s="29"/>
      <c r="J280" s="29"/>
      <c r="K280" s="29"/>
      <c r="L280" s="29"/>
      <c r="M280" s="29"/>
      <c r="N280" s="29"/>
      <c r="O280" s="29"/>
    </row>
    <row r="281" spans="3:15" x14ac:dyDescent="0.25">
      <c r="C281" s="29"/>
      <c r="D281" s="29"/>
      <c r="E281" s="29"/>
      <c r="F281" s="29"/>
      <c r="G281" s="29"/>
      <c r="H281" s="29"/>
      <c r="I281" s="29"/>
      <c r="J281" s="29"/>
      <c r="K281" s="29"/>
      <c r="L281" s="29"/>
      <c r="M281" s="29"/>
      <c r="N281" s="29"/>
      <c r="O281" s="29"/>
    </row>
    <row r="282" spans="3:15" x14ac:dyDescent="0.25">
      <c r="C282" s="29"/>
      <c r="D282" s="29"/>
      <c r="E282" s="29"/>
      <c r="F282" s="29"/>
      <c r="G282" s="29"/>
      <c r="H282" s="29"/>
      <c r="I282" s="29"/>
      <c r="J282" s="29"/>
      <c r="K282" s="29"/>
      <c r="L282" s="29"/>
      <c r="M282" s="29"/>
      <c r="N282" s="29"/>
      <c r="O282" s="29"/>
    </row>
    <row r="283" spans="3:15" x14ac:dyDescent="0.25">
      <c r="C283" s="29"/>
      <c r="D283" s="29"/>
      <c r="E283" s="29"/>
      <c r="F283" s="29"/>
      <c r="G283" s="29"/>
      <c r="H283" s="29"/>
      <c r="I283" s="29"/>
      <c r="J283" s="29"/>
      <c r="K283" s="29"/>
      <c r="L283" s="29"/>
      <c r="M283" s="29"/>
      <c r="N283" s="29"/>
      <c r="O283" s="29"/>
    </row>
    <row r="284" spans="3:15" x14ac:dyDescent="0.25">
      <c r="C284" s="29"/>
      <c r="D284" s="29"/>
      <c r="E284" s="29"/>
      <c r="F284" s="29"/>
      <c r="G284" s="29"/>
      <c r="H284" s="29"/>
      <c r="I284" s="29"/>
      <c r="J284" s="29"/>
      <c r="K284" s="29"/>
      <c r="L284" s="29"/>
      <c r="M284" s="29"/>
      <c r="N284" s="29"/>
      <c r="O284" s="29"/>
    </row>
    <row r="285" spans="3:15" x14ac:dyDescent="0.25">
      <c r="C285" s="29"/>
      <c r="D285" s="29"/>
      <c r="E285" s="29"/>
      <c r="F285" s="29"/>
      <c r="G285" s="29"/>
      <c r="H285" s="29"/>
      <c r="I285" s="29"/>
      <c r="J285" s="29"/>
      <c r="K285" s="29"/>
      <c r="L285" s="29"/>
      <c r="M285" s="29"/>
      <c r="N285" s="29"/>
      <c r="O285" s="29"/>
    </row>
    <row r="286" spans="3:15" x14ac:dyDescent="0.25">
      <c r="C286" s="29"/>
      <c r="D286" s="29"/>
      <c r="E286" s="29"/>
      <c r="F286" s="29"/>
      <c r="G286" s="29"/>
      <c r="H286" s="29"/>
      <c r="I286" s="29"/>
      <c r="J286" s="29"/>
      <c r="K286" s="29"/>
      <c r="L286" s="29"/>
      <c r="M286" s="29"/>
      <c r="N286" s="29"/>
      <c r="O286" s="29"/>
    </row>
    <row r="287" spans="3:15" x14ac:dyDescent="0.25">
      <c r="C287" s="29"/>
      <c r="D287" s="29"/>
      <c r="E287" s="29"/>
      <c r="F287" s="29"/>
      <c r="G287" s="29"/>
      <c r="H287" s="29"/>
      <c r="I287" s="29"/>
      <c r="J287" s="29"/>
      <c r="K287" s="29"/>
      <c r="L287" s="29"/>
      <c r="M287" s="29"/>
      <c r="N287" s="29"/>
      <c r="O287" s="29"/>
    </row>
    <row r="288" spans="3:15" x14ac:dyDescent="0.25">
      <c r="C288" s="29"/>
      <c r="D288" s="29"/>
      <c r="E288" s="29"/>
      <c r="F288" s="29"/>
      <c r="G288" s="29"/>
      <c r="H288" s="29"/>
      <c r="I288" s="29"/>
      <c r="J288" s="29"/>
      <c r="K288" s="29"/>
      <c r="L288" s="29"/>
      <c r="M288" s="29"/>
      <c r="N288" s="29"/>
      <c r="O288" s="29"/>
    </row>
    <row r="289" spans="3:15" x14ac:dyDescent="0.25">
      <c r="C289" s="29"/>
      <c r="D289" s="29"/>
      <c r="E289" s="29"/>
      <c r="F289" s="29"/>
      <c r="G289" s="29"/>
      <c r="H289" s="29"/>
      <c r="I289" s="29"/>
      <c r="J289" s="29"/>
      <c r="K289" s="29"/>
      <c r="L289" s="29"/>
      <c r="M289" s="29"/>
      <c r="N289" s="29"/>
      <c r="O289" s="29"/>
    </row>
    <row r="290" spans="3:15" x14ac:dyDescent="0.25">
      <c r="C290" s="29"/>
      <c r="D290" s="29"/>
      <c r="E290" s="29"/>
      <c r="F290" s="29"/>
      <c r="G290" s="29"/>
      <c r="H290" s="29"/>
      <c r="I290" s="29"/>
      <c r="J290" s="29"/>
      <c r="K290" s="29"/>
      <c r="L290" s="29"/>
      <c r="M290" s="29"/>
      <c r="N290" s="29"/>
      <c r="O290" s="29"/>
    </row>
    <row r="291" spans="3:15" x14ac:dyDescent="0.25">
      <c r="C291" s="29"/>
      <c r="D291" s="29"/>
      <c r="E291" s="29"/>
      <c r="F291" s="29"/>
      <c r="G291" s="29"/>
      <c r="H291" s="29"/>
      <c r="I291" s="29"/>
      <c r="J291" s="29"/>
      <c r="K291" s="29"/>
      <c r="L291" s="29"/>
      <c r="M291" s="29"/>
      <c r="N291" s="29"/>
      <c r="O291" s="29"/>
    </row>
    <row r="292" spans="3:15" x14ac:dyDescent="0.25">
      <c r="C292" s="29"/>
      <c r="D292" s="29"/>
      <c r="E292" s="29"/>
      <c r="F292" s="29"/>
      <c r="G292" s="29"/>
      <c r="H292" s="29"/>
      <c r="I292" s="29"/>
      <c r="J292" s="29"/>
      <c r="K292" s="29"/>
      <c r="L292" s="29"/>
      <c r="M292" s="29"/>
      <c r="N292" s="29"/>
      <c r="O292" s="29"/>
    </row>
    <row r="293" spans="3:15" x14ac:dyDescent="0.25">
      <c r="C293" s="29"/>
      <c r="D293" s="29"/>
      <c r="E293" s="29"/>
      <c r="F293" s="29"/>
      <c r="G293" s="29"/>
      <c r="H293" s="29"/>
      <c r="I293" s="29"/>
      <c r="J293" s="29"/>
      <c r="K293" s="29"/>
      <c r="L293" s="29"/>
      <c r="M293" s="29"/>
      <c r="N293" s="29"/>
      <c r="O293" s="29"/>
    </row>
    <row r="294" spans="3:15" x14ac:dyDescent="0.25">
      <c r="C294" s="29"/>
      <c r="D294" s="29"/>
      <c r="E294" s="29"/>
      <c r="F294" s="29"/>
      <c r="G294" s="29"/>
      <c r="H294" s="29"/>
      <c r="I294" s="29"/>
      <c r="J294" s="29"/>
      <c r="K294" s="29"/>
      <c r="L294" s="29"/>
      <c r="M294" s="29"/>
      <c r="N294" s="29"/>
      <c r="O294" s="29"/>
    </row>
    <row r="295" spans="3:15" x14ac:dyDescent="0.25">
      <c r="C295" s="29"/>
      <c r="D295" s="29"/>
      <c r="E295" s="29"/>
      <c r="F295" s="29"/>
      <c r="G295" s="29"/>
      <c r="H295" s="29"/>
      <c r="I295" s="29"/>
      <c r="J295" s="29"/>
      <c r="K295" s="29"/>
      <c r="L295" s="29"/>
      <c r="M295" s="29"/>
      <c r="N295" s="29"/>
      <c r="O295" s="29"/>
    </row>
    <row r="296" spans="3:15" x14ac:dyDescent="0.25">
      <c r="C296" s="29"/>
      <c r="D296" s="29"/>
      <c r="E296" s="29"/>
      <c r="F296" s="29"/>
      <c r="G296" s="29"/>
      <c r="H296" s="29"/>
      <c r="I296" s="29"/>
      <c r="J296" s="29"/>
      <c r="K296" s="29"/>
      <c r="L296" s="29"/>
      <c r="M296" s="29"/>
      <c r="N296" s="29"/>
      <c r="O296" s="29"/>
    </row>
    <row r="297" spans="3:15" x14ac:dyDescent="0.25">
      <c r="C297" s="29"/>
      <c r="D297" s="29"/>
      <c r="E297" s="29"/>
      <c r="F297" s="29"/>
      <c r="G297" s="29"/>
      <c r="H297" s="29"/>
      <c r="I297" s="29"/>
      <c r="J297" s="29"/>
      <c r="K297" s="29"/>
      <c r="L297" s="29"/>
      <c r="M297" s="29"/>
      <c r="N297" s="29"/>
      <c r="O297" s="29"/>
    </row>
    <row r="298" spans="3:15" x14ac:dyDescent="0.25">
      <c r="C298" s="29"/>
      <c r="D298" s="29"/>
      <c r="E298" s="29"/>
      <c r="F298" s="29"/>
      <c r="G298" s="29"/>
      <c r="H298" s="29"/>
      <c r="I298" s="29"/>
      <c r="J298" s="29"/>
      <c r="K298" s="29"/>
      <c r="L298" s="29"/>
      <c r="M298" s="29"/>
      <c r="N298" s="29"/>
      <c r="O298" s="29"/>
    </row>
    <row r="299" spans="3:15" x14ac:dyDescent="0.25">
      <c r="C299" s="29"/>
      <c r="D299" s="29"/>
      <c r="E299" s="29"/>
      <c r="F299" s="29"/>
      <c r="G299" s="29"/>
      <c r="H299" s="29"/>
      <c r="I299" s="29"/>
      <c r="J299" s="29"/>
      <c r="K299" s="29"/>
      <c r="L299" s="29"/>
      <c r="M299" s="29"/>
      <c r="N299" s="29"/>
      <c r="O299" s="29"/>
    </row>
    <row r="300" spans="3:15" x14ac:dyDescent="0.25">
      <c r="C300" s="29"/>
      <c r="D300" s="29"/>
      <c r="E300" s="29"/>
      <c r="F300" s="29"/>
      <c r="G300" s="29"/>
      <c r="H300" s="29"/>
      <c r="I300" s="29"/>
      <c r="J300" s="29"/>
      <c r="K300" s="29"/>
      <c r="L300" s="29"/>
      <c r="M300" s="29"/>
      <c r="N300" s="29"/>
      <c r="O300" s="29"/>
    </row>
    <row r="301" spans="3:15" x14ac:dyDescent="0.25">
      <c r="C301" s="29"/>
      <c r="D301" s="29"/>
      <c r="E301" s="29"/>
      <c r="F301" s="29"/>
      <c r="G301" s="29"/>
      <c r="H301" s="29"/>
      <c r="I301" s="29"/>
      <c r="J301" s="29"/>
      <c r="K301" s="29"/>
      <c r="L301" s="29"/>
      <c r="M301" s="29"/>
      <c r="N301" s="29"/>
      <c r="O301" s="29"/>
    </row>
  </sheetData>
  <mergeCells count="3">
    <mergeCell ref="A7:O7"/>
    <mergeCell ref="A8:O8"/>
    <mergeCell ref="A10:O10"/>
  </mergeCells>
  <pageMargins left="0.196850393700787" right="0.196850393700787" top="0.39370078740157499" bottom="0.59055118110236204" header="0" footer="0"/>
  <pageSetup paperSize="9" scale="75" orientation="landscape"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P301"/>
  <sheetViews>
    <sheetView topLeftCell="A4" zoomScale="70" zoomScaleNormal="70" workbookViewId="0">
      <selection activeCell="B1" sqref="B1"/>
    </sheetView>
  </sheetViews>
  <sheetFormatPr baseColWidth="10" defaultRowHeight="15" x14ac:dyDescent="0.25"/>
  <cols>
    <col min="1" max="1" width="6.28515625" customWidth="1"/>
    <col min="2" max="2" width="29.28515625" bestFit="1" customWidth="1"/>
    <col min="3" max="13" width="8.7109375" customWidth="1"/>
    <col min="14" max="14" width="10.28515625" customWidth="1"/>
    <col min="15" max="15" width="8.7109375" customWidth="1"/>
  </cols>
  <sheetData>
    <row r="3" spans="1:16" ht="6" customHeight="1" x14ac:dyDescent="0.25"/>
    <row r="6" spans="1:16" ht="15.75" x14ac:dyDescent="0.25">
      <c r="A6" s="10"/>
      <c r="B6" s="10"/>
      <c r="C6" s="11">
        <v>42009</v>
      </c>
      <c r="D6" s="10"/>
      <c r="E6" s="10"/>
      <c r="F6" s="10"/>
      <c r="G6" s="10"/>
      <c r="H6" s="10"/>
      <c r="I6" s="10"/>
      <c r="J6" s="10"/>
      <c r="K6" s="10"/>
      <c r="L6" s="10"/>
      <c r="M6" s="10"/>
      <c r="N6" s="10"/>
      <c r="O6" s="10"/>
    </row>
    <row r="7" spans="1:16" ht="15.75" x14ac:dyDescent="0.25">
      <c r="A7" s="70"/>
      <c r="B7" s="70"/>
      <c r="C7" s="70"/>
      <c r="D7" s="70"/>
      <c r="E7" s="70"/>
      <c r="F7" s="70"/>
      <c r="G7" s="70"/>
      <c r="H7" s="70"/>
      <c r="I7" s="70"/>
      <c r="J7" s="70"/>
      <c r="K7" s="70"/>
      <c r="L7" s="70"/>
      <c r="M7" s="70"/>
      <c r="N7" s="70"/>
      <c r="O7" s="70"/>
    </row>
    <row r="8" spans="1:16" x14ac:dyDescent="0.25">
      <c r="A8" s="71"/>
      <c r="B8" s="71"/>
      <c r="C8" s="71"/>
      <c r="D8" s="71"/>
      <c r="E8" s="71"/>
      <c r="F8" s="71"/>
      <c r="G8" s="71"/>
      <c r="H8" s="71"/>
      <c r="I8" s="71"/>
      <c r="J8" s="71"/>
      <c r="K8" s="71"/>
      <c r="L8" s="71"/>
      <c r="M8" s="71"/>
      <c r="N8" s="71"/>
      <c r="O8" s="71"/>
    </row>
    <row r="9" spans="1:16" x14ac:dyDescent="0.25">
      <c r="A9" s="33"/>
      <c r="B9" s="33"/>
      <c r="C9" s="33"/>
      <c r="D9" s="33"/>
      <c r="E9" s="33"/>
      <c r="F9" s="33"/>
      <c r="G9" s="33"/>
      <c r="H9" s="33"/>
      <c r="I9" s="33"/>
      <c r="J9" s="33"/>
      <c r="K9" s="33"/>
      <c r="L9" s="33"/>
      <c r="M9" s="33"/>
      <c r="N9" s="33"/>
      <c r="O9" s="33"/>
    </row>
    <row r="10" spans="1:16" x14ac:dyDescent="0.25">
      <c r="A10" s="72"/>
      <c r="B10" s="72"/>
      <c r="C10" s="72"/>
      <c r="D10" s="72"/>
      <c r="E10" s="72"/>
      <c r="F10" s="72"/>
      <c r="G10" s="72"/>
      <c r="H10" s="72"/>
      <c r="I10" s="72"/>
      <c r="J10" s="72"/>
      <c r="K10" s="72"/>
      <c r="L10" s="72"/>
      <c r="M10" s="72"/>
      <c r="N10" s="72"/>
      <c r="O10" s="72"/>
    </row>
    <row r="11" spans="1:16" ht="15.75" x14ac:dyDescent="0.25">
      <c r="A11" s="12"/>
      <c r="C11" s="1"/>
    </row>
    <row r="12" spans="1:16" s="9" customFormat="1" ht="15.75" thickBot="1" x14ac:dyDescent="0.3">
      <c r="C12" s="34" t="s">
        <v>113</v>
      </c>
      <c r="D12" s="35"/>
      <c r="E12" s="35"/>
      <c r="F12" s="35"/>
      <c r="G12" s="35" t="s">
        <v>116</v>
      </c>
      <c r="H12" s="35"/>
      <c r="I12" s="35"/>
      <c r="J12" s="35"/>
      <c r="K12" s="36" t="s">
        <v>114</v>
      </c>
      <c r="L12" s="37" t="s">
        <v>113</v>
      </c>
      <c r="M12" s="37"/>
      <c r="N12" s="37" t="s">
        <v>115</v>
      </c>
      <c r="O12" s="38" t="s">
        <v>114</v>
      </c>
    </row>
    <row r="13" spans="1:16" s="2" customFormat="1" ht="33" customHeight="1" thickBot="1" x14ac:dyDescent="0.3">
      <c r="A13" s="13" t="s">
        <v>111</v>
      </c>
      <c r="B13" s="14" t="s">
        <v>112</v>
      </c>
      <c r="C13" s="13" t="s">
        <v>98</v>
      </c>
      <c r="D13" s="15" t="s">
        <v>99</v>
      </c>
      <c r="E13" s="14" t="s">
        <v>100</v>
      </c>
      <c r="F13" s="15" t="s">
        <v>101</v>
      </c>
      <c r="G13" s="14" t="s">
        <v>102</v>
      </c>
      <c r="H13" s="15" t="s">
        <v>103</v>
      </c>
      <c r="I13" s="14" t="s">
        <v>104</v>
      </c>
      <c r="J13" s="15" t="s">
        <v>105</v>
      </c>
      <c r="K13" s="14" t="s">
        <v>106</v>
      </c>
      <c r="L13" s="16" t="s">
        <v>107</v>
      </c>
      <c r="M13" s="16" t="s">
        <v>108</v>
      </c>
      <c r="N13" s="16" t="s">
        <v>109</v>
      </c>
      <c r="O13" s="16" t="s">
        <v>110</v>
      </c>
      <c r="P13" s="30"/>
    </row>
    <row r="14" spans="1:16" ht="15.75" x14ac:dyDescent="0.3">
      <c r="A14" s="3">
        <v>1</v>
      </c>
      <c r="B14" s="4" t="s">
        <v>0</v>
      </c>
      <c r="C14" s="39">
        <v>26.32</v>
      </c>
      <c r="D14" s="39">
        <v>33.19</v>
      </c>
      <c r="E14" s="39">
        <v>44.57</v>
      </c>
      <c r="F14" s="39">
        <v>55.59</v>
      </c>
      <c r="G14" s="39">
        <v>74.319999999999993</v>
      </c>
      <c r="H14" s="39">
        <v>82.86</v>
      </c>
      <c r="I14" s="39">
        <v>94.12</v>
      </c>
      <c r="J14" s="39">
        <v>105.14</v>
      </c>
      <c r="K14" s="39">
        <v>116.28</v>
      </c>
      <c r="L14" s="39">
        <v>127.43</v>
      </c>
      <c r="M14" s="39">
        <v>138.57</v>
      </c>
      <c r="N14" s="39">
        <v>138.57</v>
      </c>
      <c r="O14" s="20">
        <v>25.07</v>
      </c>
      <c r="P14" s="31"/>
    </row>
    <row r="15" spans="1:16" ht="15.75" x14ac:dyDescent="0.3">
      <c r="A15" s="5">
        <v>2</v>
      </c>
      <c r="B15" s="6" t="s">
        <v>1</v>
      </c>
      <c r="C15" s="39">
        <v>13.16</v>
      </c>
      <c r="D15" s="39">
        <v>16.600000000000001</v>
      </c>
      <c r="E15" s="39">
        <v>19.8</v>
      </c>
      <c r="F15" s="39">
        <v>23.71</v>
      </c>
      <c r="G15" s="39">
        <v>26.32</v>
      </c>
      <c r="H15" s="39">
        <v>27.86</v>
      </c>
      <c r="I15" s="39">
        <v>31.06</v>
      </c>
      <c r="J15" s="39">
        <v>34.26</v>
      </c>
      <c r="K15" s="39">
        <v>37.46</v>
      </c>
      <c r="L15" s="39">
        <v>40.659999999999997</v>
      </c>
      <c r="M15" s="39">
        <v>43.86</v>
      </c>
      <c r="N15" s="39">
        <v>43.86</v>
      </c>
      <c r="O15" s="24">
        <v>19.559999999999999</v>
      </c>
      <c r="P15" s="31"/>
    </row>
    <row r="16" spans="1:16" ht="15.75" x14ac:dyDescent="0.3">
      <c r="A16" s="5">
        <v>3</v>
      </c>
      <c r="B16" s="6" t="s">
        <v>2</v>
      </c>
      <c r="C16" s="39">
        <v>23.71</v>
      </c>
      <c r="D16" s="39">
        <v>29.87</v>
      </c>
      <c r="E16" s="39">
        <v>40.07</v>
      </c>
      <c r="F16" s="39">
        <v>50.02</v>
      </c>
      <c r="G16" s="39">
        <v>66.849999999999994</v>
      </c>
      <c r="H16" s="39">
        <v>92.1</v>
      </c>
      <c r="I16" s="39">
        <v>105.14</v>
      </c>
      <c r="J16" s="39">
        <v>118.18</v>
      </c>
      <c r="K16" s="39">
        <v>131.22</v>
      </c>
      <c r="L16" s="39">
        <v>144.26</v>
      </c>
      <c r="M16" s="39">
        <v>157.30000000000001</v>
      </c>
      <c r="N16" s="39">
        <v>157.30000000000001</v>
      </c>
      <c r="O16" s="24">
        <v>26.78</v>
      </c>
      <c r="P16" s="31"/>
    </row>
    <row r="17" spans="1:16" ht="15.75" x14ac:dyDescent="0.3">
      <c r="A17" s="5">
        <v>4</v>
      </c>
      <c r="B17" s="6" t="s">
        <v>3</v>
      </c>
      <c r="C17" s="39">
        <v>23.71</v>
      </c>
      <c r="D17" s="39">
        <v>29.87</v>
      </c>
      <c r="E17" s="39">
        <v>40.07</v>
      </c>
      <c r="F17" s="39">
        <v>50.02</v>
      </c>
      <c r="G17" s="39">
        <v>66.849999999999994</v>
      </c>
      <c r="H17" s="39">
        <v>119.96</v>
      </c>
      <c r="I17" s="39">
        <v>137.86000000000001</v>
      </c>
      <c r="J17" s="39">
        <v>155.76</v>
      </c>
      <c r="K17" s="39">
        <v>173.66</v>
      </c>
      <c r="L17" s="39">
        <v>191.55</v>
      </c>
      <c r="M17" s="39">
        <v>209.45</v>
      </c>
      <c r="N17" s="39">
        <v>209.45</v>
      </c>
      <c r="O17" s="24">
        <v>38.72</v>
      </c>
      <c r="P17" s="31"/>
    </row>
    <row r="18" spans="1:16" ht="15.75" x14ac:dyDescent="0.3">
      <c r="A18" s="5">
        <v>4</v>
      </c>
      <c r="B18" s="6" t="s">
        <v>4</v>
      </c>
      <c r="C18" s="39">
        <v>23.71</v>
      </c>
      <c r="D18" s="39">
        <v>29.87</v>
      </c>
      <c r="E18" s="39">
        <v>40.07</v>
      </c>
      <c r="F18" s="39">
        <v>50.02</v>
      </c>
      <c r="G18" s="39">
        <v>66.849999999999994</v>
      </c>
      <c r="H18" s="39">
        <v>116.52</v>
      </c>
      <c r="I18" s="39">
        <v>133.71</v>
      </c>
      <c r="J18" s="39">
        <v>151.13</v>
      </c>
      <c r="K18" s="39">
        <v>168.32</v>
      </c>
      <c r="L18" s="39">
        <v>185.63</v>
      </c>
      <c r="M18" s="39">
        <v>202.93</v>
      </c>
      <c r="N18" s="39">
        <v>202.93</v>
      </c>
      <c r="O18" s="24">
        <v>71.849999999999994</v>
      </c>
      <c r="P18" s="31"/>
    </row>
    <row r="19" spans="1:16" ht="15.75" x14ac:dyDescent="0.3">
      <c r="A19" s="5">
        <v>5</v>
      </c>
      <c r="B19" s="6" t="s">
        <v>5</v>
      </c>
      <c r="C19" s="39">
        <v>23.71</v>
      </c>
      <c r="D19" s="39">
        <v>29.87</v>
      </c>
      <c r="E19" s="39">
        <v>40.07</v>
      </c>
      <c r="F19" s="39">
        <v>50.02</v>
      </c>
      <c r="G19" s="39">
        <v>66.849999999999994</v>
      </c>
      <c r="H19" s="39">
        <v>109.53</v>
      </c>
      <c r="I19" s="39">
        <v>125.53</v>
      </c>
      <c r="J19" s="39">
        <v>140.82</v>
      </c>
      <c r="K19" s="39">
        <v>157.77000000000001</v>
      </c>
      <c r="L19" s="39">
        <v>173.77</v>
      </c>
      <c r="M19" s="39">
        <v>189.89</v>
      </c>
      <c r="N19" s="39">
        <v>189.89</v>
      </c>
      <c r="O19" s="24">
        <v>36.15</v>
      </c>
      <c r="P19" s="31"/>
    </row>
    <row r="20" spans="1:16" ht="15.75" x14ac:dyDescent="0.3">
      <c r="A20" s="5">
        <v>5</v>
      </c>
      <c r="B20" s="6" t="s">
        <v>4</v>
      </c>
      <c r="C20" s="39">
        <v>23.71</v>
      </c>
      <c r="D20" s="39">
        <v>29.87</v>
      </c>
      <c r="E20" s="39">
        <v>40.07</v>
      </c>
      <c r="F20" s="39">
        <v>50.02</v>
      </c>
      <c r="G20" s="39">
        <v>66.849999999999994</v>
      </c>
      <c r="H20" s="39">
        <v>95.54</v>
      </c>
      <c r="I20" s="39">
        <v>109.17</v>
      </c>
      <c r="J20" s="39">
        <v>122.92</v>
      </c>
      <c r="K20" s="39">
        <v>136.55000000000001</v>
      </c>
      <c r="L20" s="39">
        <v>150.19</v>
      </c>
      <c r="M20" s="39">
        <v>163.82</v>
      </c>
      <c r="N20" s="39">
        <v>163.82</v>
      </c>
      <c r="O20" s="24">
        <v>67.66</v>
      </c>
      <c r="P20" s="31"/>
    </row>
    <row r="21" spans="1:16" ht="15.75" x14ac:dyDescent="0.3">
      <c r="A21" s="5">
        <v>6</v>
      </c>
      <c r="B21" s="6" t="s">
        <v>6</v>
      </c>
      <c r="C21" s="39">
        <v>8.18</v>
      </c>
      <c r="D21" s="39">
        <v>10.31</v>
      </c>
      <c r="E21" s="39">
        <v>11.85</v>
      </c>
      <c r="F21" s="39">
        <v>13.51</v>
      </c>
      <c r="G21" s="39">
        <v>14.94</v>
      </c>
      <c r="H21" s="39">
        <v>16.12</v>
      </c>
      <c r="I21" s="39">
        <v>17.899999999999999</v>
      </c>
      <c r="J21" s="39">
        <v>19.68</v>
      </c>
      <c r="K21" s="39">
        <v>21.46</v>
      </c>
      <c r="L21" s="39">
        <v>23.23</v>
      </c>
      <c r="M21" s="39">
        <v>25.01</v>
      </c>
      <c r="N21" s="39">
        <v>25.01</v>
      </c>
      <c r="O21" s="24">
        <v>37.340000000000003</v>
      </c>
      <c r="P21" s="31"/>
    </row>
    <row r="22" spans="1:16" ht="15.75" x14ac:dyDescent="0.3">
      <c r="A22" s="5">
        <v>6</v>
      </c>
      <c r="B22" s="6" t="s">
        <v>4</v>
      </c>
      <c r="C22" s="39">
        <v>23.71</v>
      </c>
      <c r="D22" s="39">
        <v>29.87</v>
      </c>
      <c r="E22" s="39">
        <v>40.07</v>
      </c>
      <c r="F22" s="39">
        <v>50.02</v>
      </c>
      <c r="G22" s="39">
        <v>66.849999999999994</v>
      </c>
      <c r="H22" s="39">
        <v>112.96</v>
      </c>
      <c r="I22" s="39">
        <v>129.68</v>
      </c>
      <c r="J22" s="39">
        <v>146.38999999999999</v>
      </c>
      <c r="K22" s="39">
        <v>162.99</v>
      </c>
      <c r="L22" s="39">
        <v>179.7</v>
      </c>
      <c r="M22" s="39">
        <v>196.41</v>
      </c>
      <c r="N22" s="39">
        <v>196.41</v>
      </c>
      <c r="O22" s="24">
        <v>41.79</v>
      </c>
      <c r="P22" s="31"/>
    </row>
    <row r="23" spans="1:16" ht="15.75" x14ac:dyDescent="0.3">
      <c r="A23" s="5">
        <v>7</v>
      </c>
      <c r="B23" s="6" t="s">
        <v>7</v>
      </c>
      <c r="C23" s="39">
        <v>23.71</v>
      </c>
      <c r="D23" s="39">
        <v>29.87</v>
      </c>
      <c r="E23" s="39">
        <v>35.56</v>
      </c>
      <c r="F23" s="39">
        <v>42.67</v>
      </c>
      <c r="G23" s="39">
        <v>47.41</v>
      </c>
      <c r="H23" s="39">
        <v>50.26</v>
      </c>
      <c r="I23" s="39">
        <v>55.95</v>
      </c>
      <c r="J23" s="39">
        <v>61.64</v>
      </c>
      <c r="K23" s="39">
        <v>67.45</v>
      </c>
      <c r="L23" s="39">
        <v>73.260000000000005</v>
      </c>
      <c r="M23" s="39">
        <v>79.06</v>
      </c>
      <c r="N23" s="39">
        <v>79.06</v>
      </c>
      <c r="O23" s="24">
        <v>31.89</v>
      </c>
      <c r="P23" s="31"/>
    </row>
    <row r="24" spans="1:16" ht="15.75" x14ac:dyDescent="0.3">
      <c r="A24" s="5">
        <v>8</v>
      </c>
      <c r="B24" s="6" t="s">
        <v>8</v>
      </c>
      <c r="C24" s="39">
        <v>23.71</v>
      </c>
      <c r="D24" s="39">
        <v>29.87</v>
      </c>
      <c r="E24" s="39">
        <v>40.07</v>
      </c>
      <c r="F24" s="39">
        <v>50.02</v>
      </c>
      <c r="G24" s="39">
        <v>66.849999999999994</v>
      </c>
      <c r="H24" s="39">
        <v>102.53</v>
      </c>
      <c r="I24" s="39">
        <v>117.35</v>
      </c>
      <c r="J24" s="39">
        <v>132.29</v>
      </c>
      <c r="K24" s="39">
        <v>147.1</v>
      </c>
      <c r="L24" s="39">
        <v>161.91999999999999</v>
      </c>
      <c r="M24" s="39">
        <v>176.86</v>
      </c>
      <c r="N24" s="39">
        <v>176.86</v>
      </c>
      <c r="O24" s="24">
        <v>24.22</v>
      </c>
      <c r="P24" s="31"/>
    </row>
    <row r="25" spans="1:16" ht="15.75" x14ac:dyDescent="0.3">
      <c r="A25" s="5">
        <v>9</v>
      </c>
      <c r="B25" s="6" t="s">
        <v>9</v>
      </c>
      <c r="C25" s="39">
        <v>23.71</v>
      </c>
      <c r="D25" s="39">
        <v>29.87</v>
      </c>
      <c r="E25" s="39">
        <v>40.07</v>
      </c>
      <c r="F25" s="39">
        <v>50.02</v>
      </c>
      <c r="G25" s="39">
        <v>66.849999999999994</v>
      </c>
      <c r="H25" s="39">
        <v>105.97</v>
      </c>
      <c r="I25" s="39">
        <v>121.5</v>
      </c>
      <c r="J25" s="39">
        <v>137.03</v>
      </c>
      <c r="K25" s="39">
        <v>152.44</v>
      </c>
      <c r="L25" s="39">
        <v>167.97</v>
      </c>
      <c r="M25" s="39">
        <v>183.38</v>
      </c>
      <c r="N25" s="39">
        <v>183.38</v>
      </c>
      <c r="O25" s="24">
        <v>37.340000000000003</v>
      </c>
      <c r="P25" s="31"/>
    </row>
    <row r="26" spans="1:16" ht="15.75" x14ac:dyDescent="0.3">
      <c r="A26" s="5">
        <v>9</v>
      </c>
      <c r="B26" s="6" t="s">
        <v>4</v>
      </c>
      <c r="C26" s="39">
        <v>23.71</v>
      </c>
      <c r="D26" s="39">
        <v>29.87</v>
      </c>
      <c r="E26" s="39">
        <v>40.07</v>
      </c>
      <c r="F26" s="39">
        <v>50.02</v>
      </c>
      <c r="G26" s="39">
        <v>66.849999999999994</v>
      </c>
      <c r="H26" s="39">
        <v>95.54</v>
      </c>
      <c r="I26" s="39">
        <v>109.17</v>
      </c>
      <c r="J26" s="39">
        <v>122.92</v>
      </c>
      <c r="K26" s="39">
        <v>136.55000000000001</v>
      </c>
      <c r="L26" s="39">
        <v>150.19</v>
      </c>
      <c r="M26" s="39">
        <v>163.82</v>
      </c>
      <c r="N26" s="39">
        <v>163.82</v>
      </c>
      <c r="O26" s="24">
        <v>78.84</v>
      </c>
      <c r="P26" s="31"/>
    </row>
    <row r="27" spans="1:16" ht="15.75" x14ac:dyDescent="0.3">
      <c r="A27" s="5">
        <v>10</v>
      </c>
      <c r="B27" s="6" t="s">
        <v>10</v>
      </c>
      <c r="C27" s="39">
        <v>23.71</v>
      </c>
      <c r="D27" s="39">
        <v>29.87</v>
      </c>
      <c r="E27" s="39">
        <v>40.07</v>
      </c>
      <c r="F27" s="39">
        <v>50.02</v>
      </c>
      <c r="G27" s="39">
        <v>66.849999999999994</v>
      </c>
      <c r="H27" s="39">
        <v>74.56</v>
      </c>
      <c r="I27" s="39">
        <v>84.63</v>
      </c>
      <c r="J27" s="39">
        <v>94.71</v>
      </c>
      <c r="K27" s="39">
        <v>104.67</v>
      </c>
      <c r="L27" s="39">
        <v>114.62</v>
      </c>
      <c r="M27" s="39">
        <v>124.7</v>
      </c>
      <c r="N27" s="39">
        <v>124.7</v>
      </c>
      <c r="O27" s="24">
        <v>15.2</v>
      </c>
      <c r="P27" s="31"/>
    </row>
    <row r="28" spans="1:16" ht="15.75" x14ac:dyDescent="0.3">
      <c r="A28" s="5">
        <v>11</v>
      </c>
      <c r="B28" s="6" t="s">
        <v>11</v>
      </c>
      <c r="C28" s="39">
        <v>23.71</v>
      </c>
      <c r="D28" s="39">
        <v>29.87</v>
      </c>
      <c r="E28" s="39">
        <v>40.07</v>
      </c>
      <c r="F28" s="39">
        <v>50.02</v>
      </c>
      <c r="G28" s="39">
        <v>66.849999999999994</v>
      </c>
      <c r="H28" s="39">
        <v>102.53</v>
      </c>
      <c r="I28" s="39">
        <v>117.35</v>
      </c>
      <c r="J28" s="39">
        <v>132.29</v>
      </c>
      <c r="K28" s="39">
        <v>147.1</v>
      </c>
      <c r="L28" s="39">
        <v>161.91999999999999</v>
      </c>
      <c r="M28" s="39">
        <v>176.86</v>
      </c>
      <c r="N28" s="39">
        <v>176.86</v>
      </c>
      <c r="O28" s="24">
        <v>39.450000000000003</v>
      </c>
      <c r="P28" s="31"/>
    </row>
    <row r="29" spans="1:16" ht="15.75" x14ac:dyDescent="0.3">
      <c r="A29" s="5">
        <v>12</v>
      </c>
      <c r="B29" s="6" t="s">
        <v>12</v>
      </c>
      <c r="C29" s="39">
        <v>23.71</v>
      </c>
      <c r="D29" s="39">
        <v>29.87</v>
      </c>
      <c r="E29" s="39">
        <v>40.07</v>
      </c>
      <c r="F29" s="39">
        <v>50.02</v>
      </c>
      <c r="G29" s="39">
        <v>66.849999999999994</v>
      </c>
      <c r="H29" s="39">
        <v>92.1</v>
      </c>
      <c r="I29" s="39">
        <v>105.14</v>
      </c>
      <c r="J29" s="39">
        <v>118.18</v>
      </c>
      <c r="K29" s="39">
        <v>131.22</v>
      </c>
      <c r="L29" s="39">
        <v>144.26</v>
      </c>
      <c r="M29" s="39">
        <v>157.30000000000001</v>
      </c>
      <c r="N29" s="39">
        <v>157.30000000000001</v>
      </c>
      <c r="O29" s="24">
        <v>31.41</v>
      </c>
      <c r="P29" s="31"/>
    </row>
    <row r="30" spans="1:16" ht="15.75" x14ac:dyDescent="0.3">
      <c r="A30" s="5">
        <v>13</v>
      </c>
      <c r="B30" s="6" t="s">
        <v>13</v>
      </c>
      <c r="C30" s="39">
        <v>23.71</v>
      </c>
      <c r="D30" s="39">
        <v>29.87</v>
      </c>
      <c r="E30" s="39">
        <v>40.07</v>
      </c>
      <c r="F30" s="39">
        <v>50.02</v>
      </c>
      <c r="G30" s="39">
        <v>66.849999999999994</v>
      </c>
      <c r="H30" s="39">
        <v>95.54</v>
      </c>
      <c r="I30" s="39">
        <v>109.17</v>
      </c>
      <c r="J30" s="39">
        <v>122.92</v>
      </c>
      <c r="K30" s="39">
        <v>136.55000000000001</v>
      </c>
      <c r="L30" s="39">
        <v>150.19</v>
      </c>
      <c r="M30" s="39">
        <v>163.82</v>
      </c>
      <c r="N30" s="39">
        <v>163.82</v>
      </c>
      <c r="O30" s="24">
        <v>31.41</v>
      </c>
      <c r="P30" s="31"/>
    </row>
    <row r="31" spans="1:16" ht="15.75" x14ac:dyDescent="0.3">
      <c r="A31" s="5">
        <v>14</v>
      </c>
      <c r="B31" s="6" t="s">
        <v>14</v>
      </c>
      <c r="C31" s="39">
        <v>23.71</v>
      </c>
      <c r="D31" s="39">
        <v>29.87</v>
      </c>
      <c r="E31" s="39">
        <v>40.07</v>
      </c>
      <c r="F31" s="39">
        <v>50.02</v>
      </c>
      <c r="G31" s="39">
        <v>66.849999999999994</v>
      </c>
      <c r="H31" s="39">
        <v>74.56</v>
      </c>
      <c r="I31" s="39">
        <v>84.63</v>
      </c>
      <c r="J31" s="39">
        <v>94.71</v>
      </c>
      <c r="K31" s="39">
        <v>104.67</v>
      </c>
      <c r="L31" s="39">
        <v>114.62</v>
      </c>
      <c r="M31" s="39">
        <v>124.7</v>
      </c>
      <c r="N31" s="39">
        <v>124.7</v>
      </c>
      <c r="O31" s="24">
        <v>24.75</v>
      </c>
      <c r="P31" s="31"/>
    </row>
    <row r="32" spans="1:16" ht="15.75" x14ac:dyDescent="0.3">
      <c r="A32" s="5">
        <v>15</v>
      </c>
      <c r="B32" s="6" t="s">
        <v>15</v>
      </c>
      <c r="C32" s="39">
        <v>23.71</v>
      </c>
      <c r="D32" s="39">
        <v>29.87</v>
      </c>
      <c r="E32" s="39">
        <v>40.07</v>
      </c>
      <c r="F32" s="39">
        <v>50.02</v>
      </c>
      <c r="G32" s="39">
        <v>66.849999999999994</v>
      </c>
      <c r="H32" s="39">
        <v>102.53</v>
      </c>
      <c r="I32" s="39">
        <v>117.35</v>
      </c>
      <c r="J32" s="39">
        <v>132.29</v>
      </c>
      <c r="K32" s="39">
        <v>147.1</v>
      </c>
      <c r="L32" s="39">
        <v>161.91999999999999</v>
      </c>
      <c r="M32" s="39">
        <v>176.86</v>
      </c>
      <c r="N32" s="39">
        <v>176.86</v>
      </c>
      <c r="O32" s="24">
        <v>29.19</v>
      </c>
      <c r="P32" s="31"/>
    </row>
    <row r="33" spans="1:16" ht="15.75" x14ac:dyDescent="0.3">
      <c r="A33" s="5">
        <v>16</v>
      </c>
      <c r="B33" s="6" t="s">
        <v>16</v>
      </c>
      <c r="C33" s="39">
        <v>74.09</v>
      </c>
      <c r="D33" s="39">
        <v>92.58</v>
      </c>
      <c r="E33" s="39">
        <v>109.29</v>
      </c>
      <c r="F33" s="39">
        <v>137.74</v>
      </c>
      <c r="G33" s="39">
        <v>156.69999999999999</v>
      </c>
      <c r="H33" s="39">
        <v>180.77</v>
      </c>
      <c r="I33" s="39">
        <v>202.22</v>
      </c>
      <c r="J33" s="39">
        <v>221.78</v>
      </c>
      <c r="K33" s="39">
        <v>243</v>
      </c>
      <c r="L33" s="39">
        <v>265.05</v>
      </c>
      <c r="M33" s="39">
        <v>289.58</v>
      </c>
      <c r="N33" s="39">
        <v>289.58</v>
      </c>
      <c r="O33" s="24">
        <v>30.19</v>
      </c>
      <c r="P33" s="31"/>
    </row>
    <row r="34" spans="1:16" ht="15.75" x14ac:dyDescent="0.3">
      <c r="A34" s="5">
        <v>17</v>
      </c>
      <c r="B34" s="6" t="s">
        <v>17</v>
      </c>
      <c r="C34" s="39">
        <v>23.71</v>
      </c>
      <c r="D34" s="39">
        <v>29.87</v>
      </c>
      <c r="E34" s="39">
        <v>40.07</v>
      </c>
      <c r="F34" s="39">
        <v>47.41</v>
      </c>
      <c r="G34" s="39">
        <v>52.16</v>
      </c>
      <c r="H34" s="39">
        <v>57.25</v>
      </c>
      <c r="I34" s="39">
        <v>64.13</v>
      </c>
      <c r="J34" s="39">
        <v>71.12</v>
      </c>
      <c r="K34" s="39">
        <v>78.12</v>
      </c>
      <c r="L34" s="39">
        <v>85.11</v>
      </c>
      <c r="M34" s="39">
        <v>92.1</v>
      </c>
      <c r="N34" s="39">
        <v>92.1</v>
      </c>
      <c r="O34" s="24">
        <v>31.89</v>
      </c>
      <c r="P34" s="31"/>
    </row>
    <row r="35" spans="1:16" ht="15.75" x14ac:dyDescent="0.3">
      <c r="A35" s="5">
        <v>17</v>
      </c>
      <c r="B35" s="6" t="s">
        <v>18</v>
      </c>
      <c r="C35" s="39">
        <v>23.71</v>
      </c>
      <c r="D35" s="39">
        <v>29.87</v>
      </c>
      <c r="E35" s="39">
        <v>40.07</v>
      </c>
      <c r="F35" s="39">
        <v>50.02</v>
      </c>
      <c r="G35" s="39">
        <v>66.849999999999994</v>
      </c>
      <c r="H35" s="39">
        <v>92.1</v>
      </c>
      <c r="I35" s="39">
        <v>105.14</v>
      </c>
      <c r="J35" s="39">
        <v>118.18</v>
      </c>
      <c r="K35" s="39">
        <v>131.22</v>
      </c>
      <c r="L35" s="39">
        <v>144.26</v>
      </c>
      <c r="M35" s="39">
        <v>157.30000000000001</v>
      </c>
      <c r="N35" s="39">
        <v>157.30000000000001</v>
      </c>
      <c r="O35" s="24">
        <v>60.67</v>
      </c>
      <c r="P35" s="31"/>
    </row>
    <row r="36" spans="1:16" ht="15.75" x14ac:dyDescent="0.3">
      <c r="A36" s="5">
        <v>18</v>
      </c>
      <c r="B36" s="6" t="s">
        <v>19</v>
      </c>
      <c r="C36" s="39">
        <v>23.71</v>
      </c>
      <c r="D36" s="39">
        <v>29.87</v>
      </c>
      <c r="E36" s="39">
        <v>40.07</v>
      </c>
      <c r="F36" s="39">
        <v>50.02</v>
      </c>
      <c r="G36" s="39">
        <v>66.849999999999994</v>
      </c>
      <c r="H36" s="39">
        <v>95.54</v>
      </c>
      <c r="I36" s="39">
        <v>109.17</v>
      </c>
      <c r="J36" s="39">
        <v>122.92</v>
      </c>
      <c r="K36" s="39">
        <v>136.55000000000001</v>
      </c>
      <c r="L36" s="39">
        <v>150.19</v>
      </c>
      <c r="M36" s="39">
        <v>163.82</v>
      </c>
      <c r="N36" s="39">
        <v>163.82</v>
      </c>
      <c r="O36" s="24">
        <v>24.22</v>
      </c>
      <c r="P36" s="31"/>
    </row>
    <row r="37" spans="1:16" ht="15.75" x14ac:dyDescent="0.3">
      <c r="A37" s="5">
        <v>19</v>
      </c>
      <c r="B37" s="6" t="s">
        <v>20</v>
      </c>
      <c r="C37" s="39">
        <v>23.71</v>
      </c>
      <c r="D37" s="39">
        <v>29.87</v>
      </c>
      <c r="E37" s="39">
        <v>40.07</v>
      </c>
      <c r="F37" s="39">
        <v>50.02</v>
      </c>
      <c r="G37" s="39">
        <v>66.849999999999994</v>
      </c>
      <c r="H37" s="39">
        <v>95.54</v>
      </c>
      <c r="I37" s="39">
        <v>109.17</v>
      </c>
      <c r="J37" s="39">
        <v>122.92</v>
      </c>
      <c r="K37" s="39">
        <v>136.55000000000001</v>
      </c>
      <c r="L37" s="39">
        <v>150.19</v>
      </c>
      <c r="M37" s="39">
        <v>163.82</v>
      </c>
      <c r="N37" s="39">
        <v>163.82</v>
      </c>
      <c r="O37" s="24">
        <v>27.71</v>
      </c>
      <c r="P37" s="31"/>
    </row>
    <row r="38" spans="1:16" ht="15.75" x14ac:dyDescent="0.3">
      <c r="A38" s="5">
        <v>20</v>
      </c>
      <c r="B38" s="6" t="s">
        <v>21</v>
      </c>
      <c r="C38" s="39">
        <v>23.71</v>
      </c>
      <c r="D38" s="39">
        <v>29.87</v>
      </c>
      <c r="E38" s="39">
        <v>40.07</v>
      </c>
      <c r="F38" s="39">
        <v>50.02</v>
      </c>
      <c r="G38" s="39">
        <v>58.08</v>
      </c>
      <c r="H38" s="39">
        <v>67.680000000000007</v>
      </c>
      <c r="I38" s="39">
        <v>76.459999999999994</v>
      </c>
      <c r="J38" s="39">
        <v>85.23</v>
      </c>
      <c r="K38" s="39">
        <v>94</v>
      </c>
      <c r="L38" s="39">
        <v>102.77</v>
      </c>
      <c r="M38" s="39">
        <v>111.66</v>
      </c>
      <c r="N38" s="39">
        <v>111.66</v>
      </c>
      <c r="O38" s="24">
        <v>117.97</v>
      </c>
      <c r="P38" s="31"/>
    </row>
    <row r="39" spans="1:16" ht="15.75" x14ac:dyDescent="0.3">
      <c r="A39" s="5">
        <v>21</v>
      </c>
      <c r="B39" s="6" t="s">
        <v>22</v>
      </c>
      <c r="C39" s="39">
        <v>23.71</v>
      </c>
      <c r="D39" s="39">
        <v>29.87</v>
      </c>
      <c r="E39" s="39">
        <v>40.07</v>
      </c>
      <c r="F39" s="39">
        <v>50.02</v>
      </c>
      <c r="G39" s="39">
        <v>66.849999999999994</v>
      </c>
      <c r="H39" s="39">
        <v>81.55</v>
      </c>
      <c r="I39" s="39">
        <v>98.81</v>
      </c>
      <c r="J39" s="39">
        <v>104.07</v>
      </c>
      <c r="K39" s="39">
        <v>115.34</v>
      </c>
      <c r="L39" s="39">
        <v>126.48</v>
      </c>
      <c r="M39" s="39">
        <v>137.74</v>
      </c>
      <c r="N39" s="39">
        <v>137.74</v>
      </c>
      <c r="O39" s="24">
        <v>17.34</v>
      </c>
      <c r="P39" s="31"/>
    </row>
    <row r="40" spans="1:16" ht="15.75" x14ac:dyDescent="0.3">
      <c r="A40" s="5">
        <v>22</v>
      </c>
      <c r="B40" s="6" t="s">
        <v>23</v>
      </c>
      <c r="C40" s="39">
        <v>23.71</v>
      </c>
      <c r="D40" s="39">
        <v>29.87</v>
      </c>
      <c r="E40" s="39">
        <v>40.07</v>
      </c>
      <c r="F40" s="39">
        <v>47.41</v>
      </c>
      <c r="G40" s="39">
        <v>52.16</v>
      </c>
      <c r="H40" s="39">
        <v>57.25</v>
      </c>
      <c r="I40" s="39">
        <v>64.13</v>
      </c>
      <c r="J40" s="39">
        <v>71.12</v>
      </c>
      <c r="K40" s="39">
        <v>78.12</v>
      </c>
      <c r="L40" s="39">
        <v>85.11</v>
      </c>
      <c r="M40" s="39">
        <v>92.1</v>
      </c>
      <c r="N40" s="39">
        <v>92.1</v>
      </c>
      <c r="O40" s="24">
        <v>28.45</v>
      </c>
      <c r="P40" s="31"/>
    </row>
    <row r="41" spans="1:16" ht="15.75" x14ac:dyDescent="0.3">
      <c r="A41" s="5">
        <v>22</v>
      </c>
      <c r="B41" s="6" t="s">
        <v>18</v>
      </c>
      <c r="C41" s="39">
        <v>23.71</v>
      </c>
      <c r="D41" s="39">
        <v>29.87</v>
      </c>
      <c r="E41" s="39">
        <v>40.07</v>
      </c>
      <c r="F41" s="39">
        <v>50.2</v>
      </c>
      <c r="G41" s="39">
        <v>54.53</v>
      </c>
      <c r="H41" s="39">
        <v>60.69</v>
      </c>
      <c r="I41" s="39">
        <v>68.28</v>
      </c>
      <c r="J41" s="39">
        <v>75.86</v>
      </c>
      <c r="K41" s="39">
        <v>83.33</v>
      </c>
      <c r="L41" s="39">
        <v>90.92</v>
      </c>
      <c r="M41" s="39">
        <v>98.5</v>
      </c>
      <c r="N41" s="39">
        <v>98.5</v>
      </c>
      <c r="O41" s="24">
        <v>62.07</v>
      </c>
      <c r="P41" s="31"/>
    </row>
    <row r="42" spans="1:16" ht="15.75" x14ac:dyDescent="0.3">
      <c r="A42" s="5">
        <v>23</v>
      </c>
      <c r="B42" s="6" t="s">
        <v>24</v>
      </c>
      <c r="C42" s="39">
        <v>23.71</v>
      </c>
      <c r="D42" s="39">
        <v>29.87</v>
      </c>
      <c r="E42" s="39">
        <v>40.07</v>
      </c>
      <c r="F42" s="39">
        <v>50.02</v>
      </c>
      <c r="G42" s="39">
        <v>66.849999999999994</v>
      </c>
      <c r="H42" s="39">
        <v>99.1</v>
      </c>
      <c r="I42" s="39">
        <v>113.2</v>
      </c>
      <c r="J42" s="39">
        <v>127.54</v>
      </c>
      <c r="K42" s="39">
        <v>141.77000000000001</v>
      </c>
      <c r="L42" s="39">
        <v>155.99</v>
      </c>
      <c r="M42" s="39">
        <v>170.34</v>
      </c>
      <c r="N42" s="39">
        <v>170.34</v>
      </c>
      <c r="O42" s="24">
        <v>25.49</v>
      </c>
      <c r="P42" s="31"/>
    </row>
    <row r="43" spans="1:16" ht="15.75" x14ac:dyDescent="0.3">
      <c r="A43" s="5">
        <v>24</v>
      </c>
      <c r="B43" s="6" t="s">
        <v>25</v>
      </c>
      <c r="C43" s="39">
        <v>23.71</v>
      </c>
      <c r="D43" s="39">
        <v>29.87</v>
      </c>
      <c r="E43" s="39">
        <v>40.07</v>
      </c>
      <c r="F43" s="39">
        <v>50.02</v>
      </c>
      <c r="G43" s="39">
        <v>66.849999999999994</v>
      </c>
      <c r="H43" s="39">
        <v>99.1</v>
      </c>
      <c r="I43" s="39">
        <v>113.2</v>
      </c>
      <c r="J43" s="39">
        <v>127.54</v>
      </c>
      <c r="K43" s="39">
        <v>141.77000000000001</v>
      </c>
      <c r="L43" s="39">
        <v>155.99</v>
      </c>
      <c r="M43" s="39">
        <v>170.34</v>
      </c>
      <c r="N43" s="39">
        <v>170.34</v>
      </c>
      <c r="O43" s="24">
        <v>29.19</v>
      </c>
      <c r="P43" s="31"/>
    </row>
    <row r="44" spans="1:16" ht="15.75" x14ac:dyDescent="0.3">
      <c r="A44" s="5">
        <v>25</v>
      </c>
      <c r="B44" s="6" t="s">
        <v>26</v>
      </c>
      <c r="C44" s="39">
        <v>23.71</v>
      </c>
      <c r="D44" s="39">
        <v>29.87</v>
      </c>
      <c r="E44" s="39">
        <v>40.07</v>
      </c>
      <c r="F44" s="39">
        <v>50.02</v>
      </c>
      <c r="G44" s="39">
        <v>66.849999999999994</v>
      </c>
      <c r="H44" s="39">
        <v>99.1</v>
      </c>
      <c r="I44" s="39">
        <v>113.2</v>
      </c>
      <c r="J44" s="39">
        <v>127.54</v>
      </c>
      <c r="K44" s="39">
        <v>141.77000000000001</v>
      </c>
      <c r="L44" s="39">
        <v>155.99</v>
      </c>
      <c r="M44" s="39">
        <v>170.34</v>
      </c>
      <c r="N44" s="39">
        <v>170.34</v>
      </c>
      <c r="O44" s="24">
        <v>21.04</v>
      </c>
      <c r="P44" s="31"/>
    </row>
    <row r="45" spans="1:16" ht="15.75" x14ac:dyDescent="0.3">
      <c r="A45" s="5">
        <v>25</v>
      </c>
      <c r="B45" s="6" t="s">
        <v>4</v>
      </c>
      <c r="C45" s="39">
        <v>23.71</v>
      </c>
      <c r="D45" s="39">
        <v>29.87</v>
      </c>
      <c r="E45" s="39">
        <v>40.07</v>
      </c>
      <c r="F45" s="39">
        <v>50.02</v>
      </c>
      <c r="G45" s="39">
        <v>66.849999999999994</v>
      </c>
      <c r="H45" s="39">
        <v>109.53</v>
      </c>
      <c r="I45" s="39">
        <v>125.53</v>
      </c>
      <c r="J45" s="39">
        <v>140.82</v>
      </c>
      <c r="K45" s="39">
        <v>157.77000000000001</v>
      </c>
      <c r="L45" s="39">
        <v>173.77</v>
      </c>
      <c r="M45" s="39">
        <v>189.89</v>
      </c>
      <c r="N45" s="39">
        <v>189.89</v>
      </c>
      <c r="O45" s="24">
        <v>48.09</v>
      </c>
      <c r="P45" s="31"/>
    </row>
    <row r="46" spans="1:16" ht="15.75" x14ac:dyDescent="0.3">
      <c r="A46" s="5">
        <v>26</v>
      </c>
      <c r="B46" s="6" t="s">
        <v>27</v>
      </c>
      <c r="C46" s="39">
        <v>23.71</v>
      </c>
      <c r="D46" s="39">
        <v>29.87</v>
      </c>
      <c r="E46" s="39">
        <v>40.07</v>
      </c>
      <c r="F46" s="39">
        <v>50.02</v>
      </c>
      <c r="G46" s="39">
        <v>66.849999999999994</v>
      </c>
      <c r="H46" s="39">
        <v>88.55</v>
      </c>
      <c r="I46" s="39">
        <v>109.99</v>
      </c>
      <c r="J46" s="39">
        <v>113.44</v>
      </c>
      <c r="K46" s="39">
        <v>125.89</v>
      </c>
      <c r="L46" s="39">
        <v>138.33000000000001</v>
      </c>
      <c r="M46" s="39">
        <v>150.78</v>
      </c>
      <c r="N46" s="39">
        <v>150.78</v>
      </c>
      <c r="O46" s="24">
        <v>25.49</v>
      </c>
      <c r="P46" s="31"/>
    </row>
    <row r="47" spans="1:16" ht="15.75" x14ac:dyDescent="0.3">
      <c r="A47" s="5">
        <v>27</v>
      </c>
      <c r="B47" s="6" t="s">
        <v>28</v>
      </c>
      <c r="C47" s="39">
        <v>23.71</v>
      </c>
      <c r="D47" s="39">
        <v>29.87</v>
      </c>
      <c r="E47" s="39">
        <v>40.07</v>
      </c>
      <c r="F47" s="39">
        <v>50.02</v>
      </c>
      <c r="G47" s="39">
        <v>66.849999999999994</v>
      </c>
      <c r="H47" s="39">
        <v>99.1</v>
      </c>
      <c r="I47" s="39">
        <v>113.2</v>
      </c>
      <c r="J47" s="39">
        <v>127.54</v>
      </c>
      <c r="K47" s="39">
        <v>141.77000000000001</v>
      </c>
      <c r="L47" s="39">
        <v>155.99</v>
      </c>
      <c r="M47" s="39">
        <v>170.34</v>
      </c>
      <c r="N47" s="39">
        <v>170.34</v>
      </c>
      <c r="O47" s="24">
        <v>22.52</v>
      </c>
      <c r="P47" s="31"/>
    </row>
    <row r="48" spans="1:16" ht="15.75" x14ac:dyDescent="0.3">
      <c r="A48" s="5">
        <v>28</v>
      </c>
      <c r="B48" s="6" t="s">
        <v>29</v>
      </c>
      <c r="C48" s="39">
        <v>23.71</v>
      </c>
      <c r="D48" s="39">
        <v>29.87</v>
      </c>
      <c r="E48" s="39">
        <v>40.07</v>
      </c>
      <c r="F48" s="39">
        <v>50.02</v>
      </c>
      <c r="G48" s="39">
        <v>66.849999999999994</v>
      </c>
      <c r="H48" s="39">
        <v>71.12</v>
      </c>
      <c r="I48" s="39">
        <v>80.489999999999995</v>
      </c>
      <c r="J48" s="39">
        <v>89.97</v>
      </c>
      <c r="K48" s="39">
        <v>99.33</v>
      </c>
      <c r="L48" s="39">
        <v>108.82</v>
      </c>
      <c r="M48" s="39">
        <v>118.18</v>
      </c>
      <c r="N48" s="39">
        <v>118.18</v>
      </c>
      <c r="O48" s="24">
        <v>24.22</v>
      </c>
      <c r="P48" s="31"/>
    </row>
    <row r="49" spans="1:16" ht="15.75" x14ac:dyDescent="0.3">
      <c r="A49" s="5">
        <v>29</v>
      </c>
      <c r="B49" s="6" t="s">
        <v>30</v>
      </c>
      <c r="C49" s="39">
        <v>23.71</v>
      </c>
      <c r="D49" s="39">
        <v>29.87</v>
      </c>
      <c r="E49" s="39">
        <v>40.07</v>
      </c>
      <c r="F49" s="39">
        <v>50.02</v>
      </c>
      <c r="G49" s="39">
        <v>66.849999999999994</v>
      </c>
      <c r="H49" s="39">
        <v>78.12</v>
      </c>
      <c r="I49" s="39">
        <v>88.67</v>
      </c>
      <c r="J49" s="39">
        <v>99.33</v>
      </c>
      <c r="K49" s="39">
        <v>110</v>
      </c>
      <c r="L49" s="39">
        <v>120.55</v>
      </c>
      <c r="M49" s="39">
        <v>131.22</v>
      </c>
      <c r="N49" s="39">
        <v>131.22</v>
      </c>
      <c r="O49" s="24">
        <v>31.41</v>
      </c>
      <c r="P49" s="31"/>
    </row>
    <row r="50" spans="1:16" ht="15.75" x14ac:dyDescent="0.3">
      <c r="A50" s="5">
        <v>29</v>
      </c>
      <c r="B50" s="6" t="s">
        <v>18</v>
      </c>
      <c r="C50" s="39">
        <v>23.71</v>
      </c>
      <c r="D50" s="39">
        <v>29.87</v>
      </c>
      <c r="E50" s="39">
        <v>40.07</v>
      </c>
      <c r="F50" s="39">
        <v>50.02</v>
      </c>
      <c r="G50" s="39">
        <v>66.849999999999994</v>
      </c>
      <c r="H50" s="39">
        <v>78.12</v>
      </c>
      <c r="I50" s="39">
        <v>88.67</v>
      </c>
      <c r="J50" s="39">
        <v>99.33</v>
      </c>
      <c r="K50" s="39">
        <v>110</v>
      </c>
      <c r="L50" s="39">
        <v>120.55</v>
      </c>
      <c r="M50" s="39">
        <v>131.22</v>
      </c>
      <c r="N50" s="39">
        <v>131.22</v>
      </c>
      <c r="O50" s="24">
        <v>67.66</v>
      </c>
      <c r="P50" s="31"/>
    </row>
    <row r="51" spans="1:16" ht="15.75" x14ac:dyDescent="0.3">
      <c r="A51" s="5">
        <v>30</v>
      </c>
      <c r="B51" s="6" t="s">
        <v>31</v>
      </c>
      <c r="C51" s="39">
        <v>23.71</v>
      </c>
      <c r="D51" s="39">
        <v>29.87</v>
      </c>
      <c r="E51" s="39">
        <v>40.07</v>
      </c>
      <c r="F51" s="39">
        <v>50.02</v>
      </c>
      <c r="G51" s="39">
        <v>66.849999999999994</v>
      </c>
      <c r="H51" s="39">
        <v>78.12</v>
      </c>
      <c r="I51" s="39">
        <v>88.67</v>
      </c>
      <c r="J51" s="39">
        <v>99.33</v>
      </c>
      <c r="K51" s="39">
        <v>110</v>
      </c>
      <c r="L51" s="39">
        <v>120.55</v>
      </c>
      <c r="M51" s="39">
        <v>131.22</v>
      </c>
      <c r="N51" s="39">
        <v>131.22</v>
      </c>
      <c r="O51" s="24">
        <v>30.67</v>
      </c>
      <c r="P51" s="31"/>
    </row>
    <row r="52" spans="1:16" ht="15.75" x14ac:dyDescent="0.3">
      <c r="A52" s="5">
        <v>31</v>
      </c>
      <c r="B52" s="6" t="s">
        <v>32</v>
      </c>
      <c r="C52" s="39">
        <v>23.71</v>
      </c>
      <c r="D52" s="39">
        <v>29.87</v>
      </c>
      <c r="E52" s="39">
        <v>40.07</v>
      </c>
      <c r="F52" s="39">
        <v>50.02</v>
      </c>
      <c r="G52" s="39">
        <v>66.849999999999994</v>
      </c>
      <c r="H52" s="39">
        <v>74.56</v>
      </c>
      <c r="I52" s="39">
        <v>84.63</v>
      </c>
      <c r="J52" s="39">
        <v>94.71</v>
      </c>
      <c r="K52" s="39">
        <v>104.67</v>
      </c>
      <c r="L52" s="39">
        <v>114.62</v>
      </c>
      <c r="M52" s="39">
        <v>124.7</v>
      </c>
      <c r="N52" s="39">
        <v>124.7</v>
      </c>
      <c r="O52" s="24">
        <v>37.340000000000003</v>
      </c>
      <c r="P52" s="31"/>
    </row>
    <row r="53" spans="1:16" ht="15.75" x14ac:dyDescent="0.3">
      <c r="A53" s="5">
        <v>31</v>
      </c>
      <c r="B53" s="6" t="s">
        <v>4</v>
      </c>
      <c r="C53" s="39">
        <v>23.71</v>
      </c>
      <c r="D53" s="39">
        <v>29.87</v>
      </c>
      <c r="E53" s="39">
        <v>40.07</v>
      </c>
      <c r="F53" s="39">
        <v>50.02</v>
      </c>
      <c r="G53" s="39">
        <v>66.849999999999994</v>
      </c>
      <c r="H53" s="39">
        <v>109.53</v>
      </c>
      <c r="I53" s="39">
        <v>125.53</v>
      </c>
      <c r="J53" s="39">
        <v>140.82</v>
      </c>
      <c r="K53" s="39">
        <v>157.77000000000001</v>
      </c>
      <c r="L53" s="39">
        <v>173.77</v>
      </c>
      <c r="M53" s="39">
        <v>189.89</v>
      </c>
      <c r="N53" s="39">
        <v>189.89</v>
      </c>
      <c r="O53" s="24">
        <v>67.66</v>
      </c>
      <c r="P53" s="31"/>
    </row>
    <row r="54" spans="1:16" ht="15.75" x14ac:dyDescent="0.3">
      <c r="A54" s="5">
        <v>32</v>
      </c>
      <c r="B54" s="6" t="s">
        <v>33</v>
      </c>
      <c r="C54" s="39">
        <v>23.71</v>
      </c>
      <c r="D54" s="39">
        <v>29.87</v>
      </c>
      <c r="E54" s="39">
        <v>40.07</v>
      </c>
      <c r="F54" s="39">
        <v>50.02</v>
      </c>
      <c r="G54" s="39">
        <v>58.08</v>
      </c>
      <c r="H54" s="39">
        <v>67.680000000000007</v>
      </c>
      <c r="I54" s="39">
        <v>76.459999999999994</v>
      </c>
      <c r="J54" s="39">
        <v>85.23</v>
      </c>
      <c r="K54" s="39">
        <v>94</v>
      </c>
      <c r="L54" s="39">
        <v>102.77</v>
      </c>
      <c r="M54" s="39">
        <v>111.66</v>
      </c>
      <c r="N54" s="39">
        <v>111.66</v>
      </c>
      <c r="O54" s="24">
        <v>36.81</v>
      </c>
      <c r="P54" s="31"/>
    </row>
    <row r="55" spans="1:16" ht="15.75" x14ac:dyDescent="0.3">
      <c r="A55" s="5">
        <v>33</v>
      </c>
      <c r="B55" s="6" t="s">
        <v>34</v>
      </c>
      <c r="C55" s="39">
        <v>23.71</v>
      </c>
      <c r="D55" s="39">
        <v>29.87</v>
      </c>
      <c r="E55" s="39">
        <v>40.07</v>
      </c>
      <c r="F55" s="39">
        <v>50.02</v>
      </c>
      <c r="G55" s="39">
        <v>66.849999999999994</v>
      </c>
      <c r="H55" s="39">
        <v>74.56</v>
      </c>
      <c r="I55" s="39">
        <v>84.63</v>
      </c>
      <c r="J55" s="39">
        <v>94.71</v>
      </c>
      <c r="K55" s="39">
        <v>104.67</v>
      </c>
      <c r="L55" s="39">
        <v>114.62</v>
      </c>
      <c r="M55" s="39">
        <v>124.7</v>
      </c>
      <c r="N55" s="39">
        <v>124.7</v>
      </c>
      <c r="O55" s="24">
        <v>30.06</v>
      </c>
      <c r="P55" s="31"/>
    </row>
    <row r="56" spans="1:16" ht="15.75" x14ac:dyDescent="0.3">
      <c r="A56" s="5">
        <v>34</v>
      </c>
      <c r="B56" s="6" t="s">
        <v>35</v>
      </c>
      <c r="C56" s="39">
        <v>23.71</v>
      </c>
      <c r="D56" s="39">
        <v>29.87</v>
      </c>
      <c r="E56" s="39">
        <v>40.07</v>
      </c>
      <c r="F56" s="39">
        <v>50.02</v>
      </c>
      <c r="G56" s="39">
        <v>66.849999999999994</v>
      </c>
      <c r="H56" s="39">
        <v>85.11</v>
      </c>
      <c r="I56" s="39">
        <v>96.84</v>
      </c>
      <c r="J56" s="39">
        <v>108.82</v>
      </c>
      <c r="K56" s="39">
        <v>120.55</v>
      </c>
      <c r="L56" s="39">
        <v>132.4</v>
      </c>
      <c r="M56" s="39">
        <v>144.26</v>
      </c>
      <c r="N56" s="39">
        <v>144.26</v>
      </c>
      <c r="O56" s="24">
        <v>32.9</v>
      </c>
      <c r="P56" s="31"/>
    </row>
    <row r="57" spans="1:16" ht="15.75" x14ac:dyDescent="0.3">
      <c r="A57" s="5">
        <v>35</v>
      </c>
      <c r="B57" s="6" t="s">
        <v>36</v>
      </c>
      <c r="C57" s="39">
        <v>23.71</v>
      </c>
      <c r="D57" s="39">
        <v>29.87</v>
      </c>
      <c r="E57" s="39">
        <v>40.07</v>
      </c>
      <c r="F57" s="39">
        <v>50.02</v>
      </c>
      <c r="G57" s="39">
        <v>66.849999999999994</v>
      </c>
      <c r="H57" s="39">
        <v>74.56</v>
      </c>
      <c r="I57" s="39">
        <v>84.63</v>
      </c>
      <c r="J57" s="39">
        <v>94.71</v>
      </c>
      <c r="K57" s="39">
        <v>104.67</v>
      </c>
      <c r="L57" s="39">
        <v>114.62</v>
      </c>
      <c r="M57" s="39">
        <v>124.7</v>
      </c>
      <c r="N57" s="39">
        <v>124.7</v>
      </c>
      <c r="O57" s="24">
        <v>26.15</v>
      </c>
      <c r="P57" s="31"/>
    </row>
    <row r="58" spans="1:16" ht="15.75" x14ac:dyDescent="0.3">
      <c r="A58" s="5">
        <v>36</v>
      </c>
      <c r="B58" s="6" t="s">
        <v>37</v>
      </c>
      <c r="C58" s="39">
        <v>23.71</v>
      </c>
      <c r="D58" s="39">
        <v>29.87</v>
      </c>
      <c r="E58" s="39">
        <v>40.07</v>
      </c>
      <c r="F58" s="39">
        <v>47.41</v>
      </c>
      <c r="G58" s="39">
        <v>52.16</v>
      </c>
      <c r="H58" s="39">
        <v>57.25</v>
      </c>
      <c r="I58" s="39">
        <v>64.13</v>
      </c>
      <c r="J58" s="39">
        <v>71.12</v>
      </c>
      <c r="K58" s="39">
        <v>78.12</v>
      </c>
      <c r="L58" s="39">
        <v>85.11</v>
      </c>
      <c r="M58" s="39">
        <v>92.1</v>
      </c>
      <c r="N58" s="39">
        <v>92.1</v>
      </c>
      <c r="O58" s="24">
        <v>25.89</v>
      </c>
      <c r="P58" s="31"/>
    </row>
    <row r="59" spans="1:16" ht="15.75" x14ac:dyDescent="0.3">
      <c r="A59" s="5">
        <v>37</v>
      </c>
      <c r="B59" s="6" t="s">
        <v>38</v>
      </c>
      <c r="C59" s="39">
        <v>23.71</v>
      </c>
      <c r="D59" s="39">
        <v>29.87</v>
      </c>
      <c r="E59" s="39">
        <v>40.07</v>
      </c>
      <c r="F59" s="39">
        <v>50.02</v>
      </c>
      <c r="G59" s="39">
        <v>66.849999999999994</v>
      </c>
      <c r="H59" s="39">
        <v>102.53</v>
      </c>
      <c r="I59" s="39">
        <v>117.35</v>
      </c>
      <c r="J59" s="39">
        <v>132.29</v>
      </c>
      <c r="K59" s="39">
        <v>147.1</v>
      </c>
      <c r="L59" s="39">
        <v>161.91999999999999</v>
      </c>
      <c r="M59" s="39">
        <v>176.86</v>
      </c>
      <c r="N59" s="39">
        <v>176.86</v>
      </c>
      <c r="O59" s="24">
        <v>21.04</v>
      </c>
      <c r="P59" s="31"/>
    </row>
    <row r="60" spans="1:16" ht="15.75" x14ac:dyDescent="0.3">
      <c r="A60" s="5">
        <v>38</v>
      </c>
      <c r="B60" s="6" t="s">
        <v>39</v>
      </c>
      <c r="C60" s="39">
        <v>23.71</v>
      </c>
      <c r="D60" s="39">
        <v>29.87</v>
      </c>
      <c r="E60" s="39">
        <v>40.07</v>
      </c>
      <c r="F60" s="39">
        <v>50.02</v>
      </c>
      <c r="G60" s="39">
        <v>66.849999999999994</v>
      </c>
      <c r="H60" s="39">
        <v>105.97</v>
      </c>
      <c r="I60" s="39">
        <v>121.5</v>
      </c>
      <c r="J60" s="39">
        <v>137.03</v>
      </c>
      <c r="K60" s="39">
        <v>152.44</v>
      </c>
      <c r="L60" s="39">
        <v>167.97</v>
      </c>
      <c r="M60" s="39">
        <v>183.38</v>
      </c>
      <c r="N60" s="39">
        <v>183.38</v>
      </c>
      <c r="O60" s="24">
        <v>28.48</v>
      </c>
      <c r="P60" s="31"/>
    </row>
    <row r="61" spans="1:16" ht="15.75" x14ac:dyDescent="0.3">
      <c r="A61" s="5">
        <v>38</v>
      </c>
      <c r="B61" s="6" t="s">
        <v>4</v>
      </c>
      <c r="C61" s="39">
        <v>23.71</v>
      </c>
      <c r="D61" s="39">
        <v>29.87</v>
      </c>
      <c r="E61" s="39">
        <v>40.07</v>
      </c>
      <c r="F61" s="39">
        <v>50.02</v>
      </c>
      <c r="G61" s="39">
        <v>66.849999999999994</v>
      </c>
      <c r="H61" s="39">
        <v>102.53</v>
      </c>
      <c r="I61" s="39">
        <v>117.35</v>
      </c>
      <c r="J61" s="39">
        <v>132.29</v>
      </c>
      <c r="K61" s="39">
        <v>147.1</v>
      </c>
      <c r="L61" s="39">
        <v>161.91999999999999</v>
      </c>
      <c r="M61" s="39">
        <v>176.86</v>
      </c>
      <c r="N61" s="39">
        <v>176.86</v>
      </c>
      <c r="O61" s="24">
        <v>55.08</v>
      </c>
      <c r="P61" s="31"/>
    </row>
    <row r="62" spans="1:16" ht="15.75" x14ac:dyDescent="0.3">
      <c r="A62" s="5">
        <v>39</v>
      </c>
      <c r="B62" s="6" t="s">
        <v>40</v>
      </c>
      <c r="C62" s="39">
        <v>23.71</v>
      </c>
      <c r="D62" s="39">
        <v>29.87</v>
      </c>
      <c r="E62" s="39">
        <v>40.07</v>
      </c>
      <c r="F62" s="39">
        <v>50.02</v>
      </c>
      <c r="G62" s="39">
        <v>66.849999999999994</v>
      </c>
      <c r="H62" s="39">
        <v>74.56</v>
      </c>
      <c r="I62" s="39">
        <v>84.63</v>
      </c>
      <c r="J62" s="39">
        <v>94.71</v>
      </c>
      <c r="K62" s="39">
        <v>104.67</v>
      </c>
      <c r="L62" s="39">
        <v>114.62</v>
      </c>
      <c r="M62" s="39">
        <v>124.7</v>
      </c>
      <c r="N62" s="39">
        <v>124.7</v>
      </c>
      <c r="O62" s="24">
        <v>23.27</v>
      </c>
      <c r="P62" s="31"/>
    </row>
    <row r="63" spans="1:16" ht="15.75" x14ac:dyDescent="0.3">
      <c r="A63" s="5">
        <v>39</v>
      </c>
      <c r="B63" s="6" t="s">
        <v>4</v>
      </c>
      <c r="C63" s="39">
        <v>23.71</v>
      </c>
      <c r="D63" s="39">
        <v>29.87</v>
      </c>
      <c r="E63" s="39">
        <v>40.07</v>
      </c>
      <c r="F63" s="39">
        <v>50.02</v>
      </c>
      <c r="G63" s="39">
        <v>66.849999999999994</v>
      </c>
      <c r="H63" s="39">
        <v>88.55</v>
      </c>
      <c r="I63" s="39">
        <v>100.99</v>
      </c>
      <c r="J63" s="39">
        <v>113.44</v>
      </c>
      <c r="K63" s="39">
        <v>125.89</v>
      </c>
      <c r="L63" s="39">
        <v>138.33000000000001</v>
      </c>
      <c r="M63" s="39">
        <v>150.78</v>
      </c>
      <c r="N63" s="39">
        <v>150.78</v>
      </c>
      <c r="O63" s="24">
        <v>27.71</v>
      </c>
      <c r="P63" s="31"/>
    </row>
    <row r="64" spans="1:16" ht="15.75" x14ac:dyDescent="0.3">
      <c r="A64" s="5">
        <v>40</v>
      </c>
      <c r="B64" s="6" t="s">
        <v>41</v>
      </c>
      <c r="C64" s="39">
        <v>11.85</v>
      </c>
      <c r="D64" s="39">
        <v>14.94</v>
      </c>
      <c r="E64" s="39">
        <v>17.190000000000001</v>
      </c>
      <c r="F64" s="39">
        <v>19.559999999999999</v>
      </c>
      <c r="G64" s="39">
        <v>21.57</v>
      </c>
      <c r="H64" s="39">
        <v>23.35</v>
      </c>
      <c r="I64" s="39">
        <v>25.96</v>
      </c>
      <c r="J64" s="39">
        <v>28.57</v>
      </c>
      <c r="K64" s="39">
        <v>31.06</v>
      </c>
      <c r="L64" s="39">
        <v>33.659999999999997</v>
      </c>
      <c r="M64" s="39">
        <v>36.270000000000003</v>
      </c>
      <c r="N64" s="39">
        <v>36.270000000000003</v>
      </c>
      <c r="O64" s="24">
        <v>32.9</v>
      </c>
      <c r="P64" s="31"/>
    </row>
    <row r="65" spans="1:16" ht="15.75" x14ac:dyDescent="0.3">
      <c r="A65" s="5">
        <v>41</v>
      </c>
      <c r="B65" s="6" t="s">
        <v>42</v>
      </c>
      <c r="C65" s="39">
        <v>13.99</v>
      </c>
      <c r="D65" s="39">
        <v>17.54</v>
      </c>
      <c r="E65" s="39">
        <v>23.59</v>
      </c>
      <c r="F65" s="39">
        <v>27.86</v>
      </c>
      <c r="G65" s="39">
        <v>30.7</v>
      </c>
      <c r="H65" s="39">
        <v>33.659999999999997</v>
      </c>
      <c r="I65" s="39">
        <v>37.69</v>
      </c>
      <c r="J65" s="39">
        <v>41.84</v>
      </c>
      <c r="K65" s="39">
        <v>45.99</v>
      </c>
      <c r="L65" s="39">
        <v>50.02</v>
      </c>
      <c r="M65" s="39">
        <v>54.17</v>
      </c>
      <c r="N65" s="39">
        <v>54.17</v>
      </c>
      <c r="O65" s="24">
        <v>21.78</v>
      </c>
      <c r="P65" s="31"/>
    </row>
    <row r="66" spans="1:16" ht="15.75" x14ac:dyDescent="0.3">
      <c r="A66" s="5">
        <v>42</v>
      </c>
      <c r="B66" s="6" t="s">
        <v>43</v>
      </c>
      <c r="C66" s="39">
        <v>23.71</v>
      </c>
      <c r="D66" s="39">
        <v>29.87</v>
      </c>
      <c r="E66" s="39">
        <v>40.07</v>
      </c>
      <c r="F66" s="39">
        <v>50.02</v>
      </c>
      <c r="G66" s="39">
        <v>66.849999999999994</v>
      </c>
      <c r="H66" s="39">
        <v>78.12</v>
      </c>
      <c r="I66" s="39">
        <v>88.67</v>
      </c>
      <c r="J66" s="39">
        <v>99.33</v>
      </c>
      <c r="K66" s="39">
        <v>110</v>
      </c>
      <c r="L66" s="39">
        <v>120.55</v>
      </c>
      <c r="M66" s="39">
        <v>131.22</v>
      </c>
      <c r="N66" s="39">
        <v>131.22</v>
      </c>
      <c r="O66" s="24">
        <v>24.75</v>
      </c>
      <c r="P66" s="31"/>
    </row>
    <row r="67" spans="1:16" ht="15.75" x14ac:dyDescent="0.3">
      <c r="A67" s="5">
        <v>42</v>
      </c>
      <c r="B67" s="6" t="s">
        <v>4</v>
      </c>
      <c r="C67" s="39">
        <v>13.16</v>
      </c>
      <c r="D67" s="39">
        <v>16.600000000000001</v>
      </c>
      <c r="E67" s="39">
        <v>22.28</v>
      </c>
      <c r="F67" s="39">
        <v>25.01</v>
      </c>
      <c r="G67" s="39">
        <v>27.62</v>
      </c>
      <c r="H67" s="39">
        <v>29.87</v>
      </c>
      <c r="I67" s="39">
        <v>33.31</v>
      </c>
      <c r="J67" s="39">
        <v>36.86</v>
      </c>
      <c r="K67" s="39">
        <v>40.42</v>
      </c>
      <c r="L67" s="39">
        <v>43.98</v>
      </c>
      <c r="M67" s="39">
        <v>47.53</v>
      </c>
      <c r="N67" s="39">
        <v>47.53</v>
      </c>
      <c r="O67" s="24">
        <v>29.19</v>
      </c>
      <c r="P67" s="31"/>
    </row>
    <row r="68" spans="1:16" ht="15.75" x14ac:dyDescent="0.3">
      <c r="A68" s="5">
        <v>43</v>
      </c>
      <c r="B68" s="6" t="s">
        <v>44</v>
      </c>
      <c r="C68" s="39">
        <v>13.16</v>
      </c>
      <c r="D68" s="39">
        <v>16.600000000000001</v>
      </c>
      <c r="E68" s="39">
        <v>22.28</v>
      </c>
      <c r="F68" s="39">
        <v>25.01</v>
      </c>
      <c r="G68" s="39">
        <v>27.62</v>
      </c>
      <c r="H68" s="39">
        <v>29.87</v>
      </c>
      <c r="I68" s="39">
        <v>33.31</v>
      </c>
      <c r="J68" s="39">
        <v>36.86</v>
      </c>
      <c r="K68" s="39">
        <v>40.42</v>
      </c>
      <c r="L68" s="39">
        <v>43.98</v>
      </c>
      <c r="M68" s="39">
        <v>47.53</v>
      </c>
      <c r="N68" s="39">
        <v>47.53</v>
      </c>
      <c r="O68" s="24">
        <v>27.71</v>
      </c>
      <c r="P68" s="31"/>
    </row>
    <row r="69" spans="1:16" ht="15.75" x14ac:dyDescent="0.3">
      <c r="A69" s="5">
        <v>44</v>
      </c>
      <c r="B69" s="6" t="s">
        <v>45</v>
      </c>
      <c r="C69" s="39">
        <v>23.71</v>
      </c>
      <c r="D69" s="39">
        <v>29.87</v>
      </c>
      <c r="E69" s="39">
        <v>40.07</v>
      </c>
      <c r="F69" s="39">
        <v>50.02</v>
      </c>
      <c r="G69" s="39">
        <v>66.849999999999994</v>
      </c>
      <c r="H69" s="39">
        <v>92.1</v>
      </c>
      <c r="I69" s="39">
        <v>105.14</v>
      </c>
      <c r="J69" s="39">
        <v>118.18</v>
      </c>
      <c r="K69" s="39">
        <v>131.22</v>
      </c>
      <c r="L69" s="39">
        <v>144.26</v>
      </c>
      <c r="M69" s="39">
        <v>157.30000000000001</v>
      </c>
      <c r="N69" s="39">
        <v>157.30000000000001</v>
      </c>
      <c r="O69" s="24">
        <v>24.75</v>
      </c>
      <c r="P69" s="31"/>
    </row>
    <row r="70" spans="1:16" ht="15.75" x14ac:dyDescent="0.3">
      <c r="A70" s="5">
        <v>45</v>
      </c>
      <c r="B70" s="6" t="s">
        <v>46</v>
      </c>
      <c r="C70" s="39">
        <v>13.16</v>
      </c>
      <c r="D70" s="39">
        <v>16.600000000000001</v>
      </c>
      <c r="E70" s="39">
        <v>22.28</v>
      </c>
      <c r="F70" s="39">
        <v>25.01</v>
      </c>
      <c r="G70" s="39">
        <v>27.62</v>
      </c>
      <c r="H70" s="39">
        <v>29.87</v>
      </c>
      <c r="I70" s="39">
        <v>33.31</v>
      </c>
      <c r="J70" s="39">
        <v>36.86</v>
      </c>
      <c r="K70" s="39">
        <v>40.42</v>
      </c>
      <c r="L70" s="39">
        <v>43.98</v>
      </c>
      <c r="M70" s="39">
        <v>47.53</v>
      </c>
      <c r="N70" s="39">
        <v>47.53</v>
      </c>
      <c r="O70" s="24">
        <v>24.14</v>
      </c>
      <c r="P70" s="31"/>
    </row>
    <row r="71" spans="1:16" ht="15.75" x14ac:dyDescent="0.3">
      <c r="A71" s="5">
        <v>46</v>
      </c>
      <c r="B71" s="6" t="s">
        <v>47</v>
      </c>
      <c r="C71" s="39">
        <v>23.71</v>
      </c>
      <c r="D71" s="39">
        <v>29.87</v>
      </c>
      <c r="E71" s="39">
        <v>40.07</v>
      </c>
      <c r="F71" s="39">
        <v>50.02</v>
      </c>
      <c r="G71" s="39">
        <v>66.849999999999994</v>
      </c>
      <c r="H71" s="39">
        <v>92.1</v>
      </c>
      <c r="I71" s="39">
        <v>105.14</v>
      </c>
      <c r="J71" s="39">
        <v>118.18</v>
      </c>
      <c r="K71" s="39">
        <v>131.22</v>
      </c>
      <c r="L71" s="39">
        <v>144.26</v>
      </c>
      <c r="M71" s="39">
        <v>157.30000000000001</v>
      </c>
      <c r="N71" s="39">
        <v>157.30000000000001</v>
      </c>
      <c r="O71" s="24">
        <v>32.159999999999997</v>
      </c>
      <c r="P71" s="31"/>
    </row>
    <row r="72" spans="1:16" ht="15.75" x14ac:dyDescent="0.3">
      <c r="A72" s="5">
        <v>47</v>
      </c>
      <c r="B72" s="6" t="s">
        <v>48</v>
      </c>
      <c r="C72" s="39">
        <v>13.99</v>
      </c>
      <c r="D72" s="39">
        <v>17.54</v>
      </c>
      <c r="E72" s="39">
        <v>20.86</v>
      </c>
      <c r="F72" s="39">
        <v>25.13</v>
      </c>
      <c r="G72" s="39">
        <v>27.86</v>
      </c>
      <c r="H72" s="39">
        <v>29.52</v>
      </c>
      <c r="I72" s="39">
        <v>32.950000000000003</v>
      </c>
      <c r="J72" s="39">
        <v>36.270000000000003</v>
      </c>
      <c r="K72" s="39">
        <v>39.71</v>
      </c>
      <c r="L72" s="39">
        <v>43.15</v>
      </c>
      <c r="M72" s="39">
        <v>46.47</v>
      </c>
      <c r="N72" s="39">
        <v>46.47</v>
      </c>
      <c r="O72" s="24">
        <v>36.15</v>
      </c>
      <c r="P72" s="31"/>
    </row>
    <row r="73" spans="1:16" ht="15.75" x14ac:dyDescent="0.3">
      <c r="A73" s="5">
        <v>48</v>
      </c>
      <c r="B73" s="6" t="s">
        <v>49</v>
      </c>
      <c r="C73" s="39">
        <v>14.82</v>
      </c>
      <c r="D73" s="39">
        <v>18.73</v>
      </c>
      <c r="E73" s="39">
        <v>25.01</v>
      </c>
      <c r="F73" s="39">
        <v>28.21</v>
      </c>
      <c r="G73" s="39">
        <v>31.18</v>
      </c>
      <c r="H73" s="39">
        <v>33.549999999999997</v>
      </c>
      <c r="I73" s="39">
        <v>37.58</v>
      </c>
      <c r="J73" s="39">
        <v>41.49</v>
      </c>
      <c r="K73" s="39">
        <v>45.52</v>
      </c>
      <c r="L73" s="39">
        <v>49.55</v>
      </c>
      <c r="M73" s="39">
        <v>53.46</v>
      </c>
      <c r="N73" s="39">
        <v>53.46</v>
      </c>
      <c r="O73" s="24">
        <v>30.67</v>
      </c>
      <c r="P73" s="31"/>
    </row>
    <row r="74" spans="1:16" ht="15.75" x14ac:dyDescent="0.3">
      <c r="A74" s="5">
        <v>49</v>
      </c>
      <c r="B74" s="6" t="s">
        <v>50</v>
      </c>
      <c r="C74" s="39">
        <v>23.61</v>
      </c>
      <c r="D74" s="39">
        <v>29.87</v>
      </c>
      <c r="E74" s="39">
        <v>40.07</v>
      </c>
      <c r="F74" s="39">
        <v>50.02</v>
      </c>
      <c r="G74" s="39">
        <v>66.849999999999994</v>
      </c>
      <c r="H74" s="39">
        <v>71.12</v>
      </c>
      <c r="I74" s="39">
        <v>80.489999999999995</v>
      </c>
      <c r="J74" s="39">
        <v>89.97</v>
      </c>
      <c r="K74" s="39">
        <v>99.33</v>
      </c>
      <c r="L74" s="39">
        <v>108.82</v>
      </c>
      <c r="M74" s="39">
        <v>118.18</v>
      </c>
      <c r="N74" s="39">
        <v>118.18</v>
      </c>
      <c r="O74" s="24">
        <v>24.01</v>
      </c>
      <c r="P74" s="31"/>
    </row>
    <row r="75" spans="1:16" ht="15.75" x14ac:dyDescent="0.3">
      <c r="A75" s="5">
        <v>50</v>
      </c>
      <c r="B75" s="6" t="s">
        <v>51</v>
      </c>
      <c r="C75" s="39">
        <v>15.77</v>
      </c>
      <c r="D75" s="39">
        <v>19.91</v>
      </c>
      <c r="E75" s="39">
        <v>23.71</v>
      </c>
      <c r="F75" s="39">
        <v>28.45</v>
      </c>
      <c r="G75" s="39">
        <v>31.65</v>
      </c>
      <c r="H75" s="39">
        <v>33.43</v>
      </c>
      <c r="I75" s="39">
        <v>37.340000000000003</v>
      </c>
      <c r="J75" s="39">
        <v>41.13</v>
      </c>
      <c r="K75" s="39">
        <v>44.93</v>
      </c>
      <c r="L75" s="39">
        <v>48.84</v>
      </c>
      <c r="M75" s="39">
        <v>52.63</v>
      </c>
      <c r="N75" s="39">
        <v>52.63</v>
      </c>
      <c r="O75" s="24">
        <v>26.23</v>
      </c>
      <c r="P75" s="31"/>
    </row>
    <row r="76" spans="1:16" ht="15.75" x14ac:dyDescent="0.3">
      <c r="A76" s="5">
        <v>51</v>
      </c>
      <c r="B76" s="6" t="s">
        <v>52</v>
      </c>
      <c r="C76" s="39">
        <v>23.71</v>
      </c>
      <c r="D76" s="39">
        <v>29.87</v>
      </c>
      <c r="E76" s="39">
        <v>40.07</v>
      </c>
      <c r="F76" s="39">
        <v>50.02</v>
      </c>
      <c r="G76" s="39">
        <v>66.849999999999994</v>
      </c>
      <c r="H76" s="39">
        <v>88.55</v>
      </c>
      <c r="I76" s="39">
        <v>100.99</v>
      </c>
      <c r="J76" s="39">
        <v>113.44</v>
      </c>
      <c r="K76" s="39">
        <v>125.89</v>
      </c>
      <c r="L76" s="39">
        <v>138.33000000000001</v>
      </c>
      <c r="M76" s="39">
        <v>150.78</v>
      </c>
      <c r="N76" s="39">
        <v>150.78</v>
      </c>
      <c r="O76" s="24">
        <v>18.079999999999998</v>
      </c>
      <c r="P76" s="31"/>
    </row>
    <row r="77" spans="1:16" ht="15.75" x14ac:dyDescent="0.3">
      <c r="A77" s="5">
        <v>52</v>
      </c>
      <c r="B77" s="6" t="s">
        <v>53</v>
      </c>
      <c r="C77" s="39">
        <v>23.71</v>
      </c>
      <c r="D77" s="39">
        <v>29.87</v>
      </c>
      <c r="E77" s="39">
        <v>40.07</v>
      </c>
      <c r="F77" s="39">
        <v>50.02</v>
      </c>
      <c r="G77" s="39">
        <v>66.849999999999994</v>
      </c>
      <c r="H77" s="39">
        <v>105.97</v>
      </c>
      <c r="I77" s="39">
        <v>121.5</v>
      </c>
      <c r="J77" s="39">
        <v>137.03</v>
      </c>
      <c r="K77" s="39">
        <v>152.44</v>
      </c>
      <c r="L77" s="39">
        <v>167.97</v>
      </c>
      <c r="M77" s="39">
        <v>183.38</v>
      </c>
      <c r="N77" s="39">
        <v>183.38</v>
      </c>
      <c r="O77" s="24">
        <v>17.34</v>
      </c>
      <c r="P77" s="31"/>
    </row>
    <row r="78" spans="1:16" ht="15.75" x14ac:dyDescent="0.3">
      <c r="A78" s="5">
        <v>53</v>
      </c>
      <c r="B78" s="6" t="s">
        <v>54</v>
      </c>
      <c r="C78" s="39">
        <v>23.71</v>
      </c>
      <c r="D78" s="39">
        <v>29.87</v>
      </c>
      <c r="E78" s="39">
        <v>40.07</v>
      </c>
      <c r="F78" s="39">
        <v>50.02</v>
      </c>
      <c r="G78" s="39">
        <v>66.849999999999994</v>
      </c>
      <c r="H78" s="39">
        <v>112.96</v>
      </c>
      <c r="I78" s="39">
        <v>129.68</v>
      </c>
      <c r="J78" s="39">
        <v>146.38999999999999</v>
      </c>
      <c r="K78" s="39">
        <v>162.99</v>
      </c>
      <c r="L78" s="39">
        <v>179.7</v>
      </c>
      <c r="M78" s="39">
        <v>196.41</v>
      </c>
      <c r="N78" s="39">
        <v>196.41</v>
      </c>
      <c r="O78" s="24">
        <v>25.49</v>
      </c>
      <c r="P78" s="31"/>
    </row>
    <row r="79" spans="1:16" ht="15.75" x14ac:dyDescent="0.3">
      <c r="A79" s="5">
        <v>54</v>
      </c>
      <c r="B79" s="6" t="s">
        <v>55</v>
      </c>
      <c r="C79" s="39">
        <v>23.71</v>
      </c>
      <c r="D79" s="39">
        <v>29.87</v>
      </c>
      <c r="E79" s="39">
        <v>40.07</v>
      </c>
      <c r="F79" s="39">
        <v>50.02</v>
      </c>
      <c r="G79" s="39">
        <v>66.849999999999994</v>
      </c>
      <c r="H79" s="39">
        <v>105.97</v>
      </c>
      <c r="I79" s="39">
        <v>121.5</v>
      </c>
      <c r="J79" s="39">
        <v>137.03</v>
      </c>
      <c r="K79" s="39">
        <v>152.44</v>
      </c>
      <c r="L79" s="39">
        <v>167.97</v>
      </c>
      <c r="M79" s="39">
        <v>183.38</v>
      </c>
      <c r="N79" s="39">
        <v>183.38</v>
      </c>
      <c r="O79" s="24">
        <v>24.14</v>
      </c>
      <c r="P79" s="31"/>
    </row>
    <row r="80" spans="1:16" ht="15.75" x14ac:dyDescent="0.3">
      <c r="A80" s="5">
        <v>55</v>
      </c>
      <c r="B80" s="6" t="s">
        <v>56</v>
      </c>
      <c r="C80" s="39">
        <v>15.77</v>
      </c>
      <c r="D80" s="39">
        <v>19.91</v>
      </c>
      <c r="E80" s="39">
        <v>26.67</v>
      </c>
      <c r="F80" s="39">
        <v>33.31</v>
      </c>
      <c r="G80" s="39">
        <v>36.39</v>
      </c>
      <c r="H80" s="39">
        <v>40.42</v>
      </c>
      <c r="I80" s="39">
        <v>45.52</v>
      </c>
      <c r="J80" s="39">
        <v>50.61</v>
      </c>
      <c r="K80" s="39">
        <v>55.59</v>
      </c>
      <c r="L80" s="39">
        <v>60.69</v>
      </c>
      <c r="M80" s="39">
        <v>65.67</v>
      </c>
      <c r="N80" s="39">
        <v>65.67</v>
      </c>
      <c r="O80" s="24">
        <v>19.96</v>
      </c>
      <c r="P80" s="31"/>
    </row>
    <row r="81" spans="1:16" ht="15.75" x14ac:dyDescent="0.3">
      <c r="A81" s="5">
        <v>56</v>
      </c>
      <c r="B81" s="6" t="s">
        <v>57</v>
      </c>
      <c r="C81" s="39">
        <v>15.77</v>
      </c>
      <c r="D81" s="39">
        <v>19.91</v>
      </c>
      <c r="E81" s="39">
        <v>26.67</v>
      </c>
      <c r="F81" s="39">
        <v>33.31</v>
      </c>
      <c r="G81" s="39">
        <v>37.93</v>
      </c>
      <c r="H81" s="39">
        <v>42.79</v>
      </c>
      <c r="I81" s="39">
        <v>48.24</v>
      </c>
      <c r="J81" s="39">
        <v>53.7</v>
      </c>
      <c r="K81" s="39">
        <v>59.15</v>
      </c>
      <c r="L81" s="39">
        <v>64.599999999999994</v>
      </c>
      <c r="M81" s="39">
        <v>70.05</v>
      </c>
      <c r="N81" s="39">
        <v>70.05</v>
      </c>
      <c r="O81" s="24">
        <v>29.19</v>
      </c>
      <c r="P81" s="31"/>
    </row>
    <row r="82" spans="1:16" ht="15.75" x14ac:dyDescent="0.3">
      <c r="A82" s="5">
        <v>56</v>
      </c>
      <c r="B82" s="6" t="s">
        <v>18</v>
      </c>
      <c r="C82" s="39">
        <v>23.71</v>
      </c>
      <c r="D82" s="39">
        <v>29.87</v>
      </c>
      <c r="E82" s="39">
        <v>40.07</v>
      </c>
      <c r="F82" s="39">
        <v>50.02</v>
      </c>
      <c r="G82" s="39">
        <v>66.849999999999994</v>
      </c>
      <c r="H82" s="39">
        <v>71.12</v>
      </c>
      <c r="I82" s="39">
        <v>80.489999999999995</v>
      </c>
      <c r="J82" s="39">
        <v>89.97</v>
      </c>
      <c r="K82" s="39">
        <v>99.33</v>
      </c>
      <c r="L82" s="39">
        <v>108.82</v>
      </c>
      <c r="M82" s="39">
        <v>118.18</v>
      </c>
      <c r="N82" s="39">
        <v>118.18</v>
      </c>
      <c r="O82" s="24">
        <v>63.47</v>
      </c>
      <c r="P82" s="31"/>
    </row>
    <row r="83" spans="1:16" ht="15.75" x14ac:dyDescent="0.3">
      <c r="A83" s="5">
        <v>57</v>
      </c>
      <c r="B83" s="6" t="s">
        <v>58</v>
      </c>
      <c r="C83" s="39">
        <v>16.95</v>
      </c>
      <c r="D83" s="39">
        <v>21.34</v>
      </c>
      <c r="E83" s="39">
        <v>28.57</v>
      </c>
      <c r="F83" s="39">
        <v>35.68</v>
      </c>
      <c r="G83" s="39">
        <v>41.49</v>
      </c>
      <c r="H83" s="39">
        <v>48.36</v>
      </c>
      <c r="I83" s="39">
        <v>54.53</v>
      </c>
      <c r="J83" s="39">
        <v>60.93</v>
      </c>
      <c r="K83" s="39">
        <v>67.209999999999994</v>
      </c>
      <c r="L83" s="39">
        <v>73.489999999999995</v>
      </c>
      <c r="M83" s="39">
        <v>79.77</v>
      </c>
      <c r="N83" s="39">
        <v>79.77</v>
      </c>
      <c r="O83" s="24">
        <v>24.14</v>
      </c>
      <c r="P83" s="31"/>
    </row>
    <row r="84" spans="1:16" ht="15.75" x14ac:dyDescent="0.3">
      <c r="A84" s="5">
        <v>58</v>
      </c>
      <c r="B84" s="6" t="s">
        <v>59</v>
      </c>
      <c r="C84" s="39">
        <v>23.71</v>
      </c>
      <c r="D84" s="39">
        <v>29.87</v>
      </c>
      <c r="E84" s="39">
        <v>40.07</v>
      </c>
      <c r="F84" s="39">
        <v>50.02</v>
      </c>
      <c r="G84" s="39">
        <v>66.849999999999994</v>
      </c>
      <c r="H84" s="39">
        <v>74.56</v>
      </c>
      <c r="I84" s="39">
        <v>84.63</v>
      </c>
      <c r="J84" s="39">
        <v>94.71</v>
      </c>
      <c r="K84" s="39">
        <v>104.67</v>
      </c>
      <c r="L84" s="39">
        <v>114.62</v>
      </c>
      <c r="M84" s="39">
        <v>124.7</v>
      </c>
      <c r="N84" s="39">
        <v>124.7</v>
      </c>
      <c r="O84" s="24">
        <v>24.22</v>
      </c>
      <c r="P84" s="31"/>
    </row>
    <row r="85" spans="1:16" ht="15.75" x14ac:dyDescent="0.3">
      <c r="A85" s="5">
        <v>59</v>
      </c>
      <c r="B85" s="6" t="s">
        <v>60</v>
      </c>
      <c r="C85" s="39">
        <v>23.71</v>
      </c>
      <c r="D85" s="39">
        <v>29.87</v>
      </c>
      <c r="E85" s="39">
        <v>40.07</v>
      </c>
      <c r="F85" s="39">
        <v>50.02</v>
      </c>
      <c r="G85" s="39">
        <v>56.9</v>
      </c>
      <c r="H85" s="39">
        <v>64.13</v>
      </c>
      <c r="I85" s="39">
        <v>72.31</v>
      </c>
      <c r="J85" s="39">
        <v>80.489999999999995</v>
      </c>
      <c r="K85" s="39">
        <v>88.67</v>
      </c>
      <c r="L85" s="39">
        <v>96.84</v>
      </c>
      <c r="M85" s="39">
        <v>105.14</v>
      </c>
      <c r="N85" s="39">
        <v>105.14</v>
      </c>
      <c r="O85" s="24">
        <v>22.23</v>
      </c>
      <c r="P85" s="31"/>
    </row>
    <row r="86" spans="1:16" ht="15.75" x14ac:dyDescent="0.3">
      <c r="A86" s="5">
        <v>60</v>
      </c>
      <c r="B86" s="6" t="s">
        <v>61</v>
      </c>
      <c r="C86" s="39">
        <v>23.71</v>
      </c>
      <c r="D86" s="39">
        <v>29.87</v>
      </c>
      <c r="E86" s="39">
        <v>40.07</v>
      </c>
      <c r="F86" s="39">
        <v>50.02</v>
      </c>
      <c r="G86" s="39">
        <v>66.849999999999994</v>
      </c>
      <c r="H86" s="39">
        <v>81.55</v>
      </c>
      <c r="I86" s="39">
        <v>92.81</v>
      </c>
      <c r="J86" s="39">
        <v>104.07</v>
      </c>
      <c r="K86" s="39">
        <v>115.34</v>
      </c>
      <c r="L86" s="39">
        <v>126.48</v>
      </c>
      <c r="M86" s="39">
        <v>137.74</v>
      </c>
      <c r="N86" s="39">
        <v>137.74</v>
      </c>
      <c r="O86" s="24">
        <v>21.04</v>
      </c>
      <c r="P86" s="31"/>
    </row>
    <row r="87" spans="1:16" ht="15.75" x14ac:dyDescent="0.3">
      <c r="A87" s="5">
        <v>61</v>
      </c>
      <c r="B87" s="6" t="s">
        <v>62</v>
      </c>
      <c r="C87" s="39">
        <v>23.71</v>
      </c>
      <c r="D87" s="39">
        <v>29.87</v>
      </c>
      <c r="E87" s="39">
        <v>40.07</v>
      </c>
      <c r="F87" s="39">
        <v>50.02</v>
      </c>
      <c r="G87" s="39">
        <v>66.849999999999994</v>
      </c>
      <c r="H87" s="39">
        <v>81.55</v>
      </c>
      <c r="I87" s="39">
        <v>92.81</v>
      </c>
      <c r="J87" s="39">
        <v>104.07</v>
      </c>
      <c r="K87" s="39">
        <v>115.34</v>
      </c>
      <c r="L87" s="39">
        <v>126.48</v>
      </c>
      <c r="M87" s="39">
        <v>137.74</v>
      </c>
      <c r="N87" s="39">
        <v>137.74</v>
      </c>
      <c r="O87" s="24">
        <v>23.27</v>
      </c>
      <c r="P87" s="31"/>
    </row>
    <row r="88" spans="1:16" ht="15.75" x14ac:dyDescent="0.3">
      <c r="A88" s="5">
        <v>62</v>
      </c>
      <c r="B88" s="6" t="s">
        <v>63</v>
      </c>
      <c r="C88" s="39">
        <v>21.57</v>
      </c>
      <c r="D88" s="39">
        <v>27.14</v>
      </c>
      <c r="E88" s="39">
        <v>36.39</v>
      </c>
      <c r="F88" s="39">
        <v>43.15</v>
      </c>
      <c r="G88" s="39">
        <v>47.41</v>
      </c>
      <c r="H88" s="39">
        <v>52.04</v>
      </c>
      <c r="I88" s="39">
        <v>58.32</v>
      </c>
      <c r="J88" s="39">
        <v>64.72</v>
      </c>
      <c r="K88" s="39">
        <v>71</v>
      </c>
      <c r="L88" s="39">
        <v>77.400000000000006</v>
      </c>
      <c r="M88" s="39">
        <v>89.69</v>
      </c>
      <c r="N88" s="39">
        <v>83.69</v>
      </c>
      <c r="O88" s="24">
        <v>25.07</v>
      </c>
      <c r="P88" s="31"/>
    </row>
    <row r="89" spans="1:16" ht="15.75" x14ac:dyDescent="0.3">
      <c r="A89" s="5">
        <v>63</v>
      </c>
      <c r="B89" s="6" t="s">
        <v>64</v>
      </c>
      <c r="C89" s="39">
        <v>23.71</v>
      </c>
      <c r="D89" s="39">
        <v>29.87</v>
      </c>
      <c r="E89" s="39">
        <v>40.07</v>
      </c>
      <c r="F89" s="39">
        <v>47.41</v>
      </c>
      <c r="G89" s="39">
        <v>52.16</v>
      </c>
      <c r="H89" s="39">
        <v>57.25</v>
      </c>
      <c r="I89" s="39">
        <v>64.13</v>
      </c>
      <c r="J89" s="39">
        <v>71.12</v>
      </c>
      <c r="K89" s="39">
        <v>78.12</v>
      </c>
      <c r="L89" s="39">
        <v>85.11</v>
      </c>
      <c r="M89" s="39">
        <v>92.1</v>
      </c>
      <c r="N89" s="39">
        <v>92.1</v>
      </c>
      <c r="O89" s="24">
        <v>24.75</v>
      </c>
      <c r="P89" s="31"/>
    </row>
    <row r="90" spans="1:16" ht="15.75" x14ac:dyDescent="0.3">
      <c r="A90" s="5">
        <v>63</v>
      </c>
      <c r="B90" s="6" t="s">
        <v>4</v>
      </c>
      <c r="C90" s="39">
        <v>16.95</v>
      </c>
      <c r="D90" s="39">
        <v>21.34</v>
      </c>
      <c r="E90" s="39">
        <v>28.57</v>
      </c>
      <c r="F90" s="39">
        <v>33.9</v>
      </c>
      <c r="G90" s="39">
        <v>37.22</v>
      </c>
      <c r="H90" s="39">
        <v>40.89</v>
      </c>
      <c r="I90" s="39">
        <v>45.87</v>
      </c>
      <c r="J90" s="39">
        <v>50.85</v>
      </c>
      <c r="K90" s="39">
        <v>55.83</v>
      </c>
      <c r="L90" s="39">
        <v>60.81</v>
      </c>
      <c r="M90" s="39">
        <v>65.790000000000006</v>
      </c>
      <c r="N90" s="39">
        <v>65.790000000000006</v>
      </c>
      <c r="O90" s="24">
        <v>55.08</v>
      </c>
      <c r="P90" s="31"/>
    </row>
    <row r="91" spans="1:16" ht="15.75" x14ac:dyDescent="0.3">
      <c r="A91" s="5">
        <v>64</v>
      </c>
      <c r="B91" s="6" t="s">
        <v>65</v>
      </c>
      <c r="C91" s="39">
        <v>21.57</v>
      </c>
      <c r="D91" s="39">
        <v>27.14</v>
      </c>
      <c r="E91" s="39">
        <v>36.39</v>
      </c>
      <c r="F91" s="39">
        <v>43.15</v>
      </c>
      <c r="G91" s="39">
        <v>47.41</v>
      </c>
      <c r="H91" s="39">
        <v>52.04</v>
      </c>
      <c r="I91" s="39">
        <v>58.32</v>
      </c>
      <c r="J91" s="39">
        <v>64.72</v>
      </c>
      <c r="K91" s="39">
        <v>71</v>
      </c>
      <c r="L91" s="39">
        <v>77.400000000000006</v>
      </c>
      <c r="M91" s="39">
        <v>83.69</v>
      </c>
      <c r="N91" s="39">
        <v>83.69</v>
      </c>
      <c r="O91" s="24">
        <v>35.119999999999997</v>
      </c>
      <c r="P91" s="31"/>
    </row>
    <row r="92" spans="1:16" ht="15.75" x14ac:dyDescent="0.3">
      <c r="A92" s="5">
        <v>64</v>
      </c>
      <c r="B92" s="6" t="s">
        <v>4</v>
      </c>
      <c r="C92" s="39">
        <v>23.71</v>
      </c>
      <c r="D92" s="39">
        <v>29.87</v>
      </c>
      <c r="E92" s="39">
        <v>40.07</v>
      </c>
      <c r="F92" s="39">
        <v>50.02</v>
      </c>
      <c r="G92" s="39">
        <v>66.849999999999994</v>
      </c>
      <c r="H92" s="39">
        <v>88.55</v>
      </c>
      <c r="I92" s="39">
        <v>100.99</v>
      </c>
      <c r="J92" s="39">
        <v>113.44</v>
      </c>
      <c r="K92" s="39">
        <v>125.89</v>
      </c>
      <c r="L92" s="39">
        <v>138.33000000000001</v>
      </c>
      <c r="M92" s="39">
        <v>150.78</v>
      </c>
      <c r="N92" s="39">
        <v>150.78</v>
      </c>
      <c r="O92" s="24">
        <v>74.650000000000006</v>
      </c>
      <c r="P92" s="31"/>
    </row>
    <row r="93" spans="1:16" ht="15.75" x14ac:dyDescent="0.3">
      <c r="A93" s="5">
        <v>65</v>
      </c>
      <c r="B93" s="6" t="s">
        <v>66</v>
      </c>
      <c r="C93" s="39">
        <v>15.77</v>
      </c>
      <c r="D93" s="39">
        <v>19.91</v>
      </c>
      <c r="E93" s="39">
        <v>23.71</v>
      </c>
      <c r="F93" s="39">
        <v>28.45</v>
      </c>
      <c r="G93" s="39">
        <v>31.65</v>
      </c>
      <c r="H93" s="39">
        <v>33.43</v>
      </c>
      <c r="I93" s="39">
        <v>37.340000000000003</v>
      </c>
      <c r="J93" s="39">
        <v>41.13</v>
      </c>
      <c r="K93" s="39">
        <v>45.04</v>
      </c>
      <c r="L93" s="39">
        <v>48.84</v>
      </c>
      <c r="M93" s="39">
        <v>52.63</v>
      </c>
      <c r="N93" s="39">
        <v>52.63</v>
      </c>
      <c r="O93" s="24">
        <v>35.86</v>
      </c>
      <c r="P93" s="31"/>
    </row>
    <row r="94" spans="1:16" ht="15.75" x14ac:dyDescent="0.3">
      <c r="A94" s="5">
        <v>65</v>
      </c>
      <c r="B94" s="6" t="s">
        <v>4</v>
      </c>
      <c r="C94" s="39">
        <v>23.71</v>
      </c>
      <c r="D94" s="39">
        <v>29.87</v>
      </c>
      <c r="E94" s="39">
        <v>40.07</v>
      </c>
      <c r="F94" s="39">
        <v>50.02</v>
      </c>
      <c r="G94" s="39">
        <v>66.849999999999994</v>
      </c>
      <c r="H94" s="39">
        <v>102.53</v>
      </c>
      <c r="I94" s="39">
        <v>117.35</v>
      </c>
      <c r="J94" s="39">
        <v>132.29</v>
      </c>
      <c r="K94" s="39">
        <v>147.1</v>
      </c>
      <c r="L94" s="39">
        <v>161.91999999999999</v>
      </c>
      <c r="M94" s="39">
        <v>176.86</v>
      </c>
      <c r="N94" s="39">
        <v>176.86</v>
      </c>
      <c r="O94" s="24">
        <v>76.040000000000006</v>
      </c>
      <c r="P94" s="31"/>
    </row>
    <row r="95" spans="1:16" ht="15.75" x14ac:dyDescent="0.3">
      <c r="A95" s="5">
        <v>66</v>
      </c>
      <c r="B95" s="6" t="s">
        <v>67</v>
      </c>
      <c r="C95" s="39">
        <v>23.71</v>
      </c>
      <c r="D95" s="39">
        <v>29.87</v>
      </c>
      <c r="E95" s="39">
        <v>40.07</v>
      </c>
      <c r="F95" s="39">
        <v>50.02</v>
      </c>
      <c r="G95" s="39">
        <v>66.849999999999994</v>
      </c>
      <c r="H95" s="39">
        <v>102.53</v>
      </c>
      <c r="I95" s="39">
        <v>117.35</v>
      </c>
      <c r="J95" s="39">
        <v>132.29</v>
      </c>
      <c r="K95" s="39">
        <v>147.1</v>
      </c>
      <c r="L95" s="39">
        <v>161.91999999999999</v>
      </c>
      <c r="M95" s="39">
        <v>176.86</v>
      </c>
      <c r="N95" s="39">
        <v>176.86</v>
      </c>
      <c r="O95" s="24">
        <v>35.86</v>
      </c>
      <c r="P95" s="31"/>
    </row>
    <row r="96" spans="1:16" ht="15.75" x14ac:dyDescent="0.3">
      <c r="A96" s="5">
        <v>66</v>
      </c>
      <c r="B96" s="6" t="s">
        <v>4</v>
      </c>
      <c r="C96" s="39">
        <v>23.71</v>
      </c>
      <c r="D96" s="39">
        <v>29.87</v>
      </c>
      <c r="E96" s="39">
        <v>40.07</v>
      </c>
      <c r="F96" s="39">
        <v>50.02</v>
      </c>
      <c r="G96" s="39">
        <v>66.849999999999994</v>
      </c>
      <c r="H96" s="39">
        <v>102.53</v>
      </c>
      <c r="I96" s="39">
        <v>117.35</v>
      </c>
      <c r="J96" s="39">
        <v>132.29</v>
      </c>
      <c r="K96" s="39">
        <v>147.1</v>
      </c>
      <c r="L96" s="39">
        <v>161.91999999999999</v>
      </c>
      <c r="M96" s="39">
        <v>176.86</v>
      </c>
      <c r="N96" s="39">
        <v>176.86</v>
      </c>
      <c r="O96" s="24">
        <v>76.040000000000006</v>
      </c>
      <c r="P96" s="31"/>
    </row>
    <row r="97" spans="1:16" ht="15.75" x14ac:dyDescent="0.3">
      <c r="A97" s="5">
        <v>67</v>
      </c>
      <c r="B97" s="6" t="s">
        <v>68</v>
      </c>
      <c r="C97" s="39">
        <v>23.71</v>
      </c>
      <c r="D97" s="39">
        <v>29.87</v>
      </c>
      <c r="E97" s="39">
        <v>40.07</v>
      </c>
      <c r="F97" s="39">
        <v>50.02</v>
      </c>
      <c r="G97" s="39">
        <v>66.849999999999994</v>
      </c>
      <c r="H97" s="39">
        <v>99.1</v>
      </c>
      <c r="I97" s="39">
        <v>113.2</v>
      </c>
      <c r="J97" s="39">
        <v>127.54</v>
      </c>
      <c r="K97" s="39">
        <v>141.77000000000001</v>
      </c>
      <c r="L97" s="39">
        <v>155.99</v>
      </c>
      <c r="M97" s="39">
        <v>170.34</v>
      </c>
      <c r="N97" s="39">
        <v>170.34</v>
      </c>
      <c r="O97" s="24">
        <v>21.78</v>
      </c>
      <c r="P97" s="31"/>
    </row>
    <row r="98" spans="1:16" ht="15.75" x14ac:dyDescent="0.3">
      <c r="A98" s="5">
        <v>68</v>
      </c>
      <c r="B98" s="6" t="s">
        <v>69</v>
      </c>
      <c r="C98" s="39">
        <v>23.71</v>
      </c>
      <c r="D98" s="39">
        <v>29.87</v>
      </c>
      <c r="E98" s="39">
        <v>40.07</v>
      </c>
      <c r="F98" s="39">
        <v>50.02</v>
      </c>
      <c r="G98" s="39">
        <v>66.849999999999994</v>
      </c>
      <c r="H98" s="39">
        <v>85.11</v>
      </c>
      <c r="I98" s="39">
        <v>96.84</v>
      </c>
      <c r="J98" s="39">
        <v>108.82</v>
      </c>
      <c r="K98" s="39">
        <v>120.55</v>
      </c>
      <c r="L98" s="39">
        <v>132.4</v>
      </c>
      <c r="M98" s="39">
        <v>144.26</v>
      </c>
      <c r="N98" s="39">
        <v>144.26</v>
      </c>
      <c r="O98" s="24">
        <v>27.66</v>
      </c>
      <c r="P98" s="31"/>
    </row>
    <row r="99" spans="1:16" ht="15.75" x14ac:dyDescent="0.3">
      <c r="A99" s="5">
        <v>69</v>
      </c>
      <c r="B99" s="6" t="s">
        <v>70</v>
      </c>
      <c r="C99" s="39">
        <v>23.71</v>
      </c>
      <c r="D99" s="39">
        <v>29.87</v>
      </c>
      <c r="E99" s="39">
        <v>40.07</v>
      </c>
      <c r="F99" s="39">
        <v>50.02</v>
      </c>
      <c r="G99" s="39">
        <v>66.849999999999994</v>
      </c>
      <c r="H99" s="39">
        <v>85.11</v>
      </c>
      <c r="I99" s="39">
        <v>96.84</v>
      </c>
      <c r="J99" s="39">
        <v>108.82</v>
      </c>
      <c r="K99" s="39">
        <v>120.55</v>
      </c>
      <c r="L99" s="39">
        <v>132.4</v>
      </c>
      <c r="M99" s="39">
        <v>144.26</v>
      </c>
      <c r="N99" s="39">
        <v>144.26</v>
      </c>
      <c r="O99" s="24">
        <v>26.78</v>
      </c>
      <c r="P99" s="31"/>
    </row>
    <row r="100" spans="1:16" ht="15.75" x14ac:dyDescent="0.3">
      <c r="A100" s="5">
        <v>70</v>
      </c>
      <c r="B100" s="6" t="s">
        <v>71</v>
      </c>
      <c r="C100" s="39">
        <v>23.71</v>
      </c>
      <c r="D100" s="39">
        <v>29.87</v>
      </c>
      <c r="E100" s="39">
        <v>40.07</v>
      </c>
      <c r="F100" s="39">
        <v>50.02</v>
      </c>
      <c r="G100" s="39">
        <v>66.849999999999994</v>
      </c>
      <c r="H100" s="39">
        <v>92.1</v>
      </c>
      <c r="I100" s="39">
        <v>105.14</v>
      </c>
      <c r="J100" s="39">
        <v>118.18</v>
      </c>
      <c r="K100" s="39">
        <v>131.22</v>
      </c>
      <c r="L100" s="39">
        <v>144.26</v>
      </c>
      <c r="M100" s="39">
        <v>157.30000000000001</v>
      </c>
      <c r="N100" s="39">
        <v>157.30000000000001</v>
      </c>
      <c r="O100" s="24">
        <v>21.78</v>
      </c>
      <c r="P100" s="31"/>
    </row>
    <row r="101" spans="1:16" ht="15.75" x14ac:dyDescent="0.3">
      <c r="A101" s="5">
        <v>71</v>
      </c>
      <c r="B101" s="6" t="s">
        <v>72</v>
      </c>
      <c r="C101" s="39">
        <v>14.82</v>
      </c>
      <c r="D101" s="39">
        <v>18.73</v>
      </c>
      <c r="E101" s="39">
        <v>25.01</v>
      </c>
      <c r="F101" s="39">
        <v>31.29</v>
      </c>
      <c r="G101" s="39">
        <v>36.270000000000003</v>
      </c>
      <c r="H101" s="39">
        <v>42.32</v>
      </c>
      <c r="I101" s="39">
        <v>47.77</v>
      </c>
      <c r="J101" s="39">
        <v>53.34</v>
      </c>
      <c r="K101" s="39">
        <v>58.79</v>
      </c>
      <c r="L101" s="39">
        <v>64.25</v>
      </c>
      <c r="M101" s="39">
        <v>69.819999999999993</v>
      </c>
      <c r="N101" s="39">
        <v>69.819999999999993</v>
      </c>
      <c r="O101" s="24">
        <v>21.78</v>
      </c>
      <c r="P101" s="31"/>
    </row>
    <row r="102" spans="1:16" ht="15.75" x14ac:dyDescent="0.3">
      <c r="A102" s="5">
        <v>72</v>
      </c>
      <c r="B102" s="6" t="s">
        <v>73</v>
      </c>
      <c r="C102" s="39">
        <v>16.95</v>
      </c>
      <c r="D102" s="39">
        <v>21.34</v>
      </c>
      <c r="E102" s="39">
        <v>28.57</v>
      </c>
      <c r="F102" s="39">
        <v>35.68</v>
      </c>
      <c r="G102" s="39">
        <v>39</v>
      </c>
      <c r="H102" s="39">
        <v>43.27</v>
      </c>
      <c r="I102" s="39">
        <v>48.72</v>
      </c>
      <c r="J102" s="39">
        <v>54.17</v>
      </c>
      <c r="K102" s="39">
        <v>59.51</v>
      </c>
      <c r="L102" s="39">
        <v>64.959999999999994</v>
      </c>
      <c r="M102" s="39">
        <v>70.41</v>
      </c>
      <c r="N102" s="39">
        <v>70.41</v>
      </c>
      <c r="O102" s="24">
        <v>23.84</v>
      </c>
      <c r="P102" s="31"/>
    </row>
    <row r="103" spans="1:16" ht="15.75" x14ac:dyDescent="0.3">
      <c r="A103" s="5">
        <v>73</v>
      </c>
      <c r="B103" s="6" t="s">
        <v>74</v>
      </c>
      <c r="C103" s="39">
        <v>18.25</v>
      </c>
      <c r="D103" s="39">
        <v>23</v>
      </c>
      <c r="E103" s="39">
        <v>30.82</v>
      </c>
      <c r="F103" s="39">
        <v>38.520000000000003</v>
      </c>
      <c r="G103" s="39">
        <v>51.44</v>
      </c>
      <c r="H103" s="39">
        <v>54.76</v>
      </c>
      <c r="I103" s="39">
        <v>61.99</v>
      </c>
      <c r="J103" s="39">
        <v>69.11</v>
      </c>
      <c r="K103" s="39">
        <v>46.46</v>
      </c>
      <c r="L103" s="39">
        <v>83.69</v>
      </c>
      <c r="M103" s="39">
        <v>90.92</v>
      </c>
      <c r="N103" s="39">
        <v>90.92</v>
      </c>
      <c r="O103" s="24">
        <v>25.49</v>
      </c>
      <c r="P103" s="31"/>
    </row>
    <row r="104" spans="1:16" ht="15.75" x14ac:dyDescent="0.3">
      <c r="A104" s="5">
        <v>73</v>
      </c>
      <c r="B104" s="6" t="s">
        <v>4</v>
      </c>
      <c r="C104" s="39">
        <v>23.71</v>
      </c>
      <c r="D104" s="39">
        <v>29.87</v>
      </c>
      <c r="E104" s="39">
        <v>40.07</v>
      </c>
      <c r="F104" s="39">
        <v>47.41</v>
      </c>
      <c r="G104" s="39">
        <v>52.16</v>
      </c>
      <c r="H104" s="39">
        <v>57.25</v>
      </c>
      <c r="I104" s="39">
        <v>64.13</v>
      </c>
      <c r="J104" s="39">
        <v>71.12</v>
      </c>
      <c r="K104" s="39">
        <v>78.12</v>
      </c>
      <c r="L104" s="39">
        <v>85.11</v>
      </c>
      <c r="M104" s="39">
        <v>92.1</v>
      </c>
      <c r="N104" s="39">
        <v>92.1</v>
      </c>
      <c r="O104" s="24">
        <v>56.48</v>
      </c>
      <c r="P104" s="31"/>
    </row>
    <row r="105" spans="1:16" ht="15.75" x14ac:dyDescent="0.3">
      <c r="A105" s="5">
        <v>74</v>
      </c>
      <c r="B105" s="6" t="s">
        <v>75</v>
      </c>
      <c r="C105" s="39">
        <v>21.57</v>
      </c>
      <c r="D105" s="39">
        <v>27.14</v>
      </c>
      <c r="E105" s="39">
        <v>36.39</v>
      </c>
      <c r="F105" s="39">
        <v>43.15</v>
      </c>
      <c r="G105" s="39">
        <v>47.41</v>
      </c>
      <c r="H105" s="39">
        <v>52.04</v>
      </c>
      <c r="I105" s="39">
        <v>58.32</v>
      </c>
      <c r="J105" s="39">
        <v>64.72</v>
      </c>
      <c r="K105" s="39">
        <v>71</v>
      </c>
      <c r="L105" s="39">
        <v>77.400000000000006</v>
      </c>
      <c r="M105" s="39">
        <v>83.69</v>
      </c>
      <c r="N105" s="39">
        <v>83.69</v>
      </c>
      <c r="O105" s="24">
        <v>25.49</v>
      </c>
      <c r="P105" s="31"/>
    </row>
    <row r="106" spans="1:16" ht="15.75" x14ac:dyDescent="0.3">
      <c r="A106" s="5">
        <v>74</v>
      </c>
      <c r="B106" s="6" t="s">
        <v>4</v>
      </c>
      <c r="C106" s="39">
        <v>21.57</v>
      </c>
      <c r="D106" s="39">
        <v>27.14</v>
      </c>
      <c r="E106" s="39">
        <v>36.39</v>
      </c>
      <c r="F106" s="39">
        <v>43.15</v>
      </c>
      <c r="G106" s="39">
        <v>47.41</v>
      </c>
      <c r="H106" s="39">
        <v>52.04</v>
      </c>
      <c r="I106" s="39">
        <v>58.32</v>
      </c>
      <c r="J106" s="39">
        <v>64.72</v>
      </c>
      <c r="K106" s="39">
        <v>71</v>
      </c>
      <c r="L106" s="39">
        <v>77.400000000000006</v>
      </c>
      <c r="M106" s="39">
        <v>89.69</v>
      </c>
      <c r="N106" s="39">
        <v>83.69</v>
      </c>
      <c r="O106" s="24">
        <v>56.48</v>
      </c>
      <c r="P106" s="31"/>
    </row>
    <row r="107" spans="1:16" ht="15.75" x14ac:dyDescent="0.3">
      <c r="A107" s="5">
        <v>75</v>
      </c>
      <c r="B107" s="6" t="s">
        <v>76</v>
      </c>
      <c r="C107" s="39">
        <v>21.57</v>
      </c>
      <c r="D107" s="39">
        <v>27.14</v>
      </c>
      <c r="E107" s="39">
        <v>36.39</v>
      </c>
      <c r="F107" s="39">
        <v>43.15</v>
      </c>
      <c r="G107" s="39">
        <v>47.41</v>
      </c>
      <c r="H107" s="39">
        <v>52.04</v>
      </c>
      <c r="I107" s="39">
        <v>58.32</v>
      </c>
      <c r="J107" s="39">
        <v>64.72</v>
      </c>
      <c r="K107" s="39">
        <v>71</v>
      </c>
      <c r="L107" s="39">
        <v>77.400000000000006</v>
      </c>
      <c r="M107" s="39">
        <v>83.69</v>
      </c>
      <c r="N107" s="39">
        <v>83.69</v>
      </c>
      <c r="O107" s="24">
        <v>27.7</v>
      </c>
      <c r="P107" s="31"/>
    </row>
    <row r="108" spans="1:16" ht="15.75" x14ac:dyDescent="0.3">
      <c r="A108" s="5">
        <v>76</v>
      </c>
      <c r="B108" s="6" t="s">
        <v>77</v>
      </c>
      <c r="C108" s="39">
        <v>21.57</v>
      </c>
      <c r="D108" s="39">
        <v>27.14</v>
      </c>
      <c r="E108" s="39">
        <v>36.39</v>
      </c>
      <c r="F108" s="39">
        <v>43.15</v>
      </c>
      <c r="G108" s="39">
        <v>47.41</v>
      </c>
      <c r="H108" s="39">
        <v>52.04</v>
      </c>
      <c r="I108" s="39">
        <v>58.32</v>
      </c>
      <c r="J108" s="39">
        <v>64.72</v>
      </c>
      <c r="K108" s="39">
        <v>71</v>
      </c>
      <c r="L108" s="39">
        <v>77.400000000000006</v>
      </c>
      <c r="M108" s="39">
        <v>83.69</v>
      </c>
      <c r="N108" s="39">
        <v>83.69</v>
      </c>
      <c r="O108" s="24">
        <v>23.37</v>
      </c>
      <c r="P108" s="31"/>
    </row>
    <row r="109" spans="1:16" ht="15.75" x14ac:dyDescent="0.3">
      <c r="A109" s="5">
        <v>77</v>
      </c>
      <c r="B109" s="6" t="s">
        <v>78</v>
      </c>
      <c r="C109" s="21">
        <v>14.5</v>
      </c>
      <c r="D109" s="22">
        <v>16.53</v>
      </c>
      <c r="E109" s="23">
        <v>18.559999999999999</v>
      </c>
      <c r="F109" s="22">
        <v>22.1</v>
      </c>
      <c r="G109" s="23">
        <v>23.97</v>
      </c>
      <c r="H109" s="22">
        <v>25.84</v>
      </c>
      <c r="I109" s="23">
        <v>27.7</v>
      </c>
      <c r="J109" s="22">
        <v>30.8</v>
      </c>
      <c r="K109" s="23">
        <v>34.03</v>
      </c>
      <c r="L109" s="24">
        <v>32.409999999999997</v>
      </c>
      <c r="M109" s="24">
        <v>29.81</v>
      </c>
      <c r="N109" s="24">
        <v>27.55</v>
      </c>
      <c r="O109" s="24">
        <v>25.93</v>
      </c>
      <c r="P109" s="31"/>
    </row>
    <row r="110" spans="1:16" ht="15.75" x14ac:dyDescent="0.3">
      <c r="A110" s="5">
        <v>78</v>
      </c>
      <c r="B110" s="6" t="s">
        <v>79</v>
      </c>
      <c r="C110" s="21">
        <v>15.69</v>
      </c>
      <c r="D110" s="22">
        <v>17.88</v>
      </c>
      <c r="E110" s="23">
        <v>20.079999999999998</v>
      </c>
      <c r="F110" s="22">
        <v>23.91</v>
      </c>
      <c r="G110" s="23">
        <v>25.94</v>
      </c>
      <c r="H110" s="22">
        <v>27.96</v>
      </c>
      <c r="I110" s="23">
        <v>29.98</v>
      </c>
      <c r="J110" s="22">
        <v>33.32</v>
      </c>
      <c r="K110" s="23">
        <v>36.82</v>
      </c>
      <c r="L110" s="24">
        <v>35.07</v>
      </c>
      <c r="M110" s="24">
        <v>32.26</v>
      </c>
      <c r="N110" s="24">
        <v>29.81</v>
      </c>
      <c r="O110" s="24">
        <v>28.05</v>
      </c>
      <c r="P110" s="31"/>
    </row>
    <row r="111" spans="1:16" ht="15.75" x14ac:dyDescent="0.3">
      <c r="A111" s="5">
        <v>79</v>
      </c>
      <c r="B111" s="6" t="s">
        <v>80</v>
      </c>
      <c r="C111" s="21">
        <v>13.92</v>
      </c>
      <c r="D111" s="22">
        <v>15.87</v>
      </c>
      <c r="E111" s="23">
        <v>17.82</v>
      </c>
      <c r="F111" s="22">
        <v>21.96</v>
      </c>
      <c r="G111" s="23">
        <v>23.82</v>
      </c>
      <c r="H111" s="22">
        <v>25.68</v>
      </c>
      <c r="I111" s="23">
        <v>27.53</v>
      </c>
      <c r="J111" s="22">
        <v>31.15</v>
      </c>
      <c r="K111" s="23">
        <v>34.43</v>
      </c>
      <c r="L111" s="24">
        <v>32.79</v>
      </c>
      <c r="M111" s="24">
        <v>30.17</v>
      </c>
      <c r="N111" s="24">
        <v>27.87</v>
      </c>
      <c r="O111" s="24">
        <v>26.23</v>
      </c>
      <c r="P111" s="31"/>
    </row>
    <row r="112" spans="1:16" ht="15.75" x14ac:dyDescent="0.3">
      <c r="A112" s="5">
        <v>80</v>
      </c>
      <c r="B112" s="6" t="s">
        <v>81</v>
      </c>
      <c r="C112" s="21">
        <v>11.17</v>
      </c>
      <c r="D112" s="22">
        <v>12.73</v>
      </c>
      <c r="E112" s="23">
        <v>14.3</v>
      </c>
      <c r="F112" s="22">
        <v>17.62</v>
      </c>
      <c r="G112" s="23">
        <v>19.11</v>
      </c>
      <c r="H112" s="22">
        <v>20.6</v>
      </c>
      <c r="I112" s="23">
        <v>22.09</v>
      </c>
      <c r="J112" s="22">
        <v>24.99</v>
      </c>
      <c r="K112" s="23">
        <v>27.62</v>
      </c>
      <c r="L112" s="24">
        <v>26.31</v>
      </c>
      <c r="M112" s="24">
        <v>24.2</v>
      </c>
      <c r="N112" s="24">
        <v>22.36</v>
      </c>
      <c r="O112" s="24">
        <v>21.04</v>
      </c>
      <c r="P112" s="31"/>
    </row>
    <row r="113" spans="1:16" ht="15.75" x14ac:dyDescent="0.3">
      <c r="A113" s="5">
        <v>81</v>
      </c>
      <c r="B113" s="6" t="s">
        <v>82</v>
      </c>
      <c r="C113" s="21">
        <v>22.61</v>
      </c>
      <c r="D113" s="22">
        <v>25.78</v>
      </c>
      <c r="E113" s="23">
        <v>28.94</v>
      </c>
      <c r="F113" s="22">
        <v>34.36</v>
      </c>
      <c r="G113" s="23">
        <v>37.26</v>
      </c>
      <c r="H113" s="22">
        <v>40.17</v>
      </c>
      <c r="I113" s="23">
        <v>43.07</v>
      </c>
      <c r="J113" s="22">
        <v>47.48</v>
      </c>
      <c r="K113" s="23">
        <v>52.49</v>
      </c>
      <c r="L113" s="24">
        <v>49.98</v>
      </c>
      <c r="M113" s="24">
        <v>45.98</v>
      </c>
      <c r="N113" s="24">
        <v>42.49</v>
      </c>
      <c r="O113" s="24">
        <v>39.99</v>
      </c>
      <c r="P113" s="31"/>
    </row>
    <row r="114" spans="1:16" ht="15.75" x14ac:dyDescent="0.3">
      <c r="A114" s="5">
        <v>82</v>
      </c>
      <c r="B114" s="6" t="s">
        <v>83</v>
      </c>
      <c r="C114" s="21">
        <v>17.059999999999999</v>
      </c>
      <c r="D114" s="22">
        <v>19.45</v>
      </c>
      <c r="E114" s="23">
        <v>21.84</v>
      </c>
      <c r="F114" s="22">
        <v>26.92</v>
      </c>
      <c r="G114" s="23">
        <v>29.2</v>
      </c>
      <c r="H114" s="22">
        <v>31.48</v>
      </c>
      <c r="I114" s="23">
        <v>33.75</v>
      </c>
      <c r="J114" s="22">
        <v>38.19</v>
      </c>
      <c r="K114" s="23">
        <v>42.21</v>
      </c>
      <c r="L114" s="24">
        <v>40.200000000000003</v>
      </c>
      <c r="M114" s="24">
        <v>36.979999999999997</v>
      </c>
      <c r="N114" s="24">
        <v>34.17</v>
      </c>
      <c r="O114" s="24">
        <v>32.159999999999997</v>
      </c>
      <c r="P114" s="31"/>
    </row>
    <row r="115" spans="1:16" ht="15.75" x14ac:dyDescent="0.3">
      <c r="A115" s="5">
        <v>83</v>
      </c>
      <c r="B115" s="6" t="s">
        <v>84</v>
      </c>
      <c r="C115" s="21">
        <v>23.61</v>
      </c>
      <c r="D115" s="22">
        <v>26.91</v>
      </c>
      <c r="E115" s="23">
        <v>30.22</v>
      </c>
      <c r="F115" s="22">
        <v>35.869999999999997</v>
      </c>
      <c r="G115" s="23">
        <v>38.909999999999997</v>
      </c>
      <c r="H115" s="22">
        <v>41.94</v>
      </c>
      <c r="I115" s="23">
        <v>44.97</v>
      </c>
      <c r="J115" s="22">
        <v>49.57</v>
      </c>
      <c r="K115" s="23">
        <v>54.79</v>
      </c>
      <c r="L115" s="24">
        <v>52.18</v>
      </c>
      <c r="M115" s="24">
        <v>48.01</v>
      </c>
      <c r="N115" s="24">
        <v>44.36</v>
      </c>
      <c r="O115" s="24">
        <v>41.74</v>
      </c>
      <c r="P115" s="31"/>
    </row>
    <row r="116" spans="1:16" ht="15.75" x14ac:dyDescent="0.3">
      <c r="A116" s="5">
        <v>84</v>
      </c>
      <c r="B116" s="6" t="s">
        <v>85</v>
      </c>
      <c r="C116" s="21">
        <v>14.71</v>
      </c>
      <c r="D116" s="22">
        <v>16.77</v>
      </c>
      <c r="E116" s="23">
        <v>18.82</v>
      </c>
      <c r="F116" s="22">
        <v>23.2</v>
      </c>
      <c r="G116" s="23">
        <v>25.17</v>
      </c>
      <c r="H116" s="22">
        <v>27.13</v>
      </c>
      <c r="I116" s="23">
        <v>29.09</v>
      </c>
      <c r="J116" s="22">
        <v>32.909999999999997</v>
      </c>
      <c r="K116" s="23">
        <v>36.369999999999997</v>
      </c>
      <c r="L116" s="24">
        <v>34.64</v>
      </c>
      <c r="M116" s="24">
        <v>31.87</v>
      </c>
      <c r="N116" s="24">
        <v>29.45</v>
      </c>
      <c r="O116" s="24">
        <v>27.71</v>
      </c>
      <c r="P116" s="31"/>
    </row>
    <row r="117" spans="1:16" ht="15.75" x14ac:dyDescent="0.3">
      <c r="A117" s="5">
        <v>85</v>
      </c>
      <c r="B117" s="6" t="s">
        <v>86</v>
      </c>
      <c r="C117" s="21">
        <v>13.53</v>
      </c>
      <c r="D117" s="22">
        <v>15.42</v>
      </c>
      <c r="E117" s="23">
        <v>17.32</v>
      </c>
      <c r="F117" s="22">
        <v>21.34</v>
      </c>
      <c r="G117" s="23">
        <v>23.15</v>
      </c>
      <c r="H117" s="22">
        <v>24.95</v>
      </c>
      <c r="I117" s="23">
        <v>26.75</v>
      </c>
      <c r="J117" s="22">
        <v>30.27</v>
      </c>
      <c r="K117" s="23">
        <v>33.450000000000003</v>
      </c>
      <c r="L117" s="24">
        <v>31.86</v>
      </c>
      <c r="M117" s="24">
        <v>29.31</v>
      </c>
      <c r="N117" s="24">
        <v>27.08</v>
      </c>
      <c r="O117" s="24">
        <v>25.49</v>
      </c>
      <c r="P117" s="31"/>
    </row>
    <row r="118" spans="1:16" ht="15.75" x14ac:dyDescent="0.3">
      <c r="A118" s="5">
        <v>85</v>
      </c>
      <c r="B118" s="6" t="s">
        <v>18</v>
      </c>
      <c r="C118" s="21">
        <v>35.299999999999997</v>
      </c>
      <c r="D118" s="22">
        <v>40.24</v>
      </c>
      <c r="E118" s="23">
        <v>45.18</v>
      </c>
      <c r="F118" s="22">
        <v>50.13</v>
      </c>
      <c r="G118" s="23">
        <v>54.36</v>
      </c>
      <c r="H118" s="22">
        <v>58.6</v>
      </c>
      <c r="I118" s="23">
        <v>62.83</v>
      </c>
      <c r="J118" s="22">
        <v>67.069999999999993</v>
      </c>
      <c r="K118" s="23">
        <v>74.13</v>
      </c>
      <c r="L118" s="24">
        <v>70.599999999999994</v>
      </c>
      <c r="M118" s="24">
        <v>64.95</v>
      </c>
      <c r="N118" s="24">
        <v>60.01</v>
      </c>
      <c r="O118" s="24">
        <v>56.48</v>
      </c>
      <c r="P118" s="31"/>
    </row>
    <row r="119" spans="1:16" ht="15.75" x14ac:dyDescent="0.3">
      <c r="A119" s="5">
        <v>86</v>
      </c>
      <c r="B119" s="6" t="s">
        <v>87</v>
      </c>
      <c r="C119" s="21">
        <v>13.53</v>
      </c>
      <c r="D119" s="22">
        <v>15.42</v>
      </c>
      <c r="E119" s="23">
        <v>17.32</v>
      </c>
      <c r="F119" s="22">
        <v>21.34</v>
      </c>
      <c r="G119" s="23">
        <v>23.15</v>
      </c>
      <c r="H119" s="22">
        <v>24.95</v>
      </c>
      <c r="I119" s="23">
        <v>26.75</v>
      </c>
      <c r="J119" s="22">
        <v>30.27</v>
      </c>
      <c r="K119" s="23">
        <v>33.450000000000003</v>
      </c>
      <c r="L119" s="24">
        <v>31.86</v>
      </c>
      <c r="M119" s="24">
        <v>29.31</v>
      </c>
      <c r="N119" s="24">
        <v>27.08</v>
      </c>
      <c r="O119" s="24">
        <v>25.49</v>
      </c>
      <c r="P119" s="31"/>
    </row>
    <row r="120" spans="1:16" ht="15.75" x14ac:dyDescent="0.3">
      <c r="A120" s="5">
        <v>87</v>
      </c>
      <c r="B120" s="6" t="s">
        <v>88</v>
      </c>
      <c r="C120" s="21">
        <v>13.53</v>
      </c>
      <c r="D120" s="22">
        <v>15.42</v>
      </c>
      <c r="E120" s="23">
        <v>17.32</v>
      </c>
      <c r="F120" s="22">
        <v>21.34</v>
      </c>
      <c r="G120" s="23">
        <v>23.15</v>
      </c>
      <c r="H120" s="22">
        <v>24.95</v>
      </c>
      <c r="I120" s="23">
        <v>26.75</v>
      </c>
      <c r="J120" s="22">
        <v>30.27</v>
      </c>
      <c r="K120" s="23">
        <v>33.450000000000003</v>
      </c>
      <c r="L120" s="24">
        <v>31.86</v>
      </c>
      <c r="M120" s="24">
        <v>29.31</v>
      </c>
      <c r="N120" s="24">
        <v>27.08</v>
      </c>
      <c r="O120" s="24">
        <v>25.49</v>
      </c>
      <c r="P120" s="31"/>
    </row>
    <row r="121" spans="1:16" ht="15.75" x14ac:dyDescent="0.3">
      <c r="A121" s="5">
        <v>88</v>
      </c>
      <c r="B121" s="6" t="s">
        <v>89</v>
      </c>
      <c r="C121" s="21">
        <v>11.17</v>
      </c>
      <c r="D121" s="22">
        <v>12.73</v>
      </c>
      <c r="E121" s="23">
        <v>14.3</v>
      </c>
      <c r="F121" s="22">
        <v>17.62</v>
      </c>
      <c r="G121" s="23">
        <v>19.11</v>
      </c>
      <c r="H121" s="22">
        <v>20.6</v>
      </c>
      <c r="I121" s="23">
        <v>22.09</v>
      </c>
      <c r="J121" s="22">
        <v>24.99</v>
      </c>
      <c r="K121" s="23">
        <v>27.62</v>
      </c>
      <c r="L121" s="24">
        <v>26.31</v>
      </c>
      <c r="M121" s="24">
        <v>24.2</v>
      </c>
      <c r="N121" s="24">
        <v>22.36</v>
      </c>
      <c r="O121" s="24">
        <v>21.04</v>
      </c>
      <c r="P121" s="31"/>
    </row>
    <row r="122" spans="1:16" ht="15.75" x14ac:dyDescent="0.3">
      <c r="A122" s="5">
        <v>88</v>
      </c>
      <c r="B122" s="6" t="s">
        <v>4</v>
      </c>
      <c r="C122" s="21">
        <v>28.31</v>
      </c>
      <c r="D122" s="22">
        <v>32.28</v>
      </c>
      <c r="E122" s="23">
        <v>36.24</v>
      </c>
      <c r="F122" s="22">
        <v>40.21</v>
      </c>
      <c r="G122" s="23">
        <v>43.6</v>
      </c>
      <c r="H122" s="22">
        <v>47</v>
      </c>
      <c r="I122" s="23">
        <v>50.39</v>
      </c>
      <c r="J122" s="22">
        <v>53.8</v>
      </c>
      <c r="K122" s="23">
        <v>59.45</v>
      </c>
      <c r="L122" s="24">
        <v>56.63</v>
      </c>
      <c r="M122" s="24">
        <v>52.09</v>
      </c>
      <c r="N122" s="24">
        <v>48.13</v>
      </c>
      <c r="O122" s="24">
        <v>45.3</v>
      </c>
      <c r="P122" s="31"/>
    </row>
    <row r="123" spans="1:16" ht="15.75" x14ac:dyDescent="0.3">
      <c r="A123" s="5">
        <v>89</v>
      </c>
      <c r="B123" s="6" t="s">
        <v>90</v>
      </c>
      <c r="C123" s="21">
        <v>9.1999999999999993</v>
      </c>
      <c r="D123" s="22">
        <v>10.49</v>
      </c>
      <c r="E123" s="23">
        <v>11.78</v>
      </c>
      <c r="F123" s="22">
        <v>14.52</v>
      </c>
      <c r="G123" s="23">
        <v>15.75</v>
      </c>
      <c r="H123" s="22">
        <v>16.97</v>
      </c>
      <c r="I123" s="23">
        <v>18.2</v>
      </c>
      <c r="J123" s="22">
        <v>20.59</v>
      </c>
      <c r="K123" s="23">
        <v>22.76</v>
      </c>
      <c r="L123" s="24">
        <v>21.68</v>
      </c>
      <c r="M123" s="24">
        <v>19.940000000000001</v>
      </c>
      <c r="N123" s="24">
        <v>18.43</v>
      </c>
      <c r="O123" s="24">
        <v>17.34</v>
      </c>
      <c r="P123" s="31"/>
    </row>
    <row r="124" spans="1:16" ht="15.75" x14ac:dyDescent="0.3">
      <c r="A124" s="5">
        <v>90</v>
      </c>
      <c r="B124" s="6" t="s">
        <v>91</v>
      </c>
      <c r="C124" s="21">
        <v>13.15</v>
      </c>
      <c r="D124" s="22">
        <v>14.99</v>
      </c>
      <c r="E124" s="23">
        <v>16.84</v>
      </c>
      <c r="F124" s="22">
        <v>20.440000000000001</v>
      </c>
      <c r="G124" s="23">
        <v>22.17</v>
      </c>
      <c r="H124" s="22">
        <v>23.9</v>
      </c>
      <c r="I124" s="23">
        <v>25.62</v>
      </c>
      <c r="J124" s="22">
        <v>28.77</v>
      </c>
      <c r="K124" s="23">
        <v>31.79</v>
      </c>
      <c r="L124" s="24">
        <v>30.28</v>
      </c>
      <c r="M124" s="24">
        <v>27.85</v>
      </c>
      <c r="N124" s="24">
        <v>25.74</v>
      </c>
      <c r="O124" s="24">
        <v>24.22</v>
      </c>
      <c r="P124" s="31"/>
    </row>
    <row r="125" spans="1:16" ht="15.75" x14ac:dyDescent="0.3">
      <c r="A125" s="5">
        <v>91</v>
      </c>
      <c r="B125" s="6" t="s">
        <v>92</v>
      </c>
      <c r="C125" s="21">
        <v>15.1</v>
      </c>
      <c r="D125" s="22">
        <v>17.21</v>
      </c>
      <c r="E125" s="23">
        <v>19.32</v>
      </c>
      <c r="F125" s="22">
        <v>23.01</v>
      </c>
      <c r="G125" s="23">
        <v>24.95</v>
      </c>
      <c r="H125" s="22">
        <v>26.9</v>
      </c>
      <c r="I125" s="23">
        <v>28.85</v>
      </c>
      <c r="J125" s="22">
        <v>32.049999999999997</v>
      </c>
      <c r="K125" s="23">
        <v>35.43</v>
      </c>
      <c r="L125" s="24">
        <v>33.74</v>
      </c>
      <c r="M125" s="24">
        <v>31.04</v>
      </c>
      <c r="N125" s="24">
        <v>28.68</v>
      </c>
      <c r="O125" s="24">
        <v>26.99</v>
      </c>
      <c r="P125" s="31"/>
    </row>
    <row r="126" spans="1:16" ht="15.75" x14ac:dyDescent="0.3">
      <c r="A126" s="5">
        <v>92</v>
      </c>
      <c r="B126" s="6" t="s">
        <v>93</v>
      </c>
      <c r="C126" s="21">
        <v>15.69</v>
      </c>
      <c r="D126" s="22">
        <v>17.88</v>
      </c>
      <c r="E126" s="23">
        <v>20.079999999999998</v>
      </c>
      <c r="F126" s="22">
        <v>23.91</v>
      </c>
      <c r="G126" s="23">
        <v>25.94</v>
      </c>
      <c r="H126" s="22">
        <v>27.96</v>
      </c>
      <c r="I126" s="23">
        <v>29.98</v>
      </c>
      <c r="J126" s="22">
        <v>33.32</v>
      </c>
      <c r="K126" s="23">
        <v>36.82</v>
      </c>
      <c r="L126" s="24">
        <v>35.07</v>
      </c>
      <c r="M126" s="24">
        <v>32.26</v>
      </c>
      <c r="N126" s="24">
        <v>29.81</v>
      </c>
      <c r="O126" s="24">
        <v>28.05</v>
      </c>
      <c r="P126" s="31"/>
    </row>
    <row r="127" spans="1:16" ht="15.75" x14ac:dyDescent="0.3">
      <c r="A127" s="5">
        <v>93</v>
      </c>
      <c r="B127" s="6" t="s">
        <v>94</v>
      </c>
      <c r="C127" s="21">
        <v>15.1</v>
      </c>
      <c r="D127" s="22">
        <v>17.21</v>
      </c>
      <c r="E127" s="23">
        <v>19.32</v>
      </c>
      <c r="F127" s="22">
        <v>23.01</v>
      </c>
      <c r="G127" s="23">
        <v>24.95</v>
      </c>
      <c r="H127" s="22">
        <v>26.9</v>
      </c>
      <c r="I127" s="23">
        <v>28.85</v>
      </c>
      <c r="J127" s="22">
        <v>32.049999999999997</v>
      </c>
      <c r="K127" s="23">
        <v>35.43</v>
      </c>
      <c r="L127" s="24">
        <v>33.74</v>
      </c>
      <c r="M127" s="24">
        <v>31.04</v>
      </c>
      <c r="N127" s="24">
        <v>28.68</v>
      </c>
      <c r="O127" s="24">
        <v>26.99</v>
      </c>
      <c r="P127" s="31"/>
    </row>
    <row r="128" spans="1:16" ht="15.75" x14ac:dyDescent="0.3">
      <c r="A128" s="5">
        <v>94</v>
      </c>
      <c r="B128" s="6" t="s">
        <v>95</v>
      </c>
      <c r="C128" s="21">
        <v>15.1</v>
      </c>
      <c r="D128" s="22">
        <v>17.21</v>
      </c>
      <c r="E128" s="23">
        <v>19.32</v>
      </c>
      <c r="F128" s="22">
        <v>23.01</v>
      </c>
      <c r="G128" s="23">
        <v>24.95</v>
      </c>
      <c r="H128" s="22">
        <v>26.9</v>
      </c>
      <c r="I128" s="23">
        <v>28.85</v>
      </c>
      <c r="J128" s="22">
        <v>32.049999999999997</v>
      </c>
      <c r="K128" s="23">
        <v>35.43</v>
      </c>
      <c r="L128" s="24">
        <v>33.74</v>
      </c>
      <c r="M128" s="24">
        <v>31.04</v>
      </c>
      <c r="N128" s="24">
        <v>28.68</v>
      </c>
      <c r="O128" s="24">
        <v>26.99</v>
      </c>
      <c r="P128" s="31"/>
    </row>
    <row r="129" spans="1:16" ht="15.75" x14ac:dyDescent="0.3">
      <c r="A129" s="5">
        <v>95</v>
      </c>
      <c r="B129" s="6" t="s">
        <v>96</v>
      </c>
      <c r="C129" s="21">
        <v>15.69</v>
      </c>
      <c r="D129" s="22">
        <v>17.88</v>
      </c>
      <c r="E129" s="23">
        <v>20.079999999999998</v>
      </c>
      <c r="F129" s="22">
        <v>23.91</v>
      </c>
      <c r="G129" s="23">
        <v>25.94</v>
      </c>
      <c r="H129" s="22">
        <v>27.96</v>
      </c>
      <c r="I129" s="23">
        <v>29.98</v>
      </c>
      <c r="J129" s="22">
        <v>33.32</v>
      </c>
      <c r="K129" s="23">
        <v>36.82</v>
      </c>
      <c r="L129" s="24">
        <v>35.07</v>
      </c>
      <c r="M129" s="24">
        <v>32.26</v>
      </c>
      <c r="N129" s="24">
        <v>29.81</v>
      </c>
      <c r="O129" s="24">
        <v>28.05</v>
      </c>
      <c r="P129" s="31"/>
    </row>
    <row r="130" spans="1:16" ht="16.5" thickBot="1" x14ac:dyDescent="0.35">
      <c r="A130" s="7">
        <v>98</v>
      </c>
      <c r="B130" s="8" t="s">
        <v>97</v>
      </c>
      <c r="C130" s="25">
        <v>49.28</v>
      </c>
      <c r="D130" s="26">
        <v>56.17</v>
      </c>
      <c r="E130" s="27">
        <v>63.08</v>
      </c>
      <c r="F130" s="26">
        <v>69.97</v>
      </c>
      <c r="G130" s="27">
        <v>75.88</v>
      </c>
      <c r="H130" s="26">
        <v>81.8</v>
      </c>
      <c r="I130" s="27">
        <v>87.71</v>
      </c>
      <c r="J130" s="26">
        <v>93.62</v>
      </c>
      <c r="K130" s="27">
        <v>103.48</v>
      </c>
      <c r="L130" s="28">
        <v>98.55</v>
      </c>
      <c r="M130" s="28">
        <v>90.66</v>
      </c>
      <c r="N130" s="28">
        <v>83.77</v>
      </c>
      <c r="O130" s="28">
        <v>78.84</v>
      </c>
      <c r="P130" s="31"/>
    </row>
    <row r="131" spans="1:16" x14ac:dyDescent="0.25">
      <c r="C131" s="29"/>
      <c r="D131" s="29"/>
      <c r="E131" s="29"/>
      <c r="F131" s="29"/>
      <c r="G131" s="29"/>
      <c r="H131" s="29"/>
      <c r="I131" s="29"/>
      <c r="J131" s="29"/>
      <c r="K131" s="29"/>
      <c r="L131" s="29"/>
      <c r="M131" s="29"/>
      <c r="N131" s="29"/>
      <c r="O131" s="29"/>
    </row>
    <row r="132" spans="1:16" x14ac:dyDescent="0.25">
      <c r="C132" s="29"/>
      <c r="D132" s="29"/>
      <c r="E132" s="29"/>
      <c r="F132" s="29"/>
      <c r="G132" s="29"/>
      <c r="H132" s="29"/>
      <c r="I132" s="29"/>
      <c r="J132" s="29"/>
      <c r="K132" s="29"/>
      <c r="L132" s="29"/>
      <c r="M132" s="29"/>
      <c r="N132" s="29"/>
      <c r="O132" s="29"/>
    </row>
    <row r="133" spans="1:16" x14ac:dyDescent="0.25">
      <c r="C133" s="29"/>
      <c r="D133" s="29"/>
      <c r="E133" s="29"/>
      <c r="F133" s="29"/>
      <c r="G133" s="29"/>
      <c r="H133" s="29"/>
      <c r="I133" s="29"/>
      <c r="J133" s="29"/>
      <c r="K133" s="29"/>
      <c r="L133" s="29"/>
      <c r="M133" s="29"/>
      <c r="N133" s="29"/>
      <c r="O133" s="29"/>
    </row>
    <row r="134" spans="1:16" x14ac:dyDescent="0.25">
      <c r="C134" s="29"/>
      <c r="D134" s="29"/>
      <c r="E134" s="29"/>
      <c r="F134" s="29"/>
      <c r="G134" s="29"/>
      <c r="H134" s="29"/>
      <c r="I134" s="29"/>
      <c r="J134" s="29"/>
      <c r="K134" s="29"/>
      <c r="L134" s="29"/>
      <c r="M134" s="29"/>
      <c r="N134" s="29"/>
      <c r="O134" s="29"/>
    </row>
    <row r="135" spans="1:16" x14ac:dyDescent="0.25">
      <c r="C135" s="29"/>
      <c r="D135" s="29"/>
      <c r="E135" s="29"/>
      <c r="F135" s="29"/>
      <c r="G135" s="29"/>
      <c r="H135" s="29"/>
      <c r="I135" s="29"/>
      <c r="J135" s="29"/>
      <c r="K135" s="29"/>
      <c r="L135" s="29"/>
      <c r="M135" s="29"/>
      <c r="N135" s="29"/>
      <c r="O135" s="29"/>
    </row>
    <row r="136" spans="1:16" x14ac:dyDescent="0.25">
      <c r="C136" s="29"/>
      <c r="D136" s="29"/>
      <c r="E136" s="29"/>
      <c r="F136" s="29"/>
      <c r="G136" s="29"/>
      <c r="H136" s="29"/>
      <c r="I136" s="29"/>
      <c r="J136" s="29"/>
      <c r="K136" s="29"/>
      <c r="L136" s="29"/>
      <c r="M136" s="29"/>
      <c r="N136" s="29"/>
      <c r="O136" s="29"/>
    </row>
    <row r="137" spans="1:16" x14ac:dyDescent="0.25">
      <c r="C137" s="29"/>
      <c r="D137" s="29"/>
      <c r="E137" s="29"/>
      <c r="F137" s="29"/>
      <c r="G137" s="29"/>
      <c r="H137" s="29"/>
      <c r="I137" s="29"/>
      <c r="J137" s="29"/>
      <c r="K137" s="29"/>
      <c r="L137" s="29"/>
      <c r="M137" s="29"/>
      <c r="N137" s="29"/>
      <c r="O137" s="29"/>
    </row>
    <row r="138" spans="1:16" x14ac:dyDescent="0.25">
      <c r="C138" s="29"/>
      <c r="D138" s="29"/>
      <c r="E138" s="29"/>
      <c r="F138" s="29"/>
      <c r="G138" s="29"/>
      <c r="H138" s="29"/>
      <c r="I138" s="29"/>
      <c r="J138" s="29"/>
      <c r="K138" s="29"/>
      <c r="L138" s="29"/>
      <c r="M138" s="29"/>
      <c r="N138" s="29"/>
      <c r="O138" s="29"/>
    </row>
    <row r="139" spans="1:16" x14ac:dyDescent="0.25">
      <c r="C139" s="29"/>
      <c r="D139" s="29"/>
      <c r="E139" s="29"/>
      <c r="F139" s="29"/>
      <c r="G139" s="29"/>
      <c r="H139" s="29"/>
      <c r="I139" s="29"/>
      <c r="J139" s="29"/>
      <c r="K139" s="29"/>
      <c r="L139" s="29"/>
      <c r="M139" s="29"/>
      <c r="N139" s="29"/>
      <c r="O139" s="29"/>
    </row>
    <row r="140" spans="1:16" x14ac:dyDescent="0.25">
      <c r="C140" s="29"/>
      <c r="D140" s="29"/>
      <c r="E140" s="29"/>
      <c r="F140" s="29"/>
      <c r="G140" s="29"/>
      <c r="H140" s="29"/>
      <c r="I140" s="29"/>
      <c r="J140" s="29"/>
      <c r="K140" s="29"/>
      <c r="L140" s="29"/>
      <c r="M140" s="29"/>
      <c r="N140" s="29"/>
      <c r="O140" s="29"/>
    </row>
    <row r="141" spans="1:16" x14ac:dyDescent="0.25">
      <c r="C141" s="29"/>
      <c r="D141" s="29"/>
      <c r="E141" s="29"/>
      <c r="F141" s="29"/>
      <c r="G141" s="29"/>
      <c r="H141" s="29"/>
      <c r="I141" s="29"/>
      <c r="J141" s="29"/>
      <c r="K141" s="29"/>
      <c r="L141" s="29"/>
      <c r="M141" s="29"/>
      <c r="N141" s="29"/>
      <c r="O141" s="29"/>
    </row>
    <row r="142" spans="1:16" x14ac:dyDescent="0.25">
      <c r="C142" s="29"/>
      <c r="D142" s="29"/>
      <c r="E142" s="29"/>
      <c r="F142" s="29"/>
      <c r="G142" s="29"/>
      <c r="H142" s="29"/>
      <c r="I142" s="29"/>
      <c r="J142" s="29"/>
      <c r="K142" s="29"/>
      <c r="L142" s="29"/>
      <c r="M142" s="29"/>
      <c r="N142" s="29"/>
      <c r="O142" s="29"/>
    </row>
    <row r="143" spans="1:16" x14ac:dyDescent="0.25">
      <c r="C143" s="29"/>
      <c r="D143" s="29"/>
      <c r="E143" s="29"/>
      <c r="F143" s="29"/>
      <c r="G143" s="29"/>
      <c r="H143" s="29"/>
      <c r="I143" s="29"/>
      <c r="J143" s="29"/>
      <c r="K143" s="29"/>
      <c r="L143" s="29"/>
      <c r="M143" s="29"/>
      <c r="N143" s="29"/>
      <c r="O143" s="29"/>
    </row>
    <row r="144" spans="1:16" x14ac:dyDescent="0.25">
      <c r="C144" s="29"/>
      <c r="D144" s="29"/>
      <c r="E144" s="29"/>
      <c r="F144" s="29"/>
      <c r="G144" s="29"/>
      <c r="H144" s="29"/>
      <c r="I144" s="29"/>
      <c r="J144" s="29"/>
      <c r="K144" s="29"/>
      <c r="L144" s="29"/>
      <c r="M144" s="29"/>
      <c r="N144" s="29"/>
      <c r="O144" s="29"/>
    </row>
    <row r="145" spans="3:15" x14ac:dyDescent="0.25">
      <c r="C145" s="29"/>
      <c r="D145" s="29"/>
      <c r="E145" s="29"/>
      <c r="F145" s="29"/>
      <c r="G145" s="29"/>
      <c r="H145" s="29"/>
      <c r="I145" s="29"/>
      <c r="J145" s="29"/>
      <c r="K145" s="29"/>
      <c r="L145" s="29"/>
      <c r="M145" s="29"/>
      <c r="N145" s="29"/>
      <c r="O145" s="29"/>
    </row>
    <row r="146" spans="3:15" x14ac:dyDescent="0.25">
      <c r="C146" s="29"/>
      <c r="D146" s="29"/>
      <c r="E146" s="29"/>
      <c r="F146" s="29"/>
      <c r="G146" s="29"/>
      <c r="H146" s="29"/>
      <c r="I146" s="29"/>
      <c r="J146" s="29"/>
      <c r="K146" s="29"/>
      <c r="L146" s="29"/>
      <c r="M146" s="29"/>
      <c r="N146" s="29"/>
      <c r="O146" s="29"/>
    </row>
    <row r="147" spans="3:15" x14ac:dyDescent="0.25">
      <c r="C147" s="29"/>
      <c r="D147" s="29"/>
      <c r="E147" s="29"/>
      <c r="F147" s="29"/>
      <c r="G147" s="29"/>
      <c r="H147" s="29"/>
      <c r="I147" s="29"/>
      <c r="J147" s="29"/>
      <c r="K147" s="29"/>
      <c r="L147" s="29"/>
      <c r="M147" s="29"/>
      <c r="N147" s="29"/>
      <c r="O147" s="29"/>
    </row>
    <row r="148" spans="3:15" x14ac:dyDescent="0.25">
      <c r="C148" s="29"/>
      <c r="D148" s="29"/>
      <c r="E148" s="29"/>
      <c r="F148" s="29"/>
      <c r="G148" s="29"/>
      <c r="H148" s="29"/>
      <c r="I148" s="29"/>
      <c r="J148" s="29"/>
      <c r="K148" s="29"/>
      <c r="L148" s="29"/>
      <c r="M148" s="29"/>
      <c r="N148" s="29"/>
      <c r="O148" s="29"/>
    </row>
    <row r="149" spans="3:15" x14ac:dyDescent="0.25">
      <c r="C149" s="29"/>
      <c r="D149" s="29"/>
      <c r="E149" s="29"/>
      <c r="F149" s="29"/>
      <c r="G149" s="29"/>
      <c r="H149" s="29"/>
      <c r="I149" s="29"/>
      <c r="J149" s="29"/>
      <c r="K149" s="29"/>
      <c r="L149" s="29"/>
      <c r="M149" s="29"/>
      <c r="N149" s="29"/>
      <c r="O149" s="29"/>
    </row>
    <row r="150" spans="3:15" x14ac:dyDescent="0.25">
      <c r="C150" s="29"/>
      <c r="D150" s="29"/>
      <c r="E150" s="29"/>
      <c r="F150" s="29"/>
      <c r="G150" s="29"/>
      <c r="H150" s="29"/>
      <c r="I150" s="29"/>
      <c r="J150" s="29"/>
      <c r="K150" s="29"/>
      <c r="L150" s="29"/>
      <c r="M150" s="29"/>
      <c r="N150" s="29"/>
      <c r="O150" s="29"/>
    </row>
    <row r="151" spans="3:15" x14ac:dyDescent="0.25">
      <c r="C151" s="29"/>
      <c r="D151" s="29"/>
      <c r="E151" s="29"/>
      <c r="F151" s="29"/>
      <c r="G151" s="29"/>
      <c r="H151" s="29"/>
      <c r="I151" s="29"/>
      <c r="J151" s="29"/>
      <c r="K151" s="29"/>
      <c r="L151" s="29"/>
      <c r="M151" s="29"/>
      <c r="N151" s="29"/>
      <c r="O151" s="29"/>
    </row>
    <row r="152" spans="3:15" x14ac:dyDescent="0.25">
      <c r="C152" s="29"/>
      <c r="D152" s="29"/>
      <c r="E152" s="29"/>
      <c r="F152" s="29"/>
      <c r="G152" s="29"/>
      <c r="H152" s="29"/>
      <c r="I152" s="29"/>
      <c r="J152" s="29"/>
      <c r="K152" s="29"/>
      <c r="L152" s="29"/>
      <c r="M152" s="29"/>
      <c r="N152" s="29"/>
      <c r="O152" s="29"/>
    </row>
    <row r="153" spans="3:15" x14ac:dyDescent="0.25">
      <c r="C153" s="29"/>
      <c r="D153" s="29"/>
      <c r="E153" s="29"/>
      <c r="F153" s="29"/>
      <c r="G153" s="29"/>
      <c r="H153" s="29"/>
      <c r="I153" s="29"/>
      <c r="J153" s="29"/>
      <c r="K153" s="29"/>
      <c r="L153" s="29"/>
      <c r="M153" s="29"/>
      <c r="N153" s="29"/>
      <c r="O153" s="29"/>
    </row>
    <row r="154" spans="3:15" x14ac:dyDescent="0.25">
      <c r="C154" s="29"/>
      <c r="D154" s="29"/>
      <c r="E154" s="29"/>
      <c r="F154" s="29"/>
      <c r="G154" s="29"/>
      <c r="H154" s="29"/>
      <c r="I154" s="29"/>
      <c r="J154" s="29"/>
      <c r="K154" s="29"/>
      <c r="L154" s="29"/>
      <c r="M154" s="29"/>
      <c r="N154" s="29"/>
      <c r="O154" s="29"/>
    </row>
    <row r="155" spans="3:15" x14ac:dyDescent="0.25">
      <c r="C155" s="29"/>
      <c r="D155" s="29"/>
      <c r="E155" s="29"/>
      <c r="F155" s="29"/>
      <c r="G155" s="29"/>
      <c r="H155" s="29"/>
      <c r="I155" s="29"/>
      <c r="J155" s="29"/>
      <c r="K155" s="29"/>
      <c r="L155" s="29"/>
      <c r="M155" s="29"/>
      <c r="N155" s="29"/>
      <c r="O155" s="29"/>
    </row>
    <row r="156" spans="3:15" x14ac:dyDescent="0.25">
      <c r="C156" s="29"/>
      <c r="D156" s="29"/>
      <c r="E156" s="29"/>
      <c r="F156" s="29"/>
      <c r="G156" s="29"/>
      <c r="H156" s="29"/>
      <c r="I156" s="29"/>
      <c r="J156" s="29"/>
      <c r="K156" s="29"/>
      <c r="L156" s="29"/>
      <c r="M156" s="29"/>
      <c r="N156" s="29"/>
      <c r="O156" s="29"/>
    </row>
    <row r="157" spans="3:15" x14ac:dyDescent="0.25">
      <c r="C157" s="29"/>
      <c r="D157" s="29"/>
      <c r="E157" s="29"/>
      <c r="F157" s="29"/>
      <c r="G157" s="29"/>
      <c r="H157" s="29"/>
      <c r="I157" s="29"/>
      <c r="J157" s="29"/>
      <c r="K157" s="29"/>
      <c r="L157" s="29"/>
      <c r="M157" s="29"/>
      <c r="N157" s="29"/>
      <c r="O157" s="29"/>
    </row>
    <row r="158" spans="3:15" x14ac:dyDescent="0.25">
      <c r="C158" s="29"/>
      <c r="D158" s="29"/>
      <c r="E158" s="29"/>
      <c r="F158" s="29"/>
      <c r="G158" s="29"/>
      <c r="H158" s="29"/>
      <c r="I158" s="29"/>
      <c r="J158" s="29"/>
      <c r="K158" s="29"/>
      <c r="L158" s="29"/>
      <c r="M158" s="29"/>
      <c r="N158" s="29"/>
      <c r="O158" s="29"/>
    </row>
    <row r="159" spans="3:15" x14ac:dyDescent="0.25">
      <c r="C159" s="29"/>
      <c r="D159" s="29"/>
      <c r="E159" s="29"/>
      <c r="F159" s="29"/>
      <c r="G159" s="29"/>
      <c r="H159" s="29"/>
      <c r="I159" s="29"/>
      <c r="J159" s="29"/>
      <c r="K159" s="29"/>
      <c r="L159" s="29"/>
      <c r="M159" s="29"/>
      <c r="N159" s="29"/>
      <c r="O159" s="29"/>
    </row>
    <row r="160" spans="3:15" x14ac:dyDescent="0.25">
      <c r="C160" s="29"/>
      <c r="D160" s="29"/>
      <c r="E160" s="29"/>
      <c r="F160" s="29"/>
      <c r="G160" s="29"/>
      <c r="H160" s="29"/>
      <c r="I160" s="29"/>
      <c r="J160" s="29"/>
      <c r="K160" s="29"/>
      <c r="L160" s="29"/>
      <c r="M160" s="29"/>
      <c r="N160" s="29"/>
      <c r="O160" s="29"/>
    </row>
    <row r="161" spans="3:15" x14ac:dyDescent="0.25">
      <c r="C161" s="29"/>
      <c r="D161" s="29"/>
      <c r="E161" s="29"/>
      <c r="F161" s="29"/>
      <c r="G161" s="29"/>
      <c r="H161" s="29"/>
      <c r="I161" s="29"/>
      <c r="J161" s="29"/>
      <c r="K161" s="29"/>
      <c r="L161" s="29"/>
      <c r="M161" s="29"/>
      <c r="N161" s="29"/>
      <c r="O161" s="29"/>
    </row>
    <row r="162" spans="3:15" x14ac:dyDescent="0.25">
      <c r="C162" s="29"/>
      <c r="D162" s="29"/>
      <c r="E162" s="29"/>
      <c r="F162" s="29"/>
      <c r="G162" s="29"/>
      <c r="H162" s="29"/>
      <c r="I162" s="29"/>
      <c r="J162" s="29"/>
      <c r="K162" s="29"/>
      <c r="L162" s="29"/>
      <c r="M162" s="29"/>
      <c r="N162" s="29"/>
      <c r="O162" s="29"/>
    </row>
    <row r="163" spans="3:15" x14ac:dyDescent="0.25">
      <c r="C163" s="29"/>
      <c r="D163" s="29"/>
      <c r="E163" s="29"/>
      <c r="F163" s="29"/>
      <c r="G163" s="29"/>
      <c r="H163" s="29"/>
      <c r="I163" s="29"/>
      <c r="J163" s="29"/>
      <c r="K163" s="29"/>
      <c r="L163" s="29"/>
      <c r="M163" s="29"/>
      <c r="N163" s="29"/>
      <c r="O163" s="29"/>
    </row>
    <row r="164" spans="3:15" x14ac:dyDescent="0.25">
      <c r="C164" s="29"/>
      <c r="D164" s="29"/>
      <c r="E164" s="29"/>
      <c r="F164" s="29"/>
      <c r="G164" s="29"/>
      <c r="H164" s="29"/>
      <c r="I164" s="29"/>
      <c r="J164" s="29"/>
      <c r="K164" s="29"/>
      <c r="L164" s="29"/>
      <c r="M164" s="29"/>
      <c r="N164" s="29"/>
      <c r="O164" s="29"/>
    </row>
    <row r="165" spans="3:15" x14ac:dyDescent="0.25">
      <c r="C165" s="29"/>
      <c r="D165" s="29"/>
      <c r="E165" s="29"/>
      <c r="F165" s="29"/>
      <c r="G165" s="29"/>
      <c r="H165" s="29"/>
      <c r="I165" s="29"/>
      <c r="J165" s="29"/>
      <c r="K165" s="29"/>
      <c r="L165" s="29"/>
      <c r="M165" s="29"/>
      <c r="N165" s="29"/>
      <c r="O165" s="29"/>
    </row>
    <row r="166" spans="3:15" x14ac:dyDescent="0.25">
      <c r="C166" s="29"/>
      <c r="D166" s="29"/>
      <c r="E166" s="29"/>
      <c r="F166" s="29"/>
      <c r="G166" s="29"/>
      <c r="H166" s="29"/>
      <c r="I166" s="29"/>
      <c r="J166" s="29"/>
      <c r="K166" s="29"/>
      <c r="L166" s="29"/>
      <c r="M166" s="29"/>
      <c r="N166" s="29"/>
      <c r="O166" s="29"/>
    </row>
    <row r="167" spans="3:15" x14ac:dyDescent="0.25">
      <c r="C167" s="29"/>
      <c r="D167" s="29"/>
      <c r="E167" s="29"/>
      <c r="F167" s="29"/>
      <c r="G167" s="29"/>
      <c r="H167" s="29"/>
      <c r="I167" s="29"/>
      <c r="J167" s="29"/>
      <c r="K167" s="29"/>
      <c r="L167" s="29"/>
      <c r="M167" s="29"/>
      <c r="N167" s="29"/>
      <c r="O167" s="29"/>
    </row>
    <row r="168" spans="3:15" x14ac:dyDescent="0.25">
      <c r="C168" s="29"/>
      <c r="D168" s="29"/>
      <c r="E168" s="29"/>
      <c r="F168" s="29"/>
      <c r="G168" s="29"/>
      <c r="H168" s="29"/>
      <c r="I168" s="29"/>
      <c r="J168" s="29"/>
      <c r="K168" s="29"/>
      <c r="L168" s="29"/>
      <c r="M168" s="29"/>
      <c r="N168" s="29"/>
      <c r="O168" s="29"/>
    </row>
    <row r="169" spans="3:15" x14ac:dyDescent="0.25">
      <c r="C169" s="29"/>
      <c r="D169" s="29"/>
      <c r="E169" s="29"/>
      <c r="F169" s="29"/>
      <c r="G169" s="29"/>
      <c r="H169" s="29"/>
      <c r="I169" s="29"/>
      <c r="J169" s="29"/>
      <c r="K169" s="29"/>
      <c r="L169" s="29"/>
      <c r="M169" s="29"/>
      <c r="N169" s="29"/>
      <c r="O169" s="29"/>
    </row>
    <row r="170" spans="3:15" x14ac:dyDescent="0.25">
      <c r="C170" s="29"/>
      <c r="D170" s="29"/>
      <c r="E170" s="29"/>
      <c r="F170" s="29"/>
      <c r="G170" s="29"/>
      <c r="H170" s="29"/>
      <c r="I170" s="29"/>
      <c r="J170" s="29"/>
      <c r="K170" s="29"/>
      <c r="L170" s="29"/>
      <c r="M170" s="29"/>
      <c r="N170" s="29"/>
      <c r="O170" s="29"/>
    </row>
    <row r="171" spans="3:15" x14ac:dyDescent="0.25">
      <c r="C171" s="29"/>
      <c r="D171" s="29"/>
      <c r="E171" s="29"/>
      <c r="F171" s="29"/>
      <c r="G171" s="29"/>
      <c r="H171" s="29"/>
      <c r="I171" s="29"/>
      <c r="J171" s="29"/>
      <c r="K171" s="29"/>
      <c r="L171" s="29"/>
      <c r="M171" s="29"/>
      <c r="N171" s="29"/>
      <c r="O171" s="29"/>
    </row>
    <row r="172" spans="3:15" x14ac:dyDescent="0.25">
      <c r="C172" s="29"/>
      <c r="D172" s="29"/>
      <c r="E172" s="29"/>
      <c r="F172" s="29"/>
      <c r="G172" s="29"/>
      <c r="H172" s="29"/>
      <c r="I172" s="29"/>
      <c r="J172" s="29"/>
      <c r="K172" s="29"/>
      <c r="L172" s="29"/>
      <c r="M172" s="29"/>
      <c r="N172" s="29"/>
      <c r="O172" s="29"/>
    </row>
    <row r="173" spans="3:15" x14ac:dyDescent="0.25">
      <c r="C173" s="29"/>
      <c r="D173" s="29"/>
      <c r="E173" s="29"/>
      <c r="F173" s="29"/>
      <c r="G173" s="29"/>
      <c r="H173" s="29"/>
      <c r="I173" s="29"/>
      <c r="J173" s="29"/>
      <c r="K173" s="29"/>
      <c r="L173" s="29"/>
      <c r="M173" s="29"/>
      <c r="N173" s="29"/>
      <c r="O173" s="29"/>
    </row>
    <row r="174" spans="3:15" x14ac:dyDescent="0.25">
      <c r="C174" s="29"/>
      <c r="D174" s="29"/>
      <c r="E174" s="29"/>
      <c r="F174" s="29"/>
      <c r="G174" s="29"/>
      <c r="H174" s="29"/>
      <c r="I174" s="29"/>
      <c r="J174" s="29"/>
      <c r="K174" s="29"/>
      <c r="L174" s="29"/>
      <c r="M174" s="29"/>
      <c r="N174" s="29"/>
      <c r="O174" s="29"/>
    </row>
    <row r="175" spans="3:15" x14ac:dyDescent="0.25">
      <c r="C175" s="29"/>
      <c r="D175" s="29"/>
      <c r="E175" s="29"/>
      <c r="F175" s="29"/>
      <c r="G175" s="29"/>
      <c r="H175" s="29"/>
      <c r="I175" s="29"/>
      <c r="J175" s="29"/>
      <c r="K175" s="29"/>
      <c r="L175" s="29"/>
      <c r="M175" s="29"/>
      <c r="N175" s="29"/>
      <c r="O175" s="29"/>
    </row>
    <row r="176" spans="3:15" x14ac:dyDescent="0.25">
      <c r="C176" s="29"/>
      <c r="D176" s="29"/>
      <c r="E176" s="29"/>
      <c r="F176" s="29"/>
      <c r="G176" s="29"/>
      <c r="H176" s="29"/>
      <c r="I176" s="29"/>
      <c r="J176" s="29"/>
      <c r="K176" s="29"/>
      <c r="L176" s="29"/>
      <c r="M176" s="29"/>
      <c r="N176" s="29"/>
      <c r="O176" s="29"/>
    </row>
    <row r="177" spans="3:15" x14ac:dyDescent="0.25">
      <c r="C177" s="29"/>
      <c r="D177" s="29"/>
      <c r="E177" s="29"/>
      <c r="F177" s="29"/>
      <c r="G177" s="29"/>
      <c r="H177" s="29"/>
      <c r="I177" s="29"/>
      <c r="J177" s="29"/>
      <c r="K177" s="29"/>
      <c r="L177" s="29"/>
      <c r="M177" s="29"/>
      <c r="N177" s="29"/>
      <c r="O177" s="29"/>
    </row>
    <row r="178" spans="3:15" x14ac:dyDescent="0.25">
      <c r="C178" s="29"/>
      <c r="D178" s="29"/>
      <c r="E178" s="29"/>
      <c r="F178" s="29"/>
      <c r="G178" s="29"/>
      <c r="H178" s="29"/>
      <c r="I178" s="29"/>
      <c r="J178" s="29"/>
      <c r="K178" s="29"/>
      <c r="L178" s="29"/>
      <c r="M178" s="29"/>
      <c r="N178" s="29"/>
      <c r="O178" s="29"/>
    </row>
    <row r="179" spans="3:15" x14ac:dyDescent="0.25">
      <c r="C179" s="29"/>
      <c r="D179" s="29"/>
      <c r="E179" s="29"/>
      <c r="F179" s="29"/>
      <c r="G179" s="29"/>
      <c r="H179" s="29"/>
      <c r="I179" s="29"/>
      <c r="J179" s="29"/>
      <c r="K179" s="29"/>
      <c r="L179" s="29"/>
      <c r="M179" s="29"/>
      <c r="N179" s="29"/>
      <c r="O179" s="29"/>
    </row>
    <row r="180" spans="3:15" x14ac:dyDescent="0.25">
      <c r="C180" s="29"/>
      <c r="D180" s="29"/>
      <c r="E180" s="29"/>
      <c r="F180" s="29"/>
      <c r="G180" s="29"/>
      <c r="H180" s="29"/>
      <c r="I180" s="29"/>
      <c r="J180" s="29"/>
      <c r="K180" s="29"/>
      <c r="L180" s="29"/>
      <c r="M180" s="29"/>
      <c r="N180" s="29"/>
      <c r="O180" s="29"/>
    </row>
    <row r="181" spans="3:15" x14ac:dyDescent="0.25">
      <c r="C181" s="29"/>
      <c r="D181" s="29"/>
      <c r="E181" s="29"/>
      <c r="F181" s="29"/>
      <c r="G181" s="29"/>
      <c r="H181" s="29"/>
      <c r="I181" s="29"/>
      <c r="J181" s="29"/>
      <c r="K181" s="29"/>
      <c r="L181" s="29"/>
      <c r="M181" s="29"/>
      <c r="N181" s="29"/>
      <c r="O181" s="29"/>
    </row>
    <row r="182" spans="3:15" x14ac:dyDescent="0.25">
      <c r="C182" s="29"/>
      <c r="D182" s="29"/>
      <c r="E182" s="29"/>
      <c r="F182" s="29"/>
      <c r="G182" s="29"/>
      <c r="H182" s="29"/>
      <c r="I182" s="29"/>
      <c r="J182" s="29"/>
      <c r="K182" s="29"/>
      <c r="L182" s="29"/>
      <c r="M182" s="29"/>
      <c r="N182" s="29"/>
      <c r="O182" s="29"/>
    </row>
    <row r="183" spans="3:15" x14ac:dyDescent="0.25">
      <c r="C183" s="29"/>
      <c r="D183" s="29"/>
      <c r="E183" s="29"/>
      <c r="F183" s="29"/>
      <c r="G183" s="29"/>
      <c r="H183" s="29"/>
      <c r="I183" s="29"/>
      <c r="J183" s="29"/>
      <c r="K183" s="29"/>
      <c r="L183" s="29"/>
      <c r="M183" s="29"/>
      <c r="N183" s="29"/>
      <c r="O183" s="29"/>
    </row>
    <row r="184" spans="3:15" x14ac:dyDescent="0.25">
      <c r="C184" s="29"/>
      <c r="D184" s="29"/>
      <c r="E184" s="29"/>
      <c r="F184" s="29"/>
      <c r="G184" s="29"/>
      <c r="H184" s="29"/>
      <c r="I184" s="29"/>
      <c r="J184" s="29"/>
      <c r="K184" s="29"/>
      <c r="L184" s="29"/>
      <c r="M184" s="29"/>
      <c r="N184" s="29"/>
      <c r="O184" s="29"/>
    </row>
    <row r="185" spans="3:15" x14ac:dyDescent="0.25">
      <c r="C185" s="29"/>
      <c r="D185" s="29"/>
      <c r="E185" s="29"/>
      <c r="F185" s="29"/>
      <c r="G185" s="29"/>
      <c r="H185" s="29"/>
      <c r="I185" s="29"/>
      <c r="J185" s="29"/>
      <c r="K185" s="29"/>
      <c r="L185" s="29"/>
      <c r="M185" s="29"/>
      <c r="N185" s="29"/>
      <c r="O185" s="29"/>
    </row>
    <row r="186" spans="3:15" x14ac:dyDescent="0.25">
      <c r="C186" s="29"/>
      <c r="D186" s="29"/>
      <c r="E186" s="29"/>
      <c r="F186" s="29"/>
      <c r="G186" s="29"/>
      <c r="H186" s="29"/>
      <c r="I186" s="29"/>
      <c r="J186" s="29"/>
      <c r="K186" s="29"/>
      <c r="L186" s="29"/>
      <c r="M186" s="29"/>
      <c r="N186" s="29"/>
      <c r="O186" s="29"/>
    </row>
    <row r="187" spans="3:15" x14ac:dyDescent="0.25">
      <c r="C187" s="29"/>
      <c r="D187" s="29"/>
      <c r="E187" s="29"/>
      <c r="F187" s="29"/>
      <c r="G187" s="29"/>
      <c r="H187" s="29"/>
      <c r="I187" s="29"/>
      <c r="J187" s="29"/>
      <c r="K187" s="29"/>
      <c r="L187" s="29"/>
      <c r="M187" s="29"/>
      <c r="N187" s="29"/>
      <c r="O187" s="29"/>
    </row>
    <row r="188" spans="3:15" x14ac:dyDescent="0.25">
      <c r="C188" s="29"/>
      <c r="D188" s="29"/>
      <c r="E188" s="29"/>
      <c r="F188" s="29"/>
      <c r="G188" s="29"/>
      <c r="H188" s="29"/>
      <c r="I188" s="29"/>
      <c r="J188" s="29"/>
      <c r="K188" s="29"/>
      <c r="L188" s="29"/>
      <c r="M188" s="29"/>
      <c r="N188" s="29"/>
      <c r="O188" s="29"/>
    </row>
    <row r="189" spans="3:15" x14ac:dyDescent="0.25">
      <c r="C189" s="29"/>
      <c r="D189" s="29"/>
      <c r="E189" s="29"/>
      <c r="F189" s="29"/>
      <c r="G189" s="29"/>
      <c r="H189" s="29"/>
      <c r="I189" s="29"/>
      <c r="J189" s="29"/>
      <c r="K189" s="29"/>
      <c r="L189" s="29"/>
      <c r="M189" s="29"/>
      <c r="N189" s="29"/>
      <c r="O189" s="29"/>
    </row>
    <row r="190" spans="3:15" x14ac:dyDescent="0.25">
      <c r="C190" s="29"/>
      <c r="D190" s="29"/>
      <c r="E190" s="29"/>
      <c r="F190" s="29"/>
      <c r="G190" s="29"/>
      <c r="H190" s="29"/>
      <c r="I190" s="29"/>
      <c r="J190" s="29"/>
      <c r="K190" s="29"/>
      <c r="L190" s="29"/>
      <c r="M190" s="29"/>
      <c r="N190" s="29"/>
      <c r="O190" s="29"/>
    </row>
    <row r="191" spans="3:15" x14ac:dyDescent="0.25">
      <c r="C191" s="29"/>
      <c r="D191" s="29"/>
      <c r="E191" s="29"/>
      <c r="F191" s="29"/>
      <c r="G191" s="29"/>
      <c r="H191" s="29"/>
      <c r="I191" s="29"/>
      <c r="J191" s="29"/>
      <c r="K191" s="29"/>
      <c r="L191" s="29"/>
      <c r="M191" s="29"/>
      <c r="N191" s="29"/>
      <c r="O191" s="29"/>
    </row>
    <row r="192" spans="3:15" x14ac:dyDescent="0.25">
      <c r="C192" s="29"/>
      <c r="D192" s="29"/>
      <c r="E192" s="29"/>
      <c r="F192" s="29"/>
      <c r="G192" s="29"/>
      <c r="H192" s="29"/>
      <c r="I192" s="29"/>
      <c r="J192" s="29"/>
      <c r="K192" s="29"/>
      <c r="L192" s="29"/>
      <c r="M192" s="29"/>
      <c r="N192" s="29"/>
      <c r="O192" s="29"/>
    </row>
    <row r="193" spans="3:15" x14ac:dyDescent="0.25">
      <c r="C193" s="29"/>
      <c r="D193" s="29"/>
      <c r="E193" s="29"/>
      <c r="F193" s="29"/>
      <c r="G193" s="29"/>
      <c r="H193" s="29"/>
      <c r="I193" s="29"/>
      <c r="J193" s="29"/>
      <c r="K193" s="29"/>
      <c r="L193" s="29"/>
      <c r="M193" s="29"/>
      <c r="N193" s="29"/>
      <c r="O193" s="29"/>
    </row>
    <row r="194" spans="3:15" x14ac:dyDescent="0.25">
      <c r="C194" s="29"/>
      <c r="D194" s="29"/>
      <c r="E194" s="29"/>
      <c r="F194" s="29"/>
      <c r="G194" s="29"/>
      <c r="H194" s="29"/>
      <c r="I194" s="29"/>
      <c r="J194" s="29"/>
      <c r="K194" s="29"/>
      <c r="L194" s="29"/>
      <c r="M194" s="29"/>
      <c r="N194" s="29"/>
      <c r="O194" s="29"/>
    </row>
    <row r="195" spans="3:15" x14ac:dyDescent="0.25">
      <c r="C195" s="29"/>
      <c r="D195" s="29"/>
      <c r="E195" s="29"/>
      <c r="F195" s="29"/>
      <c r="G195" s="29"/>
      <c r="H195" s="29"/>
      <c r="I195" s="29"/>
      <c r="J195" s="29"/>
      <c r="K195" s="29"/>
      <c r="L195" s="29"/>
      <c r="M195" s="29"/>
      <c r="N195" s="29"/>
      <c r="O195" s="29"/>
    </row>
    <row r="196" spans="3:15" x14ac:dyDescent="0.25">
      <c r="C196" s="29"/>
      <c r="D196" s="29"/>
      <c r="E196" s="29"/>
      <c r="F196" s="29"/>
      <c r="G196" s="29"/>
      <c r="H196" s="29"/>
      <c r="I196" s="29"/>
      <c r="J196" s="29"/>
      <c r="K196" s="29"/>
      <c r="L196" s="29"/>
      <c r="M196" s="29"/>
      <c r="N196" s="29"/>
      <c r="O196" s="29"/>
    </row>
    <row r="197" spans="3:15" x14ac:dyDescent="0.25">
      <c r="C197" s="29"/>
      <c r="D197" s="29"/>
      <c r="E197" s="29"/>
      <c r="F197" s="29"/>
      <c r="G197" s="29"/>
      <c r="H197" s="29"/>
      <c r="I197" s="29"/>
      <c r="J197" s="29"/>
      <c r="K197" s="29"/>
      <c r="L197" s="29"/>
      <c r="M197" s="29"/>
      <c r="N197" s="29"/>
      <c r="O197" s="29"/>
    </row>
    <row r="198" spans="3:15" x14ac:dyDescent="0.25">
      <c r="C198" s="29"/>
      <c r="D198" s="29"/>
      <c r="E198" s="29"/>
      <c r="F198" s="29"/>
      <c r="G198" s="29"/>
      <c r="H198" s="29"/>
      <c r="I198" s="29"/>
      <c r="J198" s="29"/>
      <c r="K198" s="29"/>
      <c r="L198" s="29"/>
      <c r="M198" s="29"/>
      <c r="N198" s="29"/>
      <c r="O198" s="29"/>
    </row>
    <row r="199" spans="3:15" x14ac:dyDescent="0.25">
      <c r="C199" s="29"/>
      <c r="D199" s="29"/>
      <c r="E199" s="29"/>
      <c r="F199" s="29"/>
      <c r="G199" s="29"/>
      <c r="H199" s="29"/>
      <c r="I199" s="29"/>
      <c r="J199" s="29"/>
      <c r="K199" s="29"/>
      <c r="L199" s="29"/>
      <c r="M199" s="29"/>
      <c r="N199" s="29"/>
      <c r="O199" s="29"/>
    </row>
    <row r="200" spans="3:15" x14ac:dyDescent="0.25">
      <c r="C200" s="29"/>
      <c r="D200" s="29"/>
      <c r="E200" s="29"/>
      <c r="F200" s="29"/>
      <c r="G200" s="29"/>
      <c r="H200" s="29"/>
      <c r="I200" s="29"/>
      <c r="J200" s="29"/>
      <c r="K200" s="29"/>
      <c r="L200" s="29"/>
      <c r="M200" s="29"/>
      <c r="N200" s="29"/>
      <c r="O200" s="29"/>
    </row>
    <row r="201" spans="3:15" x14ac:dyDescent="0.25">
      <c r="C201" s="29"/>
      <c r="D201" s="29"/>
      <c r="E201" s="29"/>
      <c r="F201" s="29"/>
      <c r="G201" s="29"/>
      <c r="H201" s="29"/>
      <c r="I201" s="29"/>
      <c r="J201" s="29"/>
      <c r="K201" s="29"/>
      <c r="L201" s="29"/>
      <c r="M201" s="29"/>
      <c r="N201" s="29"/>
      <c r="O201" s="29"/>
    </row>
    <row r="202" spans="3:15" x14ac:dyDescent="0.25">
      <c r="C202" s="29"/>
      <c r="D202" s="29"/>
      <c r="E202" s="29"/>
      <c r="F202" s="29"/>
      <c r="G202" s="29"/>
      <c r="H202" s="29"/>
      <c r="I202" s="29"/>
      <c r="J202" s="29"/>
      <c r="K202" s="29"/>
      <c r="L202" s="29"/>
      <c r="M202" s="29"/>
      <c r="N202" s="29"/>
      <c r="O202" s="29"/>
    </row>
    <row r="203" spans="3:15" x14ac:dyDescent="0.25">
      <c r="C203" s="29"/>
      <c r="D203" s="29"/>
      <c r="E203" s="29"/>
      <c r="F203" s="29"/>
      <c r="G203" s="29"/>
      <c r="H203" s="29"/>
      <c r="I203" s="29"/>
      <c r="J203" s="29"/>
      <c r="K203" s="29"/>
      <c r="L203" s="29"/>
      <c r="M203" s="29"/>
      <c r="N203" s="29"/>
      <c r="O203" s="29"/>
    </row>
    <row r="204" spans="3:15" x14ac:dyDescent="0.25">
      <c r="C204" s="29"/>
      <c r="D204" s="29"/>
      <c r="E204" s="29"/>
      <c r="F204" s="29"/>
      <c r="G204" s="29"/>
      <c r="H204" s="29"/>
      <c r="I204" s="29"/>
      <c r="J204" s="29"/>
      <c r="K204" s="29"/>
      <c r="L204" s="29"/>
      <c r="M204" s="29"/>
      <c r="N204" s="29"/>
      <c r="O204" s="29"/>
    </row>
    <row r="205" spans="3:15" x14ac:dyDescent="0.25">
      <c r="C205" s="29"/>
      <c r="D205" s="29"/>
      <c r="E205" s="29"/>
      <c r="F205" s="29"/>
      <c r="G205" s="29"/>
      <c r="H205" s="29"/>
      <c r="I205" s="29"/>
      <c r="J205" s="29"/>
      <c r="K205" s="29"/>
      <c r="L205" s="29"/>
      <c r="M205" s="29"/>
      <c r="N205" s="29"/>
      <c r="O205" s="29"/>
    </row>
    <row r="206" spans="3:15" x14ac:dyDescent="0.25">
      <c r="C206" s="29"/>
      <c r="D206" s="29"/>
      <c r="E206" s="29"/>
      <c r="F206" s="29"/>
      <c r="G206" s="29"/>
      <c r="H206" s="29"/>
      <c r="I206" s="29"/>
      <c r="J206" s="29"/>
      <c r="K206" s="29"/>
      <c r="L206" s="29"/>
      <c r="M206" s="29"/>
      <c r="N206" s="29"/>
      <c r="O206" s="29"/>
    </row>
    <row r="207" spans="3:15" x14ac:dyDescent="0.25">
      <c r="C207" s="29"/>
      <c r="D207" s="29"/>
      <c r="E207" s="29"/>
      <c r="F207" s="29"/>
      <c r="G207" s="29"/>
      <c r="H207" s="29"/>
      <c r="I207" s="29"/>
      <c r="J207" s="29"/>
      <c r="K207" s="29"/>
      <c r="L207" s="29"/>
      <c r="M207" s="29"/>
      <c r="N207" s="29"/>
      <c r="O207" s="29"/>
    </row>
    <row r="208" spans="3:15" x14ac:dyDescent="0.25">
      <c r="C208" s="29"/>
      <c r="D208" s="29"/>
      <c r="E208" s="29"/>
      <c r="F208" s="29"/>
      <c r="G208" s="29"/>
      <c r="H208" s="29"/>
      <c r="I208" s="29"/>
      <c r="J208" s="29"/>
      <c r="K208" s="29"/>
      <c r="L208" s="29"/>
      <c r="M208" s="29"/>
      <c r="N208" s="29"/>
      <c r="O208" s="29"/>
    </row>
    <row r="209" spans="3:15" x14ac:dyDescent="0.25">
      <c r="C209" s="29"/>
      <c r="D209" s="29"/>
      <c r="E209" s="29"/>
      <c r="F209" s="29"/>
      <c r="G209" s="29"/>
      <c r="H209" s="29"/>
      <c r="I209" s="29"/>
      <c r="J209" s="29"/>
      <c r="K209" s="29"/>
      <c r="L209" s="29"/>
      <c r="M209" s="29"/>
      <c r="N209" s="29"/>
      <c r="O209" s="29"/>
    </row>
    <row r="210" spans="3:15" x14ac:dyDescent="0.25">
      <c r="C210" s="29"/>
      <c r="D210" s="29"/>
      <c r="E210" s="29"/>
      <c r="F210" s="29"/>
      <c r="G210" s="29"/>
      <c r="H210" s="29"/>
      <c r="I210" s="29"/>
      <c r="J210" s="29"/>
      <c r="K210" s="29"/>
      <c r="L210" s="29"/>
      <c r="M210" s="29"/>
      <c r="N210" s="29"/>
      <c r="O210" s="29"/>
    </row>
    <row r="211" spans="3:15" x14ac:dyDescent="0.25">
      <c r="C211" s="29"/>
      <c r="D211" s="29"/>
      <c r="E211" s="29"/>
      <c r="F211" s="29"/>
      <c r="G211" s="29"/>
      <c r="H211" s="29"/>
      <c r="I211" s="29"/>
      <c r="J211" s="29"/>
      <c r="K211" s="29"/>
      <c r="L211" s="29"/>
      <c r="M211" s="29"/>
      <c r="N211" s="29"/>
      <c r="O211" s="29"/>
    </row>
    <row r="212" spans="3:15" x14ac:dyDescent="0.25">
      <c r="C212" s="29"/>
      <c r="D212" s="29"/>
      <c r="E212" s="29"/>
      <c r="F212" s="29"/>
      <c r="G212" s="29"/>
      <c r="H212" s="29"/>
      <c r="I212" s="29"/>
      <c r="J212" s="29"/>
      <c r="K212" s="29"/>
      <c r="L212" s="29"/>
      <c r="M212" s="29"/>
      <c r="N212" s="29"/>
      <c r="O212" s="29"/>
    </row>
    <row r="213" spans="3:15" x14ac:dyDescent="0.25">
      <c r="C213" s="29"/>
      <c r="D213" s="29"/>
      <c r="E213" s="29"/>
      <c r="F213" s="29"/>
      <c r="G213" s="29"/>
      <c r="H213" s="29"/>
      <c r="I213" s="29"/>
      <c r="J213" s="29"/>
      <c r="K213" s="29"/>
      <c r="L213" s="29"/>
      <c r="M213" s="29"/>
      <c r="N213" s="29"/>
      <c r="O213" s="29"/>
    </row>
    <row r="214" spans="3:15" x14ac:dyDescent="0.25">
      <c r="C214" s="29"/>
      <c r="D214" s="29"/>
      <c r="E214" s="29"/>
      <c r="F214" s="29"/>
      <c r="G214" s="29"/>
      <c r="H214" s="29"/>
      <c r="I214" s="29"/>
      <c r="J214" s="29"/>
      <c r="K214" s="29"/>
      <c r="L214" s="29"/>
      <c r="M214" s="29"/>
      <c r="N214" s="29"/>
      <c r="O214" s="29"/>
    </row>
    <row r="215" spans="3:15" x14ac:dyDescent="0.25">
      <c r="C215" s="29"/>
      <c r="D215" s="29"/>
      <c r="E215" s="29"/>
      <c r="F215" s="29"/>
      <c r="G215" s="29"/>
      <c r="H215" s="29"/>
      <c r="I215" s="29"/>
      <c r="J215" s="29"/>
      <c r="K215" s="29"/>
      <c r="L215" s="29"/>
      <c r="M215" s="29"/>
      <c r="N215" s="29"/>
      <c r="O215" s="29"/>
    </row>
    <row r="216" spans="3:15" x14ac:dyDescent="0.25">
      <c r="C216" s="29"/>
      <c r="D216" s="29"/>
      <c r="E216" s="29"/>
      <c r="F216" s="29"/>
      <c r="G216" s="29"/>
      <c r="H216" s="29"/>
      <c r="I216" s="29"/>
      <c r="J216" s="29"/>
      <c r="K216" s="29"/>
      <c r="L216" s="29"/>
      <c r="M216" s="29"/>
      <c r="N216" s="29"/>
      <c r="O216" s="29"/>
    </row>
    <row r="217" spans="3:15" x14ac:dyDescent="0.25">
      <c r="C217" s="29"/>
      <c r="D217" s="29"/>
      <c r="E217" s="29"/>
      <c r="F217" s="29"/>
      <c r="G217" s="29"/>
      <c r="H217" s="29"/>
      <c r="I217" s="29"/>
      <c r="J217" s="29"/>
      <c r="K217" s="29"/>
      <c r="L217" s="29"/>
      <c r="M217" s="29"/>
      <c r="N217" s="29"/>
      <c r="O217" s="29"/>
    </row>
    <row r="218" spans="3:15" x14ac:dyDescent="0.25">
      <c r="C218" s="29"/>
      <c r="D218" s="29"/>
      <c r="E218" s="29"/>
      <c r="F218" s="29"/>
      <c r="G218" s="29"/>
      <c r="H218" s="29"/>
      <c r="I218" s="29"/>
      <c r="J218" s="29"/>
      <c r="K218" s="29"/>
      <c r="L218" s="29"/>
      <c r="M218" s="29"/>
      <c r="N218" s="29"/>
      <c r="O218" s="29"/>
    </row>
    <row r="219" spans="3:15" x14ac:dyDescent="0.25">
      <c r="C219" s="29"/>
      <c r="D219" s="29"/>
      <c r="E219" s="29"/>
      <c r="F219" s="29"/>
      <c r="G219" s="29"/>
      <c r="H219" s="29"/>
      <c r="I219" s="29"/>
      <c r="J219" s="29"/>
      <c r="K219" s="29"/>
      <c r="L219" s="29"/>
      <c r="M219" s="29"/>
      <c r="N219" s="29"/>
      <c r="O219" s="29"/>
    </row>
    <row r="220" spans="3:15" x14ac:dyDescent="0.25">
      <c r="C220" s="29"/>
      <c r="D220" s="29"/>
      <c r="E220" s="29"/>
      <c r="F220" s="29"/>
      <c r="G220" s="29"/>
      <c r="H220" s="29"/>
      <c r="I220" s="29"/>
      <c r="J220" s="29"/>
      <c r="K220" s="29"/>
      <c r="L220" s="29"/>
      <c r="M220" s="29"/>
      <c r="N220" s="29"/>
      <c r="O220" s="29"/>
    </row>
    <row r="221" spans="3:15" x14ac:dyDescent="0.25">
      <c r="C221" s="29"/>
      <c r="D221" s="29"/>
      <c r="E221" s="29"/>
      <c r="F221" s="29"/>
      <c r="G221" s="29"/>
      <c r="H221" s="29"/>
      <c r="I221" s="29"/>
      <c r="J221" s="29"/>
      <c r="K221" s="29"/>
      <c r="L221" s="29"/>
      <c r="M221" s="29"/>
      <c r="N221" s="29"/>
      <c r="O221" s="29"/>
    </row>
    <row r="222" spans="3:15" x14ac:dyDescent="0.25">
      <c r="C222" s="29"/>
      <c r="D222" s="29"/>
      <c r="E222" s="29"/>
      <c r="F222" s="29"/>
      <c r="G222" s="29"/>
      <c r="H222" s="29"/>
      <c r="I222" s="29"/>
      <c r="J222" s="29"/>
      <c r="K222" s="29"/>
      <c r="L222" s="29"/>
      <c r="M222" s="29"/>
      <c r="N222" s="29"/>
      <c r="O222" s="29"/>
    </row>
    <row r="223" spans="3:15" x14ac:dyDescent="0.25">
      <c r="C223" s="29"/>
      <c r="D223" s="29"/>
      <c r="E223" s="29"/>
      <c r="F223" s="29"/>
      <c r="G223" s="29"/>
      <c r="H223" s="29"/>
      <c r="I223" s="29"/>
      <c r="J223" s="29"/>
      <c r="K223" s="29"/>
      <c r="L223" s="29"/>
      <c r="M223" s="29"/>
      <c r="N223" s="29"/>
      <c r="O223" s="29"/>
    </row>
    <row r="224" spans="3:15" x14ac:dyDescent="0.25">
      <c r="C224" s="29"/>
      <c r="D224" s="29"/>
      <c r="E224" s="29"/>
      <c r="F224" s="29"/>
      <c r="G224" s="29"/>
      <c r="H224" s="29"/>
      <c r="I224" s="29"/>
      <c r="J224" s="29"/>
      <c r="K224" s="29"/>
      <c r="L224" s="29"/>
      <c r="M224" s="29"/>
      <c r="N224" s="29"/>
      <c r="O224" s="29"/>
    </row>
    <row r="225" spans="3:15" x14ac:dyDescent="0.25">
      <c r="C225" s="29"/>
      <c r="D225" s="29"/>
      <c r="E225" s="29"/>
      <c r="F225" s="29"/>
      <c r="G225" s="29"/>
      <c r="H225" s="29"/>
      <c r="I225" s="29"/>
      <c r="J225" s="29"/>
      <c r="K225" s="29"/>
      <c r="L225" s="29"/>
      <c r="M225" s="29"/>
      <c r="N225" s="29"/>
      <c r="O225" s="29"/>
    </row>
    <row r="226" spans="3:15" x14ac:dyDescent="0.25">
      <c r="C226" s="29"/>
      <c r="D226" s="29"/>
      <c r="E226" s="29"/>
      <c r="F226" s="29"/>
      <c r="G226" s="29"/>
      <c r="H226" s="29"/>
      <c r="I226" s="29"/>
      <c r="J226" s="29"/>
      <c r="K226" s="29"/>
      <c r="L226" s="29"/>
      <c r="M226" s="29"/>
      <c r="N226" s="29"/>
      <c r="O226" s="29"/>
    </row>
    <row r="227" spans="3:15" x14ac:dyDescent="0.25">
      <c r="C227" s="29"/>
      <c r="D227" s="29"/>
      <c r="E227" s="29"/>
      <c r="F227" s="29"/>
      <c r="G227" s="29"/>
      <c r="H227" s="29"/>
      <c r="I227" s="29"/>
      <c r="J227" s="29"/>
      <c r="K227" s="29"/>
      <c r="L227" s="29"/>
      <c r="M227" s="29"/>
      <c r="N227" s="29"/>
      <c r="O227" s="29"/>
    </row>
    <row r="228" spans="3:15" x14ac:dyDescent="0.25">
      <c r="C228" s="29"/>
      <c r="D228" s="29"/>
      <c r="E228" s="29"/>
      <c r="F228" s="29"/>
      <c r="G228" s="29"/>
      <c r="H228" s="29"/>
      <c r="I228" s="29"/>
      <c r="J228" s="29"/>
      <c r="K228" s="29"/>
      <c r="L228" s="29"/>
      <c r="M228" s="29"/>
      <c r="N228" s="29"/>
      <c r="O228" s="29"/>
    </row>
    <row r="229" spans="3:15" x14ac:dyDescent="0.25">
      <c r="C229" s="29"/>
      <c r="D229" s="29"/>
      <c r="E229" s="29"/>
      <c r="F229" s="29"/>
      <c r="G229" s="29"/>
      <c r="H229" s="29"/>
      <c r="I229" s="29"/>
      <c r="J229" s="29"/>
      <c r="K229" s="29"/>
      <c r="L229" s="29"/>
      <c r="M229" s="29"/>
      <c r="N229" s="29"/>
      <c r="O229" s="29"/>
    </row>
    <row r="230" spans="3:15" x14ac:dyDescent="0.25">
      <c r="C230" s="29"/>
      <c r="D230" s="29"/>
      <c r="E230" s="29"/>
      <c r="F230" s="29"/>
      <c r="G230" s="29"/>
      <c r="H230" s="29"/>
      <c r="I230" s="29"/>
      <c r="J230" s="29"/>
      <c r="K230" s="29"/>
      <c r="L230" s="29"/>
      <c r="M230" s="29"/>
      <c r="N230" s="29"/>
      <c r="O230" s="29"/>
    </row>
    <row r="231" spans="3:15" x14ac:dyDescent="0.25">
      <c r="C231" s="29"/>
      <c r="D231" s="29"/>
      <c r="E231" s="29"/>
      <c r="F231" s="29"/>
      <c r="G231" s="29"/>
      <c r="H231" s="29"/>
      <c r="I231" s="29"/>
      <c r="J231" s="29"/>
      <c r="K231" s="29"/>
      <c r="L231" s="29"/>
      <c r="M231" s="29"/>
      <c r="N231" s="29"/>
      <c r="O231" s="29"/>
    </row>
    <row r="232" spans="3:15" x14ac:dyDescent="0.25">
      <c r="C232" s="29"/>
      <c r="D232" s="29"/>
      <c r="E232" s="29"/>
      <c r="F232" s="29"/>
      <c r="G232" s="29"/>
      <c r="H232" s="29"/>
      <c r="I232" s="29"/>
      <c r="J232" s="29"/>
      <c r="K232" s="29"/>
      <c r="L232" s="29"/>
      <c r="M232" s="29"/>
      <c r="N232" s="29"/>
      <c r="O232" s="29"/>
    </row>
    <row r="233" spans="3:15" x14ac:dyDescent="0.25">
      <c r="C233" s="29"/>
      <c r="D233" s="29"/>
      <c r="E233" s="29"/>
      <c r="F233" s="29"/>
      <c r="G233" s="29"/>
      <c r="H233" s="29"/>
      <c r="I233" s="29"/>
      <c r="J233" s="29"/>
      <c r="K233" s="29"/>
      <c r="L233" s="29"/>
      <c r="M233" s="29"/>
      <c r="N233" s="29"/>
      <c r="O233" s="29"/>
    </row>
    <row r="234" spans="3:15" x14ac:dyDescent="0.25">
      <c r="C234" s="29"/>
      <c r="D234" s="29"/>
      <c r="E234" s="29"/>
      <c r="F234" s="29"/>
      <c r="G234" s="29"/>
      <c r="H234" s="29"/>
      <c r="I234" s="29"/>
      <c r="J234" s="29"/>
      <c r="K234" s="29"/>
      <c r="L234" s="29"/>
      <c r="M234" s="29"/>
      <c r="N234" s="29"/>
      <c r="O234" s="29"/>
    </row>
    <row r="235" spans="3:15" x14ac:dyDescent="0.25">
      <c r="C235" s="29"/>
      <c r="D235" s="29"/>
      <c r="E235" s="29"/>
      <c r="F235" s="29"/>
      <c r="G235" s="29"/>
      <c r="H235" s="29"/>
      <c r="I235" s="29"/>
      <c r="J235" s="29"/>
      <c r="K235" s="29"/>
      <c r="L235" s="29"/>
      <c r="M235" s="29"/>
      <c r="N235" s="29"/>
      <c r="O235" s="29"/>
    </row>
    <row r="236" spans="3:15" x14ac:dyDescent="0.25">
      <c r="C236" s="29"/>
      <c r="D236" s="29"/>
      <c r="E236" s="29"/>
      <c r="F236" s="29"/>
      <c r="G236" s="29"/>
      <c r="H236" s="29"/>
      <c r="I236" s="29"/>
      <c r="J236" s="29"/>
      <c r="K236" s="29"/>
      <c r="L236" s="29"/>
      <c r="M236" s="29"/>
      <c r="N236" s="29"/>
      <c r="O236" s="29"/>
    </row>
    <row r="237" spans="3:15" x14ac:dyDescent="0.25">
      <c r="C237" s="29"/>
      <c r="D237" s="29"/>
      <c r="E237" s="29"/>
      <c r="F237" s="29"/>
      <c r="G237" s="29"/>
      <c r="H237" s="29"/>
      <c r="I237" s="29"/>
      <c r="J237" s="29"/>
      <c r="K237" s="29"/>
      <c r="L237" s="29"/>
      <c r="M237" s="29"/>
      <c r="N237" s="29"/>
      <c r="O237" s="29"/>
    </row>
    <row r="238" spans="3:15" x14ac:dyDescent="0.25">
      <c r="C238" s="29"/>
      <c r="D238" s="29"/>
      <c r="E238" s="29"/>
      <c r="F238" s="29"/>
      <c r="G238" s="29"/>
      <c r="H238" s="29"/>
      <c r="I238" s="29"/>
      <c r="J238" s="29"/>
      <c r="K238" s="29"/>
      <c r="L238" s="29"/>
      <c r="M238" s="29"/>
      <c r="N238" s="29"/>
      <c r="O238" s="29"/>
    </row>
    <row r="239" spans="3:15" x14ac:dyDescent="0.25">
      <c r="C239" s="29"/>
      <c r="D239" s="29"/>
      <c r="E239" s="29"/>
      <c r="F239" s="29"/>
      <c r="G239" s="29"/>
      <c r="H239" s="29"/>
      <c r="I239" s="29"/>
      <c r="J239" s="29"/>
      <c r="K239" s="29"/>
      <c r="L239" s="29"/>
      <c r="M239" s="29"/>
      <c r="N239" s="29"/>
      <c r="O239" s="29"/>
    </row>
    <row r="240" spans="3:15" x14ac:dyDescent="0.25">
      <c r="C240" s="29"/>
      <c r="D240" s="29"/>
      <c r="E240" s="29"/>
      <c r="F240" s="29"/>
      <c r="G240" s="29"/>
      <c r="H240" s="29"/>
      <c r="I240" s="29"/>
      <c r="J240" s="29"/>
      <c r="K240" s="29"/>
      <c r="L240" s="29"/>
      <c r="M240" s="29"/>
      <c r="N240" s="29"/>
      <c r="O240" s="29"/>
    </row>
    <row r="241" spans="3:15" x14ac:dyDescent="0.25">
      <c r="C241" s="29"/>
      <c r="D241" s="29"/>
      <c r="E241" s="29"/>
      <c r="F241" s="29"/>
      <c r="G241" s="29"/>
      <c r="H241" s="29"/>
      <c r="I241" s="29"/>
      <c r="J241" s="29"/>
      <c r="K241" s="29"/>
      <c r="L241" s="29"/>
      <c r="M241" s="29"/>
      <c r="N241" s="29"/>
      <c r="O241" s="29"/>
    </row>
    <row r="242" spans="3:15" x14ac:dyDescent="0.25">
      <c r="C242" s="29"/>
      <c r="D242" s="29"/>
      <c r="E242" s="29"/>
      <c r="F242" s="29"/>
      <c r="G242" s="29"/>
      <c r="H242" s="29"/>
      <c r="I242" s="29"/>
      <c r="J242" s="29"/>
      <c r="K242" s="29"/>
      <c r="L242" s="29"/>
      <c r="M242" s="29"/>
      <c r="N242" s="29"/>
      <c r="O242" s="29"/>
    </row>
    <row r="243" spans="3:15" x14ac:dyDescent="0.25">
      <c r="C243" s="29"/>
      <c r="D243" s="29"/>
      <c r="E243" s="29"/>
      <c r="F243" s="29"/>
      <c r="G243" s="29"/>
      <c r="H243" s="29"/>
      <c r="I243" s="29"/>
      <c r="J243" s="29"/>
      <c r="K243" s="29"/>
      <c r="L243" s="29"/>
      <c r="M243" s="29"/>
      <c r="N243" s="29"/>
      <c r="O243" s="29"/>
    </row>
    <row r="244" spans="3:15" x14ac:dyDescent="0.25">
      <c r="C244" s="29"/>
      <c r="D244" s="29"/>
      <c r="E244" s="29"/>
      <c r="F244" s="29"/>
      <c r="G244" s="29"/>
      <c r="H244" s="29"/>
      <c r="I244" s="29"/>
      <c r="J244" s="29"/>
      <c r="K244" s="29"/>
      <c r="L244" s="29"/>
      <c r="M244" s="29"/>
      <c r="N244" s="29"/>
      <c r="O244" s="29"/>
    </row>
    <row r="245" spans="3:15" x14ac:dyDescent="0.25">
      <c r="C245" s="29"/>
      <c r="D245" s="29"/>
      <c r="E245" s="29"/>
      <c r="F245" s="29"/>
      <c r="G245" s="29"/>
      <c r="H245" s="29"/>
      <c r="I245" s="29"/>
      <c r="J245" s="29"/>
      <c r="K245" s="29"/>
      <c r="L245" s="29"/>
      <c r="M245" s="29"/>
      <c r="N245" s="29"/>
      <c r="O245" s="29"/>
    </row>
    <row r="246" spans="3:15" x14ac:dyDescent="0.25">
      <c r="C246" s="29"/>
      <c r="D246" s="29"/>
      <c r="E246" s="29"/>
      <c r="F246" s="29"/>
      <c r="G246" s="29"/>
      <c r="H246" s="29"/>
      <c r="I246" s="29"/>
      <c r="J246" s="29"/>
      <c r="K246" s="29"/>
      <c r="L246" s="29"/>
      <c r="M246" s="29"/>
      <c r="N246" s="29"/>
      <c r="O246" s="29"/>
    </row>
    <row r="247" spans="3:15" x14ac:dyDescent="0.25">
      <c r="C247" s="29"/>
      <c r="D247" s="29"/>
      <c r="E247" s="29"/>
      <c r="F247" s="29"/>
      <c r="G247" s="29"/>
      <c r="H247" s="29"/>
      <c r="I247" s="29"/>
      <c r="J247" s="29"/>
      <c r="K247" s="29"/>
      <c r="L247" s="29"/>
      <c r="M247" s="29"/>
      <c r="N247" s="29"/>
      <c r="O247" s="29"/>
    </row>
    <row r="248" spans="3:15" x14ac:dyDescent="0.25">
      <c r="C248" s="29"/>
      <c r="D248" s="29"/>
      <c r="E248" s="29"/>
      <c r="F248" s="29"/>
      <c r="G248" s="29"/>
      <c r="H248" s="29"/>
      <c r="I248" s="29"/>
      <c r="J248" s="29"/>
      <c r="K248" s="29"/>
      <c r="L248" s="29"/>
      <c r="M248" s="29"/>
      <c r="N248" s="29"/>
      <c r="O248" s="29"/>
    </row>
    <row r="249" spans="3:15" x14ac:dyDescent="0.25">
      <c r="C249" s="29"/>
      <c r="D249" s="29"/>
      <c r="E249" s="29"/>
      <c r="F249" s="29"/>
      <c r="G249" s="29"/>
      <c r="H249" s="29"/>
      <c r="I249" s="29"/>
      <c r="J249" s="29"/>
      <c r="K249" s="29"/>
      <c r="L249" s="29"/>
      <c r="M249" s="29"/>
      <c r="N249" s="29"/>
      <c r="O249" s="29"/>
    </row>
    <row r="250" spans="3:15" x14ac:dyDescent="0.25">
      <c r="C250" s="29"/>
      <c r="D250" s="29"/>
      <c r="E250" s="29"/>
      <c r="F250" s="29"/>
      <c r="G250" s="29"/>
      <c r="H250" s="29"/>
      <c r="I250" s="29"/>
      <c r="J250" s="29"/>
      <c r="K250" s="29"/>
      <c r="L250" s="29"/>
      <c r="M250" s="29"/>
      <c r="N250" s="29"/>
      <c r="O250" s="29"/>
    </row>
    <row r="251" spans="3:15" x14ac:dyDescent="0.25">
      <c r="C251" s="29"/>
      <c r="D251" s="29"/>
      <c r="E251" s="29"/>
      <c r="F251" s="29"/>
      <c r="G251" s="29"/>
      <c r="H251" s="29"/>
      <c r="I251" s="29"/>
      <c r="J251" s="29"/>
      <c r="K251" s="29"/>
      <c r="L251" s="29"/>
      <c r="M251" s="29"/>
      <c r="N251" s="29"/>
      <c r="O251" s="29"/>
    </row>
    <row r="252" spans="3:15" x14ac:dyDescent="0.25">
      <c r="C252" s="29"/>
      <c r="D252" s="29"/>
      <c r="E252" s="29"/>
      <c r="F252" s="29"/>
      <c r="G252" s="29"/>
      <c r="H252" s="29"/>
      <c r="I252" s="29"/>
      <c r="J252" s="29"/>
      <c r="K252" s="29"/>
      <c r="L252" s="29"/>
      <c r="M252" s="29"/>
      <c r="N252" s="29"/>
      <c r="O252" s="29"/>
    </row>
    <row r="253" spans="3:15" x14ac:dyDescent="0.25">
      <c r="C253" s="29"/>
      <c r="D253" s="29"/>
      <c r="E253" s="29"/>
      <c r="F253" s="29"/>
      <c r="G253" s="29"/>
      <c r="H253" s="29"/>
      <c r="I253" s="29"/>
      <c r="J253" s="29"/>
      <c r="K253" s="29"/>
      <c r="L253" s="29"/>
      <c r="M253" s="29"/>
      <c r="N253" s="29"/>
      <c r="O253" s="29"/>
    </row>
    <row r="254" spans="3:15" x14ac:dyDescent="0.25">
      <c r="C254" s="29"/>
      <c r="D254" s="29"/>
      <c r="E254" s="29"/>
      <c r="F254" s="29"/>
      <c r="G254" s="29"/>
      <c r="H254" s="29"/>
      <c r="I254" s="29"/>
      <c r="J254" s="29"/>
      <c r="K254" s="29"/>
      <c r="L254" s="29"/>
      <c r="M254" s="29"/>
      <c r="N254" s="29"/>
      <c r="O254" s="29"/>
    </row>
    <row r="255" spans="3:15" x14ac:dyDescent="0.25">
      <c r="C255" s="29"/>
      <c r="D255" s="29"/>
      <c r="E255" s="29"/>
      <c r="F255" s="29"/>
      <c r="G255" s="29"/>
      <c r="H255" s="29"/>
      <c r="I255" s="29"/>
      <c r="J255" s="29"/>
      <c r="K255" s="29"/>
      <c r="L255" s="29"/>
      <c r="M255" s="29"/>
      <c r="N255" s="29"/>
      <c r="O255" s="29"/>
    </row>
    <row r="256" spans="3:15" x14ac:dyDescent="0.25">
      <c r="C256" s="29"/>
      <c r="D256" s="29"/>
      <c r="E256" s="29"/>
      <c r="F256" s="29"/>
      <c r="G256" s="29"/>
      <c r="H256" s="29"/>
      <c r="I256" s="29"/>
      <c r="J256" s="29"/>
      <c r="K256" s="29"/>
      <c r="L256" s="29"/>
      <c r="M256" s="29"/>
      <c r="N256" s="29"/>
      <c r="O256" s="29"/>
    </row>
    <row r="257" spans="3:15" x14ac:dyDescent="0.25">
      <c r="C257" s="29"/>
      <c r="D257" s="29"/>
      <c r="E257" s="29"/>
      <c r="F257" s="29"/>
      <c r="G257" s="29"/>
      <c r="H257" s="29"/>
      <c r="I257" s="29"/>
      <c r="J257" s="29"/>
      <c r="K257" s="29"/>
      <c r="L257" s="29"/>
      <c r="M257" s="29"/>
      <c r="N257" s="29"/>
      <c r="O257" s="29"/>
    </row>
    <row r="258" spans="3:15" x14ac:dyDescent="0.25">
      <c r="C258" s="29"/>
      <c r="D258" s="29"/>
      <c r="E258" s="29"/>
      <c r="F258" s="29"/>
      <c r="G258" s="29"/>
      <c r="H258" s="29"/>
      <c r="I258" s="29"/>
      <c r="J258" s="29"/>
      <c r="K258" s="29"/>
      <c r="L258" s="29"/>
      <c r="M258" s="29"/>
      <c r="N258" s="29"/>
      <c r="O258" s="29"/>
    </row>
    <row r="259" spans="3:15" x14ac:dyDescent="0.25">
      <c r="C259" s="29"/>
      <c r="D259" s="29"/>
      <c r="E259" s="29"/>
      <c r="F259" s="29"/>
      <c r="G259" s="29"/>
      <c r="H259" s="29"/>
      <c r="I259" s="29"/>
      <c r="J259" s="29"/>
      <c r="K259" s="29"/>
      <c r="L259" s="29"/>
      <c r="M259" s="29"/>
      <c r="N259" s="29"/>
      <c r="O259" s="29"/>
    </row>
    <row r="260" spans="3:15" x14ac:dyDescent="0.25">
      <c r="C260" s="29"/>
      <c r="D260" s="29"/>
      <c r="E260" s="29"/>
      <c r="F260" s="29"/>
      <c r="G260" s="29"/>
      <c r="H260" s="29"/>
      <c r="I260" s="29"/>
      <c r="J260" s="29"/>
      <c r="K260" s="29"/>
      <c r="L260" s="29"/>
      <c r="M260" s="29"/>
      <c r="N260" s="29"/>
      <c r="O260" s="29"/>
    </row>
    <row r="261" spans="3:15" x14ac:dyDescent="0.25">
      <c r="C261" s="29"/>
      <c r="D261" s="29"/>
      <c r="E261" s="29"/>
      <c r="F261" s="29"/>
      <c r="G261" s="29"/>
      <c r="H261" s="29"/>
      <c r="I261" s="29"/>
      <c r="J261" s="29"/>
      <c r="K261" s="29"/>
      <c r="L261" s="29"/>
      <c r="M261" s="29"/>
      <c r="N261" s="29"/>
      <c r="O261" s="29"/>
    </row>
    <row r="262" spans="3:15" x14ac:dyDescent="0.25">
      <c r="C262" s="29"/>
      <c r="D262" s="29"/>
      <c r="E262" s="29"/>
      <c r="F262" s="29"/>
      <c r="G262" s="29"/>
      <c r="H262" s="29"/>
      <c r="I262" s="29"/>
      <c r="J262" s="29"/>
      <c r="K262" s="29"/>
      <c r="L262" s="29"/>
      <c r="M262" s="29"/>
      <c r="N262" s="29"/>
      <c r="O262" s="29"/>
    </row>
    <row r="263" spans="3:15" x14ac:dyDescent="0.25">
      <c r="C263" s="29"/>
      <c r="D263" s="29"/>
      <c r="E263" s="29"/>
      <c r="F263" s="29"/>
      <c r="G263" s="29"/>
      <c r="H263" s="29"/>
      <c r="I263" s="29"/>
      <c r="J263" s="29"/>
      <c r="K263" s="29"/>
      <c r="L263" s="29"/>
      <c r="M263" s="29"/>
      <c r="N263" s="29"/>
      <c r="O263" s="29"/>
    </row>
    <row r="264" spans="3:15" x14ac:dyDescent="0.25">
      <c r="C264" s="29"/>
      <c r="D264" s="29"/>
      <c r="E264" s="29"/>
      <c r="F264" s="29"/>
      <c r="G264" s="29"/>
      <c r="H264" s="29"/>
      <c r="I264" s="29"/>
      <c r="J264" s="29"/>
      <c r="K264" s="29"/>
      <c r="L264" s="29"/>
      <c r="M264" s="29"/>
      <c r="N264" s="29"/>
      <c r="O264" s="29"/>
    </row>
    <row r="265" spans="3:15" x14ac:dyDescent="0.25">
      <c r="C265" s="29"/>
      <c r="D265" s="29"/>
      <c r="E265" s="29"/>
      <c r="F265" s="29"/>
      <c r="G265" s="29"/>
      <c r="H265" s="29"/>
      <c r="I265" s="29"/>
      <c r="J265" s="29"/>
      <c r="K265" s="29"/>
      <c r="L265" s="29"/>
      <c r="M265" s="29"/>
      <c r="N265" s="29"/>
      <c r="O265" s="29"/>
    </row>
    <row r="266" spans="3:15" x14ac:dyDescent="0.25">
      <c r="C266" s="29"/>
      <c r="D266" s="29"/>
      <c r="E266" s="29"/>
      <c r="F266" s="29"/>
      <c r="G266" s="29"/>
      <c r="H266" s="29"/>
      <c r="I266" s="29"/>
      <c r="J266" s="29"/>
      <c r="K266" s="29"/>
      <c r="L266" s="29"/>
      <c r="M266" s="29"/>
      <c r="N266" s="29"/>
      <c r="O266" s="29"/>
    </row>
    <row r="267" spans="3:15" x14ac:dyDescent="0.25">
      <c r="C267" s="29"/>
      <c r="D267" s="29"/>
      <c r="E267" s="29"/>
      <c r="F267" s="29"/>
      <c r="G267" s="29"/>
      <c r="H267" s="29"/>
      <c r="I267" s="29"/>
      <c r="J267" s="29"/>
      <c r="K267" s="29"/>
      <c r="L267" s="29"/>
      <c r="M267" s="29"/>
      <c r="N267" s="29"/>
      <c r="O267" s="29"/>
    </row>
    <row r="268" spans="3:15" x14ac:dyDescent="0.25">
      <c r="C268" s="29"/>
      <c r="D268" s="29"/>
      <c r="E268" s="29"/>
      <c r="F268" s="29"/>
      <c r="G268" s="29"/>
      <c r="H268" s="29"/>
      <c r="I268" s="29"/>
      <c r="J268" s="29"/>
      <c r="K268" s="29"/>
      <c r="L268" s="29"/>
      <c r="M268" s="29"/>
      <c r="N268" s="29"/>
      <c r="O268" s="29"/>
    </row>
    <row r="269" spans="3:15" x14ac:dyDescent="0.25">
      <c r="C269" s="29"/>
      <c r="D269" s="29"/>
      <c r="E269" s="29"/>
      <c r="F269" s="29"/>
      <c r="G269" s="29"/>
      <c r="H269" s="29"/>
      <c r="I269" s="29"/>
      <c r="J269" s="29"/>
      <c r="K269" s="29"/>
      <c r="L269" s="29"/>
      <c r="M269" s="29"/>
      <c r="N269" s="29"/>
      <c r="O269" s="29"/>
    </row>
    <row r="270" spans="3:15" x14ac:dyDescent="0.25">
      <c r="C270" s="29"/>
      <c r="D270" s="29"/>
      <c r="E270" s="29"/>
      <c r="F270" s="29"/>
      <c r="G270" s="29"/>
      <c r="H270" s="29"/>
      <c r="I270" s="29"/>
      <c r="J270" s="29"/>
      <c r="K270" s="29"/>
      <c r="L270" s="29"/>
      <c r="M270" s="29"/>
      <c r="N270" s="29"/>
      <c r="O270" s="29"/>
    </row>
    <row r="271" spans="3:15" x14ac:dyDescent="0.25">
      <c r="C271" s="29"/>
      <c r="D271" s="29"/>
      <c r="E271" s="29"/>
      <c r="F271" s="29"/>
      <c r="G271" s="29"/>
      <c r="H271" s="29"/>
      <c r="I271" s="29"/>
      <c r="J271" s="29"/>
      <c r="K271" s="29"/>
      <c r="L271" s="29"/>
      <c r="M271" s="29"/>
      <c r="N271" s="29"/>
      <c r="O271" s="29"/>
    </row>
    <row r="272" spans="3:15" x14ac:dyDescent="0.25">
      <c r="C272" s="29"/>
      <c r="D272" s="29"/>
      <c r="E272" s="29"/>
      <c r="F272" s="29"/>
      <c r="G272" s="29"/>
      <c r="H272" s="29"/>
      <c r="I272" s="29"/>
      <c r="J272" s="29"/>
      <c r="K272" s="29"/>
      <c r="L272" s="29"/>
      <c r="M272" s="29"/>
      <c r="N272" s="29"/>
      <c r="O272" s="29"/>
    </row>
    <row r="273" spans="3:15" x14ac:dyDescent="0.25">
      <c r="C273" s="29"/>
      <c r="D273" s="29"/>
      <c r="E273" s="29"/>
      <c r="F273" s="29"/>
      <c r="G273" s="29"/>
      <c r="H273" s="29"/>
      <c r="I273" s="29"/>
      <c r="J273" s="29"/>
      <c r="K273" s="29"/>
      <c r="L273" s="29"/>
      <c r="M273" s="29"/>
      <c r="N273" s="29"/>
      <c r="O273" s="29"/>
    </row>
    <row r="274" spans="3:15" x14ac:dyDescent="0.25">
      <c r="C274" s="29"/>
      <c r="D274" s="29"/>
      <c r="E274" s="29"/>
      <c r="F274" s="29"/>
      <c r="G274" s="29"/>
      <c r="H274" s="29"/>
      <c r="I274" s="29"/>
      <c r="J274" s="29"/>
      <c r="K274" s="29"/>
      <c r="L274" s="29"/>
      <c r="M274" s="29"/>
      <c r="N274" s="29"/>
      <c r="O274" s="29"/>
    </row>
    <row r="275" spans="3:15" x14ac:dyDescent="0.25">
      <c r="C275" s="29"/>
      <c r="D275" s="29"/>
      <c r="E275" s="29"/>
      <c r="F275" s="29"/>
      <c r="G275" s="29"/>
      <c r="H275" s="29"/>
      <c r="I275" s="29"/>
      <c r="J275" s="29"/>
      <c r="K275" s="29"/>
      <c r="L275" s="29"/>
      <c r="M275" s="29"/>
      <c r="N275" s="29"/>
      <c r="O275" s="29"/>
    </row>
    <row r="276" spans="3:15" x14ac:dyDescent="0.25">
      <c r="C276" s="29"/>
      <c r="D276" s="29"/>
      <c r="E276" s="29"/>
      <c r="F276" s="29"/>
      <c r="G276" s="29"/>
      <c r="H276" s="29"/>
      <c r="I276" s="29"/>
      <c r="J276" s="29"/>
      <c r="K276" s="29"/>
      <c r="L276" s="29"/>
      <c r="M276" s="29"/>
      <c r="N276" s="29"/>
      <c r="O276" s="29"/>
    </row>
    <row r="277" spans="3:15" x14ac:dyDescent="0.25">
      <c r="C277" s="29"/>
      <c r="D277" s="29"/>
      <c r="E277" s="29"/>
      <c r="F277" s="29"/>
      <c r="G277" s="29"/>
      <c r="H277" s="29"/>
      <c r="I277" s="29"/>
      <c r="J277" s="29"/>
      <c r="K277" s="29"/>
      <c r="L277" s="29"/>
      <c r="M277" s="29"/>
      <c r="N277" s="29"/>
      <c r="O277" s="29"/>
    </row>
    <row r="278" spans="3:15" x14ac:dyDescent="0.25">
      <c r="C278" s="29"/>
      <c r="D278" s="29"/>
      <c r="E278" s="29"/>
      <c r="F278" s="29"/>
      <c r="G278" s="29"/>
      <c r="H278" s="29"/>
      <c r="I278" s="29"/>
      <c r="J278" s="29"/>
      <c r="K278" s="29"/>
      <c r="L278" s="29"/>
      <c r="M278" s="29"/>
      <c r="N278" s="29"/>
      <c r="O278" s="29"/>
    </row>
    <row r="279" spans="3:15" x14ac:dyDescent="0.25">
      <c r="C279" s="29"/>
      <c r="D279" s="29"/>
      <c r="E279" s="29"/>
      <c r="F279" s="29"/>
      <c r="G279" s="29"/>
      <c r="H279" s="29"/>
      <c r="I279" s="29"/>
      <c r="J279" s="29"/>
      <c r="K279" s="29"/>
      <c r="L279" s="29"/>
      <c r="M279" s="29"/>
      <c r="N279" s="29"/>
      <c r="O279" s="29"/>
    </row>
    <row r="280" spans="3:15" x14ac:dyDescent="0.25">
      <c r="C280" s="29"/>
      <c r="D280" s="29"/>
      <c r="E280" s="29"/>
      <c r="F280" s="29"/>
      <c r="G280" s="29"/>
      <c r="H280" s="29"/>
      <c r="I280" s="29"/>
      <c r="J280" s="29"/>
      <c r="K280" s="29"/>
      <c r="L280" s="29"/>
      <c r="M280" s="29"/>
      <c r="N280" s="29"/>
      <c r="O280" s="29"/>
    </row>
    <row r="281" spans="3:15" x14ac:dyDescent="0.25">
      <c r="C281" s="29"/>
      <c r="D281" s="29"/>
      <c r="E281" s="29"/>
      <c r="F281" s="29"/>
      <c r="G281" s="29"/>
      <c r="H281" s="29"/>
      <c r="I281" s="29"/>
      <c r="J281" s="29"/>
      <c r="K281" s="29"/>
      <c r="L281" s="29"/>
      <c r="M281" s="29"/>
      <c r="N281" s="29"/>
      <c r="O281" s="29"/>
    </row>
    <row r="282" spans="3:15" x14ac:dyDescent="0.25">
      <c r="C282" s="29"/>
      <c r="D282" s="29"/>
      <c r="E282" s="29"/>
      <c r="F282" s="29"/>
      <c r="G282" s="29"/>
      <c r="H282" s="29"/>
      <c r="I282" s="29"/>
      <c r="J282" s="29"/>
      <c r="K282" s="29"/>
      <c r="L282" s="29"/>
      <c r="M282" s="29"/>
      <c r="N282" s="29"/>
      <c r="O282" s="29"/>
    </row>
    <row r="283" spans="3:15" x14ac:dyDescent="0.25">
      <c r="C283" s="29"/>
      <c r="D283" s="29"/>
      <c r="E283" s="29"/>
      <c r="F283" s="29"/>
      <c r="G283" s="29"/>
      <c r="H283" s="29"/>
      <c r="I283" s="29"/>
      <c r="J283" s="29"/>
      <c r="K283" s="29"/>
      <c r="L283" s="29"/>
      <c r="M283" s="29"/>
      <c r="N283" s="29"/>
      <c r="O283" s="29"/>
    </row>
    <row r="284" spans="3:15" x14ac:dyDescent="0.25">
      <c r="C284" s="29"/>
      <c r="D284" s="29"/>
      <c r="E284" s="29"/>
      <c r="F284" s="29"/>
      <c r="G284" s="29"/>
      <c r="H284" s="29"/>
      <c r="I284" s="29"/>
      <c r="J284" s="29"/>
      <c r="K284" s="29"/>
      <c r="L284" s="29"/>
      <c r="M284" s="29"/>
      <c r="N284" s="29"/>
      <c r="O284" s="29"/>
    </row>
    <row r="285" spans="3:15" x14ac:dyDescent="0.25">
      <c r="C285" s="29"/>
      <c r="D285" s="29"/>
      <c r="E285" s="29"/>
      <c r="F285" s="29"/>
      <c r="G285" s="29"/>
      <c r="H285" s="29"/>
      <c r="I285" s="29"/>
      <c r="J285" s="29"/>
      <c r="K285" s="29"/>
      <c r="L285" s="29"/>
      <c r="M285" s="29"/>
      <c r="N285" s="29"/>
      <c r="O285" s="29"/>
    </row>
    <row r="286" spans="3:15" x14ac:dyDescent="0.25">
      <c r="C286" s="29"/>
      <c r="D286" s="29"/>
      <c r="E286" s="29"/>
      <c r="F286" s="29"/>
      <c r="G286" s="29"/>
      <c r="H286" s="29"/>
      <c r="I286" s="29"/>
      <c r="J286" s="29"/>
      <c r="K286" s="29"/>
      <c r="L286" s="29"/>
      <c r="M286" s="29"/>
      <c r="N286" s="29"/>
      <c r="O286" s="29"/>
    </row>
    <row r="287" spans="3:15" x14ac:dyDescent="0.25">
      <c r="C287" s="29"/>
      <c r="D287" s="29"/>
      <c r="E287" s="29"/>
      <c r="F287" s="29"/>
      <c r="G287" s="29"/>
      <c r="H287" s="29"/>
      <c r="I287" s="29"/>
      <c r="J287" s="29"/>
      <c r="K287" s="29"/>
      <c r="L287" s="29"/>
      <c r="M287" s="29"/>
      <c r="N287" s="29"/>
      <c r="O287" s="29"/>
    </row>
    <row r="288" spans="3:15" x14ac:dyDescent="0.25">
      <c r="C288" s="29"/>
      <c r="D288" s="29"/>
      <c r="E288" s="29"/>
      <c r="F288" s="29"/>
      <c r="G288" s="29"/>
      <c r="H288" s="29"/>
      <c r="I288" s="29"/>
      <c r="J288" s="29"/>
      <c r="K288" s="29"/>
      <c r="L288" s="29"/>
      <c r="M288" s="29"/>
      <c r="N288" s="29"/>
      <c r="O288" s="29"/>
    </row>
    <row r="289" spans="3:15" x14ac:dyDescent="0.25">
      <c r="C289" s="29"/>
      <c r="D289" s="29"/>
      <c r="E289" s="29"/>
      <c r="F289" s="29"/>
      <c r="G289" s="29"/>
      <c r="H289" s="29"/>
      <c r="I289" s="29"/>
      <c r="J289" s="29"/>
      <c r="K289" s="29"/>
      <c r="L289" s="29"/>
      <c r="M289" s="29"/>
      <c r="N289" s="29"/>
      <c r="O289" s="29"/>
    </row>
    <row r="290" spans="3:15" x14ac:dyDescent="0.25">
      <c r="C290" s="29"/>
      <c r="D290" s="29"/>
      <c r="E290" s="29"/>
      <c r="F290" s="29"/>
      <c r="G290" s="29"/>
      <c r="H290" s="29"/>
      <c r="I290" s="29"/>
      <c r="J290" s="29"/>
      <c r="K290" s="29"/>
      <c r="L290" s="29"/>
      <c r="M290" s="29"/>
      <c r="N290" s="29"/>
      <c r="O290" s="29"/>
    </row>
    <row r="291" spans="3:15" x14ac:dyDescent="0.25">
      <c r="C291" s="29"/>
      <c r="D291" s="29"/>
      <c r="E291" s="29"/>
      <c r="F291" s="29"/>
      <c r="G291" s="29"/>
      <c r="H291" s="29"/>
      <c r="I291" s="29"/>
      <c r="J291" s="29"/>
      <c r="K291" s="29"/>
      <c r="L291" s="29"/>
      <c r="M291" s="29"/>
      <c r="N291" s="29"/>
      <c r="O291" s="29"/>
    </row>
    <row r="292" spans="3:15" x14ac:dyDescent="0.25">
      <c r="C292" s="29"/>
      <c r="D292" s="29"/>
      <c r="E292" s="29"/>
      <c r="F292" s="29"/>
      <c r="G292" s="29"/>
      <c r="H292" s="29"/>
      <c r="I292" s="29"/>
      <c r="J292" s="29"/>
      <c r="K292" s="29"/>
      <c r="L292" s="29"/>
      <c r="M292" s="29"/>
      <c r="N292" s="29"/>
      <c r="O292" s="29"/>
    </row>
    <row r="293" spans="3:15" x14ac:dyDescent="0.25">
      <c r="C293" s="29"/>
      <c r="D293" s="29"/>
      <c r="E293" s="29"/>
      <c r="F293" s="29"/>
      <c r="G293" s="29"/>
      <c r="H293" s="29"/>
      <c r="I293" s="29"/>
      <c r="J293" s="29"/>
      <c r="K293" s="29"/>
      <c r="L293" s="29"/>
      <c r="M293" s="29"/>
      <c r="N293" s="29"/>
      <c r="O293" s="29"/>
    </row>
    <row r="294" spans="3:15" x14ac:dyDescent="0.25">
      <c r="C294" s="29"/>
      <c r="D294" s="29"/>
      <c r="E294" s="29"/>
      <c r="F294" s="29"/>
      <c r="G294" s="29"/>
      <c r="H294" s="29"/>
      <c r="I294" s="29"/>
      <c r="J294" s="29"/>
      <c r="K294" s="29"/>
      <c r="L294" s="29"/>
      <c r="M294" s="29"/>
      <c r="N294" s="29"/>
      <c r="O294" s="29"/>
    </row>
    <row r="295" spans="3:15" x14ac:dyDescent="0.25">
      <c r="C295" s="29"/>
      <c r="D295" s="29"/>
      <c r="E295" s="29"/>
      <c r="F295" s="29"/>
      <c r="G295" s="29"/>
      <c r="H295" s="29"/>
      <c r="I295" s="29"/>
      <c r="J295" s="29"/>
      <c r="K295" s="29"/>
      <c r="L295" s="29"/>
      <c r="M295" s="29"/>
      <c r="N295" s="29"/>
      <c r="O295" s="29"/>
    </row>
    <row r="296" spans="3:15" x14ac:dyDescent="0.25">
      <c r="C296" s="29"/>
      <c r="D296" s="29"/>
      <c r="E296" s="29"/>
      <c r="F296" s="29"/>
      <c r="G296" s="29"/>
      <c r="H296" s="29"/>
      <c r="I296" s="29"/>
      <c r="J296" s="29"/>
      <c r="K296" s="29"/>
      <c r="L296" s="29"/>
      <c r="M296" s="29"/>
      <c r="N296" s="29"/>
      <c r="O296" s="29"/>
    </row>
    <row r="297" spans="3:15" x14ac:dyDescent="0.25">
      <c r="C297" s="29"/>
      <c r="D297" s="29"/>
      <c r="E297" s="29"/>
      <c r="F297" s="29"/>
      <c r="G297" s="29"/>
      <c r="H297" s="29"/>
      <c r="I297" s="29"/>
      <c r="J297" s="29"/>
      <c r="K297" s="29"/>
      <c r="L297" s="29"/>
      <c r="M297" s="29"/>
      <c r="N297" s="29"/>
      <c r="O297" s="29"/>
    </row>
    <row r="298" spans="3:15" x14ac:dyDescent="0.25">
      <c r="C298" s="29"/>
      <c r="D298" s="29"/>
      <c r="E298" s="29"/>
      <c r="F298" s="29"/>
      <c r="G298" s="29"/>
      <c r="H298" s="29"/>
      <c r="I298" s="29"/>
      <c r="J298" s="29"/>
      <c r="K298" s="29"/>
      <c r="L298" s="29"/>
      <c r="M298" s="29"/>
      <c r="N298" s="29"/>
      <c r="O298" s="29"/>
    </row>
    <row r="299" spans="3:15" x14ac:dyDescent="0.25">
      <c r="C299" s="29"/>
      <c r="D299" s="29"/>
      <c r="E299" s="29"/>
      <c r="F299" s="29"/>
      <c r="G299" s="29"/>
      <c r="H299" s="29"/>
      <c r="I299" s="29"/>
      <c r="J299" s="29"/>
      <c r="K299" s="29"/>
      <c r="L299" s="29"/>
      <c r="M299" s="29"/>
      <c r="N299" s="29"/>
      <c r="O299" s="29"/>
    </row>
    <row r="300" spans="3:15" x14ac:dyDescent="0.25">
      <c r="C300" s="29"/>
      <c r="D300" s="29"/>
      <c r="E300" s="29"/>
      <c r="F300" s="29"/>
      <c r="G300" s="29"/>
      <c r="H300" s="29"/>
      <c r="I300" s="29"/>
      <c r="J300" s="29"/>
      <c r="K300" s="29"/>
      <c r="L300" s="29"/>
      <c r="M300" s="29"/>
      <c r="N300" s="29"/>
      <c r="O300" s="29"/>
    </row>
    <row r="301" spans="3:15" x14ac:dyDescent="0.25">
      <c r="C301" s="29"/>
      <c r="D301" s="29"/>
      <c r="E301" s="29"/>
      <c r="F301" s="29"/>
      <c r="G301" s="29"/>
      <c r="H301" s="29"/>
      <c r="I301" s="29"/>
      <c r="J301" s="29"/>
      <c r="K301" s="29"/>
      <c r="L301" s="29"/>
      <c r="M301" s="29"/>
      <c r="N301" s="29"/>
      <c r="O301" s="29"/>
    </row>
  </sheetData>
  <mergeCells count="3">
    <mergeCell ref="A7:O7"/>
    <mergeCell ref="A8:O8"/>
    <mergeCell ref="A10:O1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3:P301"/>
  <sheetViews>
    <sheetView topLeftCell="A4" workbookViewId="0">
      <selection activeCell="B1" sqref="B1"/>
    </sheetView>
  </sheetViews>
  <sheetFormatPr baseColWidth="10" defaultRowHeight="15" x14ac:dyDescent="0.25"/>
  <cols>
    <col min="1" max="1" width="6.28515625" customWidth="1"/>
    <col min="2" max="2" width="24.7109375" bestFit="1" customWidth="1"/>
    <col min="3" max="13" width="8.7109375" customWidth="1"/>
    <col min="14" max="14" width="10.28515625" customWidth="1"/>
    <col min="15" max="15" width="8.7109375" customWidth="1"/>
  </cols>
  <sheetData>
    <row r="3" spans="1:16" ht="6" customHeight="1" x14ac:dyDescent="0.25"/>
    <row r="6" spans="1:16" ht="15.75" x14ac:dyDescent="0.25">
      <c r="A6" s="10"/>
      <c r="B6" s="10"/>
      <c r="C6" s="11">
        <v>42009</v>
      </c>
      <c r="D6" s="10"/>
      <c r="E6" s="10"/>
      <c r="F6" s="10"/>
      <c r="G6" s="10"/>
      <c r="H6" s="10"/>
      <c r="I6" s="10"/>
      <c r="J6" s="10"/>
      <c r="K6" s="10"/>
      <c r="L6" s="10"/>
      <c r="M6" s="10"/>
      <c r="N6" s="10"/>
      <c r="O6" s="10"/>
    </row>
    <row r="7" spans="1:16" ht="15.75" x14ac:dyDescent="0.25">
      <c r="A7" s="70"/>
      <c r="B7" s="70"/>
      <c r="C7" s="70"/>
      <c r="D7" s="70"/>
      <c r="E7" s="70"/>
      <c r="F7" s="70"/>
      <c r="G7" s="70"/>
      <c r="H7" s="70"/>
      <c r="I7" s="70"/>
      <c r="J7" s="70"/>
      <c r="K7" s="70"/>
      <c r="L7" s="70"/>
      <c r="M7" s="70"/>
      <c r="N7" s="70"/>
      <c r="O7" s="70"/>
    </row>
    <row r="8" spans="1:16" x14ac:dyDescent="0.25">
      <c r="A8" s="71"/>
      <c r="B8" s="71"/>
      <c r="C8" s="71"/>
      <c r="D8" s="71"/>
      <c r="E8" s="71"/>
      <c r="F8" s="71"/>
      <c r="G8" s="71"/>
      <c r="H8" s="71"/>
      <c r="I8" s="71"/>
      <c r="J8" s="71"/>
      <c r="K8" s="71"/>
      <c r="L8" s="71"/>
      <c r="M8" s="71"/>
      <c r="N8" s="71"/>
      <c r="O8" s="71"/>
    </row>
    <row r="9" spans="1:16" x14ac:dyDescent="0.25">
      <c r="A9" s="33"/>
      <c r="B9" s="33"/>
      <c r="C9" s="33"/>
      <c r="D9" s="33"/>
      <c r="E9" s="33"/>
      <c r="F9" s="33"/>
      <c r="G9" s="33"/>
      <c r="H9" s="33"/>
      <c r="I9" s="33"/>
      <c r="J9" s="33"/>
      <c r="K9" s="33"/>
      <c r="L9" s="33"/>
      <c r="M9" s="33"/>
      <c r="N9" s="33"/>
      <c r="O9" s="33"/>
    </row>
    <row r="10" spans="1:16" x14ac:dyDescent="0.25">
      <c r="A10" s="72"/>
      <c r="B10" s="72"/>
      <c r="C10" s="72"/>
      <c r="D10" s="72"/>
      <c r="E10" s="72"/>
      <c r="F10" s="72"/>
      <c r="G10" s="72"/>
      <c r="H10" s="72"/>
      <c r="I10" s="72"/>
      <c r="J10" s="72"/>
      <c r="K10" s="72"/>
      <c r="L10" s="72"/>
      <c r="M10" s="72"/>
      <c r="N10" s="72"/>
      <c r="O10" s="72"/>
    </row>
    <row r="11" spans="1:16" ht="15.75" x14ac:dyDescent="0.25">
      <c r="A11" s="12"/>
      <c r="C11" s="1"/>
    </row>
    <row r="12" spans="1:16" s="9" customFormat="1" ht="15.75" thickBot="1" x14ac:dyDescent="0.3">
      <c r="C12" s="34" t="s">
        <v>113</v>
      </c>
      <c r="D12" s="35"/>
      <c r="E12" s="35"/>
      <c r="F12" s="35"/>
      <c r="G12" s="35" t="s">
        <v>116</v>
      </c>
      <c r="H12" s="35"/>
      <c r="I12" s="35"/>
      <c r="J12" s="35"/>
      <c r="K12" s="36" t="s">
        <v>114</v>
      </c>
      <c r="L12" s="37" t="s">
        <v>113</v>
      </c>
      <c r="M12" s="37"/>
      <c r="N12" s="37" t="s">
        <v>115</v>
      </c>
      <c r="O12" s="38" t="s">
        <v>114</v>
      </c>
    </row>
    <row r="13" spans="1:16" s="2" customFormat="1" ht="33" customHeight="1" thickBot="1" x14ac:dyDescent="0.3">
      <c r="A13" s="13" t="s">
        <v>111</v>
      </c>
      <c r="B13" s="14" t="s">
        <v>112</v>
      </c>
      <c r="C13" s="13" t="s">
        <v>98</v>
      </c>
      <c r="D13" s="15" t="s">
        <v>99</v>
      </c>
      <c r="E13" s="14" t="s">
        <v>100</v>
      </c>
      <c r="F13" s="15" t="s">
        <v>101</v>
      </c>
      <c r="G13" s="14" t="s">
        <v>102</v>
      </c>
      <c r="H13" s="15" t="s">
        <v>103</v>
      </c>
      <c r="I13" s="14" t="s">
        <v>104</v>
      </c>
      <c r="J13" s="15" t="s">
        <v>105</v>
      </c>
      <c r="K13" s="14" t="s">
        <v>106</v>
      </c>
      <c r="L13" s="16" t="s">
        <v>107</v>
      </c>
      <c r="M13" s="16" t="s">
        <v>108</v>
      </c>
      <c r="N13" s="16" t="s">
        <v>109</v>
      </c>
      <c r="O13" s="16" t="s">
        <v>110</v>
      </c>
      <c r="P13" s="30"/>
    </row>
    <row r="14" spans="1:16" ht="15.75" x14ac:dyDescent="0.3">
      <c r="A14" s="3">
        <v>1</v>
      </c>
      <c r="B14" s="4" t="s">
        <v>0</v>
      </c>
      <c r="C14" s="40">
        <v>34.47</v>
      </c>
      <c r="D14" s="40">
        <v>44.73</v>
      </c>
      <c r="E14" s="40">
        <v>58.59</v>
      </c>
      <c r="F14" s="40">
        <v>72.45</v>
      </c>
      <c r="G14" s="40">
        <v>86.59</v>
      </c>
      <c r="H14" s="40">
        <v>100.57</v>
      </c>
      <c r="I14" s="40">
        <v>114.45</v>
      </c>
      <c r="J14" s="40">
        <v>128.37</v>
      </c>
      <c r="K14" s="40">
        <v>142.29</v>
      </c>
      <c r="L14" s="40">
        <v>156.31</v>
      </c>
      <c r="M14" s="40">
        <v>170.18</v>
      </c>
      <c r="N14" s="40">
        <v>166.89</v>
      </c>
      <c r="O14" s="20">
        <v>25.07</v>
      </c>
      <c r="P14" s="31"/>
    </row>
    <row r="15" spans="1:16" ht="15.75" x14ac:dyDescent="0.3">
      <c r="A15" s="5">
        <v>2</v>
      </c>
      <c r="B15" s="6" t="s">
        <v>1</v>
      </c>
      <c r="C15" s="40">
        <v>11.85</v>
      </c>
      <c r="D15" s="40">
        <v>13.42</v>
      </c>
      <c r="E15" s="40">
        <v>15.16</v>
      </c>
      <c r="F15" s="40">
        <v>18.600000000000001</v>
      </c>
      <c r="G15" s="40">
        <v>19.600000000000001</v>
      </c>
      <c r="H15" s="40">
        <v>22.15</v>
      </c>
      <c r="I15" s="40">
        <v>23.19</v>
      </c>
      <c r="J15" s="40">
        <v>26.68</v>
      </c>
      <c r="K15" s="40">
        <v>29.79</v>
      </c>
      <c r="L15" s="40">
        <v>32.85</v>
      </c>
      <c r="M15" s="40">
        <v>38.94</v>
      </c>
      <c r="N15" s="40">
        <v>38.94</v>
      </c>
      <c r="O15" s="24">
        <v>19.559999999999999</v>
      </c>
      <c r="P15" s="31"/>
    </row>
    <row r="16" spans="1:16" ht="15.75" x14ac:dyDescent="0.3">
      <c r="A16" s="5">
        <v>3</v>
      </c>
      <c r="B16" s="6" t="s">
        <v>2</v>
      </c>
      <c r="C16" s="40">
        <v>33.840000000000003</v>
      </c>
      <c r="D16" s="40">
        <v>43.53</v>
      </c>
      <c r="E16" s="40">
        <v>56.81</v>
      </c>
      <c r="F16" s="40">
        <v>69.930000000000007</v>
      </c>
      <c r="G16" s="40">
        <v>83.18</v>
      </c>
      <c r="H16" s="40">
        <v>96.25</v>
      </c>
      <c r="I16" s="40">
        <v>109.5</v>
      </c>
      <c r="J16" s="40">
        <v>122.97</v>
      </c>
      <c r="K16" s="40">
        <v>136.19999999999999</v>
      </c>
      <c r="L16" s="40">
        <v>149.31</v>
      </c>
      <c r="M16" s="40">
        <v>162.53</v>
      </c>
      <c r="N16" s="40">
        <v>159.47</v>
      </c>
      <c r="O16" s="24">
        <v>26.78</v>
      </c>
      <c r="P16" s="31"/>
    </row>
    <row r="17" spans="1:16" ht="15.75" x14ac:dyDescent="0.3">
      <c r="A17" s="5">
        <v>4</v>
      </c>
      <c r="B17" s="6" t="s">
        <v>3</v>
      </c>
      <c r="C17" s="40">
        <v>41.32</v>
      </c>
      <c r="D17" s="40">
        <v>57.64</v>
      </c>
      <c r="E17" s="40">
        <v>78.67</v>
      </c>
      <c r="F17" s="40">
        <v>99.62</v>
      </c>
      <c r="G17" s="40">
        <v>120.79</v>
      </c>
      <c r="H17" s="40">
        <v>141.65</v>
      </c>
      <c r="I17" s="40">
        <v>162.49</v>
      </c>
      <c r="J17" s="40">
        <v>183.71</v>
      </c>
      <c r="K17" s="40">
        <v>204.77</v>
      </c>
      <c r="L17" s="40">
        <v>225.61</v>
      </c>
      <c r="M17" s="40">
        <v>246.79</v>
      </c>
      <c r="N17" s="40">
        <v>241.9</v>
      </c>
      <c r="O17" s="24">
        <v>38.72</v>
      </c>
      <c r="P17" s="31"/>
    </row>
    <row r="18" spans="1:16" ht="15.75" x14ac:dyDescent="0.3">
      <c r="A18" s="5">
        <v>4</v>
      </c>
      <c r="B18" s="6" t="s">
        <v>4</v>
      </c>
      <c r="C18" s="40">
        <v>40.68</v>
      </c>
      <c r="D18" s="40">
        <v>56.21</v>
      </c>
      <c r="E18" s="40">
        <v>76.760000000000005</v>
      </c>
      <c r="F18" s="40">
        <v>96.89</v>
      </c>
      <c r="G18" s="40">
        <v>117.12</v>
      </c>
      <c r="H18" s="40">
        <v>137.38999999999999</v>
      </c>
      <c r="I18" s="40">
        <v>157.82</v>
      </c>
      <c r="J18" s="40">
        <v>178.04</v>
      </c>
      <c r="K18" s="40">
        <v>198.11</v>
      </c>
      <c r="L18" s="40">
        <v>218.58</v>
      </c>
      <c r="M18" s="40">
        <v>238.82</v>
      </c>
      <c r="N18" s="40">
        <v>234.11</v>
      </c>
      <c r="O18" s="24">
        <v>71.849999999999994</v>
      </c>
      <c r="P18" s="31"/>
    </row>
    <row r="19" spans="1:16" ht="15.75" x14ac:dyDescent="0.3">
      <c r="A19" s="5">
        <v>5</v>
      </c>
      <c r="B19" s="6" t="s">
        <v>5</v>
      </c>
      <c r="C19" s="40">
        <v>40.68</v>
      </c>
      <c r="D19" s="40">
        <v>56.21</v>
      </c>
      <c r="E19" s="40">
        <v>76.760000000000005</v>
      </c>
      <c r="F19" s="40">
        <v>96.89</v>
      </c>
      <c r="G19" s="40">
        <v>117.12</v>
      </c>
      <c r="H19" s="40">
        <v>137.38999999999999</v>
      </c>
      <c r="I19" s="40">
        <v>157.82</v>
      </c>
      <c r="J19" s="40">
        <v>178.04</v>
      </c>
      <c r="K19" s="40">
        <v>198.11</v>
      </c>
      <c r="L19" s="40">
        <v>218.58</v>
      </c>
      <c r="M19" s="40">
        <v>238.32</v>
      </c>
      <c r="N19" s="40">
        <v>234.11</v>
      </c>
      <c r="O19" s="24">
        <v>36.15</v>
      </c>
      <c r="P19" s="31"/>
    </row>
    <row r="20" spans="1:16" ht="15.75" x14ac:dyDescent="0.3">
      <c r="A20" s="5">
        <v>5</v>
      </c>
      <c r="B20" s="6" t="s">
        <v>4</v>
      </c>
      <c r="C20" s="40">
        <v>37.6</v>
      </c>
      <c r="D20" s="40">
        <v>50.97</v>
      </c>
      <c r="E20" s="40">
        <v>68.569999999999993</v>
      </c>
      <c r="F20" s="40">
        <v>86.01</v>
      </c>
      <c r="G20" s="40">
        <v>103.44</v>
      </c>
      <c r="H20" s="40">
        <v>121.02</v>
      </c>
      <c r="I20" s="40">
        <v>138.56</v>
      </c>
      <c r="J20" s="40">
        <v>156.13999999999999</v>
      </c>
      <c r="K20" s="40">
        <v>173.75</v>
      </c>
      <c r="L20" s="40">
        <v>191.19</v>
      </c>
      <c r="M20" s="40">
        <v>208.77</v>
      </c>
      <c r="N20" s="40">
        <v>204.56</v>
      </c>
      <c r="O20" s="24">
        <v>67.66</v>
      </c>
      <c r="P20" s="31"/>
    </row>
    <row r="21" spans="1:16" ht="15.75" x14ac:dyDescent="0.3">
      <c r="A21" s="5">
        <v>6</v>
      </c>
      <c r="B21" s="6" t="s">
        <v>6</v>
      </c>
      <c r="C21" s="40">
        <v>9.01</v>
      </c>
      <c r="D21" s="40">
        <v>10.43</v>
      </c>
      <c r="E21" s="40">
        <v>12.42</v>
      </c>
      <c r="F21" s="40">
        <v>13.69</v>
      </c>
      <c r="G21" s="40">
        <v>14.28</v>
      </c>
      <c r="H21" s="40">
        <v>14.83</v>
      </c>
      <c r="I21" s="40">
        <v>15.32</v>
      </c>
      <c r="J21" s="40">
        <v>15.81</v>
      </c>
      <c r="K21" s="40">
        <v>16.34</v>
      </c>
      <c r="L21" s="40">
        <v>17.64</v>
      </c>
      <c r="M21" s="40">
        <v>21.46</v>
      </c>
      <c r="N21" s="40">
        <v>21.46</v>
      </c>
      <c r="O21" s="24">
        <v>37.340000000000003</v>
      </c>
      <c r="P21" s="31"/>
    </row>
    <row r="22" spans="1:16" ht="15.75" x14ac:dyDescent="0.3">
      <c r="A22" s="5">
        <v>6</v>
      </c>
      <c r="B22" s="6" t="s">
        <v>4</v>
      </c>
      <c r="C22" s="40">
        <v>40.68</v>
      </c>
      <c r="D22" s="40">
        <v>56.21</v>
      </c>
      <c r="E22" s="40">
        <v>76.760000000000005</v>
      </c>
      <c r="F22" s="40">
        <v>96.89</v>
      </c>
      <c r="G22" s="40">
        <v>117.12</v>
      </c>
      <c r="H22" s="40">
        <v>137.38999999999999</v>
      </c>
      <c r="I22" s="40">
        <v>157.82</v>
      </c>
      <c r="J22" s="40">
        <v>178.04</v>
      </c>
      <c r="K22" s="40">
        <v>198.11</v>
      </c>
      <c r="L22" s="40">
        <v>218.58</v>
      </c>
      <c r="M22" s="40">
        <v>238.82</v>
      </c>
      <c r="N22" s="40">
        <v>234.11</v>
      </c>
      <c r="O22" s="24">
        <v>41.79</v>
      </c>
      <c r="P22" s="31"/>
    </row>
    <row r="23" spans="1:16" ht="15.75" x14ac:dyDescent="0.3">
      <c r="A23" s="5">
        <v>7</v>
      </c>
      <c r="B23" s="6" t="s">
        <v>7</v>
      </c>
      <c r="C23" s="40">
        <v>16.670000000000002</v>
      </c>
      <c r="D23" s="40">
        <v>21.29</v>
      </c>
      <c r="E23" s="40">
        <v>26.07</v>
      </c>
      <c r="F23" s="40">
        <v>30.49</v>
      </c>
      <c r="G23" s="40">
        <v>35.56</v>
      </c>
      <c r="H23" s="40">
        <v>39.31</v>
      </c>
      <c r="I23" s="40">
        <v>39.79</v>
      </c>
      <c r="J23" s="40">
        <v>41.47</v>
      </c>
      <c r="K23" s="40">
        <v>48.32</v>
      </c>
      <c r="L23" s="40">
        <v>56.79</v>
      </c>
      <c r="M23" s="40">
        <v>58</v>
      </c>
      <c r="N23" s="40">
        <v>58</v>
      </c>
      <c r="O23" s="24">
        <v>31.89</v>
      </c>
      <c r="P23" s="31"/>
    </row>
    <row r="24" spans="1:16" ht="15.75" x14ac:dyDescent="0.3">
      <c r="A24" s="5">
        <v>8</v>
      </c>
      <c r="B24" s="6" t="s">
        <v>8</v>
      </c>
      <c r="C24" s="40">
        <v>39.97</v>
      </c>
      <c r="D24" s="40">
        <v>54.96</v>
      </c>
      <c r="E24" s="40">
        <v>74.52</v>
      </c>
      <c r="F24" s="40">
        <v>94.15</v>
      </c>
      <c r="G24" s="40">
        <v>113.61</v>
      </c>
      <c r="H24" s="40">
        <v>133.29</v>
      </c>
      <c r="I24" s="40">
        <v>152.72</v>
      </c>
      <c r="J24" s="40">
        <v>172.21</v>
      </c>
      <c r="K24" s="40">
        <v>191.86</v>
      </c>
      <c r="L24" s="40">
        <v>211.32</v>
      </c>
      <c r="M24" s="40">
        <v>230.84</v>
      </c>
      <c r="N24" s="40">
        <v>226.24</v>
      </c>
      <c r="O24" s="24">
        <v>24.22</v>
      </c>
      <c r="P24" s="31"/>
    </row>
    <row r="25" spans="1:16" ht="15.75" x14ac:dyDescent="0.3">
      <c r="A25" s="5">
        <v>9</v>
      </c>
      <c r="B25" s="6" t="s">
        <v>9</v>
      </c>
      <c r="C25" s="40">
        <v>39.97</v>
      </c>
      <c r="D25" s="40">
        <v>54.96</v>
      </c>
      <c r="E25" s="40">
        <v>74.52</v>
      </c>
      <c r="F25" s="40">
        <v>94.15</v>
      </c>
      <c r="G25" s="40">
        <v>113.61</v>
      </c>
      <c r="H25" s="40">
        <v>133.29</v>
      </c>
      <c r="I25" s="40">
        <v>152.72</v>
      </c>
      <c r="J25" s="40">
        <v>172.21</v>
      </c>
      <c r="K25" s="40">
        <v>191.86</v>
      </c>
      <c r="L25" s="40">
        <v>211.32</v>
      </c>
      <c r="M25" s="40">
        <v>230.84</v>
      </c>
      <c r="N25" s="40">
        <v>226.24</v>
      </c>
      <c r="O25" s="24">
        <v>37.340000000000003</v>
      </c>
      <c r="P25" s="31"/>
    </row>
    <row r="26" spans="1:16" ht="15.75" x14ac:dyDescent="0.3">
      <c r="A26" s="5">
        <v>9</v>
      </c>
      <c r="B26" s="6" t="s">
        <v>4</v>
      </c>
      <c r="C26" s="40">
        <v>39.97</v>
      </c>
      <c r="D26" s="40">
        <v>54.96</v>
      </c>
      <c r="E26" s="40">
        <v>74.52</v>
      </c>
      <c r="F26" s="40">
        <v>94.15</v>
      </c>
      <c r="G26" s="40">
        <v>113.61</v>
      </c>
      <c r="H26" s="40">
        <v>133.29</v>
      </c>
      <c r="I26" s="40">
        <v>152.72</v>
      </c>
      <c r="J26" s="40">
        <v>172.21</v>
      </c>
      <c r="K26" s="40">
        <v>191.86</v>
      </c>
      <c r="L26" s="40">
        <v>211.32</v>
      </c>
      <c r="M26" s="40">
        <v>230.84</v>
      </c>
      <c r="N26" s="40">
        <v>226.24</v>
      </c>
      <c r="O26" s="24">
        <v>78.84</v>
      </c>
      <c r="P26" s="31"/>
    </row>
    <row r="27" spans="1:16" ht="15.75" x14ac:dyDescent="0.3">
      <c r="A27" s="5">
        <v>10</v>
      </c>
      <c r="B27" s="6" t="s">
        <v>10</v>
      </c>
      <c r="C27" s="40">
        <v>35.229999999999997</v>
      </c>
      <c r="D27" s="40">
        <v>44.29</v>
      </c>
      <c r="E27" s="40">
        <v>56.49</v>
      </c>
      <c r="F27" s="40">
        <v>70.650000000000006</v>
      </c>
      <c r="G27" s="40">
        <v>79.77</v>
      </c>
      <c r="H27" s="40">
        <v>88.84</v>
      </c>
      <c r="I27" s="40">
        <v>98.38</v>
      </c>
      <c r="J27" s="40">
        <v>112.69</v>
      </c>
      <c r="K27" s="40">
        <v>122.64</v>
      </c>
      <c r="L27" s="40">
        <v>132.06</v>
      </c>
      <c r="M27" s="40">
        <v>141.30000000000001</v>
      </c>
      <c r="N27" s="40">
        <v>141.30000000000001</v>
      </c>
      <c r="O27" s="24">
        <v>15.2</v>
      </c>
      <c r="P27" s="31"/>
    </row>
    <row r="28" spans="1:16" ht="15.75" x14ac:dyDescent="0.3">
      <c r="A28" s="5">
        <v>11</v>
      </c>
      <c r="B28" s="6" t="s">
        <v>11</v>
      </c>
      <c r="C28" s="40">
        <v>37.6</v>
      </c>
      <c r="D28" s="40">
        <v>50.97</v>
      </c>
      <c r="E28" s="40">
        <v>68.569999999999993</v>
      </c>
      <c r="F28" s="40">
        <v>86.01</v>
      </c>
      <c r="G28" s="40">
        <v>103.44</v>
      </c>
      <c r="H28" s="40">
        <v>121.02</v>
      </c>
      <c r="I28" s="40">
        <v>138.56</v>
      </c>
      <c r="J28" s="40">
        <v>156.13999999999999</v>
      </c>
      <c r="K28" s="40">
        <v>173.75</v>
      </c>
      <c r="L28" s="40">
        <v>191.19</v>
      </c>
      <c r="M28" s="40">
        <v>208.77</v>
      </c>
      <c r="N28" s="40">
        <v>204.56</v>
      </c>
      <c r="O28" s="24">
        <v>39.450000000000003</v>
      </c>
      <c r="P28" s="31"/>
    </row>
    <row r="29" spans="1:16" ht="15.75" x14ac:dyDescent="0.3">
      <c r="A29" s="5">
        <v>12</v>
      </c>
      <c r="B29" s="6" t="s">
        <v>12</v>
      </c>
      <c r="C29" s="40">
        <v>35.049999999999997</v>
      </c>
      <c r="D29" s="40">
        <v>45.95</v>
      </c>
      <c r="E29" s="40">
        <v>60.52</v>
      </c>
      <c r="F29" s="40">
        <v>75.260000000000005</v>
      </c>
      <c r="G29" s="40">
        <v>89.86</v>
      </c>
      <c r="H29" s="40">
        <v>104.65</v>
      </c>
      <c r="I29" s="40">
        <v>119.24</v>
      </c>
      <c r="J29" s="40">
        <v>133.82</v>
      </c>
      <c r="K29" s="40">
        <v>148.61000000000001</v>
      </c>
      <c r="L29" s="40">
        <v>163.27000000000001</v>
      </c>
      <c r="M29" s="40">
        <v>178.05</v>
      </c>
      <c r="N29" s="40">
        <v>174.48</v>
      </c>
      <c r="O29" s="24">
        <v>31.41</v>
      </c>
      <c r="P29" s="31"/>
    </row>
    <row r="30" spans="1:16" ht="15.75" x14ac:dyDescent="0.3">
      <c r="A30" s="5">
        <v>13</v>
      </c>
      <c r="B30" s="6" t="s">
        <v>13</v>
      </c>
      <c r="C30" s="40">
        <v>35.630000000000003</v>
      </c>
      <c r="D30" s="40">
        <v>47.09</v>
      </c>
      <c r="E30" s="40">
        <v>62.62</v>
      </c>
      <c r="F30" s="40">
        <v>77.98</v>
      </c>
      <c r="G30" s="40">
        <v>93.45</v>
      </c>
      <c r="H30" s="40">
        <v>108.64</v>
      </c>
      <c r="I30" s="40">
        <v>124.16</v>
      </c>
      <c r="J30" s="40">
        <v>139.49</v>
      </c>
      <c r="K30" s="40">
        <v>155.02000000000001</v>
      </c>
      <c r="L30" s="40">
        <v>170.18</v>
      </c>
      <c r="M30" s="40">
        <v>185.69</v>
      </c>
      <c r="N30" s="40">
        <v>181.88</v>
      </c>
      <c r="O30" s="24">
        <v>31.41</v>
      </c>
      <c r="P30" s="31"/>
    </row>
    <row r="31" spans="1:16" ht="15.75" x14ac:dyDescent="0.3">
      <c r="A31" s="5">
        <v>14</v>
      </c>
      <c r="B31" s="6" t="s">
        <v>14</v>
      </c>
      <c r="C31" s="40">
        <v>33.24</v>
      </c>
      <c r="D31" s="40">
        <v>42.04</v>
      </c>
      <c r="E31" s="40">
        <v>54.57</v>
      </c>
      <c r="F31" s="40">
        <v>67.180000000000007</v>
      </c>
      <c r="G31" s="40">
        <v>79.77</v>
      </c>
      <c r="H31" s="40">
        <v>92.44</v>
      </c>
      <c r="I31" s="40">
        <v>104.78</v>
      </c>
      <c r="J31" s="40">
        <v>117.44</v>
      </c>
      <c r="K31" s="40">
        <v>129.78</v>
      </c>
      <c r="L31" s="40">
        <v>142.29</v>
      </c>
      <c r="M31" s="40">
        <v>155.02000000000001</v>
      </c>
      <c r="N31" s="40">
        <v>151.69</v>
      </c>
      <c r="O31" s="24">
        <v>24.75</v>
      </c>
      <c r="P31" s="31"/>
    </row>
    <row r="32" spans="1:16" ht="15.75" x14ac:dyDescent="0.3">
      <c r="A32" s="5">
        <v>15</v>
      </c>
      <c r="B32" s="6" t="s">
        <v>15</v>
      </c>
      <c r="C32" s="40">
        <v>35.630000000000003</v>
      </c>
      <c r="D32" s="40">
        <v>47.09</v>
      </c>
      <c r="E32" s="40">
        <v>62.62</v>
      </c>
      <c r="F32" s="40">
        <v>77.98</v>
      </c>
      <c r="G32" s="40">
        <v>93.45</v>
      </c>
      <c r="H32" s="40">
        <v>108.64</v>
      </c>
      <c r="I32" s="40">
        <v>124.16</v>
      </c>
      <c r="J32" s="40">
        <v>139.49</v>
      </c>
      <c r="K32" s="40">
        <v>155.02000000000001</v>
      </c>
      <c r="L32" s="40">
        <v>170.18</v>
      </c>
      <c r="M32" s="40">
        <v>185.69</v>
      </c>
      <c r="N32" s="40">
        <v>181.88</v>
      </c>
      <c r="O32" s="24">
        <v>29.19</v>
      </c>
      <c r="P32" s="31"/>
    </row>
    <row r="33" spans="1:16" ht="15.75" x14ac:dyDescent="0.3">
      <c r="A33" s="5">
        <v>16</v>
      </c>
      <c r="B33" s="6" t="s">
        <v>16</v>
      </c>
      <c r="C33" s="40">
        <v>77.319999999999993</v>
      </c>
      <c r="D33" s="40">
        <v>105.85</v>
      </c>
      <c r="E33" s="40">
        <v>154.05000000000001</v>
      </c>
      <c r="F33" s="40">
        <v>192.23</v>
      </c>
      <c r="G33" s="40">
        <v>226.33</v>
      </c>
      <c r="H33" s="40">
        <v>262.92</v>
      </c>
      <c r="I33" s="40">
        <v>307.2</v>
      </c>
      <c r="J33" s="40">
        <v>345.65</v>
      </c>
      <c r="K33" s="40">
        <v>387</v>
      </c>
      <c r="L33" s="40">
        <v>425.21</v>
      </c>
      <c r="M33" s="40">
        <v>465.62</v>
      </c>
      <c r="N33" s="40">
        <v>448.77</v>
      </c>
      <c r="O33" s="24">
        <v>30.19</v>
      </c>
      <c r="P33" s="31"/>
    </row>
    <row r="34" spans="1:16" ht="15.75" x14ac:dyDescent="0.3">
      <c r="A34" s="5">
        <v>17</v>
      </c>
      <c r="B34" s="6" t="s">
        <v>17</v>
      </c>
      <c r="C34" s="40">
        <v>32.07</v>
      </c>
      <c r="D34" s="40">
        <v>39.68</v>
      </c>
      <c r="E34" s="40">
        <v>50.87</v>
      </c>
      <c r="F34" s="40">
        <v>61.87</v>
      </c>
      <c r="G34" s="40">
        <v>72.86</v>
      </c>
      <c r="H34" s="40">
        <v>84.07</v>
      </c>
      <c r="I34" s="40">
        <v>95.11</v>
      </c>
      <c r="J34" s="40">
        <v>106.29</v>
      </c>
      <c r="K34" s="40">
        <v>117.44</v>
      </c>
      <c r="L34" s="40">
        <v>128.37</v>
      </c>
      <c r="M34" s="40">
        <v>139.49</v>
      </c>
      <c r="N34" s="40">
        <v>136.66</v>
      </c>
      <c r="O34" s="24">
        <v>31.89</v>
      </c>
      <c r="P34" s="31"/>
    </row>
    <row r="35" spans="1:16" ht="15.75" x14ac:dyDescent="0.3">
      <c r="A35" s="5">
        <v>17</v>
      </c>
      <c r="B35" s="6" t="s">
        <v>18</v>
      </c>
      <c r="C35" s="40">
        <v>36.22</v>
      </c>
      <c r="D35" s="40">
        <v>48.46</v>
      </c>
      <c r="E35" s="40">
        <v>64.53</v>
      </c>
      <c r="F35" s="40">
        <v>80.67</v>
      </c>
      <c r="G35" s="40">
        <v>96.72</v>
      </c>
      <c r="H35" s="40">
        <v>112.84</v>
      </c>
      <c r="I35" s="40">
        <v>129.05000000000001</v>
      </c>
      <c r="J35" s="40">
        <v>145.05000000000001</v>
      </c>
      <c r="K35" s="40">
        <v>161.25</v>
      </c>
      <c r="L35" s="40">
        <v>177.24</v>
      </c>
      <c r="M35" s="40">
        <v>193.27</v>
      </c>
      <c r="N35" s="40">
        <v>189.46</v>
      </c>
      <c r="O35" s="24">
        <v>60.67</v>
      </c>
      <c r="P35" s="31"/>
    </row>
    <row r="36" spans="1:16" ht="15.75" x14ac:dyDescent="0.3">
      <c r="A36" s="5">
        <v>18</v>
      </c>
      <c r="B36" s="6" t="s">
        <v>19</v>
      </c>
      <c r="C36" s="40">
        <v>36.22</v>
      </c>
      <c r="D36" s="40">
        <v>48.46</v>
      </c>
      <c r="E36" s="40">
        <v>64.53</v>
      </c>
      <c r="F36" s="40">
        <v>80.67</v>
      </c>
      <c r="G36" s="40">
        <v>96.72</v>
      </c>
      <c r="H36" s="40">
        <v>112.84</v>
      </c>
      <c r="I36" s="40">
        <v>129.05000000000001</v>
      </c>
      <c r="J36" s="40">
        <v>145.05000000000001</v>
      </c>
      <c r="K36" s="40">
        <v>161.25</v>
      </c>
      <c r="L36" s="40">
        <v>177.24</v>
      </c>
      <c r="M36" s="40">
        <v>193.27</v>
      </c>
      <c r="N36" s="40">
        <v>189.46</v>
      </c>
      <c r="O36" s="24">
        <v>24.22</v>
      </c>
      <c r="P36" s="31"/>
    </row>
    <row r="37" spans="1:16" ht="15.75" x14ac:dyDescent="0.3">
      <c r="A37" s="5">
        <v>19</v>
      </c>
      <c r="B37" s="6" t="s">
        <v>20</v>
      </c>
      <c r="C37" s="40">
        <v>35.630000000000003</v>
      </c>
      <c r="D37" s="40">
        <v>47.09</v>
      </c>
      <c r="E37" s="40">
        <v>62.62</v>
      </c>
      <c r="F37" s="40">
        <v>77.98</v>
      </c>
      <c r="G37" s="40">
        <v>93.45</v>
      </c>
      <c r="H37" s="40">
        <v>108.64</v>
      </c>
      <c r="I37" s="40">
        <v>124.16</v>
      </c>
      <c r="J37" s="40">
        <v>139.49</v>
      </c>
      <c r="K37" s="40">
        <v>155.02000000000001</v>
      </c>
      <c r="L37" s="40">
        <v>170.18</v>
      </c>
      <c r="M37" s="40">
        <v>185.69</v>
      </c>
      <c r="N37" s="40">
        <v>181.88</v>
      </c>
      <c r="O37" s="24">
        <v>27.71</v>
      </c>
      <c r="P37" s="31"/>
    </row>
    <row r="38" spans="1:16" ht="15.75" x14ac:dyDescent="0.3">
      <c r="A38" s="5">
        <v>20</v>
      </c>
      <c r="B38" s="6" t="s">
        <v>21</v>
      </c>
      <c r="C38" s="40">
        <v>33.24</v>
      </c>
      <c r="D38" s="40">
        <v>42.04</v>
      </c>
      <c r="E38" s="40">
        <v>54.57</v>
      </c>
      <c r="F38" s="40">
        <v>67.180000000000007</v>
      </c>
      <c r="G38" s="40">
        <v>79.77</v>
      </c>
      <c r="H38" s="40">
        <v>92.44</v>
      </c>
      <c r="I38" s="40">
        <v>104.78</v>
      </c>
      <c r="J38" s="40">
        <v>117.44</v>
      </c>
      <c r="K38" s="40">
        <v>128.78</v>
      </c>
      <c r="L38" s="40">
        <v>142.29</v>
      </c>
      <c r="M38" s="40">
        <v>155.02000000000001</v>
      </c>
      <c r="N38" s="40">
        <v>151.69</v>
      </c>
      <c r="O38" s="24">
        <v>117.97</v>
      </c>
      <c r="P38" s="31"/>
    </row>
    <row r="39" spans="1:16" ht="15.75" x14ac:dyDescent="0.3">
      <c r="A39" s="5">
        <v>21</v>
      </c>
      <c r="B39" s="6" t="s">
        <v>22</v>
      </c>
      <c r="C39" s="40">
        <v>37.31</v>
      </c>
      <c r="D39" s="40">
        <v>49.91</v>
      </c>
      <c r="E39" s="40">
        <v>66.459999999999994</v>
      </c>
      <c r="F39" s="40">
        <v>83.09</v>
      </c>
      <c r="G39" s="40">
        <v>99.62</v>
      </c>
      <c r="H39" s="40">
        <v>116.23</v>
      </c>
      <c r="I39" s="40">
        <v>132.91999999999999</v>
      </c>
      <c r="J39" s="40">
        <v>149.4</v>
      </c>
      <c r="K39" s="40">
        <v>166.08</v>
      </c>
      <c r="L39" s="40">
        <v>182.55</v>
      </c>
      <c r="M39" s="40">
        <v>199.06</v>
      </c>
      <c r="N39" s="40">
        <v>195.15</v>
      </c>
      <c r="O39" s="24">
        <v>17.34</v>
      </c>
      <c r="P39" s="31"/>
    </row>
    <row r="40" spans="1:16" ht="15.75" x14ac:dyDescent="0.3">
      <c r="A40" s="5">
        <v>22</v>
      </c>
      <c r="B40" s="6" t="s">
        <v>23</v>
      </c>
      <c r="C40" s="40">
        <v>31.01</v>
      </c>
      <c r="D40" s="40">
        <v>39.68</v>
      </c>
      <c r="E40" s="40">
        <v>51.14</v>
      </c>
      <c r="F40" s="40">
        <v>59.49</v>
      </c>
      <c r="G40" s="40">
        <v>65.56</v>
      </c>
      <c r="H40" s="40">
        <v>70.650000000000006</v>
      </c>
      <c r="I40" s="40">
        <v>76.47</v>
      </c>
      <c r="J40" s="40">
        <v>82.27</v>
      </c>
      <c r="K40" s="40">
        <v>88.84</v>
      </c>
      <c r="L40" s="40">
        <v>98.38</v>
      </c>
      <c r="M40" s="40">
        <v>108.47</v>
      </c>
      <c r="N40" s="40">
        <v>108.47</v>
      </c>
      <c r="O40" s="24">
        <v>28.45</v>
      </c>
      <c r="P40" s="31"/>
    </row>
    <row r="41" spans="1:16" ht="15.75" x14ac:dyDescent="0.3">
      <c r="A41" s="5">
        <v>22</v>
      </c>
      <c r="B41" s="6" t="s">
        <v>18</v>
      </c>
      <c r="C41" s="40">
        <v>31.01</v>
      </c>
      <c r="D41" s="40">
        <v>39.68</v>
      </c>
      <c r="E41" s="40">
        <v>51.14</v>
      </c>
      <c r="F41" s="40">
        <v>59.49</v>
      </c>
      <c r="G41" s="40">
        <v>65.56</v>
      </c>
      <c r="H41" s="40">
        <v>70.650000000000006</v>
      </c>
      <c r="I41" s="40">
        <v>76.47</v>
      </c>
      <c r="J41" s="40">
        <v>82.27</v>
      </c>
      <c r="K41" s="40">
        <v>88.84</v>
      </c>
      <c r="L41" s="40">
        <v>98.38</v>
      </c>
      <c r="M41" s="40">
        <v>108.47</v>
      </c>
      <c r="N41" s="40">
        <v>108.47</v>
      </c>
      <c r="O41" s="24">
        <v>62.07</v>
      </c>
      <c r="P41" s="31"/>
    </row>
    <row r="42" spans="1:16" ht="15.75" x14ac:dyDescent="0.3">
      <c r="A42" s="5">
        <v>23</v>
      </c>
      <c r="B42" s="6" t="s">
        <v>24</v>
      </c>
      <c r="C42" s="40">
        <v>38.729999999999997</v>
      </c>
      <c r="D42" s="40">
        <v>52.5</v>
      </c>
      <c r="E42" s="40">
        <v>70.63</v>
      </c>
      <c r="F42" s="40">
        <v>88.59</v>
      </c>
      <c r="G42" s="40">
        <v>106.55</v>
      </c>
      <c r="H42" s="40">
        <v>124.65</v>
      </c>
      <c r="I42" s="40">
        <v>142.72</v>
      </c>
      <c r="J42" s="40">
        <v>160.82</v>
      </c>
      <c r="K42" s="40">
        <v>178.96</v>
      </c>
      <c r="L42" s="40">
        <v>196.92</v>
      </c>
      <c r="M42" s="40">
        <v>215.03</v>
      </c>
      <c r="N42" s="40">
        <v>210.69</v>
      </c>
      <c r="O42" s="24">
        <v>25.49</v>
      </c>
      <c r="P42" s="31"/>
    </row>
    <row r="43" spans="1:16" ht="15.75" x14ac:dyDescent="0.3">
      <c r="A43" s="5">
        <v>24</v>
      </c>
      <c r="B43" s="6" t="s">
        <v>25</v>
      </c>
      <c r="C43" s="40">
        <v>38.729999999999997</v>
      </c>
      <c r="D43" s="40">
        <v>52.5</v>
      </c>
      <c r="E43" s="40">
        <v>70.63</v>
      </c>
      <c r="F43" s="40">
        <v>88.59</v>
      </c>
      <c r="G43" s="40">
        <v>106.55</v>
      </c>
      <c r="H43" s="40">
        <v>124.65</v>
      </c>
      <c r="I43" s="40">
        <v>142.72</v>
      </c>
      <c r="J43" s="40">
        <v>160.82</v>
      </c>
      <c r="K43" s="40">
        <v>178.96</v>
      </c>
      <c r="L43" s="40">
        <v>196.92</v>
      </c>
      <c r="M43" s="40">
        <v>215.03</v>
      </c>
      <c r="N43" s="40">
        <v>210.69</v>
      </c>
      <c r="O43" s="24">
        <v>29.19</v>
      </c>
      <c r="P43" s="31"/>
    </row>
    <row r="44" spans="1:16" ht="15.75" x14ac:dyDescent="0.3">
      <c r="A44" s="5">
        <v>25</v>
      </c>
      <c r="B44" s="6" t="s">
        <v>26</v>
      </c>
      <c r="C44" s="40">
        <v>39.31</v>
      </c>
      <c r="D44" s="40">
        <v>53.75</v>
      </c>
      <c r="E44" s="40">
        <v>72.47</v>
      </c>
      <c r="F44" s="40">
        <v>91.34</v>
      </c>
      <c r="G44" s="40">
        <v>110.07</v>
      </c>
      <c r="H44" s="40">
        <v>128.97</v>
      </c>
      <c r="I44" s="40">
        <v>147.80000000000001</v>
      </c>
      <c r="J44" s="40">
        <v>166.51</v>
      </c>
      <c r="K44" s="40">
        <v>185.4</v>
      </c>
      <c r="L44" s="40">
        <v>204.12</v>
      </c>
      <c r="M44" s="40">
        <v>223.06</v>
      </c>
      <c r="N44" s="40">
        <v>218.4</v>
      </c>
      <c r="O44" s="24">
        <v>21.04</v>
      </c>
      <c r="P44" s="31"/>
    </row>
    <row r="45" spans="1:16" ht="15.75" x14ac:dyDescent="0.3">
      <c r="A45" s="5">
        <v>25</v>
      </c>
      <c r="B45" s="6" t="s">
        <v>4</v>
      </c>
      <c r="C45" s="40">
        <v>40.68</v>
      </c>
      <c r="D45" s="40">
        <v>56.21</v>
      </c>
      <c r="E45" s="40">
        <v>76.760000000000005</v>
      </c>
      <c r="F45" s="40">
        <v>96.89</v>
      </c>
      <c r="G45" s="40">
        <v>117.12</v>
      </c>
      <c r="H45" s="40">
        <v>137.38999999999999</v>
      </c>
      <c r="I45" s="40">
        <v>157.82</v>
      </c>
      <c r="J45" s="40">
        <v>178.04</v>
      </c>
      <c r="K45" s="40">
        <v>198.11</v>
      </c>
      <c r="L45" s="40">
        <v>218.58</v>
      </c>
      <c r="M45" s="40">
        <v>238.82</v>
      </c>
      <c r="N45" s="40">
        <v>234.11</v>
      </c>
      <c r="O45" s="24">
        <v>48.09</v>
      </c>
      <c r="P45" s="31"/>
    </row>
    <row r="46" spans="1:16" ht="15.75" x14ac:dyDescent="0.3">
      <c r="A46" s="5">
        <v>26</v>
      </c>
      <c r="B46" s="6" t="s">
        <v>27</v>
      </c>
      <c r="C46" s="40">
        <v>37.31</v>
      </c>
      <c r="D46" s="40">
        <v>49.91</v>
      </c>
      <c r="E46" s="40">
        <v>66.459999999999994</v>
      </c>
      <c r="F46" s="40">
        <v>83.09</v>
      </c>
      <c r="G46" s="40">
        <v>99.62</v>
      </c>
      <c r="H46" s="40">
        <v>116.23</v>
      </c>
      <c r="I46" s="40">
        <v>132.91999999999999</v>
      </c>
      <c r="J46" s="40">
        <v>149.4</v>
      </c>
      <c r="K46" s="40">
        <v>166.08</v>
      </c>
      <c r="L46" s="40">
        <v>182.55</v>
      </c>
      <c r="M46" s="40">
        <v>199.06</v>
      </c>
      <c r="N46" s="40">
        <v>195.15</v>
      </c>
      <c r="O46" s="24">
        <v>25.49</v>
      </c>
      <c r="P46" s="31"/>
    </row>
    <row r="47" spans="1:16" ht="15.75" x14ac:dyDescent="0.3">
      <c r="A47" s="5">
        <v>27</v>
      </c>
      <c r="B47" s="6" t="s">
        <v>28</v>
      </c>
      <c r="C47" s="40">
        <v>39.31</v>
      </c>
      <c r="D47" s="40">
        <v>53.75</v>
      </c>
      <c r="E47" s="40">
        <v>72.47</v>
      </c>
      <c r="F47" s="40">
        <v>91.34</v>
      </c>
      <c r="G47" s="40">
        <v>110.07</v>
      </c>
      <c r="H47" s="40">
        <v>128.97</v>
      </c>
      <c r="I47" s="40">
        <v>147.80000000000001</v>
      </c>
      <c r="J47" s="40">
        <v>166.51</v>
      </c>
      <c r="K47" s="40">
        <v>185.4</v>
      </c>
      <c r="L47" s="40">
        <v>204.12</v>
      </c>
      <c r="M47" s="40">
        <v>223.06</v>
      </c>
      <c r="N47" s="40">
        <v>218.4</v>
      </c>
      <c r="O47" s="24">
        <v>22.52</v>
      </c>
      <c r="P47" s="31"/>
    </row>
    <row r="48" spans="1:16" ht="15.75" x14ac:dyDescent="0.3">
      <c r="A48" s="5">
        <v>28</v>
      </c>
      <c r="B48" s="6" t="s">
        <v>29</v>
      </c>
      <c r="C48" s="40">
        <v>35.049999999999997</v>
      </c>
      <c r="D48" s="40">
        <v>45.95</v>
      </c>
      <c r="E48" s="40">
        <v>60.52</v>
      </c>
      <c r="F48" s="40">
        <v>75.260000000000005</v>
      </c>
      <c r="G48" s="40">
        <v>89.86</v>
      </c>
      <c r="H48" s="40">
        <v>104.65</v>
      </c>
      <c r="I48" s="40">
        <v>119.24</v>
      </c>
      <c r="J48" s="40">
        <v>133.82</v>
      </c>
      <c r="K48" s="40">
        <v>148.61000000000001</v>
      </c>
      <c r="L48" s="40">
        <v>163.27000000000001</v>
      </c>
      <c r="M48" s="40">
        <v>178.05</v>
      </c>
      <c r="N48" s="40">
        <v>174.48</v>
      </c>
      <c r="O48" s="24">
        <v>24.22</v>
      </c>
      <c r="P48" s="31"/>
    </row>
    <row r="49" spans="1:16" ht="15.75" x14ac:dyDescent="0.3">
      <c r="A49" s="5">
        <v>29</v>
      </c>
      <c r="B49" s="6" t="s">
        <v>30</v>
      </c>
      <c r="C49" s="40">
        <v>33.24</v>
      </c>
      <c r="D49" s="40">
        <v>42.04</v>
      </c>
      <c r="E49" s="40">
        <v>54.57</v>
      </c>
      <c r="F49" s="40">
        <v>67.180000000000007</v>
      </c>
      <c r="G49" s="40">
        <v>79.77</v>
      </c>
      <c r="H49" s="40">
        <v>92.44</v>
      </c>
      <c r="I49" s="40">
        <v>104.78</v>
      </c>
      <c r="J49" s="40">
        <v>117.44</v>
      </c>
      <c r="K49" s="40">
        <v>129.78</v>
      </c>
      <c r="L49" s="40">
        <v>142.29</v>
      </c>
      <c r="M49" s="40">
        <v>155.02000000000001</v>
      </c>
      <c r="N49" s="40">
        <v>151.69</v>
      </c>
      <c r="O49" s="24">
        <v>31.41</v>
      </c>
      <c r="P49" s="31"/>
    </row>
    <row r="50" spans="1:16" ht="15.75" x14ac:dyDescent="0.3">
      <c r="A50" s="5">
        <v>29</v>
      </c>
      <c r="B50" s="6" t="s">
        <v>18</v>
      </c>
      <c r="C50" s="40">
        <v>33.24</v>
      </c>
      <c r="D50" s="40">
        <v>42.04</v>
      </c>
      <c r="E50" s="40">
        <v>54.57</v>
      </c>
      <c r="F50" s="40">
        <v>67.180000000000007</v>
      </c>
      <c r="G50" s="40">
        <v>79.77</v>
      </c>
      <c r="H50" s="40">
        <v>92.44</v>
      </c>
      <c r="I50" s="40">
        <v>104.78</v>
      </c>
      <c r="J50" s="40">
        <v>117.44</v>
      </c>
      <c r="K50" s="40">
        <v>128.78</v>
      </c>
      <c r="L50" s="40">
        <v>142.29</v>
      </c>
      <c r="M50" s="40">
        <v>155.02000000000001</v>
      </c>
      <c r="N50" s="40">
        <v>151.69</v>
      </c>
      <c r="O50" s="24">
        <v>67.66</v>
      </c>
      <c r="P50" s="31"/>
    </row>
    <row r="51" spans="1:16" ht="15.75" x14ac:dyDescent="0.3">
      <c r="A51" s="5">
        <v>30</v>
      </c>
      <c r="B51" s="6" t="s">
        <v>31</v>
      </c>
      <c r="C51" s="40">
        <v>36.22</v>
      </c>
      <c r="D51" s="40">
        <v>48.46</v>
      </c>
      <c r="E51" s="40">
        <v>64.53</v>
      </c>
      <c r="F51" s="40">
        <v>80.67</v>
      </c>
      <c r="G51" s="40">
        <v>96.72</v>
      </c>
      <c r="H51" s="40">
        <v>112.84</v>
      </c>
      <c r="I51" s="40">
        <v>129.05000000000001</v>
      </c>
      <c r="J51" s="40">
        <v>145.05000000000001</v>
      </c>
      <c r="K51" s="40">
        <v>161.25</v>
      </c>
      <c r="L51" s="40">
        <v>177.24</v>
      </c>
      <c r="M51" s="40">
        <v>193.27</v>
      </c>
      <c r="N51" s="40">
        <v>189.46</v>
      </c>
      <c r="O51" s="24">
        <v>30.67</v>
      </c>
      <c r="P51" s="31"/>
    </row>
    <row r="52" spans="1:16" ht="15.75" x14ac:dyDescent="0.3">
      <c r="A52" s="5">
        <v>31</v>
      </c>
      <c r="B52" s="6" t="s">
        <v>32</v>
      </c>
      <c r="C52" s="40">
        <v>33.840000000000003</v>
      </c>
      <c r="D52" s="40">
        <v>43.53</v>
      </c>
      <c r="E52" s="40">
        <v>56.81</v>
      </c>
      <c r="F52" s="40">
        <v>69.930000000000007</v>
      </c>
      <c r="G52" s="40">
        <v>83.18</v>
      </c>
      <c r="H52" s="40">
        <v>96.25</v>
      </c>
      <c r="I52" s="40">
        <v>109.5</v>
      </c>
      <c r="J52" s="40">
        <v>122.97</v>
      </c>
      <c r="K52" s="40">
        <v>136.19999999999999</v>
      </c>
      <c r="L52" s="40">
        <v>149.31</v>
      </c>
      <c r="M52" s="40">
        <v>162.53</v>
      </c>
      <c r="N52" s="40">
        <v>159.47</v>
      </c>
      <c r="O52" s="24">
        <v>37.340000000000003</v>
      </c>
      <c r="P52" s="31"/>
    </row>
    <row r="53" spans="1:16" ht="15.75" x14ac:dyDescent="0.3">
      <c r="A53" s="5">
        <v>31</v>
      </c>
      <c r="B53" s="6" t="s">
        <v>4</v>
      </c>
      <c r="C53" s="40">
        <v>38.729999999999997</v>
      </c>
      <c r="D53" s="40">
        <v>52.5</v>
      </c>
      <c r="E53" s="40">
        <v>70.63</v>
      </c>
      <c r="F53" s="40">
        <v>88.59</v>
      </c>
      <c r="G53" s="40">
        <v>106.55</v>
      </c>
      <c r="H53" s="40">
        <v>124.65</v>
      </c>
      <c r="I53" s="40">
        <v>142.72</v>
      </c>
      <c r="J53" s="40">
        <v>160.82</v>
      </c>
      <c r="K53" s="40">
        <v>178.96</v>
      </c>
      <c r="L53" s="40">
        <v>196.92</v>
      </c>
      <c r="M53" s="40">
        <v>215.03</v>
      </c>
      <c r="N53" s="40">
        <v>210.69</v>
      </c>
      <c r="O53" s="24">
        <v>67.66</v>
      </c>
      <c r="P53" s="31"/>
    </row>
    <row r="54" spans="1:16" ht="15.75" x14ac:dyDescent="0.3">
      <c r="A54" s="5">
        <v>32</v>
      </c>
      <c r="B54" s="6" t="s">
        <v>33</v>
      </c>
      <c r="C54" s="40">
        <v>32.840000000000003</v>
      </c>
      <c r="D54" s="40">
        <v>41.56</v>
      </c>
      <c r="E54" s="40">
        <v>53.23</v>
      </c>
      <c r="F54" s="40">
        <v>64.11</v>
      </c>
      <c r="G54" s="40">
        <v>70.650000000000006</v>
      </c>
      <c r="H54" s="40">
        <v>77.069999999999993</v>
      </c>
      <c r="I54" s="40">
        <v>84.86</v>
      </c>
      <c r="J54" s="40">
        <v>93.92</v>
      </c>
      <c r="K54" s="40">
        <v>103.75</v>
      </c>
      <c r="L54" s="40">
        <v>112.69</v>
      </c>
      <c r="M54" s="40">
        <v>122.64</v>
      </c>
      <c r="N54" s="40">
        <v>122.64</v>
      </c>
      <c r="O54" s="24">
        <v>36.81</v>
      </c>
      <c r="P54" s="31"/>
    </row>
    <row r="55" spans="1:16" ht="15.75" x14ac:dyDescent="0.3">
      <c r="A55" s="5">
        <v>33</v>
      </c>
      <c r="B55" s="6" t="s">
        <v>34</v>
      </c>
      <c r="C55" s="40">
        <v>35.630000000000003</v>
      </c>
      <c r="D55" s="40">
        <v>47.09</v>
      </c>
      <c r="E55" s="40">
        <v>62.62</v>
      </c>
      <c r="F55" s="40">
        <v>77.98</v>
      </c>
      <c r="G55" s="40">
        <v>93.45</v>
      </c>
      <c r="H55" s="40">
        <v>108.64</v>
      </c>
      <c r="I55" s="40">
        <v>124.16</v>
      </c>
      <c r="J55" s="40">
        <v>139.49</v>
      </c>
      <c r="K55" s="40">
        <v>155.02000000000001</v>
      </c>
      <c r="L55" s="40">
        <v>170.18</v>
      </c>
      <c r="M55" s="40">
        <v>185.69</v>
      </c>
      <c r="N55" s="40">
        <v>181.88</v>
      </c>
      <c r="O55" s="24">
        <v>30.06</v>
      </c>
      <c r="P55" s="31"/>
    </row>
    <row r="56" spans="1:16" ht="15.75" x14ac:dyDescent="0.3">
      <c r="A56" s="5">
        <v>34</v>
      </c>
      <c r="B56" s="6" t="s">
        <v>35</v>
      </c>
      <c r="C56" s="40">
        <v>36.22</v>
      </c>
      <c r="D56" s="40">
        <v>48.46</v>
      </c>
      <c r="E56" s="40">
        <v>64.53</v>
      </c>
      <c r="F56" s="40">
        <v>80.67</v>
      </c>
      <c r="G56" s="40">
        <v>96.72</v>
      </c>
      <c r="H56" s="40">
        <v>112.84</v>
      </c>
      <c r="I56" s="40">
        <v>129.05000000000001</v>
      </c>
      <c r="J56" s="40">
        <v>145.05000000000001</v>
      </c>
      <c r="K56" s="40">
        <v>161.25</v>
      </c>
      <c r="L56" s="40">
        <v>177.24</v>
      </c>
      <c r="M56" s="40">
        <v>193.27</v>
      </c>
      <c r="N56" s="40">
        <v>189.46</v>
      </c>
      <c r="O56" s="24">
        <v>32.9</v>
      </c>
      <c r="P56" s="31"/>
    </row>
    <row r="57" spans="1:16" ht="15.75" x14ac:dyDescent="0.3">
      <c r="A57" s="5">
        <v>35</v>
      </c>
      <c r="B57" s="6" t="s">
        <v>36</v>
      </c>
      <c r="C57" s="40">
        <v>35.049999999999997</v>
      </c>
      <c r="D57" s="40">
        <v>45.95</v>
      </c>
      <c r="E57" s="40">
        <v>60.52</v>
      </c>
      <c r="F57" s="40">
        <v>75.260000000000005</v>
      </c>
      <c r="G57" s="40">
        <v>89.86</v>
      </c>
      <c r="H57" s="40">
        <v>104.65</v>
      </c>
      <c r="I57" s="40">
        <v>119.24</v>
      </c>
      <c r="J57" s="40">
        <v>133.82</v>
      </c>
      <c r="K57" s="40">
        <v>148.61000000000001</v>
      </c>
      <c r="L57" s="40">
        <v>163.27000000000001</v>
      </c>
      <c r="M57" s="40">
        <v>178.05</v>
      </c>
      <c r="N57" s="40">
        <v>174.48</v>
      </c>
      <c r="O57" s="24">
        <v>26.15</v>
      </c>
      <c r="P57" s="31"/>
    </row>
    <row r="58" spans="1:16" ht="15.75" x14ac:dyDescent="0.3">
      <c r="A58" s="5">
        <v>36</v>
      </c>
      <c r="B58" s="6" t="s">
        <v>37</v>
      </c>
      <c r="C58" s="40">
        <v>31.01</v>
      </c>
      <c r="D58" s="40">
        <v>39.68</v>
      </c>
      <c r="E58" s="40">
        <v>51.14</v>
      </c>
      <c r="F58" s="40">
        <v>59.49</v>
      </c>
      <c r="G58" s="40">
        <v>65.56</v>
      </c>
      <c r="H58" s="40">
        <v>70.650000000000006</v>
      </c>
      <c r="I58" s="40">
        <v>76.47</v>
      </c>
      <c r="J58" s="40">
        <v>82.27</v>
      </c>
      <c r="K58" s="40">
        <v>88.84</v>
      </c>
      <c r="L58" s="40">
        <v>98.38</v>
      </c>
      <c r="M58" s="40">
        <v>108.47</v>
      </c>
      <c r="N58" s="40">
        <v>108.47</v>
      </c>
      <c r="O58" s="24">
        <v>25.89</v>
      </c>
      <c r="P58" s="31"/>
    </row>
    <row r="59" spans="1:16" ht="15.75" x14ac:dyDescent="0.3">
      <c r="A59" s="5">
        <v>37</v>
      </c>
      <c r="B59" s="6" t="s">
        <v>38</v>
      </c>
      <c r="C59" s="40">
        <v>38.1</v>
      </c>
      <c r="D59" s="40">
        <v>51.32</v>
      </c>
      <c r="E59" s="40">
        <v>68.45</v>
      </c>
      <c r="F59" s="40">
        <v>85.81</v>
      </c>
      <c r="G59" s="40">
        <v>103.17</v>
      </c>
      <c r="H59" s="40">
        <v>120.5</v>
      </c>
      <c r="I59" s="40">
        <v>137.68</v>
      </c>
      <c r="J59" s="40">
        <v>155</v>
      </c>
      <c r="K59" s="40">
        <v>172.39</v>
      </c>
      <c r="L59" s="40">
        <v>189.84</v>
      </c>
      <c r="M59" s="40">
        <v>207.09</v>
      </c>
      <c r="N59" s="40">
        <v>202.9</v>
      </c>
      <c r="O59" s="24">
        <v>21.04</v>
      </c>
      <c r="P59" s="31"/>
    </row>
    <row r="60" spans="1:16" ht="15.75" x14ac:dyDescent="0.3">
      <c r="A60" s="5">
        <v>38</v>
      </c>
      <c r="B60" s="6" t="s">
        <v>39</v>
      </c>
      <c r="C60" s="40">
        <v>39.31</v>
      </c>
      <c r="D60" s="40">
        <v>53.75</v>
      </c>
      <c r="E60" s="40">
        <v>75.47</v>
      </c>
      <c r="F60" s="40">
        <v>91.34</v>
      </c>
      <c r="G60" s="40">
        <v>110.07</v>
      </c>
      <c r="H60" s="40">
        <v>128.97</v>
      </c>
      <c r="I60" s="40">
        <v>147.80000000000001</v>
      </c>
      <c r="J60" s="40">
        <v>166.51</v>
      </c>
      <c r="K60" s="40">
        <v>185.4</v>
      </c>
      <c r="L60" s="40">
        <v>204.12</v>
      </c>
      <c r="M60" s="40">
        <v>223.06</v>
      </c>
      <c r="N60" s="40">
        <v>218.4</v>
      </c>
      <c r="O60" s="24">
        <v>28.48</v>
      </c>
      <c r="P60" s="31"/>
    </row>
    <row r="61" spans="1:16" ht="15.75" x14ac:dyDescent="0.3">
      <c r="A61" s="5">
        <v>38</v>
      </c>
      <c r="B61" s="6" t="s">
        <v>4</v>
      </c>
      <c r="C61" s="40">
        <v>39.31</v>
      </c>
      <c r="D61" s="40">
        <v>53.75</v>
      </c>
      <c r="E61" s="40">
        <v>72.47</v>
      </c>
      <c r="F61" s="40">
        <v>91.34</v>
      </c>
      <c r="G61" s="40">
        <v>110.07</v>
      </c>
      <c r="H61" s="40">
        <v>128.97</v>
      </c>
      <c r="I61" s="40">
        <v>147.80000000000001</v>
      </c>
      <c r="J61" s="40">
        <v>166.51</v>
      </c>
      <c r="K61" s="40">
        <v>185.4</v>
      </c>
      <c r="L61" s="40">
        <v>204.12</v>
      </c>
      <c r="M61" s="40">
        <v>223.06</v>
      </c>
      <c r="N61" s="40">
        <v>218.4</v>
      </c>
      <c r="O61" s="24">
        <v>55.08</v>
      </c>
      <c r="P61" s="31"/>
    </row>
    <row r="62" spans="1:16" ht="15.75" x14ac:dyDescent="0.3">
      <c r="A62" s="5">
        <v>39</v>
      </c>
      <c r="B62" s="6" t="s">
        <v>40</v>
      </c>
      <c r="C62" s="40">
        <v>34.47</v>
      </c>
      <c r="D62" s="40">
        <v>44.73</v>
      </c>
      <c r="E62" s="40">
        <v>58.59</v>
      </c>
      <c r="F62" s="40">
        <v>72.45</v>
      </c>
      <c r="G62" s="40">
        <v>86.59</v>
      </c>
      <c r="H62" s="40">
        <v>100.57</v>
      </c>
      <c r="I62" s="40">
        <v>114.45</v>
      </c>
      <c r="J62" s="40">
        <v>128.37</v>
      </c>
      <c r="K62" s="40">
        <v>142.29</v>
      </c>
      <c r="L62" s="40">
        <v>156.31</v>
      </c>
      <c r="M62" s="40">
        <v>170.18</v>
      </c>
      <c r="N62" s="40">
        <v>166.89</v>
      </c>
      <c r="O62" s="24">
        <v>23.27</v>
      </c>
      <c r="P62" s="31"/>
    </row>
    <row r="63" spans="1:16" ht="15.75" x14ac:dyDescent="0.3">
      <c r="A63" s="5">
        <v>39</v>
      </c>
      <c r="B63" s="6" t="s">
        <v>4</v>
      </c>
      <c r="C63" s="40">
        <v>35.229999999999997</v>
      </c>
      <c r="D63" s="40">
        <v>44.29</v>
      </c>
      <c r="E63" s="40">
        <v>56.49</v>
      </c>
      <c r="F63" s="40">
        <v>70.650000000000006</v>
      </c>
      <c r="G63" s="40">
        <v>79.77</v>
      </c>
      <c r="H63" s="40">
        <v>88.84</v>
      </c>
      <c r="I63" s="40">
        <v>98.38</v>
      </c>
      <c r="J63" s="40">
        <v>112.69</v>
      </c>
      <c r="K63" s="40">
        <v>122.64</v>
      </c>
      <c r="L63" s="40">
        <v>132.06</v>
      </c>
      <c r="M63" s="40">
        <v>141.30000000000001</v>
      </c>
      <c r="N63" s="40">
        <v>141.30000000000001</v>
      </c>
      <c r="O63" s="24">
        <v>27.71</v>
      </c>
      <c r="P63" s="31"/>
    </row>
    <row r="64" spans="1:16" ht="15.75" x14ac:dyDescent="0.3">
      <c r="A64" s="5">
        <v>40</v>
      </c>
      <c r="B64" s="6" t="s">
        <v>41</v>
      </c>
      <c r="C64" s="40">
        <v>13.11</v>
      </c>
      <c r="D64" s="40">
        <v>16.36</v>
      </c>
      <c r="E64" s="40">
        <v>18.87</v>
      </c>
      <c r="F64" s="40">
        <v>21.92</v>
      </c>
      <c r="G64" s="40">
        <v>26.68</v>
      </c>
      <c r="H64" s="40">
        <v>28.57</v>
      </c>
      <c r="I64" s="40">
        <v>29.3</v>
      </c>
      <c r="J64" s="40">
        <v>33.76</v>
      </c>
      <c r="K64" s="40">
        <v>37.61</v>
      </c>
      <c r="L64" s="40">
        <v>41.21</v>
      </c>
      <c r="M64" s="40">
        <v>44.73</v>
      </c>
      <c r="N64" s="40">
        <v>44.73</v>
      </c>
      <c r="O64" s="24">
        <v>32.9</v>
      </c>
      <c r="P64" s="31"/>
    </row>
    <row r="65" spans="1:16" ht="15.75" x14ac:dyDescent="0.3">
      <c r="A65" s="5">
        <v>41</v>
      </c>
      <c r="B65" s="6" t="s">
        <v>42</v>
      </c>
      <c r="C65" s="40">
        <v>16.670000000000002</v>
      </c>
      <c r="D65" s="40">
        <v>21.29</v>
      </c>
      <c r="E65" s="40">
        <v>26.07</v>
      </c>
      <c r="F65" s="40">
        <v>30.49</v>
      </c>
      <c r="G65" s="40">
        <v>35.56</v>
      </c>
      <c r="H65" s="40">
        <v>39.31</v>
      </c>
      <c r="I65" s="40">
        <v>39.79</v>
      </c>
      <c r="J65" s="40">
        <v>41.47</v>
      </c>
      <c r="K65" s="40">
        <v>48.32</v>
      </c>
      <c r="L65" s="40">
        <v>56.79</v>
      </c>
      <c r="M65" s="40">
        <v>58</v>
      </c>
      <c r="N65" s="40">
        <v>58</v>
      </c>
      <c r="O65" s="24">
        <v>21.78</v>
      </c>
      <c r="P65" s="31"/>
    </row>
    <row r="66" spans="1:16" ht="15.75" x14ac:dyDescent="0.3">
      <c r="A66" s="5">
        <v>42</v>
      </c>
      <c r="B66" s="6" t="s">
        <v>43</v>
      </c>
      <c r="C66" s="40">
        <v>33.840000000000003</v>
      </c>
      <c r="D66" s="40">
        <v>43.53</v>
      </c>
      <c r="E66" s="40">
        <v>56.81</v>
      </c>
      <c r="F66" s="40">
        <v>69.930000000000007</v>
      </c>
      <c r="G66" s="40">
        <v>83.18</v>
      </c>
      <c r="H66" s="40">
        <v>96.25</v>
      </c>
      <c r="I66" s="40">
        <v>109.5</v>
      </c>
      <c r="J66" s="40">
        <v>122.97</v>
      </c>
      <c r="K66" s="40">
        <v>136.19999999999999</v>
      </c>
      <c r="L66" s="40">
        <v>149.31</v>
      </c>
      <c r="M66" s="40">
        <v>162.53</v>
      </c>
      <c r="N66" s="40">
        <v>159.47</v>
      </c>
      <c r="O66" s="24">
        <v>24.75</v>
      </c>
      <c r="P66" s="31"/>
    </row>
    <row r="67" spans="1:16" ht="15.75" x14ac:dyDescent="0.3">
      <c r="A67" s="5">
        <v>42</v>
      </c>
      <c r="B67" s="6" t="s">
        <v>4</v>
      </c>
      <c r="C67" s="40">
        <v>13.11</v>
      </c>
      <c r="D67" s="40">
        <v>16.36</v>
      </c>
      <c r="E67" s="40">
        <v>18.87</v>
      </c>
      <c r="F67" s="40">
        <v>21.92</v>
      </c>
      <c r="G67" s="40">
        <v>26.68</v>
      </c>
      <c r="H67" s="40">
        <v>28.57</v>
      </c>
      <c r="I67" s="40">
        <v>29.3</v>
      </c>
      <c r="J67" s="40">
        <v>33.76</v>
      </c>
      <c r="K67" s="40">
        <v>37.61</v>
      </c>
      <c r="L67" s="40">
        <v>41.21</v>
      </c>
      <c r="M67" s="40">
        <v>44.73</v>
      </c>
      <c r="N67" s="40">
        <v>44.73</v>
      </c>
      <c r="O67" s="24">
        <v>29.19</v>
      </c>
      <c r="P67" s="31"/>
    </row>
    <row r="68" spans="1:16" ht="15.75" x14ac:dyDescent="0.3">
      <c r="A68" s="5">
        <v>43</v>
      </c>
      <c r="B68" s="6" t="s">
        <v>44</v>
      </c>
      <c r="C68" s="40">
        <v>11.85</v>
      </c>
      <c r="D68" s="40">
        <v>13.42</v>
      </c>
      <c r="E68" s="40">
        <v>15.16</v>
      </c>
      <c r="F68" s="40">
        <v>18.600000000000001</v>
      </c>
      <c r="G68" s="40">
        <v>19.600000000000001</v>
      </c>
      <c r="H68" s="40">
        <v>22.15</v>
      </c>
      <c r="I68" s="40">
        <v>23.19</v>
      </c>
      <c r="J68" s="40">
        <v>26.68</v>
      </c>
      <c r="K68" s="40">
        <v>29.79</v>
      </c>
      <c r="L68" s="40">
        <v>32.85</v>
      </c>
      <c r="M68" s="40">
        <v>38.94</v>
      </c>
      <c r="N68" s="40">
        <v>38.94</v>
      </c>
      <c r="O68" s="24">
        <v>27.71</v>
      </c>
      <c r="P68" s="31"/>
    </row>
    <row r="69" spans="1:16" ht="15.75" x14ac:dyDescent="0.3">
      <c r="A69" s="5">
        <v>44</v>
      </c>
      <c r="B69" s="6" t="s">
        <v>45</v>
      </c>
      <c r="C69" s="40">
        <v>36.99</v>
      </c>
      <c r="D69" s="40">
        <v>49.82</v>
      </c>
      <c r="E69" s="40">
        <v>66.459999999999994</v>
      </c>
      <c r="F69" s="40">
        <v>83.31</v>
      </c>
      <c r="G69" s="40">
        <v>100.16</v>
      </c>
      <c r="H69" s="40">
        <v>116.99</v>
      </c>
      <c r="I69" s="40">
        <v>133.66999999999999</v>
      </c>
      <c r="J69" s="40">
        <v>150.49</v>
      </c>
      <c r="K69" s="40">
        <v>167.37</v>
      </c>
      <c r="L69" s="40">
        <v>184.31</v>
      </c>
      <c r="M69" s="40">
        <v>201.06</v>
      </c>
      <c r="N69" s="40">
        <v>196.99</v>
      </c>
      <c r="O69" s="24">
        <v>24.75</v>
      </c>
      <c r="P69" s="31"/>
    </row>
    <row r="70" spans="1:16" ht="15.75" x14ac:dyDescent="0.3">
      <c r="A70" s="5">
        <v>45</v>
      </c>
      <c r="B70" s="6" t="s">
        <v>46</v>
      </c>
      <c r="C70" s="40">
        <v>14.28</v>
      </c>
      <c r="D70" s="40">
        <v>17.57</v>
      </c>
      <c r="E70" s="40">
        <v>21.29</v>
      </c>
      <c r="F70" s="40">
        <v>24.15</v>
      </c>
      <c r="G70" s="40">
        <v>27.95</v>
      </c>
      <c r="H70" s="40">
        <v>30.6</v>
      </c>
      <c r="I70" s="40">
        <v>31.99</v>
      </c>
      <c r="J70" s="40">
        <v>37.450000000000003</v>
      </c>
      <c r="K70" s="40">
        <v>42.53</v>
      </c>
      <c r="L70" s="40">
        <v>45.78</v>
      </c>
      <c r="M70" s="40">
        <v>50.32</v>
      </c>
      <c r="N70" s="40">
        <v>50.32</v>
      </c>
      <c r="O70" s="24">
        <v>24.14</v>
      </c>
      <c r="P70" s="31"/>
    </row>
    <row r="71" spans="1:16" ht="15.75" x14ac:dyDescent="0.3">
      <c r="A71" s="5">
        <v>46</v>
      </c>
      <c r="B71" s="6" t="s">
        <v>47</v>
      </c>
      <c r="C71" s="40">
        <v>33.24</v>
      </c>
      <c r="D71" s="40">
        <v>42.04</v>
      </c>
      <c r="E71" s="40">
        <v>54.57</v>
      </c>
      <c r="F71" s="40">
        <v>67.180000000000007</v>
      </c>
      <c r="G71" s="40">
        <v>79.77</v>
      </c>
      <c r="H71" s="40">
        <v>92.44</v>
      </c>
      <c r="I71" s="40">
        <v>104.78</v>
      </c>
      <c r="J71" s="40">
        <v>117.44</v>
      </c>
      <c r="K71" s="40">
        <v>128.78</v>
      </c>
      <c r="L71" s="40">
        <v>142.29</v>
      </c>
      <c r="M71" s="40">
        <v>155.02000000000001</v>
      </c>
      <c r="N71" s="40">
        <v>151.69</v>
      </c>
      <c r="O71" s="24">
        <v>32.159999999999997</v>
      </c>
      <c r="P71" s="31"/>
    </row>
    <row r="72" spans="1:16" ht="15.75" x14ac:dyDescent="0.3">
      <c r="A72" s="5">
        <v>47</v>
      </c>
      <c r="B72" s="6" t="s">
        <v>48</v>
      </c>
      <c r="C72" s="40">
        <v>14.28</v>
      </c>
      <c r="D72" s="40">
        <v>17.57</v>
      </c>
      <c r="E72" s="40">
        <v>21.29</v>
      </c>
      <c r="F72" s="40">
        <v>24.15</v>
      </c>
      <c r="G72" s="40">
        <v>27.95</v>
      </c>
      <c r="H72" s="40">
        <v>30.6</v>
      </c>
      <c r="I72" s="40">
        <v>31.99</v>
      </c>
      <c r="J72" s="40">
        <v>37.450000000000003</v>
      </c>
      <c r="K72" s="40">
        <v>42.53</v>
      </c>
      <c r="L72" s="40">
        <v>45.78</v>
      </c>
      <c r="M72" s="40">
        <v>50.32</v>
      </c>
      <c r="N72" s="40">
        <v>50.32</v>
      </c>
      <c r="O72" s="24">
        <v>36.15</v>
      </c>
      <c r="P72" s="31"/>
    </row>
    <row r="73" spans="1:16" ht="15.75" x14ac:dyDescent="0.3">
      <c r="A73" s="5">
        <v>48</v>
      </c>
      <c r="B73" s="6" t="s">
        <v>49</v>
      </c>
      <c r="C73" s="40">
        <v>18.22</v>
      </c>
      <c r="D73" s="40">
        <v>22.15</v>
      </c>
      <c r="E73" s="40">
        <v>26.93</v>
      </c>
      <c r="F73" s="40">
        <v>31.99</v>
      </c>
      <c r="G73" s="40">
        <v>36.19</v>
      </c>
      <c r="H73" s="40">
        <v>39.31</v>
      </c>
      <c r="I73" s="40">
        <v>40</v>
      </c>
      <c r="J73" s="40">
        <v>42.19</v>
      </c>
      <c r="K73" s="40">
        <v>48.32</v>
      </c>
      <c r="L73" s="40">
        <v>54.96</v>
      </c>
      <c r="M73" s="40">
        <v>58</v>
      </c>
      <c r="N73" s="40">
        <v>58</v>
      </c>
      <c r="O73" s="24">
        <v>30.67</v>
      </c>
      <c r="P73" s="31"/>
    </row>
    <row r="74" spans="1:16" ht="15.75" x14ac:dyDescent="0.3">
      <c r="A74" s="5">
        <v>49</v>
      </c>
      <c r="B74" s="6" t="s">
        <v>50</v>
      </c>
      <c r="C74" s="40">
        <v>35.229999999999997</v>
      </c>
      <c r="D74" s="40">
        <v>44.29</v>
      </c>
      <c r="E74" s="40">
        <v>56.49</v>
      </c>
      <c r="F74" s="40">
        <v>70.650000000000006</v>
      </c>
      <c r="G74" s="40">
        <v>79.77</v>
      </c>
      <c r="H74" s="40">
        <v>88.84</v>
      </c>
      <c r="I74" s="40">
        <v>98.38</v>
      </c>
      <c r="J74" s="40">
        <v>112.69</v>
      </c>
      <c r="K74" s="40">
        <v>122.64</v>
      </c>
      <c r="L74" s="40">
        <v>132.06</v>
      </c>
      <c r="M74" s="40">
        <v>141.30000000000001</v>
      </c>
      <c r="N74" s="40">
        <v>141.30000000000001</v>
      </c>
      <c r="O74" s="24">
        <v>24.01</v>
      </c>
      <c r="P74" s="31"/>
    </row>
    <row r="75" spans="1:16" ht="15.75" x14ac:dyDescent="0.3">
      <c r="A75" s="5">
        <v>50</v>
      </c>
      <c r="B75" s="6" t="s">
        <v>51</v>
      </c>
      <c r="C75" s="40">
        <v>16.36</v>
      </c>
      <c r="D75" s="40">
        <v>21.46</v>
      </c>
      <c r="E75" s="40">
        <v>24.98</v>
      </c>
      <c r="F75" s="40">
        <v>29.3</v>
      </c>
      <c r="G75" s="40">
        <v>33.76</v>
      </c>
      <c r="H75" s="40">
        <v>35.76</v>
      </c>
      <c r="I75" s="40">
        <v>37.450000000000003</v>
      </c>
      <c r="J75" s="40">
        <v>39.31</v>
      </c>
      <c r="K75" s="40">
        <v>44.36</v>
      </c>
      <c r="L75" s="40">
        <v>51.04</v>
      </c>
      <c r="M75" s="40">
        <v>55.09</v>
      </c>
      <c r="N75" s="40">
        <v>55.09</v>
      </c>
      <c r="O75" s="24">
        <v>26.23</v>
      </c>
      <c r="P75" s="31"/>
    </row>
    <row r="76" spans="1:16" ht="15.75" x14ac:dyDescent="0.3">
      <c r="A76" s="5">
        <v>51</v>
      </c>
      <c r="B76" s="6" t="s">
        <v>52</v>
      </c>
      <c r="C76" s="40">
        <v>35.049999999999997</v>
      </c>
      <c r="D76" s="40">
        <v>45.95</v>
      </c>
      <c r="E76" s="40">
        <v>60.52</v>
      </c>
      <c r="F76" s="40">
        <v>75.260000000000005</v>
      </c>
      <c r="G76" s="40">
        <v>89.86</v>
      </c>
      <c r="H76" s="40">
        <v>104.65</v>
      </c>
      <c r="I76" s="40">
        <v>119.24</v>
      </c>
      <c r="J76" s="40">
        <v>133.82</v>
      </c>
      <c r="K76" s="40">
        <v>148.61000000000001</v>
      </c>
      <c r="L76" s="40">
        <v>163.27000000000001</v>
      </c>
      <c r="M76" s="40">
        <v>178.05</v>
      </c>
      <c r="N76" s="40">
        <v>174.48</v>
      </c>
      <c r="O76" s="24">
        <v>18.079999999999998</v>
      </c>
      <c r="P76" s="31"/>
    </row>
    <row r="77" spans="1:16" ht="15.75" x14ac:dyDescent="0.3">
      <c r="A77" s="5">
        <v>52</v>
      </c>
      <c r="B77" s="6" t="s">
        <v>53</v>
      </c>
      <c r="C77" s="40">
        <v>39.97</v>
      </c>
      <c r="D77" s="40">
        <v>54.96</v>
      </c>
      <c r="E77" s="40">
        <v>74.52</v>
      </c>
      <c r="F77" s="40">
        <v>94.15</v>
      </c>
      <c r="G77" s="40">
        <v>113.61</v>
      </c>
      <c r="H77" s="40">
        <v>133.29</v>
      </c>
      <c r="I77" s="40">
        <v>152.72</v>
      </c>
      <c r="J77" s="40">
        <v>172.21</v>
      </c>
      <c r="K77" s="40">
        <v>191.86</v>
      </c>
      <c r="L77" s="40">
        <v>211.32</v>
      </c>
      <c r="M77" s="40">
        <v>230.84</v>
      </c>
      <c r="N77" s="40">
        <v>226.24</v>
      </c>
      <c r="O77" s="24">
        <v>17.34</v>
      </c>
      <c r="P77" s="31"/>
    </row>
    <row r="78" spans="1:16" ht="15.75" x14ac:dyDescent="0.3">
      <c r="A78" s="5">
        <v>53</v>
      </c>
      <c r="B78" s="6" t="s">
        <v>54</v>
      </c>
      <c r="C78" s="40">
        <v>40.68</v>
      </c>
      <c r="D78" s="40">
        <v>56.21</v>
      </c>
      <c r="E78" s="40">
        <v>76.760000000000005</v>
      </c>
      <c r="F78" s="40">
        <v>96.89</v>
      </c>
      <c r="G78" s="40">
        <v>117.12</v>
      </c>
      <c r="H78" s="40">
        <v>137.38999999999999</v>
      </c>
      <c r="I78" s="40">
        <v>157.82</v>
      </c>
      <c r="J78" s="40">
        <v>178.04</v>
      </c>
      <c r="K78" s="40">
        <v>198.11</v>
      </c>
      <c r="L78" s="40">
        <v>218.58</v>
      </c>
      <c r="M78" s="40">
        <v>238.82</v>
      </c>
      <c r="N78" s="40">
        <v>234.11</v>
      </c>
      <c r="O78" s="24">
        <v>25.49</v>
      </c>
      <c r="P78" s="31"/>
    </row>
    <row r="79" spans="1:16" ht="15.75" x14ac:dyDescent="0.3">
      <c r="A79" s="5">
        <v>54</v>
      </c>
      <c r="B79" s="6" t="s">
        <v>55</v>
      </c>
      <c r="C79" s="40">
        <v>40.68</v>
      </c>
      <c r="D79" s="40">
        <v>56.21</v>
      </c>
      <c r="E79" s="40">
        <v>76.760000000000005</v>
      </c>
      <c r="F79" s="40">
        <v>96.89</v>
      </c>
      <c r="G79" s="40">
        <v>117.12</v>
      </c>
      <c r="H79" s="40">
        <v>137.38999999999999</v>
      </c>
      <c r="I79" s="40">
        <v>157.82</v>
      </c>
      <c r="J79" s="40">
        <v>178.04</v>
      </c>
      <c r="K79" s="40">
        <v>198.11</v>
      </c>
      <c r="L79" s="40">
        <v>218.58</v>
      </c>
      <c r="M79" s="40">
        <v>238.82</v>
      </c>
      <c r="N79" s="40">
        <v>234.11</v>
      </c>
      <c r="O79" s="24">
        <v>24.14</v>
      </c>
      <c r="P79" s="31"/>
    </row>
    <row r="80" spans="1:16" ht="15.75" x14ac:dyDescent="0.3">
      <c r="A80" s="5">
        <v>55</v>
      </c>
      <c r="B80" s="6" t="s">
        <v>56</v>
      </c>
      <c r="C80" s="40">
        <v>19.399999999999999</v>
      </c>
      <c r="D80" s="40">
        <v>23.92</v>
      </c>
      <c r="E80" s="40">
        <v>28.8</v>
      </c>
      <c r="F80" s="40">
        <v>34.56</v>
      </c>
      <c r="G80" s="40">
        <v>38.61</v>
      </c>
      <c r="H80" s="40">
        <v>43.05</v>
      </c>
      <c r="I80" s="40">
        <v>45.48</v>
      </c>
      <c r="J80" s="40">
        <v>50.11</v>
      </c>
      <c r="K80" s="40">
        <v>57.41</v>
      </c>
      <c r="L80" s="40">
        <v>64.11</v>
      </c>
      <c r="M80" s="40">
        <v>71.56</v>
      </c>
      <c r="N80" s="40">
        <v>71.56</v>
      </c>
      <c r="O80" s="24">
        <v>19.96</v>
      </c>
      <c r="P80" s="31"/>
    </row>
    <row r="81" spans="1:16" ht="15.75" x14ac:dyDescent="0.3">
      <c r="A81" s="5">
        <v>56</v>
      </c>
      <c r="B81" s="6" t="s">
        <v>57</v>
      </c>
      <c r="C81" s="40">
        <v>21.2</v>
      </c>
      <c r="D81" s="40">
        <v>24.66</v>
      </c>
      <c r="E81" s="40">
        <v>30.57</v>
      </c>
      <c r="F81" s="40">
        <v>36.49</v>
      </c>
      <c r="G81" s="40">
        <v>41.93</v>
      </c>
      <c r="H81" s="40">
        <v>46.96</v>
      </c>
      <c r="I81" s="40">
        <v>48.46</v>
      </c>
      <c r="J81" s="40">
        <v>56.49</v>
      </c>
      <c r="K81" s="40">
        <v>64.11</v>
      </c>
      <c r="L81" s="40">
        <v>71.12</v>
      </c>
      <c r="M81" s="40">
        <v>78.150000000000006</v>
      </c>
      <c r="N81" s="40">
        <v>78.150000000000006</v>
      </c>
      <c r="O81" s="24">
        <v>29.19</v>
      </c>
      <c r="P81" s="31"/>
    </row>
    <row r="82" spans="1:16" ht="15.75" x14ac:dyDescent="0.3">
      <c r="A82" s="5">
        <v>56</v>
      </c>
      <c r="B82" s="6" t="s">
        <v>18</v>
      </c>
      <c r="C82" s="40">
        <v>35.049999999999997</v>
      </c>
      <c r="D82" s="40">
        <v>45.95</v>
      </c>
      <c r="E82" s="40">
        <v>60.52</v>
      </c>
      <c r="F82" s="40">
        <v>75.260000000000005</v>
      </c>
      <c r="G82" s="40">
        <v>89.86</v>
      </c>
      <c r="H82" s="40">
        <v>104.65</v>
      </c>
      <c r="I82" s="40">
        <v>119.24</v>
      </c>
      <c r="J82" s="40">
        <v>133.82</v>
      </c>
      <c r="K82" s="40">
        <v>148.61000000000001</v>
      </c>
      <c r="L82" s="40">
        <v>163.27000000000001</v>
      </c>
      <c r="M82" s="40">
        <v>178.05</v>
      </c>
      <c r="N82" s="40">
        <v>174.48</v>
      </c>
      <c r="O82" s="24">
        <v>63.47</v>
      </c>
      <c r="P82" s="31"/>
    </row>
    <row r="83" spans="1:16" ht="15.75" x14ac:dyDescent="0.3">
      <c r="A83" s="5">
        <v>57</v>
      </c>
      <c r="B83" s="6" t="s">
        <v>58</v>
      </c>
      <c r="C83" s="40">
        <v>25.34</v>
      </c>
      <c r="D83" s="40">
        <v>31.16</v>
      </c>
      <c r="E83" s="40">
        <v>35.049999999999997</v>
      </c>
      <c r="F83" s="40">
        <v>38.47</v>
      </c>
      <c r="G83" s="40">
        <v>44.16</v>
      </c>
      <c r="H83" s="40">
        <v>49.48</v>
      </c>
      <c r="I83" s="40">
        <v>51.14</v>
      </c>
      <c r="J83" s="40">
        <v>59.49</v>
      </c>
      <c r="K83" s="40">
        <v>67.400000000000006</v>
      </c>
      <c r="L83" s="40">
        <v>74.52</v>
      </c>
      <c r="M83" s="40">
        <v>82.27</v>
      </c>
      <c r="N83" s="40">
        <v>82.27</v>
      </c>
      <c r="O83" s="24">
        <v>24.14</v>
      </c>
      <c r="P83" s="31"/>
    </row>
    <row r="84" spans="1:16" ht="15.75" x14ac:dyDescent="0.3">
      <c r="A84" s="5">
        <v>58</v>
      </c>
      <c r="B84" s="6" t="s">
        <v>59</v>
      </c>
      <c r="C84" s="40">
        <v>33.840000000000003</v>
      </c>
      <c r="D84" s="40">
        <v>43.53</v>
      </c>
      <c r="E84" s="40">
        <v>56.81</v>
      </c>
      <c r="F84" s="40">
        <v>69.930000000000007</v>
      </c>
      <c r="G84" s="40">
        <v>83.18</v>
      </c>
      <c r="H84" s="40">
        <v>96.25</v>
      </c>
      <c r="I84" s="40">
        <v>109.5</v>
      </c>
      <c r="J84" s="40">
        <v>122.97</v>
      </c>
      <c r="K84" s="40">
        <v>136.19999999999999</v>
      </c>
      <c r="L84" s="40">
        <v>149.31</v>
      </c>
      <c r="M84" s="40">
        <v>162.53</v>
      </c>
      <c r="N84" s="40">
        <v>159.47</v>
      </c>
      <c r="O84" s="24">
        <v>24.22</v>
      </c>
      <c r="P84" s="31"/>
    </row>
    <row r="85" spans="1:16" ht="15.75" x14ac:dyDescent="0.3">
      <c r="A85" s="5">
        <v>59</v>
      </c>
      <c r="B85" s="6" t="s">
        <v>60</v>
      </c>
      <c r="C85" s="40">
        <v>35.229999999999997</v>
      </c>
      <c r="D85" s="40">
        <v>44.29</v>
      </c>
      <c r="E85" s="40">
        <v>56.49</v>
      </c>
      <c r="F85" s="40">
        <v>70.650000000000006</v>
      </c>
      <c r="G85" s="40">
        <v>79.77</v>
      </c>
      <c r="H85" s="40">
        <v>88.84</v>
      </c>
      <c r="I85" s="40">
        <v>98.38</v>
      </c>
      <c r="J85" s="40">
        <v>112.69</v>
      </c>
      <c r="K85" s="40">
        <v>122.64</v>
      </c>
      <c r="L85" s="40">
        <v>132.06</v>
      </c>
      <c r="M85" s="40">
        <v>141.30000000000001</v>
      </c>
      <c r="N85" s="40">
        <v>141.30000000000001</v>
      </c>
      <c r="O85" s="24">
        <v>22.23</v>
      </c>
      <c r="P85" s="31"/>
    </row>
    <row r="86" spans="1:16" ht="15.75" x14ac:dyDescent="0.3">
      <c r="A86" s="5">
        <v>60</v>
      </c>
      <c r="B86" s="6" t="s">
        <v>61</v>
      </c>
      <c r="C86" s="40">
        <v>36.22</v>
      </c>
      <c r="D86" s="40">
        <v>48.46</v>
      </c>
      <c r="E86" s="40">
        <v>64.53</v>
      </c>
      <c r="F86" s="40">
        <v>80.67</v>
      </c>
      <c r="G86" s="40">
        <v>96.72</v>
      </c>
      <c r="H86" s="40">
        <v>112.84</v>
      </c>
      <c r="I86" s="40">
        <v>129.05000000000001</v>
      </c>
      <c r="J86" s="40">
        <v>145.05000000000001</v>
      </c>
      <c r="K86" s="40">
        <v>161.25</v>
      </c>
      <c r="L86" s="40">
        <v>177.24</v>
      </c>
      <c r="M86" s="40">
        <v>193.27</v>
      </c>
      <c r="N86" s="40">
        <v>189.46</v>
      </c>
      <c r="O86" s="24">
        <v>21.04</v>
      </c>
      <c r="P86" s="31"/>
    </row>
    <row r="87" spans="1:16" ht="15.75" x14ac:dyDescent="0.3">
      <c r="A87" s="5">
        <v>61</v>
      </c>
      <c r="B87" s="6" t="s">
        <v>62</v>
      </c>
      <c r="C87" s="40">
        <v>36.22</v>
      </c>
      <c r="D87" s="40">
        <v>48.46</v>
      </c>
      <c r="E87" s="40">
        <v>64.53</v>
      </c>
      <c r="F87" s="40">
        <v>80.67</v>
      </c>
      <c r="G87" s="40">
        <v>96.72</v>
      </c>
      <c r="H87" s="40">
        <v>112.84</v>
      </c>
      <c r="I87" s="40">
        <v>129.05000000000001</v>
      </c>
      <c r="J87" s="40">
        <v>145.05000000000001</v>
      </c>
      <c r="K87" s="40">
        <v>161.25</v>
      </c>
      <c r="L87" s="40">
        <v>177.24</v>
      </c>
      <c r="M87" s="40">
        <v>193.27</v>
      </c>
      <c r="N87" s="40">
        <v>189.46</v>
      </c>
      <c r="O87" s="24">
        <v>23.27</v>
      </c>
      <c r="P87" s="31"/>
    </row>
    <row r="88" spans="1:16" ht="15.75" x14ac:dyDescent="0.3">
      <c r="A88" s="5">
        <v>62</v>
      </c>
      <c r="B88" s="6" t="s">
        <v>63</v>
      </c>
      <c r="C88" s="40">
        <v>26.68</v>
      </c>
      <c r="D88" s="40">
        <v>31.43</v>
      </c>
      <c r="E88" s="40">
        <v>37.24</v>
      </c>
      <c r="F88" s="40">
        <v>44.29</v>
      </c>
      <c r="G88" s="40">
        <v>48.47</v>
      </c>
      <c r="H88" s="40">
        <v>52.34</v>
      </c>
      <c r="I88" s="40">
        <v>59.06</v>
      </c>
      <c r="J88" s="40">
        <v>65.56</v>
      </c>
      <c r="K88" s="40">
        <v>71.56</v>
      </c>
      <c r="L88" s="40">
        <v>74.73</v>
      </c>
      <c r="M88" s="40">
        <v>79.77</v>
      </c>
      <c r="N88" s="40">
        <v>79.77</v>
      </c>
      <c r="O88" s="24">
        <v>25.07</v>
      </c>
      <c r="P88" s="31"/>
    </row>
    <row r="89" spans="1:16" ht="15.75" x14ac:dyDescent="0.3">
      <c r="A89" s="5">
        <v>63</v>
      </c>
      <c r="B89" s="6" t="s">
        <v>64</v>
      </c>
      <c r="C89" s="40">
        <v>32.840000000000003</v>
      </c>
      <c r="D89" s="40">
        <v>41.56</v>
      </c>
      <c r="E89" s="40">
        <v>53.23</v>
      </c>
      <c r="F89" s="40">
        <v>64.11</v>
      </c>
      <c r="G89" s="40">
        <v>70.650000000000006</v>
      </c>
      <c r="H89" s="40">
        <v>77.069999999999993</v>
      </c>
      <c r="I89" s="40">
        <v>84.86</v>
      </c>
      <c r="J89" s="40">
        <v>93.92</v>
      </c>
      <c r="K89" s="40">
        <v>103.75</v>
      </c>
      <c r="L89" s="40">
        <v>112.69</v>
      </c>
      <c r="M89" s="40">
        <v>122.64</v>
      </c>
      <c r="N89" s="40">
        <v>122.64</v>
      </c>
      <c r="O89" s="24">
        <v>24.75</v>
      </c>
      <c r="P89" s="31"/>
    </row>
    <row r="90" spans="1:16" ht="15.75" x14ac:dyDescent="0.3">
      <c r="A90" s="5">
        <v>63</v>
      </c>
      <c r="B90" s="6" t="s">
        <v>4</v>
      </c>
      <c r="C90" s="40">
        <v>18.87</v>
      </c>
      <c r="D90" s="40">
        <v>23.19</v>
      </c>
      <c r="E90" s="40">
        <v>28.11</v>
      </c>
      <c r="F90" s="40">
        <v>33.76</v>
      </c>
      <c r="G90" s="40">
        <v>37.61</v>
      </c>
      <c r="H90" s="40">
        <v>42.01</v>
      </c>
      <c r="I90" s="40">
        <v>44.25</v>
      </c>
      <c r="J90" s="40">
        <v>48.87</v>
      </c>
      <c r="K90" s="40">
        <v>56.01</v>
      </c>
      <c r="L90" s="40">
        <v>62.38</v>
      </c>
      <c r="M90" s="40">
        <v>69.66</v>
      </c>
      <c r="N90" s="40">
        <v>69.66</v>
      </c>
      <c r="O90" s="24">
        <v>55.08</v>
      </c>
      <c r="P90" s="31"/>
    </row>
    <row r="91" spans="1:16" ht="15.75" x14ac:dyDescent="0.3">
      <c r="A91" s="5">
        <v>64</v>
      </c>
      <c r="B91" s="6" t="s">
        <v>65</v>
      </c>
      <c r="C91" s="40">
        <v>29.38</v>
      </c>
      <c r="D91" s="40">
        <v>34.75</v>
      </c>
      <c r="E91" s="40">
        <v>43.22</v>
      </c>
      <c r="F91" s="40">
        <v>51.14</v>
      </c>
      <c r="G91" s="40">
        <v>56.49</v>
      </c>
      <c r="H91" s="40">
        <v>63.83</v>
      </c>
      <c r="I91" s="40">
        <v>70.650000000000006</v>
      </c>
      <c r="J91" s="40">
        <v>78.150000000000006</v>
      </c>
      <c r="K91" s="40">
        <v>84.95</v>
      </c>
      <c r="L91" s="40">
        <v>88.84</v>
      </c>
      <c r="M91" s="40">
        <v>94.21</v>
      </c>
      <c r="N91" s="40">
        <v>94.21</v>
      </c>
      <c r="O91" s="24">
        <v>35.119999999999997</v>
      </c>
      <c r="P91" s="31"/>
    </row>
    <row r="92" spans="1:16" ht="15.75" x14ac:dyDescent="0.3">
      <c r="A92" s="5">
        <v>64</v>
      </c>
      <c r="B92" s="6" t="s">
        <v>4</v>
      </c>
      <c r="C92" s="40">
        <v>35.049999999999997</v>
      </c>
      <c r="D92" s="40">
        <v>45.95</v>
      </c>
      <c r="E92" s="40">
        <v>60.52</v>
      </c>
      <c r="F92" s="40">
        <v>75.260000000000005</v>
      </c>
      <c r="G92" s="40">
        <v>89.86</v>
      </c>
      <c r="H92" s="40">
        <v>104.65</v>
      </c>
      <c r="I92" s="40">
        <v>119.24</v>
      </c>
      <c r="J92" s="40">
        <v>133.82</v>
      </c>
      <c r="K92" s="40">
        <v>148.61000000000001</v>
      </c>
      <c r="L92" s="40">
        <v>163.27000000000001</v>
      </c>
      <c r="M92" s="40">
        <v>178.05</v>
      </c>
      <c r="N92" s="40">
        <v>174.48</v>
      </c>
      <c r="O92" s="24">
        <v>74.650000000000006</v>
      </c>
      <c r="P92" s="31"/>
    </row>
    <row r="93" spans="1:16" ht="15.75" x14ac:dyDescent="0.3">
      <c r="A93" s="5">
        <v>65</v>
      </c>
      <c r="B93" s="6" t="s">
        <v>66</v>
      </c>
      <c r="C93" s="40">
        <v>18.22</v>
      </c>
      <c r="D93" s="40">
        <v>22.15</v>
      </c>
      <c r="E93" s="40">
        <v>26.93</v>
      </c>
      <c r="F93" s="40">
        <v>31.99</v>
      </c>
      <c r="G93" s="40">
        <v>36.19</v>
      </c>
      <c r="H93" s="40">
        <v>39.31</v>
      </c>
      <c r="I93" s="40">
        <v>40</v>
      </c>
      <c r="J93" s="40">
        <v>42.19</v>
      </c>
      <c r="K93" s="40">
        <v>48.32</v>
      </c>
      <c r="L93" s="40">
        <v>54.96</v>
      </c>
      <c r="M93" s="40">
        <v>58</v>
      </c>
      <c r="N93" s="40">
        <v>58</v>
      </c>
      <c r="O93" s="24">
        <v>35.86</v>
      </c>
      <c r="P93" s="31"/>
    </row>
    <row r="94" spans="1:16" ht="15.75" x14ac:dyDescent="0.3">
      <c r="A94" s="5">
        <v>65</v>
      </c>
      <c r="B94" s="6" t="s">
        <v>4</v>
      </c>
      <c r="C94" s="40">
        <v>39.97</v>
      </c>
      <c r="D94" s="40">
        <v>54.96</v>
      </c>
      <c r="E94" s="40">
        <v>74.52</v>
      </c>
      <c r="F94" s="40">
        <v>94.15</v>
      </c>
      <c r="G94" s="40">
        <v>113.61</v>
      </c>
      <c r="H94" s="40">
        <v>133.29</v>
      </c>
      <c r="I94" s="40">
        <v>152.72</v>
      </c>
      <c r="J94" s="40">
        <v>172.21</v>
      </c>
      <c r="K94" s="40">
        <v>191.86</v>
      </c>
      <c r="L94" s="40">
        <v>211.32</v>
      </c>
      <c r="M94" s="40">
        <v>230.84</v>
      </c>
      <c r="N94" s="40">
        <v>226.24</v>
      </c>
      <c r="O94" s="24">
        <v>76.040000000000006</v>
      </c>
      <c r="P94" s="31"/>
    </row>
    <row r="95" spans="1:16" ht="15.75" x14ac:dyDescent="0.3">
      <c r="A95" s="5">
        <v>66</v>
      </c>
      <c r="B95" s="6" t="s">
        <v>67</v>
      </c>
      <c r="C95" s="40">
        <v>39.31</v>
      </c>
      <c r="D95" s="40">
        <v>53.75</v>
      </c>
      <c r="E95" s="40">
        <v>72.47</v>
      </c>
      <c r="F95" s="40">
        <v>91.34</v>
      </c>
      <c r="G95" s="40">
        <v>110.07</v>
      </c>
      <c r="H95" s="40">
        <v>128.97</v>
      </c>
      <c r="I95" s="40">
        <v>147.80000000000001</v>
      </c>
      <c r="J95" s="40">
        <v>166.51</v>
      </c>
      <c r="K95" s="40">
        <v>185.4</v>
      </c>
      <c r="L95" s="40">
        <v>204.12</v>
      </c>
      <c r="M95" s="40">
        <v>223.06</v>
      </c>
      <c r="N95" s="40">
        <v>218.4</v>
      </c>
      <c r="O95" s="24">
        <v>35.86</v>
      </c>
      <c r="P95" s="31"/>
    </row>
    <row r="96" spans="1:16" ht="15.75" x14ac:dyDescent="0.3">
      <c r="A96" s="5">
        <v>66</v>
      </c>
      <c r="B96" s="6" t="s">
        <v>4</v>
      </c>
      <c r="C96" s="40">
        <v>39.97</v>
      </c>
      <c r="D96" s="40">
        <v>54.96</v>
      </c>
      <c r="E96" s="40">
        <v>74.52</v>
      </c>
      <c r="F96" s="40">
        <v>94.15</v>
      </c>
      <c r="G96" s="40">
        <v>113.61</v>
      </c>
      <c r="H96" s="40">
        <v>133.29</v>
      </c>
      <c r="I96" s="40">
        <v>152.72</v>
      </c>
      <c r="J96" s="40">
        <v>172.21</v>
      </c>
      <c r="K96" s="40">
        <v>191.86</v>
      </c>
      <c r="L96" s="40">
        <v>211.32</v>
      </c>
      <c r="M96" s="40">
        <v>230.84</v>
      </c>
      <c r="N96" s="40">
        <v>226.24</v>
      </c>
      <c r="O96" s="24">
        <v>76.040000000000006</v>
      </c>
      <c r="P96" s="31"/>
    </row>
    <row r="97" spans="1:16" ht="15.75" x14ac:dyDescent="0.3">
      <c r="A97" s="5">
        <v>67</v>
      </c>
      <c r="B97" s="6" t="s">
        <v>68</v>
      </c>
      <c r="C97" s="40">
        <v>38.729999999999997</v>
      </c>
      <c r="D97" s="40">
        <v>52.5</v>
      </c>
      <c r="E97" s="40">
        <v>70.63</v>
      </c>
      <c r="F97" s="40">
        <v>88.59</v>
      </c>
      <c r="G97" s="40">
        <v>106.55</v>
      </c>
      <c r="H97" s="40">
        <v>124.65</v>
      </c>
      <c r="I97" s="40">
        <v>142.72</v>
      </c>
      <c r="J97" s="40">
        <v>160.82</v>
      </c>
      <c r="K97" s="40">
        <v>178.96</v>
      </c>
      <c r="L97" s="40">
        <v>196.92</v>
      </c>
      <c r="M97" s="40">
        <v>215.03</v>
      </c>
      <c r="N97" s="40">
        <v>210.69</v>
      </c>
      <c r="O97" s="24">
        <v>21.78</v>
      </c>
      <c r="P97" s="31"/>
    </row>
    <row r="98" spans="1:16" ht="15.75" x14ac:dyDescent="0.3">
      <c r="A98" s="5">
        <v>68</v>
      </c>
      <c r="B98" s="6" t="s">
        <v>69</v>
      </c>
      <c r="C98" s="40">
        <v>36.99</v>
      </c>
      <c r="D98" s="40">
        <v>49.82</v>
      </c>
      <c r="E98" s="40">
        <v>66.459999999999994</v>
      </c>
      <c r="F98" s="40">
        <v>83.31</v>
      </c>
      <c r="G98" s="40">
        <v>100.16</v>
      </c>
      <c r="H98" s="40">
        <v>116.99</v>
      </c>
      <c r="I98" s="40">
        <v>133.66999999999999</v>
      </c>
      <c r="J98" s="40">
        <v>150.49</v>
      </c>
      <c r="K98" s="40">
        <v>167.37</v>
      </c>
      <c r="L98" s="40">
        <v>184.31</v>
      </c>
      <c r="M98" s="40">
        <v>201.06</v>
      </c>
      <c r="N98" s="40">
        <v>196.99</v>
      </c>
      <c r="O98" s="24">
        <v>27.66</v>
      </c>
      <c r="P98" s="31"/>
    </row>
    <row r="99" spans="1:16" ht="15.75" x14ac:dyDescent="0.3">
      <c r="A99" s="5">
        <v>69</v>
      </c>
      <c r="B99" s="6" t="s">
        <v>70</v>
      </c>
      <c r="C99" s="40">
        <v>34.47</v>
      </c>
      <c r="D99" s="40">
        <v>44.73</v>
      </c>
      <c r="E99" s="40">
        <v>58.59</v>
      </c>
      <c r="F99" s="40">
        <v>72.45</v>
      </c>
      <c r="G99" s="40">
        <v>86.59</v>
      </c>
      <c r="H99" s="40">
        <v>100.57</v>
      </c>
      <c r="I99" s="40">
        <v>114.45</v>
      </c>
      <c r="J99" s="40">
        <v>128.37</v>
      </c>
      <c r="K99" s="40">
        <v>142.29</v>
      </c>
      <c r="L99" s="40">
        <v>156.31</v>
      </c>
      <c r="M99" s="40">
        <v>170.18</v>
      </c>
      <c r="N99" s="40">
        <v>166.89</v>
      </c>
      <c r="O99" s="24">
        <v>26.78</v>
      </c>
      <c r="P99" s="31"/>
    </row>
    <row r="100" spans="1:16" ht="15.75" x14ac:dyDescent="0.3">
      <c r="A100" s="5">
        <v>70</v>
      </c>
      <c r="B100" s="6" t="s">
        <v>71</v>
      </c>
      <c r="C100" s="40">
        <v>34.47</v>
      </c>
      <c r="D100" s="40">
        <v>44.73</v>
      </c>
      <c r="E100" s="40">
        <v>58.59</v>
      </c>
      <c r="F100" s="40">
        <v>72.45</v>
      </c>
      <c r="G100" s="40">
        <v>86.59</v>
      </c>
      <c r="H100" s="40">
        <v>100.57</v>
      </c>
      <c r="I100" s="40">
        <v>114.45</v>
      </c>
      <c r="J100" s="40">
        <v>128.37</v>
      </c>
      <c r="K100" s="40">
        <v>142.29</v>
      </c>
      <c r="L100" s="40">
        <v>156.31</v>
      </c>
      <c r="M100" s="40">
        <v>170.18</v>
      </c>
      <c r="N100" s="40">
        <v>166.89</v>
      </c>
      <c r="O100" s="24">
        <v>21.78</v>
      </c>
      <c r="P100" s="31"/>
    </row>
    <row r="101" spans="1:16" ht="15.75" x14ac:dyDescent="0.3">
      <c r="A101" s="5">
        <v>71</v>
      </c>
      <c r="B101" s="6" t="s">
        <v>72</v>
      </c>
      <c r="C101" s="40">
        <v>18.87</v>
      </c>
      <c r="D101" s="40">
        <v>23.19</v>
      </c>
      <c r="E101" s="40">
        <v>28.11</v>
      </c>
      <c r="F101" s="40">
        <v>33.76</v>
      </c>
      <c r="G101" s="40">
        <v>37.61</v>
      </c>
      <c r="H101" s="40">
        <v>42.01</v>
      </c>
      <c r="I101" s="40">
        <v>44.25</v>
      </c>
      <c r="J101" s="40">
        <v>48.87</v>
      </c>
      <c r="K101" s="40">
        <v>56.01</v>
      </c>
      <c r="L101" s="40">
        <v>62.38</v>
      </c>
      <c r="M101" s="40">
        <v>69.66</v>
      </c>
      <c r="N101" s="40">
        <v>69.66</v>
      </c>
      <c r="O101" s="24">
        <v>21.78</v>
      </c>
      <c r="P101" s="31"/>
    </row>
    <row r="102" spans="1:16" ht="15.75" x14ac:dyDescent="0.3">
      <c r="A102" s="5">
        <v>72</v>
      </c>
      <c r="B102" s="6" t="s">
        <v>73</v>
      </c>
      <c r="C102" s="40">
        <v>26.55</v>
      </c>
      <c r="D102" s="40">
        <v>29.58</v>
      </c>
      <c r="E102" s="40">
        <v>32.840000000000003</v>
      </c>
      <c r="F102" s="40">
        <v>36.75</v>
      </c>
      <c r="G102" s="40">
        <v>41.05</v>
      </c>
      <c r="H102" s="40">
        <v>45.48</v>
      </c>
      <c r="I102" s="40">
        <v>48.46</v>
      </c>
      <c r="J102" s="40">
        <v>52.34</v>
      </c>
      <c r="K102" s="40">
        <v>57.41</v>
      </c>
      <c r="L102" s="40">
        <v>64.11</v>
      </c>
      <c r="M102" s="40">
        <v>70.650000000000006</v>
      </c>
      <c r="N102" s="40">
        <v>70.650000000000006</v>
      </c>
      <c r="O102" s="24">
        <v>23.84</v>
      </c>
      <c r="P102" s="31"/>
    </row>
    <row r="103" spans="1:16" ht="15.75" x14ac:dyDescent="0.3">
      <c r="A103" s="5">
        <v>73</v>
      </c>
      <c r="B103" s="6" t="s">
        <v>74</v>
      </c>
      <c r="C103" s="40">
        <v>25.34</v>
      </c>
      <c r="D103" s="40">
        <v>31.16</v>
      </c>
      <c r="E103" s="40">
        <v>35.049999999999997</v>
      </c>
      <c r="F103" s="40">
        <v>38.47</v>
      </c>
      <c r="G103" s="40">
        <v>44.16</v>
      </c>
      <c r="H103" s="40">
        <v>49.48</v>
      </c>
      <c r="I103" s="40">
        <v>51.14</v>
      </c>
      <c r="J103" s="40">
        <v>59.49</v>
      </c>
      <c r="K103" s="40">
        <v>67.400000000000006</v>
      </c>
      <c r="L103" s="40">
        <v>74.52</v>
      </c>
      <c r="M103" s="40">
        <v>82.27</v>
      </c>
      <c r="N103" s="40">
        <v>82.27</v>
      </c>
      <c r="O103" s="24">
        <v>25.49</v>
      </c>
      <c r="P103" s="31"/>
    </row>
    <row r="104" spans="1:16" ht="15.75" x14ac:dyDescent="0.3">
      <c r="A104" s="5">
        <v>73</v>
      </c>
      <c r="B104" s="6" t="s">
        <v>4</v>
      </c>
      <c r="C104" s="40">
        <v>29.38</v>
      </c>
      <c r="D104" s="40">
        <v>34.75</v>
      </c>
      <c r="E104" s="40">
        <v>43.22</v>
      </c>
      <c r="F104" s="40">
        <v>51.14</v>
      </c>
      <c r="G104" s="40">
        <v>56.49</v>
      </c>
      <c r="H104" s="40">
        <v>63.83</v>
      </c>
      <c r="I104" s="40">
        <v>70.650000000000006</v>
      </c>
      <c r="J104" s="40">
        <v>78.150000000000006</v>
      </c>
      <c r="K104" s="40">
        <v>84.95</v>
      </c>
      <c r="L104" s="40">
        <v>88.84</v>
      </c>
      <c r="M104" s="40">
        <v>94.21</v>
      </c>
      <c r="N104" s="40">
        <v>94.21</v>
      </c>
      <c r="O104" s="24">
        <v>56.48</v>
      </c>
      <c r="P104" s="31"/>
    </row>
    <row r="105" spans="1:16" ht="15.75" x14ac:dyDescent="0.3">
      <c r="A105" s="5">
        <v>74</v>
      </c>
      <c r="B105" s="6" t="s">
        <v>75</v>
      </c>
      <c r="C105" s="40">
        <v>28.17</v>
      </c>
      <c r="D105" s="40">
        <v>32.840000000000003</v>
      </c>
      <c r="E105" s="40">
        <v>40.83</v>
      </c>
      <c r="F105" s="40">
        <v>46.96</v>
      </c>
      <c r="G105" s="40">
        <v>52.34</v>
      </c>
      <c r="H105" s="40">
        <v>58.41</v>
      </c>
      <c r="I105" s="40">
        <v>64.53</v>
      </c>
      <c r="J105" s="40">
        <v>71.56</v>
      </c>
      <c r="K105" s="40">
        <v>78.510000000000005</v>
      </c>
      <c r="L105" s="40">
        <v>84.86</v>
      </c>
      <c r="M105" s="40">
        <v>88.84</v>
      </c>
      <c r="N105" s="40">
        <v>88.84</v>
      </c>
      <c r="O105" s="24">
        <v>25.49</v>
      </c>
      <c r="P105" s="31"/>
    </row>
    <row r="106" spans="1:16" ht="15.75" x14ac:dyDescent="0.3">
      <c r="A106" s="5">
        <v>74</v>
      </c>
      <c r="B106" s="6" t="s">
        <v>4</v>
      </c>
      <c r="C106" s="40">
        <v>28.17</v>
      </c>
      <c r="D106" s="40">
        <v>32.840000000000003</v>
      </c>
      <c r="E106" s="40">
        <v>40.83</v>
      </c>
      <c r="F106" s="40">
        <v>46.96</v>
      </c>
      <c r="G106" s="40">
        <v>52.34</v>
      </c>
      <c r="H106" s="40">
        <v>58.41</v>
      </c>
      <c r="I106" s="40">
        <v>64.53</v>
      </c>
      <c r="J106" s="40">
        <v>71.56</v>
      </c>
      <c r="K106" s="40">
        <v>78.510000000000005</v>
      </c>
      <c r="L106" s="40">
        <v>84.86</v>
      </c>
      <c r="M106" s="40">
        <v>88.84</v>
      </c>
      <c r="N106" s="40">
        <v>88.84</v>
      </c>
      <c r="O106" s="24">
        <v>56.48</v>
      </c>
      <c r="P106" s="31"/>
    </row>
    <row r="107" spans="1:16" ht="15.75" x14ac:dyDescent="0.3">
      <c r="A107" s="5">
        <v>75</v>
      </c>
      <c r="B107" s="6" t="s">
        <v>76</v>
      </c>
      <c r="C107" s="40">
        <v>28.17</v>
      </c>
      <c r="D107" s="40">
        <v>32.840000000000003</v>
      </c>
      <c r="E107" s="40">
        <v>40.83</v>
      </c>
      <c r="F107" s="40">
        <v>46.96</v>
      </c>
      <c r="G107" s="40">
        <v>52.34</v>
      </c>
      <c r="H107" s="40">
        <v>58.41</v>
      </c>
      <c r="I107" s="40">
        <v>64.53</v>
      </c>
      <c r="J107" s="40">
        <v>71.56</v>
      </c>
      <c r="K107" s="40">
        <v>78.510000000000005</v>
      </c>
      <c r="L107" s="40">
        <v>84.86</v>
      </c>
      <c r="M107" s="40">
        <v>88.84</v>
      </c>
      <c r="N107" s="40">
        <v>88.84</v>
      </c>
      <c r="O107" s="24">
        <v>27.7</v>
      </c>
      <c r="P107" s="31"/>
    </row>
    <row r="108" spans="1:16" ht="15.75" x14ac:dyDescent="0.3">
      <c r="A108" s="5">
        <v>76</v>
      </c>
      <c r="B108" s="6" t="s">
        <v>77</v>
      </c>
      <c r="C108" s="40">
        <v>29.38</v>
      </c>
      <c r="D108" s="40">
        <v>34.75</v>
      </c>
      <c r="E108" s="40">
        <v>43.22</v>
      </c>
      <c r="F108" s="40">
        <v>51.14</v>
      </c>
      <c r="G108" s="40">
        <v>56.49</v>
      </c>
      <c r="H108" s="40">
        <v>63.83</v>
      </c>
      <c r="I108" s="40">
        <v>70.650000000000006</v>
      </c>
      <c r="J108" s="40">
        <v>78.150000000000006</v>
      </c>
      <c r="K108" s="40">
        <v>84.95</v>
      </c>
      <c r="L108" s="40">
        <v>88.84</v>
      </c>
      <c r="M108" s="40">
        <v>94.21</v>
      </c>
      <c r="N108" s="40">
        <v>94.21</v>
      </c>
      <c r="O108" s="24">
        <v>23.37</v>
      </c>
      <c r="P108" s="31"/>
    </row>
    <row r="109" spans="1:16" ht="15.75" x14ac:dyDescent="0.3">
      <c r="A109" s="5">
        <v>77</v>
      </c>
      <c r="B109" s="6" t="s">
        <v>78</v>
      </c>
      <c r="C109" s="21">
        <v>14.5</v>
      </c>
      <c r="D109" s="22">
        <v>16.53</v>
      </c>
      <c r="E109" s="23">
        <v>18.559999999999999</v>
      </c>
      <c r="F109" s="22">
        <v>22.1</v>
      </c>
      <c r="G109" s="23">
        <v>23.97</v>
      </c>
      <c r="H109" s="22">
        <v>25.84</v>
      </c>
      <c r="I109" s="23">
        <v>27.7</v>
      </c>
      <c r="J109" s="22">
        <v>30.8</v>
      </c>
      <c r="K109" s="23">
        <v>34.03</v>
      </c>
      <c r="L109" s="24">
        <v>32.409999999999997</v>
      </c>
      <c r="M109" s="24">
        <v>29.81</v>
      </c>
      <c r="N109" s="24">
        <v>27.55</v>
      </c>
      <c r="O109" s="24">
        <v>25.93</v>
      </c>
      <c r="P109" s="31"/>
    </row>
    <row r="110" spans="1:16" ht="15.75" x14ac:dyDescent="0.3">
      <c r="A110" s="5">
        <v>78</v>
      </c>
      <c r="B110" s="6" t="s">
        <v>79</v>
      </c>
      <c r="C110" s="21">
        <v>15.69</v>
      </c>
      <c r="D110" s="22">
        <v>17.88</v>
      </c>
      <c r="E110" s="23">
        <v>20.079999999999998</v>
      </c>
      <c r="F110" s="22">
        <v>23.91</v>
      </c>
      <c r="G110" s="23">
        <v>25.94</v>
      </c>
      <c r="H110" s="22">
        <v>27.96</v>
      </c>
      <c r="I110" s="23">
        <v>29.98</v>
      </c>
      <c r="J110" s="22">
        <v>33.32</v>
      </c>
      <c r="K110" s="23">
        <v>36.82</v>
      </c>
      <c r="L110" s="24">
        <v>35.07</v>
      </c>
      <c r="M110" s="24">
        <v>32.26</v>
      </c>
      <c r="N110" s="24">
        <v>29.81</v>
      </c>
      <c r="O110" s="24">
        <v>28.05</v>
      </c>
      <c r="P110" s="31"/>
    </row>
    <row r="111" spans="1:16" ht="15.75" x14ac:dyDescent="0.3">
      <c r="A111" s="5">
        <v>79</v>
      </c>
      <c r="B111" s="6" t="s">
        <v>80</v>
      </c>
      <c r="C111" s="21">
        <v>13.92</v>
      </c>
      <c r="D111" s="22">
        <v>15.87</v>
      </c>
      <c r="E111" s="23">
        <v>17.82</v>
      </c>
      <c r="F111" s="22">
        <v>21.96</v>
      </c>
      <c r="G111" s="23">
        <v>23.82</v>
      </c>
      <c r="H111" s="22">
        <v>25.68</v>
      </c>
      <c r="I111" s="23">
        <v>27.53</v>
      </c>
      <c r="J111" s="22">
        <v>31.15</v>
      </c>
      <c r="K111" s="23">
        <v>34.43</v>
      </c>
      <c r="L111" s="24">
        <v>32.79</v>
      </c>
      <c r="M111" s="24">
        <v>30.17</v>
      </c>
      <c r="N111" s="24">
        <v>27.87</v>
      </c>
      <c r="O111" s="24">
        <v>26.23</v>
      </c>
      <c r="P111" s="31"/>
    </row>
    <row r="112" spans="1:16" ht="15.75" x14ac:dyDescent="0.3">
      <c r="A112" s="5">
        <v>80</v>
      </c>
      <c r="B112" s="6" t="s">
        <v>81</v>
      </c>
      <c r="C112" s="21">
        <v>11.17</v>
      </c>
      <c r="D112" s="22">
        <v>12.73</v>
      </c>
      <c r="E112" s="23">
        <v>14.3</v>
      </c>
      <c r="F112" s="22">
        <v>17.62</v>
      </c>
      <c r="G112" s="23">
        <v>19.11</v>
      </c>
      <c r="H112" s="22">
        <v>20.6</v>
      </c>
      <c r="I112" s="23">
        <v>22.09</v>
      </c>
      <c r="J112" s="22">
        <v>24.99</v>
      </c>
      <c r="K112" s="23">
        <v>27.62</v>
      </c>
      <c r="L112" s="24">
        <v>26.31</v>
      </c>
      <c r="M112" s="24">
        <v>24.2</v>
      </c>
      <c r="N112" s="24">
        <v>22.36</v>
      </c>
      <c r="O112" s="24">
        <v>21.04</v>
      </c>
      <c r="P112" s="31"/>
    </row>
    <row r="113" spans="1:16" ht="15.75" x14ac:dyDescent="0.3">
      <c r="A113" s="5">
        <v>81</v>
      </c>
      <c r="B113" s="6" t="s">
        <v>82</v>
      </c>
      <c r="C113" s="21">
        <v>22.61</v>
      </c>
      <c r="D113" s="22">
        <v>25.78</v>
      </c>
      <c r="E113" s="23">
        <v>28.94</v>
      </c>
      <c r="F113" s="22">
        <v>34.36</v>
      </c>
      <c r="G113" s="23">
        <v>37.26</v>
      </c>
      <c r="H113" s="22">
        <v>40.17</v>
      </c>
      <c r="I113" s="23">
        <v>43.07</v>
      </c>
      <c r="J113" s="22">
        <v>47.48</v>
      </c>
      <c r="K113" s="23">
        <v>52.49</v>
      </c>
      <c r="L113" s="24">
        <v>49.98</v>
      </c>
      <c r="M113" s="24">
        <v>45.98</v>
      </c>
      <c r="N113" s="24">
        <v>42.49</v>
      </c>
      <c r="O113" s="24">
        <v>39.99</v>
      </c>
      <c r="P113" s="31"/>
    </row>
    <row r="114" spans="1:16" ht="15.75" x14ac:dyDescent="0.3">
      <c r="A114" s="5">
        <v>82</v>
      </c>
      <c r="B114" s="6" t="s">
        <v>83</v>
      </c>
      <c r="C114" s="21">
        <v>17.059999999999999</v>
      </c>
      <c r="D114" s="22">
        <v>19.45</v>
      </c>
      <c r="E114" s="23">
        <v>21.84</v>
      </c>
      <c r="F114" s="22">
        <v>26.92</v>
      </c>
      <c r="G114" s="23">
        <v>29.2</v>
      </c>
      <c r="H114" s="22">
        <v>31.48</v>
      </c>
      <c r="I114" s="23">
        <v>33.75</v>
      </c>
      <c r="J114" s="22">
        <v>38.19</v>
      </c>
      <c r="K114" s="23">
        <v>42.21</v>
      </c>
      <c r="L114" s="24">
        <v>40.200000000000003</v>
      </c>
      <c r="M114" s="24">
        <v>36.979999999999997</v>
      </c>
      <c r="N114" s="24">
        <v>34.17</v>
      </c>
      <c r="O114" s="24">
        <v>32.159999999999997</v>
      </c>
      <c r="P114" s="31"/>
    </row>
    <row r="115" spans="1:16" ht="15.75" x14ac:dyDescent="0.3">
      <c r="A115" s="5">
        <v>83</v>
      </c>
      <c r="B115" s="6" t="s">
        <v>84</v>
      </c>
      <c r="C115" s="21">
        <v>23.61</v>
      </c>
      <c r="D115" s="22">
        <v>26.91</v>
      </c>
      <c r="E115" s="23">
        <v>30.22</v>
      </c>
      <c r="F115" s="22">
        <v>35.869999999999997</v>
      </c>
      <c r="G115" s="23">
        <v>38.909999999999997</v>
      </c>
      <c r="H115" s="22">
        <v>41.94</v>
      </c>
      <c r="I115" s="23">
        <v>44.97</v>
      </c>
      <c r="J115" s="22">
        <v>49.57</v>
      </c>
      <c r="K115" s="23">
        <v>54.79</v>
      </c>
      <c r="L115" s="24">
        <v>52.18</v>
      </c>
      <c r="M115" s="24">
        <v>48.01</v>
      </c>
      <c r="N115" s="24">
        <v>44.36</v>
      </c>
      <c r="O115" s="24">
        <v>41.74</v>
      </c>
      <c r="P115" s="31"/>
    </row>
    <row r="116" spans="1:16" ht="15.75" x14ac:dyDescent="0.3">
      <c r="A116" s="5">
        <v>84</v>
      </c>
      <c r="B116" s="6" t="s">
        <v>85</v>
      </c>
      <c r="C116" s="21">
        <v>14.71</v>
      </c>
      <c r="D116" s="22">
        <v>16.77</v>
      </c>
      <c r="E116" s="23">
        <v>18.82</v>
      </c>
      <c r="F116" s="22">
        <v>23.2</v>
      </c>
      <c r="G116" s="23">
        <v>25.17</v>
      </c>
      <c r="H116" s="22">
        <v>27.13</v>
      </c>
      <c r="I116" s="23">
        <v>29.09</v>
      </c>
      <c r="J116" s="22">
        <v>32.909999999999997</v>
      </c>
      <c r="K116" s="23">
        <v>36.369999999999997</v>
      </c>
      <c r="L116" s="24">
        <v>34.64</v>
      </c>
      <c r="M116" s="24">
        <v>31.87</v>
      </c>
      <c r="N116" s="24">
        <v>29.45</v>
      </c>
      <c r="O116" s="24">
        <v>27.71</v>
      </c>
      <c r="P116" s="31"/>
    </row>
    <row r="117" spans="1:16" ht="15.75" x14ac:dyDescent="0.3">
      <c r="A117" s="5">
        <v>85</v>
      </c>
      <c r="B117" s="6" t="s">
        <v>86</v>
      </c>
      <c r="C117" s="21">
        <v>13.53</v>
      </c>
      <c r="D117" s="22">
        <v>15.42</v>
      </c>
      <c r="E117" s="23">
        <v>17.32</v>
      </c>
      <c r="F117" s="22">
        <v>21.34</v>
      </c>
      <c r="G117" s="23">
        <v>23.15</v>
      </c>
      <c r="H117" s="22">
        <v>24.95</v>
      </c>
      <c r="I117" s="23">
        <v>26.75</v>
      </c>
      <c r="J117" s="22">
        <v>30.27</v>
      </c>
      <c r="K117" s="23">
        <v>33.450000000000003</v>
      </c>
      <c r="L117" s="24">
        <v>31.86</v>
      </c>
      <c r="M117" s="24">
        <v>29.31</v>
      </c>
      <c r="N117" s="24">
        <v>27.08</v>
      </c>
      <c r="O117" s="24">
        <v>25.49</v>
      </c>
      <c r="P117" s="31"/>
    </row>
    <row r="118" spans="1:16" ht="15.75" x14ac:dyDescent="0.3">
      <c r="A118" s="5">
        <v>85</v>
      </c>
      <c r="B118" s="6" t="s">
        <v>18</v>
      </c>
      <c r="C118" s="21">
        <v>35.299999999999997</v>
      </c>
      <c r="D118" s="22">
        <v>40.24</v>
      </c>
      <c r="E118" s="23">
        <v>45.18</v>
      </c>
      <c r="F118" s="22">
        <v>50.13</v>
      </c>
      <c r="G118" s="23">
        <v>54.36</v>
      </c>
      <c r="H118" s="22">
        <v>58.6</v>
      </c>
      <c r="I118" s="23">
        <v>62.83</v>
      </c>
      <c r="J118" s="22">
        <v>67.069999999999993</v>
      </c>
      <c r="K118" s="23">
        <v>74.13</v>
      </c>
      <c r="L118" s="24">
        <v>70.599999999999994</v>
      </c>
      <c r="M118" s="24">
        <v>64.95</v>
      </c>
      <c r="N118" s="24">
        <v>60.01</v>
      </c>
      <c r="O118" s="24">
        <v>56.48</v>
      </c>
      <c r="P118" s="31"/>
    </row>
    <row r="119" spans="1:16" ht="15.75" x14ac:dyDescent="0.3">
      <c r="A119" s="5">
        <v>86</v>
      </c>
      <c r="B119" s="6" t="s">
        <v>87</v>
      </c>
      <c r="C119" s="21">
        <v>13.53</v>
      </c>
      <c r="D119" s="22">
        <v>15.42</v>
      </c>
      <c r="E119" s="23">
        <v>17.32</v>
      </c>
      <c r="F119" s="22">
        <v>21.34</v>
      </c>
      <c r="G119" s="23">
        <v>23.15</v>
      </c>
      <c r="H119" s="22">
        <v>24.95</v>
      </c>
      <c r="I119" s="23">
        <v>26.75</v>
      </c>
      <c r="J119" s="22">
        <v>30.27</v>
      </c>
      <c r="K119" s="23">
        <v>33.450000000000003</v>
      </c>
      <c r="L119" s="24">
        <v>31.86</v>
      </c>
      <c r="M119" s="24">
        <v>29.31</v>
      </c>
      <c r="N119" s="24">
        <v>27.08</v>
      </c>
      <c r="O119" s="24">
        <v>25.49</v>
      </c>
      <c r="P119" s="31"/>
    </row>
    <row r="120" spans="1:16" ht="15.75" x14ac:dyDescent="0.3">
      <c r="A120" s="5">
        <v>87</v>
      </c>
      <c r="B120" s="6" t="s">
        <v>88</v>
      </c>
      <c r="C120" s="21">
        <v>13.53</v>
      </c>
      <c r="D120" s="22">
        <v>15.42</v>
      </c>
      <c r="E120" s="23">
        <v>17.32</v>
      </c>
      <c r="F120" s="22">
        <v>21.34</v>
      </c>
      <c r="G120" s="23">
        <v>23.15</v>
      </c>
      <c r="H120" s="22">
        <v>24.95</v>
      </c>
      <c r="I120" s="23">
        <v>26.75</v>
      </c>
      <c r="J120" s="22">
        <v>30.27</v>
      </c>
      <c r="K120" s="23">
        <v>33.450000000000003</v>
      </c>
      <c r="L120" s="24">
        <v>31.86</v>
      </c>
      <c r="M120" s="24">
        <v>29.31</v>
      </c>
      <c r="N120" s="24">
        <v>27.08</v>
      </c>
      <c r="O120" s="24">
        <v>25.49</v>
      </c>
      <c r="P120" s="31"/>
    </row>
    <row r="121" spans="1:16" ht="15.75" x14ac:dyDescent="0.3">
      <c r="A121" s="5">
        <v>88</v>
      </c>
      <c r="B121" s="6" t="s">
        <v>89</v>
      </c>
      <c r="C121" s="21">
        <v>11.17</v>
      </c>
      <c r="D121" s="22">
        <v>12.73</v>
      </c>
      <c r="E121" s="23">
        <v>14.3</v>
      </c>
      <c r="F121" s="22">
        <v>17.62</v>
      </c>
      <c r="G121" s="23">
        <v>19.11</v>
      </c>
      <c r="H121" s="22">
        <v>20.6</v>
      </c>
      <c r="I121" s="23">
        <v>22.09</v>
      </c>
      <c r="J121" s="22">
        <v>24.99</v>
      </c>
      <c r="K121" s="23">
        <v>27.62</v>
      </c>
      <c r="L121" s="24">
        <v>26.31</v>
      </c>
      <c r="M121" s="24">
        <v>24.2</v>
      </c>
      <c r="N121" s="24">
        <v>22.36</v>
      </c>
      <c r="O121" s="24">
        <v>21.04</v>
      </c>
      <c r="P121" s="31"/>
    </row>
    <row r="122" spans="1:16" ht="15.75" x14ac:dyDescent="0.3">
      <c r="A122" s="5">
        <v>88</v>
      </c>
      <c r="B122" s="6" t="s">
        <v>4</v>
      </c>
      <c r="C122" s="21">
        <v>28.31</v>
      </c>
      <c r="D122" s="22">
        <v>32.28</v>
      </c>
      <c r="E122" s="23">
        <v>36.24</v>
      </c>
      <c r="F122" s="22">
        <v>40.21</v>
      </c>
      <c r="G122" s="23">
        <v>43.6</v>
      </c>
      <c r="H122" s="22">
        <v>47</v>
      </c>
      <c r="I122" s="23">
        <v>50.39</v>
      </c>
      <c r="J122" s="22">
        <v>53.8</v>
      </c>
      <c r="K122" s="23">
        <v>59.45</v>
      </c>
      <c r="L122" s="24">
        <v>56.63</v>
      </c>
      <c r="M122" s="24">
        <v>52.09</v>
      </c>
      <c r="N122" s="24">
        <v>48.13</v>
      </c>
      <c r="O122" s="24">
        <v>45.3</v>
      </c>
      <c r="P122" s="31"/>
    </row>
    <row r="123" spans="1:16" ht="15.75" x14ac:dyDescent="0.3">
      <c r="A123" s="5">
        <v>89</v>
      </c>
      <c r="B123" s="6" t="s">
        <v>90</v>
      </c>
      <c r="C123" s="21">
        <v>9.1999999999999993</v>
      </c>
      <c r="D123" s="22">
        <v>10.49</v>
      </c>
      <c r="E123" s="23">
        <v>11.78</v>
      </c>
      <c r="F123" s="22">
        <v>14.52</v>
      </c>
      <c r="G123" s="23">
        <v>15.75</v>
      </c>
      <c r="H123" s="22">
        <v>16.97</v>
      </c>
      <c r="I123" s="23">
        <v>18.2</v>
      </c>
      <c r="J123" s="22">
        <v>20.59</v>
      </c>
      <c r="K123" s="23">
        <v>22.76</v>
      </c>
      <c r="L123" s="24">
        <v>21.68</v>
      </c>
      <c r="M123" s="24">
        <v>19.940000000000001</v>
      </c>
      <c r="N123" s="24">
        <v>18.43</v>
      </c>
      <c r="O123" s="24">
        <v>17.34</v>
      </c>
      <c r="P123" s="31"/>
    </row>
    <row r="124" spans="1:16" ht="15.75" x14ac:dyDescent="0.3">
      <c r="A124" s="5">
        <v>90</v>
      </c>
      <c r="B124" s="6" t="s">
        <v>91</v>
      </c>
      <c r="C124" s="21">
        <v>13.15</v>
      </c>
      <c r="D124" s="22">
        <v>14.99</v>
      </c>
      <c r="E124" s="23">
        <v>16.84</v>
      </c>
      <c r="F124" s="22">
        <v>20.440000000000001</v>
      </c>
      <c r="G124" s="23">
        <v>22.17</v>
      </c>
      <c r="H124" s="22">
        <v>23.9</v>
      </c>
      <c r="I124" s="23">
        <v>25.62</v>
      </c>
      <c r="J124" s="22">
        <v>28.77</v>
      </c>
      <c r="K124" s="23">
        <v>31.79</v>
      </c>
      <c r="L124" s="24">
        <v>30.28</v>
      </c>
      <c r="M124" s="24">
        <v>27.85</v>
      </c>
      <c r="N124" s="24">
        <v>25.74</v>
      </c>
      <c r="O124" s="24">
        <v>24.22</v>
      </c>
      <c r="P124" s="31"/>
    </row>
    <row r="125" spans="1:16" ht="15.75" x14ac:dyDescent="0.3">
      <c r="A125" s="5">
        <v>91</v>
      </c>
      <c r="B125" s="6" t="s">
        <v>92</v>
      </c>
      <c r="C125" s="21">
        <v>15.1</v>
      </c>
      <c r="D125" s="22">
        <v>17.21</v>
      </c>
      <c r="E125" s="23">
        <v>19.32</v>
      </c>
      <c r="F125" s="22">
        <v>23.01</v>
      </c>
      <c r="G125" s="23">
        <v>24.95</v>
      </c>
      <c r="H125" s="22">
        <v>26.9</v>
      </c>
      <c r="I125" s="23">
        <v>28.85</v>
      </c>
      <c r="J125" s="22">
        <v>32.049999999999997</v>
      </c>
      <c r="K125" s="23">
        <v>35.43</v>
      </c>
      <c r="L125" s="24">
        <v>33.74</v>
      </c>
      <c r="M125" s="24">
        <v>31.04</v>
      </c>
      <c r="N125" s="24">
        <v>28.68</v>
      </c>
      <c r="O125" s="24">
        <v>26.99</v>
      </c>
      <c r="P125" s="31"/>
    </row>
    <row r="126" spans="1:16" ht="15.75" x14ac:dyDescent="0.3">
      <c r="A126" s="5">
        <v>92</v>
      </c>
      <c r="B126" s="6" t="s">
        <v>93</v>
      </c>
      <c r="C126" s="21">
        <v>15.69</v>
      </c>
      <c r="D126" s="22">
        <v>17.88</v>
      </c>
      <c r="E126" s="23">
        <v>20.079999999999998</v>
      </c>
      <c r="F126" s="22">
        <v>23.91</v>
      </c>
      <c r="G126" s="23">
        <v>25.94</v>
      </c>
      <c r="H126" s="22">
        <v>27.96</v>
      </c>
      <c r="I126" s="23">
        <v>29.98</v>
      </c>
      <c r="J126" s="22">
        <v>33.32</v>
      </c>
      <c r="K126" s="23">
        <v>36.82</v>
      </c>
      <c r="L126" s="24">
        <v>35.07</v>
      </c>
      <c r="M126" s="24">
        <v>32.26</v>
      </c>
      <c r="N126" s="24">
        <v>29.81</v>
      </c>
      <c r="O126" s="24">
        <v>28.05</v>
      </c>
      <c r="P126" s="31"/>
    </row>
    <row r="127" spans="1:16" ht="15.75" x14ac:dyDescent="0.3">
      <c r="A127" s="5">
        <v>93</v>
      </c>
      <c r="B127" s="6" t="s">
        <v>94</v>
      </c>
      <c r="C127" s="21">
        <v>15.1</v>
      </c>
      <c r="D127" s="22">
        <v>17.21</v>
      </c>
      <c r="E127" s="23">
        <v>19.32</v>
      </c>
      <c r="F127" s="22">
        <v>23.01</v>
      </c>
      <c r="G127" s="23">
        <v>24.95</v>
      </c>
      <c r="H127" s="22">
        <v>26.9</v>
      </c>
      <c r="I127" s="23">
        <v>28.85</v>
      </c>
      <c r="J127" s="22">
        <v>32.049999999999997</v>
      </c>
      <c r="K127" s="23">
        <v>35.43</v>
      </c>
      <c r="L127" s="24">
        <v>33.74</v>
      </c>
      <c r="M127" s="24">
        <v>31.04</v>
      </c>
      <c r="N127" s="24">
        <v>28.68</v>
      </c>
      <c r="O127" s="24">
        <v>26.99</v>
      </c>
      <c r="P127" s="31"/>
    </row>
    <row r="128" spans="1:16" ht="15.75" x14ac:dyDescent="0.3">
      <c r="A128" s="5">
        <v>94</v>
      </c>
      <c r="B128" s="6" t="s">
        <v>95</v>
      </c>
      <c r="C128" s="21">
        <v>15.1</v>
      </c>
      <c r="D128" s="22">
        <v>17.21</v>
      </c>
      <c r="E128" s="23">
        <v>19.32</v>
      </c>
      <c r="F128" s="22">
        <v>23.01</v>
      </c>
      <c r="G128" s="23">
        <v>24.95</v>
      </c>
      <c r="H128" s="22">
        <v>26.9</v>
      </c>
      <c r="I128" s="23">
        <v>28.85</v>
      </c>
      <c r="J128" s="22">
        <v>32.049999999999997</v>
      </c>
      <c r="K128" s="23">
        <v>35.43</v>
      </c>
      <c r="L128" s="24">
        <v>33.74</v>
      </c>
      <c r="M128" s="24">
        <v>31.04</v>
      </c>
      <c r="N128" s="24">
        <v>28.68</v>
      </c>
      <c r="O128" s="24">
        <v>26.99</v>
      </c>
      <c r="P128" s="31"/>
    </row>
    <row r="129" spans="1:16" ht="15.75" x14ac:dyDescent="0.3">
      <c r="A129" s="5">
        <v>95</v>
      </c>
      <c r="B129" s="6" t="s">
        <v>96</v>
      </c>
      <c r="C129" s="21">
        <v>15.69</v>
      </c>
      <c r="D129" s="22">
        <v>17.88</v>
      </c>
      <c r="E129" s="23">
        <v>20.079999999999998</v>
      </c>
      <c r="F129" s="22">
        <v>23.91</v>
      </c>
      <c r="G129" s="23">
        <v>25.94</v>
      </c>
      <c r="H129" s="22">
        <v>27.96</v>
      </c>
      <c r="I129" s="23">
        <v>29.98</v>
      </c>
      <c r="J129" s="22">
        <v>33.32</v>
      </c>
      <c r="K129" s="23">
        <v>36.82</v>
      </c>
      <c r="L129" s="24">
        <v>35.07</v>
      </c>
      <c r="M129" s="24">
        <v>32.26</v>
      </c>
      <c r="N129" s="24">
        <v>29.81</v>
      </c>
      <c r="O129" s="24">
        <v>28.05</v>
      </c>
      <c r="P129" s="31"/>
    </row>
    <row r="130" spans="1:16" ht="16.5" thickBot="1" x14ac:dyDescent="0.35">
      <c r="A130" s="7">
        <v>98</v>
      </c>
      <c r="B130" s="8" t="s">
        <v>97</v>
      </c>
      <c r="C130" s="25">
        <v>49.28</v>
      </c>
      <c r="D130" s="26">
        <v>56.17</v>
      </c>
      <c r="E130" s="27">
        <v>63.08</v>
      </c>
      <c r="F130" s="26">
        <v>69.97</v>
      </c>
      <c r="G130" s="27">
        <v>75.88</v>
      </c>
      <c r="H130" s="26">
        <v>81.8</v>
      </c>
      <c r="I130" s="27">
        <v>87.71</v>
      </c>
      <c r="J130" s="26">
        <v>93.62</v>
      </c>
      <c r="K130" s="27">
        <v>103.48</v>
      </c>
      <c r="L130" s="28">
        <v>98.55</v>
      </c>
      <c r="M130" s="28">
        <v>90.66</v>
      </c>
      <c r="N130" s="28">
        <v>83.77</v>
      </c>
      <c r="O130" s="28">
        <v>78.84</v>
      </c>
      <c r="P130" s="31"/>
    </row>
    <row r="131" spans="1:16" x14ac:dyDescent="0.25">
      <c r="C131" s="29"/>
      <c r="D131" s="29"/>
      <c r="E131" s="29"/>
      <c r="F131" s="29"/>
      <c r="G131" s="29"/>
      <c r="H131" s="29"/>
      <c r="I131" s="29"/>
      <c r="J131" s="29"/>
      <c r="K131" s="29"/>
      <c r="L131" s="29"/>
      <c r="M131" s="29"/>
      <c r="N131" s="29"/>
      <c r="O131" s="29"/>
    </row>
    <row r="132" spans="1:16" x14ac:dyDescent="0.25">
      <c r="C132" s="29"/>
      <c r="D132" s="29"/>
      <c r="E132" s="29"/>
      <c r="F132" s="29"/>
      <c r="G132" s="29"/>
      <c r="H132" s="29"/>
      <c r="I132" s="29"/>
      <c r="J132" s="29"/>
      <c r="K132" s="29"/>
      <c r="L132" s="29"/>
      <c r="M132" s="29"/>
      <c r="N132" s="29"/>
      <c r="O132" s="29"/>
    </row>
    <row r="133" spans="1:16" x14ac:dyDescent="0.25">
      <c r="C133" s="29"/>
      <c r="D133" s="29"/>
      <c r="E133" s="29"/>
      <c r="F133" s="29"/>
      <c r="G133" s="29"/>
      <c r="H133" s="29"/>
      <c r="I133" s="29"/>
      <c r="J133" s="29"/>
      <c r="K133" s="29"/>
      <c r="L133" s="29"/>
      <c r="M133" s="29"/>
      <c r="N133" s="29"/>
      <c r="O133" s="29"/>
    </row>
    <row r="134" spans="1:16" x14ac:dyDescent="0.25">
      <c r="C134" s="29"/>
      <c r="D134" s="29"/>
      <c r="E134" s="29"/>
      <c r="F134" s="29"/>
      <c r="G134" s="29"/>
      <c r="H134" s="29"/>
      <c r="I134" s="29"/>
      <c r="J134" s="29"/>
      <c r="K134" s="29"/>
      <c r="L134" s="29"/>
      <c r="M134" s="29"/>
      <c r="N134" s="29"/>
      <c r="O134" s="29"/>
    </row>
    <row r="135" spans="1:16" x14ac:dyDescent="0.25">
      <c r="C135" s="29"/>
      <c r="D135" s="29"/>
      <c r="E135" s="29"/>
      <c r="F135" s="29"/>
      <c r="G135" s="29"/>
      <c r="H135" s="29"/>
      <c r="I135" s="29"/>
      <c r="J135" s="29"/>
      <c r="K135" s="29"/>
      <c r="L135" s="29"/>
      <c r="M135" s="29"/>
      <c r="N135" s="29"/>
      <c r="O135" s="29"/>
    </row>
    <row r="136" spans="1:16" x14ac:dyDescent="0.25">
      <c r="C136" s="29"/>
      <c r="D136" s="29"/>
      <c r="E136" s="29"/>
      <c r="F136" s="29"/>
      <c r="G136" s="29"/>
      <c r="H136" s="29"/>
      <c r="I136" s="29"/>
      <c r="J136" s="29"/>
      <c r="K136" s="29"/>
      <c r="L136" s="29"/>
      <c r="M136" s="29"/>
      <c r="N136" s="29"/>
      <c r="O136" s="29"/>
    </row>
    <row r="137" spans="1:16" x14ac:dyDescent="0.25">
      <c r="C137" s="29"/>
      <c r="D137" s="29"/>
      <c r="E137" s="29"/>
      <c r="F137" s="29"/>
      <c r="G137" s="29"/>
      <c r="H137" s="29"/>
      <c r="I137" s="29"/>
      <c r="J137" s="29"/>
      <c r="K137" s="29"/>
      <c r="L137" s="29"/>
      <c r="M137" s="29"/>
      <c r="N137" s="29"/>
      <c r="O137" s="29"/>
    </row>
    <row r="138" spans="1:16" x14ac:dyDescent="0.25">
      <c r="C138" s="29"/>
      <c r="D138" s="29"/>
      <c r="E138" s="29"/>
      <c r="F138" s="29"/>
      <c r="G138" s="29"/>
      <c r="H138" s="29"/>
      <c r="I138" s="29"/>
      <c r="J138" s="29"/>
      <c r="K138" s="29"/>
      <c r="L138" s="29"/>
      <c r="M138" s="29"/>
      <c r="N138" s="29"/>
      <c r="O138" s="29"/>
    </row>
    <row r="139" spans="1:16" x14ac:dyDescent="0.25">
      <c r="C139" s="29"/>
      <c r="D139" s="29"/>
      <c r="E139" s="29"/>
      <c r="F139" s="29"/>
      <c r="G139" s="29"/>
      <c r="H139" s="29"/>
      <c r="I139" s="29"/>
      <c r="J139" s="29"/>
      <c r="K139" s="29"/>
      <c r="L139" s="29"/>
      <c r="M139" s="29"/>
      <c r="N139" s="29"/>
      <c r="O139" s="29"/>
    </row>
    <row r="140" spans="1:16" x14ac:dyDescent="0.25">
      <c r="C140" s="29"/>
      <c r="D140" s="29"/>
      <c r="E140" s="29"/>
      <c r="F140" s="29"/>
      <c r="G140" s="29"/>
      <c r="H140" s="29"/>
      <c r="I140" s="29"/>
      <c r="J140" s="29"/>
      <c r="K140" s="29"/>
      <c r="L140" s="29"/>
      <c r="M140" s="29"/>
      <c r="N140" s="29"/>
      <c r="O140" s="29"/>
    </row>
    <row r="141" spans="1:16" x14ac:dyDescent="0.25">
      <c r="C141" s="29"/>
      <c r="D141" s="29"/>
      <c r="E141" s="29"/>
      <c r="F141" s="29"/>
      <c r="G141" s="29"/>
      <c r="H141" s="29"/>
      <c r="I141" s="29"/>
      <c r="J141" s="29"/>
      <c r="K141" s="29"/>
      <c r="L141" s="29"/>
      <c r="M141" s="29"/>
      <c r="N141" s="29"/>
      <c r="O141" s="29"/>
    </row>
    <row r="142" spans="1:16" x14ac:dyDescent="0.25">
      <c r="C142" s="29"/>
      <c r="D142" s="29"/>
      <c r="E142" s="29"/>
      <c r="F142" s="29"/>
      <c r="G142" s="29"/>
      <c r="H142" s="29"/>
      <c r="I142" s="29"/>
      <c r="J142" s="29"/>
      <c r="K142" s="29"/>
      <c r="L142" s="29"/>
      <c r="M142" s="29"/>
      <c r="N142" s="29"/>
      <c r="O142" s="29"/>
    </row>
    <row r="143" spans="1:16" x14ac:dyDescent="0.25">
      <c r="C143" s="29"/>
      <c r="D143" s="29"/>
      <c r="E143" s="29"/>
      <c r="F143" s="29"/>
      <c r="G143" s="29"/>
      <c r="H143" s="29"/>
      <c r="I143" s="29"/>
      <c r="J143" s="29"/>
      <c r="K143" s="29"/>
      <c r="L143" s="29"/>
      <c r="M143" s="29"/>
      <c r="N143" s="29"/>
      <c r="O143" s="29"/>
    </row>
    <row r="144" spans="1:16" x14ac:dyDescent="0.25">
      <c r="C144" s="29"/>
      <c r="D144" s="29"/>
      <c r="E144" s="29"/>
      <c r="F144" s="29"/>
      <c r="G144" s="29"/>
      <c r="H144" s="29"/>
      <c r="I144" s="29"/>
      <c r="J144" s="29"/>
      <c r="K144" s="29"/>
      <c r="L144" s="29"/>
      <c r="M144" s="29"/>
      <c r="N144" s="29"/>
      <c r="O144" s="29"/>
    </row>
    <row r="145" spans="3:15" x14ac:dyDescent="0.25">
      <c r="C145" s="29"/>
      <c r="D145" s="29"/>
      <c r="E145" s="29"/>
      <c r="F145" s="29"/>
      <c r="G145" s="29"/>
      <c r="H145" s="29"/>
      <c r="I145" s="29"/>
      <c r="J145" s="29"/>
      <c r="K145" s="29"/>
      <c r="L145" s="29"/>
      <c r="M145" s="29"/>
      <c r="N145" s="29"/>
      <c r="O145" s="29"/>
    </row>
    <row r="146" spans="3:15" x14ac:dyDescent="0.25">
      <c r="C146" s="29"/>
      <c r="D146" s="29"/>
      <c r="E146" s="29"/>
      <c r="F146" s="29"/>
      <c r="G146" s="29"/>
      <c r="H146" s="29"/>
      <c r="I146" s="29"/>
      <c r="J146" s="29"/>
      <c r="K146" s="29"/>
      <c r="L146" s="29"/>
      <c r="M146" s="29"/>
      <c r="N146" s="29"/>
      <c r="O146" s="29"/>
    </row>
    <row r="147" spans="3:15" x14ac:dyDescent="0.25">
      <c r="C147" s="29"/>
      <c r="D147" s="29"/>
      <c r="E147" s="29"/>
      <c r="F147" s="29"/>
      <c r="G147" s="29"/>
      <c r="H147" s="29"/>
      <c r="I147" s="29"/>
      <c r="J147" s="29"/>
      <c r="K147" s="29"/>
      <c r="L147" s="29"/>
      <c r="M147" s="29"/>
      <c r="N147" s="29"/>
      <c r="O147" s="29"/>
    </row>
    <row r="148" spans="3:15" x14ac:dyDescent="0.25">
      <c r="C148" s="29"/>
      <c r="D148" s="29"/>
      <c r="E148" s="29"/>
      <c r="F148" s="29"/>
      <c r="G148" s="29"/>
      <c r="H148" s="29"/>
      <c r="I148" s="29"/>
      <c r="J148" s="29"/>
      <c r="K148" s="29"/>
      <c r="L148" s="29"/>
      <c r="M148" s="29"/>
      <c r="N148" s="29"/>
      <c r="O148" s="29"/>
    </row>
    <row r="149" spans="3:15" x14ac:dyDescent="0.25">
      <c r="C149" s="29"/>
      <c r="D149" s="29"/>
      <c r="E149" s="29"/>
      <c r="F149" s="29"/>
      <c r="G149" s="29"/>
      <c r="H149" s="29"/>
      <c r="I149" s="29"/>
      <c r="J149" s="29"/>
      <c r="K149" s="29"/>
      <c r="L149" s="29"/>
      <c r="M149" s="29"/>
      <c r="N149" s="29"/>
      <c r="O149" s="29"/>
    </row>
    <row r="150" spans="3:15" x14ac:dyDescent="0.25">
      <c r="C150" s="29"/>
      <c r="D150" s="29"/>
      <c r="E150" s="29"/>
      <c r="F150" s="29"/>
      <c r="G150" s="29"/>
      <c r="H150" s="29"/>
      <c r="I150" s="29"/>
      <c r="J150" s="29"/>
      <c r="K150" s="29"/>
      <c r="L150" s="29"/>
      <c r="M150" s="29"/>
      <c r="N150" s="29"/>
      <c r="O150" s="29"/>
    </row>
    <row r="151" spans="3:15" x14ac:dyDescent="0.25">
      <c r="C151" s="29"/>
      <c r="D151" s="29"/>
      <c r="E151" s="29"/>
      <c r="F151" s="29"/>
      <c r="G151" s="29"/>
      <c r="H151" s="29"/>
      <c r="I151" s="29"/>
      <c r="J151" s="29"/>
      <c r="K151" s="29"/>
      <c r="L151" s="29"/>
      <c r="M151" s="29"/>
      <c r="N151" s="29"/>
      <c r="O151" s="29"/>
    </row>
    <row r="152" spans="3:15" x14ac:dyDescent="0.25">
      <c r="C152" s="29"/>
      <c r="D152" s="29"/>
      <c r="E152" s="29"/>
      <c r="F152" s="29"/>
      <c r="G152" s="29"/>
      <c r="H152" s="29"/>
      <c r="I152" s="29"/>
      <c r="J152" s="29"/>
      <c r="K152" s="29"/>
      <c r="L152" s="29"/>
      <c r="M152" s="29"/>
      <c r="N152" s="29"/>
      <c r="O152" s="29"/>
    </row>
    <row r="153" spans="3:15" x14ac:dyDescent="0.25">
      <c r="C153" s="29"/>
      <c r="D153" s="29"/>
      <c r="E153" s="29"/>
      <c r="F153" s="29"/>
      <c r="G153" s="29"/>
      <c r="H153" s="29"/>
      <c r="I153" s="29"/>
      <c r="J153" s="29"/>
      <c r="K153" s="29"/>
      <c r="L153" s="29"/>
      <c r="M153" s="29"/>
      <c r="N153" s="29"/>
      <c r="O153" s="29"/>
    </row>
    <row r="154" spans="3:15" x14ac:dyDescent="0.25">
      <c r="C154" s="29"/>
      <c r="D154" s="29"/>
      <c r="E154" s="29"/>
      <c r="F154" s="29"/>
      <c r="G154" s="29"/>
      <c r="H154" s="29"/>
      <c r="I154" s="29"/>
      <c r="J154" s="29"/>
      <c r="K154" s="29"/>
      <c r="L154" s="29"/>
      <c r="M154" s="29"/>
      <c r="N154" s="29"/>
      <c r="O154" s="29"/>
    </row>
    <row r="155" spans="3:15" x14ac:dyDescent="0.25">
      <c r="C155" s="29"/>
      <c r="D155" s="29"/>
      <c r="E155" s="29"/>
      <c r="F155" s="29"/>
      <c r="G155" s="29"/>
      <c r="H155" s="29"/>
      <c r="I155" s="29"/>
      <c r="J155" s="29"/>
      <c r="K155" s="29"/>
      <c r="L155" s="29"/>
      <c r="M155" s="29"/>
      <c r="N155" s="29"/>
      <c r="O155" s="29"/>
    </row>
    <row r="156" spans="3:15" x14ac:dyDescent="0.25">
      <c r="C156" s="29"/>
      <c r="D156" s="29"/>
      <c r="E156" s="29"/>
      <c r="F156" s="29"/>
      <c r="G156" s="29"/>
      <c r="H156" s="29"/>
      <c r="I156" s="29"/>
      <c r="J156" s="29"/>
      <c r="K156" s="29"/>
      <c r="L156" s="29"/>
      <c r="M156" s="29"/>
      <c r="N156" s="29"/>
      <c r="O156" s="29"/>
    </row>
    <row r="157" spans="3:15" x14ac:dyDescent="0.25">
      <c r="C157" s="29"/>
      <c r="D157" s="29"/>
      <c r="E157" s="29"/>
      <c r="F157" s="29"/>
      <c r="G157" s="29"/>
      <c r="H157" s="29"/>
      <c r="I157" s="29"/>
      <c r="J157" s="29"/>
      <c r="K157" s="29"/>
      <c r="L157" s="29"/>
      <c r="M157" s="29"/>
      <c r="N157" s="29"/>
      <c r="O157" s="29"/>
    </row>
    <row r="158" spans="3:15" x14ac:dyDescent="0.25">
      <c r="C158" s="29"/>
      <c r="D158" s="29"/>
      <c r="E158" s="29"/>
      <c r="F158" s="29"/>
      <c r="G158" s="29"/>
      <c r="H158" s="29"/>
      <c r="I158" s="29"/>
      <c r="J158" s="29"/>
      <c r="K158" s="29"/>
      <c r="L158" s="29"/>
      <c r="M158" s="29"/>
      <c r="N158" s="29"/>
      <c r="O158" s="29"/>
    </row>
    <row r="159" spans="3:15" x14ac:dyDescent="0.25">
      <c r="C159" s="29"/>
      <c r="D159" s="29"/>
      <c r="E159" s="29"/>
      <c r="F159" s="29"/>
      <c r="G159" s="29"/>
      <c r="H159" s="29"/>
      <c r="I159" s="29"/>
      <c r="J159" s="29"/>
      <c r="K159" s="29"/>
      <c r="L159" s="29"/>
      <c r="M159" s="29"/>
      <c r="N159" s="29"/>
      <c r="O159" s="29"/>
    </row>
    <row r="160" spans="3:15" x14ac:dyDescent="0.25">
      <c r="C160" s="29"/>
      <c r="D160" s="29"/>
      <c r="E160" s="29"/>
      <c r="F160" s="29"/>
      <c r="G160" s="29"/>
      <c r="H160" s="29"/>
      <c r="I160" s="29"/>
      <c r="J160" s="29"/>
      <c r="K160" s="29"/>
      <c r="L160" s="29"/>
      <c r="M160" s="29"/>
      <c r="N160" s="29"/>
      <c r="O160" s="29"/>
    </row>
    <row r="161" spans="3:15" x14ac:dyDescent="0.25">
      <c r="C161" s="29"/>
      <c r="D161" s="29"/>
      <c r="E161" s="29"/>
      <c r="F161" s="29"/>
      <c r="G161" s="29"/>
      <c r="H161" s="29"/>
      <c r="I161" s="29"/>
      <c r="J161" s="29"/>
      <c r="K161" s="29"/>
      <c r="L161" s="29"/>
      <c r="M161" s="29"/>
      <c r="N161" s="29"/>
      <c r="O161" s="29"/>
    </row>
    <row r="162" spans="3:15" x14ac:dyDescent="0.25">
      <c r="C162" s="29"/>
      <c r="D162" s="29"/>
      <c r="E162" s="29"/>
      <c r="F162" s="29"/>
      <c r="G162" s="29"/>
      <c r="H162" s="29"/>
      <c r="I162" s="29"/>
      <c r="J162" s="29"/>
      <c r="K162" s="29"/>
      <c r="L162" s="29"/>
      <c r="M162" s="29"/>
      <c r="N162" s="29"/>
      <c r="O162" s="29"/>
    </row>
    <row r="163" spans="3:15" x14ac:dyDescent="0.25">
      <c r="C163" s="29"/>
      <c r="D163" s="29"/>
      <c r="E163" s="29"/>
      <c r="F163" s="29"/>
      <c r="G163" s="29"/>
      <c r="H163" s="29"/>
      <c r="I163" s="29"/>
      <c r="J163" s="29"/>
      <c r="K163" s="29"/>
      <c r="L163" s="29"/>
      <c r="M163" s="29"/>
      <c r="N163" s="29"/>
      <c r="O163" s="29"/>
    </row>
    <row r="164" spans="3:15" x14ac:dyDescent="0.25">
      <c r="C164" s="29"/>
      <c r="D164" s="29"/>
      <c r="E164" s="29"/>
      <c r="F164" s="29"/>
      <c r="G164" s="29"/>
      <c r="H164" s="29"/>
      <c r="I164" s="29"/>
      <c r="J164" s="29"/>
      <c r="K164" s="29"/>
      <c r="L164" s="29"/>
      <c r="M164" s="29"/>
      <c r="N164" s="29"/>
      <c r="O164" s="29"/>
    </row>
    <row r="165" spans="3:15" x14ac:dyDescent="0.25">
      <c r="C165" s="29"/>
      <c r="D165" s="29"/>
      <c r="E165" s="29"/>
      <c r="F165" s="29"/>
      <c r="G165" s="29"/>
      <c r="H165" s="29"/>
      <c r="I165" s="29"/>
      <c r="J165" s="29"/>
      <c r="K165" s="29"/>
      <c r="L165" s="29"/>
      <c r="M165" s="29"/>
      <c r="N165" s="29"/>
      <c r="O165" s="29"/>
    </row>
    <row r="166" spans="3:15" x14ac:dyDescent="0.25">
      <c r="C166" s="29"/>
      <c r="D166" s="29"/>
      <c r="E166" s="29"/>
      <c r="F166" s="29"/>
      <c r="G166" s="29"/>
      <c r="H166" s="29"/>
      <c r="I166" s="29"/>
      <c r="J166" s="29"/>
      <c r="K166" s="29"/>
      <c r="L166" s="29"/>
      <c r="M166" s="29"/>
      <c r="N166" s="29"/>
      <c r="O166" s="29"/>
    </row>
    <row r="167" spans="3:15" x14ac:dyDescent="0.25">
      <c r="C167" s="29"/>
      <c r="D167" s="29"/>
      <c r="E167" s="29"/>
      <c r="F167" s="29"/>
      <c r="G167" s="29"/>
      <c r="H167" s="29"/>
      <c r="I167" s="29"/>
      <c r="J167" s="29"/>
      <c r="K167" s="29"/>
      <c r="L167" s="29"/>
      <c r="M167" s="29"/>
      <c r="N167" s="29"/>
      <c r="O167" s="29"/>
    </row>
    <row r="168" spans="3:15" x14ac:dyDescent="0.25">
      <c r="C168" s="29"/>
      <c r="D168" s="29"/>
      <c r="E168" s="29"/>
      <c r="F168" s="29"/>
      <c r="G168" s="29"/>
      <c r="H168" s="29"/>
      <c r="I168" s="29"/>
      <c r="J168" s="29"/>
      <c r="K168" s="29"/>
      <c r="L168" s="29"/>
      <c r="M168" s="29"/>
      <c r="N168" s="29"/>
      <c r="O168" s="29"/>
    </row>
    <row r="169" spans="3:15" x14ac:dyDescent="0.25">
      <c r="C169" s="29"/>
      <c r="D169" s="29"/>
      <c r="E169" s="29"/>
      <c r="F169" s="29"/>
      <c r="G169" s="29"/>
      <c r="H169" s="29"/>
      <c r="I169" s="29"/>
      <c r="J169" s="29"/>
      <c r="K169" s="29"/>
      <c r="L169" s="29"/>
      <c r="M169" s="29"/>
      <c r="N169" s="29"/>
      <c r="O169" s="29"/>
    </row>
    <row r="170" spans="3:15" x14ac:dyDescent="0.25">
      <c r="C170" s="29"/>
      <c r="D170" s="29"/>
      <c r="E170" s="29"/>
      <c r="F170" s="29"/>
      <c r="G170" s="29"/>
      <c r="H170" s="29"/>
      <c r="I170" s="29"/>
      <c r="J170" s="29"/>
      <c r="K170" s="29"/>
      <c r="L170" s="29"/>
      <c r="M170" s="29"/>
      <c r="N170" s="29"/>
      <c r="O170" s="29"/>
    </row>
    <row r="171" spans="3:15" x14ac:dyDescent="0.25">
      <c r="C171" s="29"/>
      <c r="D171" s="29"/>
      <c r="E171" s="29"/>
      <c r="F171" s="29"/>
      <c r="G171" s="29"/>
      <c r="H171" s="29"/>
      <c r="I171" s="29"/>
      <c r="J171" s="29"/>
      <c r="K171" s="29"/>
      <c r="L171" s="29"/>
      <c r="M171" s="29"/>
      <c r="N171" s="29"/>
      <c r="O171" s="29"/>
    </row>
    <row r="172" spans="3:15" x14ac:dyDescent="0.25">
      <c r="C172" s="29"/>
      <c r="D172" s="29"/>
      <c r="E172" s="29"/>
      <c r="F172" s="29"/>
      <c r="G172" s="29"/>
      <c r="H172" s="29"/>
      <c r="I172" s="29"/>
      <c r="J172" s="29"/>
      <c r="K172" s="29"/>
      <c r="L172" s="29"/>
      <c r="M172" s="29"/>
      <c r="N172" s="29"/>
      <c r="O172" s="29"/>
    </row>
    <row r="173" spans="3:15" x14ac:dyDescent="0.25">
      <c r="C173" s="29"/>
      <c r="D173" s="29"/>
      <c r="E173" s="29"/>
      <c r="F173" s="29"/>
      <c r="G173" s="29"/>
      <c r="H173" s="29"/>
      <c r="I173" s="29"/>
      <c r="J173" s="29"/>
      <c r="K173" s="29"/>
      <c r="L173" s="29"/>
      <c r="M173" s="29"/>
      <c r="N173" s="29"/>
      <c r="O173" s="29"/>
    </row>
    <row r="174" spans="3:15" x14ac:dyDescent="0.25">
      <c r="C174" s="29"/>
      <c r="D174" s="29"/>
      <c r="E174" s="29"/>
      <c r="F174" s="29"/>
      <c r="G174" s="29"/>
      <c r="H174" s="29"/>
      <c r="I174" s="29"/>
      <c r="J174" s="29"/>
      <c r="K174" s="29"/>
      <c r="L174" s="29"/>
      <c r="M174" s="29"/>
      <c r="N174" s="29"/>
      <c r="O174" s="29"/>
    </row>
    <row r="175" spans="3:15" x14ac:dyDescent="0.25">
      <c r="C175" s="29"/>
      <c r="D175" s="29"/>
      <c r="E175" s="29"/>
      <c r="F175" s="29"/>
      <c r="G175" s="29"/>
      <c r="H175" s="29"/>
      <c r="I175" s="29"/>
      <c r="J175" s="29"/>
      <c r="K175" s="29"/>
      <c r="L175" s="29"/>
      <c r="M175" s="29"/>
      <c r="N175" s="29"/>
      <c r="O175" s="29"/>
    </row>
    <row r="176" spans="3:15" x14ac:dyDescent="0.25">
      <c r="C176" s="29"/>
      <c r="D176" s="29"/>
      <c r="E176" s="29"/>
      <c r="F176" s="29"/>
      <c r="G176" s="29"/>
      <c r="H176" s="29"/>
      <c r="I176" s="29"/>
      <c r="J176" s="29"/>
      <c r="K176" s="29"/>
      <c r="L176" s="29"/>
      <c r="M176" s="29"/>
      <c r="N176" s="29"/>
      <c r="O176" s="29"/>
    </row>
    <row r="177" spans="3:15" x14ac:dyDescent="0.25">
      <c r="C177" s="29"/>
      <c r="D177" s="29"/>
      <c r="E177" s="29"/>
      <c r="F177" s="29"/>
      <c r="G177" s="29"/>
      <c r="H177" s="29"/>
      <c r="I177" s="29"/>
      <c r="J177" s="29"/>
      <c r="K177" s="29"/>
      <c r="L177" s="29"/>
      <c r="M177" s="29"/>
      <c r="N177" s="29"/>
      <c r="O177" s="29"/>
    </row>
    <row r="178" spans="3:15" x14ac:dyDescent="0.25">
      <c r="C178" s="29"/>
      <c r="D178" s="29"/>
      <c r="E178" s="29"/>
      <c r="F178" s="29"/>
      <c r="G178" s="29"/>
      <c r="H178" s="29"/>
      <c r="I178" s="29"/>
      <c r="J178" s="29"/>
      <c r="K178" s="29"/>
      <c r="L178" s="29"/>
      <c r="M178" s="29"/>
      <c r="N178" s="29"/>
      <c r="O178" s="29"/>
    </row>
    <row r="179" spans="3:15" x14ac:dyDescent="0.25">
      <c r="C179" s="29"/>
      <c r="D179" s="29"/>
      <c r="E179" s="29"/>
      <c r="F179" s="29"/>
      <c r="G179" s="29"/>
      <c r="H179" s="29"/>
      <c r="I179" s="29"/>
      <c r="J179" s="29"/>
      <c r="K179" s="29"/>
      <c r="L179" s="29"/>
      <c r="M179" s="29"/>
      <c r="N179" s="29"/>
      <c r="O179" s="29"/>
    </row>
    <row r="180" spans="3:15" x14ac:dyDescent="0.25">
      <c r="C180" s="29"/>
      <c r="D180" s="29"/>
      <c r="E180" s="29"/>
      <c r="F180" s="29"/>
      <c r="G180" s="29"/>
      <c r="H180" s="29"/>
      <c r="I180" s="29"/>
      <c r="J180" s="29"/>
      <c r="K180" s="29"/>
      <c r="L180" s="29"/>
      <c r="M180" s="29"/>
      <c r="N180" s="29"/>
      <c r="O180" s="29"/>
    </row>
    <row r="181" spans="3:15" x14ac:dyDescent="0.25">
      <c r="C181" s="29"/>
      <c r="D181" s="29"/>
      <c r="E181" s="29"/>
      <c r="F181" s="29"/>
      <c r="G181" s="29"/>
      <c r="H181" s="29"/>
      <c r="I181" s="29"/>
      <c r="J181" s="29"/>
      <c r="K181" s="29"/>
      <c r="L181" s="29"/>
      <c r="M181" s="29"/>
      <c r="N181" s="29"/>
      <c r="O181" s="29"/>
    </row>
    <row r="182" spans="3:15" x14ac:dyDescent="0.25">
      <c r="C182" s="29"/>
      <c r="D182" s="29"/>
      <c r="E182" s="29"/>
      <c r="F182" s="29"/>
      <c r="G182" s="29"/>
      <c r="H182" s="29"/>
      <c r="I182" s="29"/>
      <c r="J182" s="29"/>
      <c r="K182" s="29"/>
      <c r="L182" s="29"/>
      <c r="M182" s="29"/>
      <c r="N182" s="29"/>
      <c r="O182" s="29"/>
    </row>
    <row r="183" spans="3:15" x14ac:dyDescent="0.25">
      <c r="C183" s="29"/>
      <c r="D183" s="29"/>
      <c r="E183" s="29"/>
      <c r="F183" s="29"/>
      <c r="G183" s="29"/>
      <c r="H183" s="29"/>
      <c r="I183" s="29"/>
      <c r="J183" s="29"/>
      <c r="K183" s="29"/>
      <c r="L183" s="29"/>
      <c r="M183" s="29"/>
      <c r="N183" s="29"/>
      <c r="O183" s="29"/>
    </row>
    <row r="184" spans="3:15" x14ac:dyDescent="0.25">
      <c r="C184" s="29"/>
      <c r="D184" s="29"/>
      <c r="E184" s="29"/>
      <c r="F184" s="29"/>
      <c r="G184" s="29"/>
      <c r="H184" s="29"/>
      <c r="I184" s="29"/>
      <c r="J184" s="29"/>
      <c r="K184" s="29"/>
      <c r="L184" s="29"/>
      <c r="M184" s="29"/>
      <c r="N184" s="29"/>
      <c r="O184" s="29"/>
    </row>
    <row r="185" spans="3:15" x14ac:dyDescent="0.25">
      <c r="C185" s="29"/>
      <c r="D185" s="29"/>
      <c r="E185" s="29"/>
      <c r="F185" s="29"/>
      <c r="G185" s="29"/>
      <c r="H185" s="29"/>
      <c r="I185" s="29"/>
      <c r="J185" s="29"/>
      <c r="K185" s="29"/>
      <c r="L185" s="29"/>
      <c r="M185" s="29"/>
      <c r="N185" s="29"/>
      <c r="O185" s="29"/>
    </row>
    <row r="186" spans="3:15" x14ac:dyDescent="0.25">
      <c r="C186" s="29"/>
      <c r="D186" s="29"/>
      <c r="E186" s="29"/>
      <c r="F186" s="29"/>
      <c r="G186" s="29"/>
      <c r="H186" s="29"/>
      <c r="I186" s="29"/>
      <c r="J186" s="29"/>
      <c r="K186" s="29"/>
      <c r="L186" s="29"/>
      <c r="M186" s="29"/>
      <c r="N186" s="29"/>
      <c r="O186" s="29"/>
    </row>
    <row r="187" spans="3:15" x14ac:dyDescent="0.25">
      <c r="C187" s="29"/>
      <c r="D187" s="29"/>
      <c r="E187" s="29"/>
      <c r="F187" s="29"/>
      <c r="G187" s="29"/>
      <c r="H187" s="29"/>
      <c r="I187" s="29"/>
      <c r="J187" s="29"/>
      <c r="K187" s="29"/>
      <c r="L187" s="29"/>
      <c r="M187" s="29"/>
      <c r="N187" s="29"/>
      <c r="O187" s="29"/>
    </row>
    <row r="188" spans="3:15" x14ac:dyDescent="0.25">
      <c r="C188" s="29"/>
      <c r="D188" s="29"/>
      <c r="E188" s="29"/>
      <c r="F188" s="29"/>
      <c r="G188" s="29"/>
      <c r="H188" s="29"/>
      <c r="I188" s="29"/>
      <c r="J188" s="29"/>
      <c r="K188" s="29"/>
      <c r="L188" s="29"/>
      <c r="M188" s="29"/>
      <c r="N188" s="29"/>
      <c r="O188" s="29"/>
    </row>
    <row r="189" spans="3:15" x14ac:dyDescent="0.25">
      <c r="C189" s="29"/>
      <c r="D189" s="29"/>
      <c r="E189" s="29"/>
      <c r="F189" s="29"/>
      <c r="G189" s="29"/>
      <c r="H189" s="29"/>
      <c r="I189" s="29"/>
      <c r="J189" s="29"/>
      <c r="K189" s="29"/>
      <c r="L189" s="29"/>
      <c r="M189" s="29"/>
      <c r="N189" s="29"/>
      <c r="O189" s="29"/>
    </row>
    <row r="190" spans="3:15" x14ac:dyDescent="0.25">
      <c r="C190" s="29"/>
      <c r="D190" s="29"/>
      <c r="E190" s="29"/>
      <c r="F190" s="29"/>
      <c r="G190" s="29"/>
      <c r="H190" s="29"/>
      <c r="I190" s="29"/>
      <c r="J190" s="29"/>
      <c r="K190" s="29"/>
      <c r="L190" s="29"/>
      <c r="M190" s="29"/>
      <c r="N190" s="29"/>
      <c r="O190" s="29"/>
    </row>
    <row r="191" spans="3:15" x14ac:dyDescent="0.25">
      <c r="C191" s="29"/>
      <c r="D191" s="29"/>
      <c r="E191" s="29"/>
      <c r="F191" s="29"/>
      <c r="G191" s="29"/>
      <c r="H191" s="29"/>
      <c r="I191" s="29"/>
      <c r="J191" s="29"/>
      <c r="K191" s="29"/>
      <c r="L191" s="29"/>
      <c r="M191" s="29"/>
      <c r="N191" s="29"/>
      <c r="O191" s="29"/>
    </row>
    <row r="192" spans="3:15" x14ac:dyDescent="0.25">
      <c r="C192" s="29"/>
      <c r="D192" s="29"/>
      <c r="E192" s="29"/>
      <c r="F192" s="29"/>
      <c r="G192" s="29"/>
      <c r="H192" s="29"/>
      <c r="I192" s="29"/>
      <c r="J192" s="29"/>
      <c r="K192" s="29"/>
      <c r="L192" s="29"/>
      <c r="M192" s="29"/>
      <c r="N192" s="29"/>
      <c r="O192" s="29"/>
    </row>
    <row r="193" spans="3:15" x14ac:dyDescent="0.25">
      <c r="C193" s="29"/>
      <c r="D193" s="29"/>
      <c r="E193" s="29"/>
      <c r="F193" s="29"/>
      <c r="G193" s="29"/>
      <c r="H193" s="29"/>
      <c r="I193" s="29"/>
      <c r="J193" s="29"/>
      <c r="K193" s="29"/>
      <c r="L193" s="29"/>
      <c r="M193" s="29"/>
      <c r="N193" s="29"/>
      <c r="O193" s="29"/>
    </row>
    <row r="194" spans="3:15" x14ac:dyDescent="0.25">
      <c r="C194" s="29"/>
      <c r="D194" s="29"/>
      <c r="E194" s="29"/>
      <c r="F194" s="29"/>
      <c r="G194" s="29"/>
      <c r="H194" s="29"/>
      <c r="I194" s="29"/>
      <c r="J194" s="29"/>
      <c r="K194" s="29"/>
      <c r="L194" s="29"/>
      <c r="M194" s="29"/>
      <c r="N194" s="29"/>
      <c r="O194" s="29"/>
    </row>
    <row r="195" spans="3:15" x14ac:dyDescent="0.25">
      <c r="C195" s="29"/>
      <c r="D195" s="29"/>
      <c r="E195" s="29"/>
      <c r="F195" s="29"/>
      <c r="G195" s="29"/>
      <c r="H195" s="29"/>
      <c r="I195" s="29"/>
      <c r="J195" s="29"/>
      <c r="K195" s="29"/>
      <c r="L195" s="29"/>
      <c r="M195" s="29"/>
      <c r="N195" s="29"/>
      <c r="O195" s="29"/>
    </row>
    <row r="196" spans="3:15" x14ac:dyDescent="0.25">
      <c r="C196" s="29"/>
      <c r="D196" s="29"/>
      <c r="E196" s="29"/>
      <c r="F196" s="29"/>
      <c r="G196" s="29"/>
      <c r="H196" s="29"/>
      <c r="I196" s="29"/>
      <c r="J196" s="29"/>
      <c r="K196" s="29"/>
      <c r="L196" s="29"/>
      <c r="M196" s="29"/>
      <c r="N196" s="29"/>
      <c r="O196" s="29"/>
    </row>
    <row r="197" spans="3:15" x14ac:dyDescent="0.25">
      <c r="C197" s="29"/>
      <c r="D197" s="29"/>
      <c r="E197" s="29"/>
      <c r="F197" s="29"/>
      <c r="G197" s="29"/>
      <c r="H197" s="29"/>
      <c r="I197" s="29"/>
      <c r="J197" s="29"/>
      <c r="K197" s="29"/>
      <c r="L197" s="29"/>
      <c r="M197" s="29"/>
      <c r="N197" s="29"/>
      <c r="O197" s="29"/>
    </row>
    <row r="198" spans="3:15" x14ac:dyDescent="0.25">
      <c r="C198" s="29"/>
      <c r="D198" s="29"/>
      <c r="E198" s="29"/>
      <c r="F198" s="29"/>
      <c r="G198" s="29"/>
      <c r="H198" s="29"/>
      <c r="I198" s="29"/>
      <c r="J198" s="29"/>
      <c r="K198" s="29"/>
      <c r="L198" s="29"/>
      <c r="M198" s="29"/>
      <c r="N198" s="29"/>
      <c r="O198" s="29"/>
    </row>
    <row r="199" spans="3:15" x14ac:dyDescent="0.25">
      <c r="C199" s="29"/>
      <c r="D199" s="29"/>
      <c r="E199" s="29"/>
      <c r="F199" s="29"/>
      <c r="G199" s="29"/>
      <c r="H199" s="29"/>
      <c r="I199" s="29"/>
      <c r="J199" s="29"/>
      <c r="K199" s="29"/>
      <c r="L199" s="29"/>
      <c r="M199" s="29"/>
      <c r="N199" s="29"/>
      <c r="O199" s="29"/>
    </row>
    <row r="200" spans="3:15" x14ac:dyDescent="0.25">
      <c r="C200" s="29"/>
      <c r="D200" s="29"/>
      <c r="E200" s="29"/>
      <c r="F200" s="29"/>
      <c r="G200" s="29"/>
      <c r="H200" s="29"/>
      <c r="I200" s="29"/>
      <c r="J200" s="29"/>
      <c r="K200" s="29"/>
      <c r="L200" s="29"/>
      <c r="M200" s="29"/>
      <c r="N200" s="29"/>
      <c r="O200" s="29"/>
    </row>
    <row r="201" spans="3:15" x14ac:dyDescent="0.25">
      <c r="C201" s="29"/>
      <c r="D201" s="29"/>
      <c r="E201" s="29"/>
      <c r="F201" s="29"/>
      <c r="G201" s="29"/>
      <c r="H201" s="29"/>
      <c r="I201" s="29"/>
      <c r="J201" s="29"/>
      <c r="K201" s="29"/>
      <c r="L201" s="29"/>
      <c r="M201" s="29"/>
      <c r="N201" s="29"/>
      <c r="O201" s="29"/>
    </row>
    <row r="202" spans="3:15" x14ac:dyDescent="0.25">
      <c r="C202" s="29"/>
      <c r="D202" s="29"/>
      <c r="E202" s="29"/>
      <c r="F202" s="29"/>
      <c r="G202" s="29"/>
      <c r="H202" s="29"/>
      <c r="I202" s="29"/>
      <c r="J202" s="29"/>
      <c r="K202" s="29"/>
      <c r="L202" s="29"/>
      <c r="M202" s="29"/>
      <c r="N202" s="29"/>
      <c r="O202" s="29"/>
    </row>
    <row r="203" spans="3:15" x14ac:dyDescent="0.25">
      <c r="C203" s="29"/>
      <c r="D203" s="29"/>
      <c r="E203" s="29"/>
      <c r="F203" s="29"/>
      <c r="G203" s="29"/>
      <c r="H203" s="29"/>
      <c r="I203" s="29"/>
      <c r="J203" s="29"/>
      <c r="K203" s="29"/>
      <c r="L203" s="29"/>
      <c r="M203" s="29"/>
      <c r="N203" s="29"/>
      <c r="O203" s="29"/>
    </row>
    <row r="204" spans="3:15" x14ac:dyDescent="0.25">
      <c r="C204" s="29"/>
      <c r="D204" s="29"/>
      <c r="E204" s="29"/>
      <c r="F204" s="29"/>
      <c r="G204" s="29"/>
      <c r="H204" s="29"/>
      <c r="I204" s="29"/>
      <c r="J204" s="29"/>
      <c r="K204" s="29"/>
      <c r="L204" s="29"/>
      <c r="M204" s="29"/>
      <c r="N204" s="29"/>
      <c r="O204" s="29"/>
    </row>
    <row r="205" spans="3:15" x14ac:dyDescent="0.25">
      <c r="C205" s="29"/>
      <c r="D205" s="29"/>
      <c r="E205" s="29"/>
      <c r="F205" s="29"/>
      <c r="G205" s="29"/>
      <c r="H205" s="29"/>
      <c r="I205" s="29"/>
      <c r="J205" s="29"/>
      <c r="K205" s="29"/>
      <c r="L205" s="29"/>
      <c r="M205" s="29"/>
      <c r="N205" s="29"/>
      <c r="O205" s="29"/>
    </row>
    <row r="206" spans="3:15" x14ac:dyDescent="0.25">
      <c r="C206" s="29"/>
      <c r="D206" s="29"/>
      <c r="E206" s="29"/>
      <c r="F206" s="29"/>
      <c r="G206" s="29"/>
      <c r="H206" s="29"/>
      <c r="I206" s="29"/>
      <c r="J206" s="29"/>
      <c r="K206" s="29"/>
      <c r="L206" s="29"/>
      <c r="M206" s="29"/>
      <c r="N206" s="29"/>
      <c r="O206" s="29"/>
    </row>
    <row r="207" spans="3:15" x14ac:dyDescent="0.25">
      <c r="C207" s="29"/>
      <c r="D207" s="29"/>
      <c r="E207" s="29"/>
      <c r="F207" s="29"/>
      <c r="G207" s="29"/>
      <c r="H207" s="29"/>
      <c r="I207" s="29"/>
      <c r="J207" s="29"/>
      <c r="K207" s="29"/>
      <c r="L207" s="29"/>
      <c r="M207" s="29"/>
      <c r="N207" s="29"/>
      <c r="O207" s="29"/>
    </row>
    <row r="208" spans="3:15" x14ac:dyDescent="0.25">
      <c r="C208" s="29"/>
      <c r="D208" s="29"/>
      <c r="E208" s="29"/>
      <c r="F208" s="29"/>
      <c r="G208" s="29"/>
      <c r="H208" s="29"/>
      <c r="I208" s="29"/>
      <c r="J208" s="29"/>
      <c r="K208" s="29"/>
      <c r="L208" s="29"/>
      <c r="M208" s="29"/>
      <c r="N208" s="29"/>
      <c r="O208" s="29"/>
    </row>
    <row r="209" spans="3:15" x14ac:dyDescent="0.25">
      <c r="C209" s="29"/>
      <c r="D209" s="29"/>
      <c r="E209" s="29"/>
      <c r="F209" s="29"/>
      <c r="G209" s="29"/>
      <c r="H209" s="29"/>
      <c r="I209" s="29"/>
      <c r="J209" s="29"/>
      <c r="K209" s="29"/>
      <c r="L209" s="29"/>
      <c r="M209" s="29"/>
      <c r="N209" s="29"/>
      <c r="O209" s="29"/>
    </row>
    <row r="210" spans="3:15" x14ac:dyDescent="0.25">
      <c r="C210" s="29"/>
      <c r="D210" s="29"/>
      <c r="E210" s="29"/>
      <c r="F210" s="29"/>
      <c r="G210" s="29"/>
      <c r="H210" s="29"/>
      <c r="I210" s="29"/>
      <c r="J210" s="29"/>
      <c r="K210" s="29"/>
      <c r="L210" s="29"/>
      <c r="M210" s="29"/>
      <c r="N210" s="29"/>
      <c r="O210" s="29"/>
    </row>
    <row r="211" spans="3:15" x14ac:dyDescent="0.25">
      <c r="C211" s="29"/>
      <c r="D211" s="29"/>
      <c r="E211" s="29"/>
      <c r="F211" s="29"/>
      <c r="G211" s="29"/>
      <c r="H211" s="29"/>
      <c r="I211" s="29"/>
      <c r="J211" s="29"/>
      <c r="K211" s="29"/>
      <c r="L211" s="29"/>
      <c r="M211" s="29"/>
      <c r="N211" s="29"/>
      <c r="O211" s="29"/>
    </row>
    <row r="212" spans="3:15" x14ac:dyDescent="0.25">
      <c r="C212" s="29"/>
      <c r="D212" s="29"/>
      <c r="E212" s="29"/>
      <c r="F212" s="29"/>
      <c r="G212" s="29"/>
      <c r="H212" s="29"/>
      <c r="I212" s="29"/>
      <c r="J212" s="29"/>
      <c r="K212" s="29"/>
      <c r="L212" s="29"/>
      <c r="M212" s="29"/>
      <c r="N212" s="29"/>
      <c r="O212" s="29"/>
    </row>
    <row r="213" spans="3:15" x14ac:dyDescent="0.25">
      <c r="C213" s="29"/>
      <c r="D213" s="29"/>
      <c r="E213" s="29"/>
      <c r="F213" s="29"/>
      <c r="G213" s="29"/>
      <c r="H213" s="29"/>
      <c r="I213" s="29"/>
      <c r="J213" s="29"/>
      <c r="K213" s="29"/>
      <c r="L213" s="29"/>
      <c r="M213" s="29"/>
      <c r="N213" s="29"/>
      <c r="O213" s="29"/>
    </row>
    <row r="214" spans="3:15" x14ac:dyDescent="0.25">
      <c r="C214" s="29"/>
      <c r="D214" s="29"/>
      <c r="E214" s="29"/>
      <c r="F214" s="29"/>
      <c r="G214" s="29"/>
      <c r="H214" s="29"/>
      <c r="I214" s="29"/>
      <c r="J214" s="29"/>
      <c r="K214" s="29"/>
      <c r="L214" s="29"/>
      <c r="M214" s="29"/>
      <c r="N214" s="29"/>
      <c r="O214" s="29"/>
    </row>
    <row r="215" spans="3:15" x14ac:dyDescent="0.25">
      <c r="C215" s="29"/>
      <c r="D215" s="29"/>
      <c r="E215" s="29"/>
      <c r="F215" s="29"/>
      <c r="G215" s="29"/>
      <c r="H215" s="29"/>
      <c r="I215" s="29"/>
      <c r="J215" s="29"/>
      <c r="K215" s="29"/>
      <c r="L215" s="29"/>
      <c r="M215" s="29"/>
      <c r="N215" s="29"/>
      <c r="O215" s="29"/>
    </row>
    <row r="216" spans="3:15" x14ac:dyDescent="0.25">
      <c r="C216" s="29"/>
      <c r="D216" s="29"/>
      <c r="E216" s="29"/>
      <c r="F216" s="29"/>
      <c r="G216" s="29"/>
      <c r="H216" s="29"/>
      <c r="I216" s="29"/>
      <c r="J216" s="29"/>
      <c r="K216" s="29"/>
      <c r="L216" s="29"/>
      <c r="M216" s="29"/>
      <c r="N216" s="29"/>
      <c r="O216" s="29"/>
    </row>
    <row r="217" spans="3:15" x14ac:dyDescent="0.25">
      <c r="C217" s="29"/>
      <c r="D217" s="29"/>
      <c r="E217" s="29"/>
      <c r="F217" s="29"/>
      <c r="G217" s="29"/>
      <c r="H217" s="29"/>
      <c r="I217" s="29"/>
      <c r="J217" s="29"/>
      <c r="K217" s="29"/>
      <c r="L217" s="29"/>
      <c r="M217" s="29"/>
      <c r="N217" s="29"/>
      <c r="O217" s="29"/>
    </row>
    <row r="218" spans="3:15" x14ac:dyDescent="0.25">
      <c r="C218" s="29"/>
      <c r="D218" s="29"/>
      <c r="E218" s="29"/>
      <c r="F218" s="29"/>
      <c r="G218" s="29"/>
      <c r="H218" s="29"/>
      <c r="I218" s="29"/>
      <c r="J218" s="29"/>
      <c r="K218" s="29"/>
      <c r="L218" s="29"/>
      <c r="M218" s="29"/>
      <c r="N218" s="29"/>
      <c r="O218" s="29"/>
    </row>
    <row r="219" spans="3:15" x14ac:dyDescent="0.25">
      <c r="C219" s="29"/>
      <c r="D219" s="29"/>
      <c r="E219" s="29"/>
      <c r="F219" s="29"/>
      <c r="G219" s="29"/>
      <c r="H219" s="29"/>
      <c r="I219" s="29"/>
      <c r="J219" s="29"/>
      <c r="K219" s="29"/>
      <c r="L219" s="29"/>
      <c r="M219" s="29"/>
      <c r="N219" s="29"/>
      <c r="O219" s="29"/>
    </row>
    <row r="220" spans="3:15" x14ac:dyDescent="0.25">
      <c r="C220" s="29"/>
      <c r="D220" s="29"/>
      <c r="E220" s="29"/>
      <c r="F220" s="29"/>
      <c r="G220" s="29"/>
      <c r="H220" s="29"/>
      <c r="I220" s="29"/>
      <c r="J220" s="29"/>
      <c r="K220" s="29"/>
      <c r="L220" s="29"/>
      <c r="M220" s="29"/>
      <c r="N220" s="29"/>
      <c r="O220" s="29"/>
    </row>
    <row r="221" spans="3:15" x14ac:dyDescent="0.25">
      <c r="C221" s="29"/>
      <c r="D221" s="29"/>
      <c r="E221" s="29"/>
      <c r="F221" s="29"/>
      <c r="G221" s="29"/>
      <c r="H221" s="29"/>
      <c r="I221" s="29"/>
      <c r="J221" s="29"/>
      <c r="K221" s="29"/>
      <c r="L221" s="29"/>
      <c r="M221" s="29"/>
      <c r="N221" s="29"/>
      <c r="O221" s="29"/>
    </row>
    <row r="222" spans="3:15" x14ac:dyDescent="0.25">
      <c r="C222" s="29"/>
      <c r="D222" s="29"/>
      <c r="E222" s="29"/>
      <c r="F222" s="29"/>
      <c r="G222" s="29"/>
      <c r="H222" s="29"/>
      <c r="I222" s="29"/>
      <c r="J222" s="29"/>
      <c r="K222" s="29"/>
      <c r="L222" s="29"/>
      <c r="M222" s="29"/>
      <c r="N222" s="29"/>
      <c r="O222" s="29"/>
    </row>
    <row r="223" spans="3:15" x14ac:dyDescent="0.25">
      <c r="C223" s="29"/>
      <c r="D223" s="29"/>
      <c r="E223" s="29"/>
      <c r="F223" s="29"/>
      <c r="G223" s="29"/>
      <c r="H223" s="29"/>
      <c r="I223" s="29"/>
      <c r="J223" s="29"/>
      <c r="K223" s="29"/>
      <c r="L223" s="29"/>
      <c r="M223" s="29"/>
      <c r="N223" s="29"/>
      <c r="O223" s="29"/>
    </row>
    <row r="224" spans="3:15" x14ac:dyDescent="0.25">
      <c r="C224" s="29"/>
      <c r="D224" s="29"/>
      <c r="E224" s="29"/>
      <c r="F224" s="29"/>
      <c r="G224" s="29"/>
      <c r="H224" s="29"/>
      <c r="I224" s="29"/>
      <c r="J224" s="29"/>
      <c r="K224" s="29"/>
      <c r="L224" s="29"/>
      <c r="M224" s="29"/>
      <c r="N224" s="29"/>
      <c r="O224" s="29"/>
    </row>
    <row r="225" spans="3:15" x14ac:dyDescent="0.25">
      <c r="C225" s="29"/>
      <c r="D225" s="29"/>
      <c r="E225" s="29"/>
      <c r="F225" s="29"/>
      <c r="G225" s="29"/>
      <c r="H225" s="29"/>
      <c r="I225" s="29"/>
      <c r="J225" s="29"/>
      <c r="K225" s="29"/>
      <c r="L225" s="29"/>
      <c r="M225" s="29"/>
      <c r="N225" s="29"/>
      <c r="O225" s="29"/>
    </row>
    <row r="226" spans="3:15" x14ac:dyDescent="0.25">
      <c r="C226" s="29"/>
      <c r="D226" s="29"/>
      <c r="E226" s="29"/>
      <c r="F226" s="29"/>
      <c r="G226" s="29"/>
      <c r="H226" s="29"/>
      <c r="I226" s="29"/>
      <c r="J226" s="29"/>
      <c r="K226" s="29"/>
      <c r="L226" s="29"/>
      <c r="M226" s="29"/>
      <c r="N226" s="29"/>
      <c r="O226" s="29"/>
    </row>
    <row r="227" spans="3:15" x14ac:dyDescent="0.25">
      <c r="C227" s="29"/>
      <c r="D227" s="29"/>
      <c r="E227" s="29"/>
      <c r="F227" s="29"/>
      <c r="G227" s="29"/>
      <c r="H227" s="29"/>
      <c r="I227" s="29"/>
      <c r="J227" s="29"/>
      <c r="K227" s="29"/>
      <c r="L227" s="29"/>
      <c r="M227" s="29"/>
      <c r="N227" s="29"/>
      <c r="O227" s="29"/>
    </row>
    <row r="228" spans="3:15" x14ac:dyDescent="0.25">
      <c r="C228" s="29"/>
      <c r="D228" s="29"/>
      <c r="E228" s="29"/>
      <c r="F228" s="29"/>
      <c r="G228" s="29"/>
      <c r="H228" s="29"/>
      <c r="I228" s="29"/>
      <c r="J228" s="29"/>
      <c r="K228" s="29"/>
      <c r="L228" s="29"/>
      <c r="M228" s="29"/>
      <c r="N228" s="29"/>
      <c r="O228" s="29"/>
    </row>
    <row r="229" spans="3:15" x14ac:dyDescent="0.25">
      <c r="C229" s="29"/>
      <c r="D229" s="29"/>
      <c r="E229" s="29"/>
      <c r="F229" s="29"/>
      <c r="G229" s="29"/>
      <c r="H229" s="29"/>
      <c r="I229" s="29"/>
      <c r="J229" s="29"/>
      <c r="K229" s="29"/>
      <c r="L229" s="29"/>
      <c r="M229" s="29"/>
      <c r="N229" s="29"/>
      <c r="O229" s="29"/>
    </row>
    <row r="230" spans="3:15" x14ac:dyDescent="0.25">
      <c r="C230" s="29"/>
      <c r="D230" s="29"/>
      <c r="E230" s="29"/>
      <c r="F230" s="29"/>
      <c r="G230" s="29"/>
      <c r="H230" s="29"/>
      <c r="I230" s="29"/>
      <c r="J230" s="29"/>
      <c r="K230" s="29"/>
      <c r="L230" s="29"/>
      <c r="M230" s="29"/>
      <c r="N230" s="29"/>
      <c r="O230" s="29"/>
    </row>
    <row r="231" spans="3:15" x14ac:dyDescent="0.25">
      <c r="C231" s="29"/>
      <c r="D231" s="29"/>
      <c r="E231" s="29"/>
      <c r="F231" s="29"/>
      <c r="G231" s="29"/>
      <c r="H231" s="29"/>
      <c r="I231" s="29"/>
      <c r="J231" s="29"/>
      <c r="K231" s="29"/>
      <c r="L231" s="29"/>
      <c r="M231" s="29"/>
      <c r="N231" s="29"/>
      <c r="O231" s="29"/>
    </row>
    <row r="232" spans="3:15" x14ac:dyDescent="0.25">
      <c r="C232" s="29"/>
      <c r="D232" s="29"/>
      <c r="E232" s="29"/>
      <c r="F232" s="29"/>
      <c r="G232" s="29"/>
      <c r="H232" s="29"/>
      <c r="I232" s="29"/>
      <c r="J232" s="29"/>
      <c r="K232" s="29"/>
      <c r="L232" s="29"/>
      <c r="M232" s="29"/>
      <c r="N232" s="29"/>
      <c r="O232" s="29"/>
    </row>
    <row r="233" spans="3:15" x14ac:dyDescent="0.25">
      <c r="C233" s="29"/>
      <c r="D233" s="29"/>
      <c r="E233" s="29"/>
      <c r="F233" s="29"/>
      <c r="G233" s="29"/>
      <c r="H233" s="29"/>
      <c r="I233" s="29"/>
      <c r="J233" s="29"/>
      <c r="K233" s="29"/>
      <c r="L233" s="29"/>
      <c r="M233" s="29"/>
      <c r="N233" s="29"/>
      <c r="O233" s="29"/>
    </row>
    <row r="234" spans="3:15" x14ac:dyDescent="0.25">
      <c r="C234" s="29"/>
      <c r="D234" s="29"/>
      <c r="E234" s="29"/>
      <c r="F234" s="29"/>
      <c r="G234" s="29"/>
      <c r="H234" s="29"/>
      <c r="I234" s="29"/>
      <c r="J234" s="29"/>
      <c r="K234" s="29"/>
      <c r="L234" s="29"/>
      <c r="M234" s="29"/>
      <c r="N234" s="29"/>
      <c r="O234" s="29"/>
    </row>
    <row r="235" spans="3:15" x14ac:dyDescent="0.25">
      <c r="C235" s="29"/>
      <c r="D235" s="29"/>
      <c r="E235" s="29"/>
      <c r="F235" s="29"/>
      <c r="G235" s="29"/>
      <c r="H235" s="29"/>
      <c r="I235" s="29"/>
      <c r="J235" s="29"/>
      <c r="K235" s="29"/>
      <c r="L235" s="29"/>
      <c r="M235" s="29"/>
      <c r="N235" s="29"/>
      <c r="O235" s="29"/>
    </row>
    <row r="236" spans="3:15" x14ac:dyDescent="0.25">
      <c r="C236" s="29"/>
      <c r="D236" s="29"/>
      <c r="E236" s="29"/>
      <c r="F236" s="29"/>
      <c r="G236" s="29"/>
      <c r="H236" s="29"/>
      <c r="I236" s="29"/>
      <c r="J236" s="29"/>
      <c r="K236" s="29"/>
      <c r="L236" s="29"/>
      <c r="M236" s="29"/>
      <c r="N236" s="29"/>
      <c r="O236" s="29"/>
    </row>
    <row r="237" spans="3:15" x14ac:dyDescent="0.25">
      <c r="C237" s="29"/>
      <c r="D237" s="29"/>
      <c r="E237" s="29"/>
      <c r="F237" s="29"/>
      <c r="G237" s="29"/>
      <c r="H237" s="29"/>
      <c r="I237" s="29"/>
      <c r="J237" s="29"/>
      <c r="K237" s="29"/>
      <c r="L237" s="29"/>
      <c r="M237" s="29"/>
      <c r="N237" s="29"/>
      <c r="O237" s="29"/>
    </row>
    <row r="238" spans="3:15" x14ac:dyDescent="0.25">
      <c r="C238" s="29"/>
      <c r="D238" s="29"/>
      <c r="E238" s="29"/>
      <c r="F238" s="29"/>
      <c r="G238" s="29"/>
      <c r="H238" s="29"/>
      <c r="I238" s="29"/>
      <c r="J238" s="29"/>
      <c r="K238" s="29"/>
      <c r="L238" s="29"/>
      <c r="M238" s="29"/>
      <c r="N238" s="29"/>
      <c r="O238" s="29"/>
    </row>
    <row r="239" spans="3:15" x14ac:dyDescent="0.25">
      <c r="C239" s="29"/>
      <c r="D239" s="29"/>
      <c r="E239" s="29"/>
      <c r="F239" s="29"/>
      <c r="G239" s="29"/>
      <c r="H239" s="29"/>
      <c r="I239" s="29"/>
      <c r="J239" s="29"/>
      <c r="K239" s="29"/>
      <c r="L239" s="29"/>
      <c r="M239" s="29"/>
      <c r="N239" s="29"/>
      <c r="O239" s="29"/>
    </row>
    <row r="240" spans="3:15" x14ac:dyDescent="0.25">
      <c r="C240" s="29"/>
      <c r="D240" s="29"/>
      <c r="E240" s="29"/>
      <c r="F240" s="29"/>
      <c r="G240" s="29"/>
      <c r="H240" s="29"/>
      <c r="I240" s="29"/>
      <c r="J240" s="29"/>
      <c r="K240" s="29"/>
      <c r="L240" s="29"/>
      <c r="M240" s="29"/>
      <c r="N240" s="29"/>
      <c r="O240" s="29"/>
    </row>
    <row r="241" spans="3:15" x14ac:dyDescent="0.25">
      <c r="C241" s="29"/>
      <c r="D241" s="29"/>
      <c r="E241" s="29"/>
      <c r="F241" s="29"/>
      <c r="G241" s="29"/>
      <c r="H241" s="29"/>
      <c r="I241" s="29"/>
      <c r="J241" s="29"/>
      <c r="K241" s="29"/>
      <c r="L241" s="29"/>
      <c r="M241" s="29"/>
      <c r="N241" s="29"/>
      <c r="O241" s="29"/>
    </row>
    <row r="242" spans="3:15" x14ac:dyDescent="0.25">
      <c r="C242" s="29"/>
      <c r="D242" s="29"/>
      <c r="E242" s="29"/>
      <c r="F242" s="29"/>
      <c r="G242" s="29"/>
      <c r="H242" s="29"/>
      <c r="I242" s="29"/>
      <c r="J242" s="29"/>
      <c r="K242" s="29"/>
      <c r="L242" s="29"/>
      <c r="M242" s="29"/>
      <c r="N242" s="29"/>
      <c r="O242" s="29"/>
    </row>
    <row r="243" spans="3:15" x14ac:dyDescent="0.25">
      <c r="C243" s="29"/>
      <c r="D243" s="29"/>
      <c r="E243" s="29"/>
      <c r="F243" s="29"/>
      <c r="G243" s="29"/>
      <c r="H243" s="29"/>
      <c r="I243" s="29"/>
      <c r="J243" s="29"/>
      <c r="K243" s="29"/>
      <c r="L243" s="29"/>
      <c r="M243" s="29"/>
      <c r="N243" s="29"/>
      <c r="O243" s="29"/>
    </row>
    <row r="244" spans="3:15" x14ac:dyDescent="0.25">
      <c r="C244" s="29"/>
      <c r="D244" s="29"/>
      <c r="E244" s="29"/>
      <c r="F244" s="29"/>
      <c r="G244" s="29"/>
      <c r="H244" s="29"/>
      <c r="I244" s="29"/>
      <c r="J244" s="29"/>
      <c r="K244" s="29"/>
      <c r="L244" s="29"/>
      <c r="M244" s="29"/>
      <c r="N244" s="29"/>
      <c r="O244" s="29"/>
    </row>
    <row r="245" spans="3:15" x14ac:dyDescent="0.25">
      <c r="C245" s="29"/>
      <c r="D245" s="29"/>
      <c r="E245" s="29"/>
      <c r="F245" s="29"/>
      <c r="G245" s="29"/>
      <c r="H245" s="29"/>
      <c r="I245" s="29"/>
      <c r="J245" s="29"/>
      <c r="K245" s="29"/>
      <c r="L245" s="29"/>
      <c r="M245" s="29"/>
      <c r="N245" s="29"/>
      <c r="O245" s="29"/>
    </row>
    <row r="246" spans="3:15" x14ac:dyDescent="0.25">
      <c r="C246" s="29"/>
      <c r="D246" s="29"/>
      <c r="E246" s="29"/>
      <c r="F246" s="29"/>
      <c r="G246" s="29"/>
      <c r="H246" s="29"/>
      <c r="I246" s="29"/>
      <c r="J246" s="29"/>
      <c r="K246" s="29"/>
      <c r="L246" s="29"/>
      <c r="M246" s="29"/>
      <c r="N246" s="29"/>
      <c r="O246" s="29"/>
    </row>
    <row r="247" spans="3:15" x14ac:dyDescent="0.25">
      <c r="C247" s="29"/>
      <c r="D247" s="29"/>
      <c r="E247" s="29"/>
      <c r="F247" s="29"/>
      <c r="G247" s="29"/>
      <c r="H247" s="29"/>
      <c r="I247" s="29"/>
      <c r="J247" s="29"/>
      <c r="K247" s="29"/>
      <c r="L247" s="29"/>
      <c r="M247" s="29"/>
      <c r="N247" s="29"/>
      <c r="O247" s="29"/>
    </row>
    <row r="248" spans="3:15" x14ac:dyDescent="0.25">
      <c r="C248" s="29"/>
      <c r="D248" s="29"/>
      <c r="E248" s="29"/>
      <c r="F248" s="29"/>
      <c r="G248" s="29"/>
      <c r="H248" s="29"/>
      <c r="I248" s="29"/>
      <c r="J248" s="29"/>
      <c r="K248" s="29"/>
      <c r="L248" s="29"/>
      <c r="M248" s="29"/>
      <c r="N248" s="29"/>
      <c r="O248" s="29"/>
    </row>
    <row r="249" spans="3:15" x14ac:dyDescent="0.25">
      <c r="C249" s="29"/>
      <c r="D249" s="29"/>
      <c r="E249" s="29"/>
      <c r="F249" s="29"/>
      <c r="G249" s="29"/>
      <c r="H249" s="29"/>
      <c r="I249" s="29"/>
      <c r="J249" s="29"/>
      <c r="K249" s="29"/>
      <c r="L249" s="29"/>
      <c r="M249" s="29"/>
      <c r="N249" s="29"/>
      <c r="O249" s="29"/>
    </row>
    <row r="250" spans="3:15" x14ac:dyDescent="0.25">
      <c r="C250" s="29"/>
      <c r="D250" s="29"/>
      <c r="E250" s="29"/>
      <c r="F250" s="29"/>
      <c r="G250" s="29"/>
      <c r="H250" s="29"/>
      <c r="I250" s="29"/>
      <c r="J250" s="29"/>
      <c r="K250" s="29"/>
      <c r="L250" s="29"/>
      <c r="M250" s="29"/>
      <c r="N250" s="29"/>
      <c r="O250" s="29"/>
    </row>
    <row r="251" spans="3:15" x14ac:dyDescent="0.25">
      <c r="C251" s="29"/>
      <c r="D251" s="29"/>
      <c r="E251" s="29"/>
      <c r="F251" s="29"/>
      <c r="G251" s="29"/>
      <c r="H251" s="29"/>
      <c r="I251" s="29"/>
      <c r="J251" s="29"/>
      <c r="K251" s="29"/>
      <c r="L251" s="29"/>
      <c r="M251" s="29"/>
      <c r="N251" s="29"/>
      <c r="O251" s="29"/>
    </row>
    <row r="252" spans="3:15" x14ac:dyDescent="0.25">
      <c r="C252" s="29"/>
      <c r="D252" s="29"/>
      <c r="E252" s="29"/>
      <c r="F252" s="29"/>
      <c r="G252" s="29"/>
      <c r="H252" s="29"/>
      <c r="I252" s="29"/>
      <c r="J252" s="29"/>
      <c r="K252" s="29"/>
      <c r="L252" s="29"/>
      <c r="M252" s="29"/>
      <c r="N252" s="29"/>
      <c r="O252" s="29"/>
    </row>
    <row r="253" spans="3:15" x14ac:dyDescent="0.25">
      <c r="C253" s="29"/>
      <c r="D253" s="29"/>
      <c r="E253" s="29"/>
      <c r="F253" s="29"/>
      <c r="G253" s="29"/>
      <c r="H253" s="29"/>
      <c r="I253" s="29"/>
      <c r="J253" s="29"/>
      <c r="K253" s="29"/>
      <c r="L253" s="29"/>
      <c r="M253" s="29"/>
      <c r="N253" s="29"/>
      <c r="O253" s="29"/>
    </row>
    <row r="254" spans="3:15" x14ac:dyDescent="0.25">
      <c r="C254" s="29"/>
      <c r="D254" s="29"/>
      <c r="E254" s="29"/>
      <c r="F254" s="29"/>
      <c r="G254" s="29"/>
      <c r="H254" s="29"/>
      <c r="I254" s="29"/>
      <c r="J254" s="29"/>
      <c r="K254" s="29"/>
      <c r="L254" s="29"/>
      <c r="M254" s="29"/>
      <c r="N254" s="29"/>
      <c r="O254" s="29"/>
    </row>
    <row r="255" spans="3:15" x14ac:dyDescent="0.25">
      <c r="C255" s="29"/>
      <c r="D255" s="29"/>
      <c r="E255" s="29"/>
      <c r="F255" s="29"/>
      <c r="G255" s="29"/>
      <c r="H255" s="29"/>
      <c r="I255" s="29"/>
      <c r="J255" s="29"/>
      <c r="K255" s="29"/>
      <c r="L255" s="29"/>
      <c r="M255" s="29"/>
      <c r="N255" s="29"/>
      <c r="O255" s="29"/>
    </row>
    <row r="256" spans="3:15" x14ac:dyDescent="0.25">
      <c r="C256" s="29"/>
      <c r="D256" s="29"/>
      <c r="E256" s="29"/>
      <c r="F256" s="29"/>
      <c r="G256" s="29"/>
      <c r="H256" s="29"/>
      <c r="I256" s="29"/>
      <c r="J256" s="29"/>
      <c r="K256" s="29"/>
      <c r="L256" s="29"/>
      <c r="M256" s="29"/>
      <c r="N256" s="29"/>
      <c r="O256" s="29"/>
    </row>
    <row r="257" spans="3:15" x14ac:dyDescent="0.25">
      <c r="C257" s="29"/>
      <c r="D257" s="29"/>
      <c r="E257" s="29"/>
      <c r="F257" s="29"/>
      <c r="G257" s="29"/>
      <c r="H257" s="29"/>
      <c r="I257" s="29"/>
      <c r="J257" s="29"/>
      <c r="K257" s="29"/>
      <c r="L257" s="29"/>
      <c r="M257" s="29"/>
      <c r="N257" s="29"/>
      <c r="O257" s="29"/>
    </row>
    <row r="258" spans="3:15" x14ac:dyDescent="0.25">
      <c r="C258" s="29"/>
      <c r="D258" s="29"/>
      <c r="E258" s="29"/>
      <c r="F258" s="29"/>
      <c r="G258" s="29"/>
      <c r="H258" s="29"/>
      <c r="I258" s="29"/>
      <c r="J258" s="29"/>
      <c r="K258" s="29"/>
      <c r="L258" s="29"/>
      <c r="M258" s="29"/>
      <c r="N258" s="29"/>
      <c r="O258" s="29"/>
    </row>
    <row r="259" spans="3:15" x14ac:dyDescent="0.25">
      <c r="C259" s="29"/>
      <c r="D259" s="29"/>
      <c r="E259" s="29"/>
      <c r="F259" s="29"/>
      <c r="G259" s="29"/>
      <c r="H259" s="29"/>
      <c r="I259" s="29"/>
      <c r="J259" s="29"/>
      <c r="K259" s="29"/>
      <c r="L259" s="29"/>
      <c r="M259" s="29"/>
      <c r="N259" s="29"/>
      <c r="O259" s="29"/>
    </row>
    <row r="260" spans="3:15" x14ac:dyDescent="0.25">
      <c r="C260" s="29"/>
      <c r="D260" s="29"/>
      <c r="E260" s="29"/>
      <c r="F260" s="29"/>
      <c r="G260" s="29"/>
      <c r="H260" s="29"/>
      <c r="I260" s="29"/>
      <c r="J260" s="29"/>
      <c r="K260" s="29"/>
      <c r="L260" s="29"/>
      <c r="M260" s="29"/>
      <c r="N260" s="29"/>
      <c r="O260" s="29"/>
    </row>
    <row r="261" spans="3:15" x14ac:dyDescent="0.25">
      <c r="C261" s="29"/>
      <c r="D261" s="29"/>
      <c r="E261" s="29"/>
      <c r="F261" s="29"/>
      <c r="G261" s="29"/>
      <c r="H261" s="29"/>
      <c r="I261" s="29"/>
      <c r="J261" s="29"/>
      <c r="K261" s="29"/>
      <c r="L261" s="29"/>
      <c r="M261" s="29"/>
      <c r="N261" s="29"/>
      <c r="O261" s="29"/>
    </row>
    <row r="262" spans="3:15" x14ac:dyDescent="0.25">
      <c r="C262" s="29"/>
      <c r="D262" s="29"/>
      <c r="E262" s="29"/>
      <c r="F262" s="29"/>
      <c r="G262" s="29"/>
      <c r="H262" s="29"/>
      <c r="I262" s="29"/>
      <c r="J262" s="29"/>
      <c r="K262" s="29"/>
      <c r="L262" s="29"/>
      <c r="M262" s="29"/>
      <c r="N262" s="29"/>
      <c r="O262" s="29"/>
    </row>
    <row r="263" spans="3:15" x14ac:dyDescent="0.25">
      <c r="C263" s="29"/>
      <c r="D263" s="29"/>
      <c r="E263" s="29"/>
      <c r="F263" s="29"/>
      <c r="G263" s="29"/>
      <c r="H263" s="29"/>
      <c r="I263" s="29"/>
      <c r="J263" s="29"/>
      <c r="K263" s="29"/>
      <c r="L263" s="29"/>
      <c r="M263" s="29"/>
      <c r="N263" s="29"/>
      <c r="O263" s="29"/>
    </row>
    <row r="264" spans="3:15" x14ac:dyDescent="0.25">
      <c r="C264" s="29"/>
      <c r="D264" s="29"/>
      <c r="E264" s="29"/>
      <c r="F264" s="29"/>
      <c r="G264" s="29"/>
      <c r="H264" s="29"/>
      <c r="I264" s="29"/>
      <c r="J264" s="29"/>
      <c r="K264" s="29"/>
      <c r="L264" s="29"/>
      <c r="M264" s="29"/>
      <c r="N264" s="29"/>
      <c r="O264" s="29"/>
    </row>
    <row r="265" spans="3:15" x14ac:dyDescent="0.25">
      <c r="C265" s="29"/>
      <c r="D265" s="29"/>
      <c r="E265" s="29"/>
      <c r="F265" s="29"/>
      <c r="G265" s="29"/>
      <c r="H265" s="29"/>
      <c r="I265" s="29"/>
      <c r="J265" s="29"/>
      <c r="K265" s="29"/>
      <c r="L265" s="29"/>
      <c r="M265" s="29"/>
      <c r="N265" s="29"/>
      <c r="O265" s="29"/>
    </row>
    <row r="266" spans="3:15" x14ac:dyDescent="0.25">
      <c r="C266" s="29"/>
      <c r="D266" s="29"/>
      <c r="E266" s="29"/>
      <c r="F266" s="29"/>
      <c r="G266" s="29"/>
      <c r="H266" s="29"/>
      <c r="I266" s="29"/>
      <c r="J266" s="29"/>
      <c r="K266" s="29"/>
      <c r="L266" s="29"/>
      <c r="M266" s="29"/>
      <c r="N266" s="29"/>
      <c r="O266" s="29"/>
    </row>
    <row r="267" spans="3:15" x14ac:dyDescent="0.25">
      <c r="C267" s="29"/>
      <c r="D267" s="29"/>
      <c r="E267" s="29"/>
      <c r="F267" s="29"/>
      <c r="G267" s="29"/>
      <c r="H267" s="29"/>
      <c r="I267" s="29"/>
      <c r="J267" s="29"/>
      <c r="K267" s="29"/>
      <c r="L267" s="29"/>
      <c r="M267" s="29"/>
      <c r="N267" s="29"/>
      <c r="O267" s="29"/>
    </row>
    <row r="268" spans="3:15" x14ac:dyDescent="0.25">
      <c r="C268" s="29"/>
      <c r="D268" s="29"/>
      <c r="E268" s="29"/>
      <c r="F268" s="29"/>
      <c r="G268" s="29"/>
      <c r="H268" s="29"/>
      <c r="I268" s="29"/>
      <c r="J268" s="29"/>
      <c r="K268" s="29"/>
      <c r="L268" s="29"/>
      <c r="M268" s="29"/>
      <c r="N268" s="29"/>
      <c r="O268" s="29"/>
    </row>
    <row r="269" spans="3:15" x14ac:dyDescent="0.25">
      <c r="C269" s="29"/>
      <c r="D269" s="29"/>
      <c r="E269" s="29"/>
      <c r="F269" s="29"/>
      <c r="G269" s="29"/>
      <c r="H269" s="29"/>
      <c r="I269" s="29"/>
      <c r="J269" s="29"/>
      <c r="K269" s="29"/>
      <c r="L269" s="29"/>
      <c r="M269" s="29"/>
      <c r="N269" s="29"/>
      <c r="O269" s="29"/>
    </row>
    <row r="270" spans="3:15" x14ac:dyDescent="0.25">
      <c r="C270" s="29"/>
      <c r="D270" s="29"/>
      <c r="E270" s="29"/>
      <c r="F270" s="29"/>
      <c r="G270" s="29"/>
      <c r="H270" s="29"/>
      <c r="I270" s="29"/>
      <c r="J270" s="29"/>
      <c r="K270" s="29"/>
      <c r="L270" s="29"/>
      <c r="M270" s="29"/>
      <c r="N270" s="29"/>
      <c r="O270" s="29"/>
    </row>
    <row r="271" spans="3:15" x14ac:dyDescent="0.25">
      <c r="C271" s="29"/>
      <c r="D271" s="29"/>
      <c r="E271" s="29"/>
      <c r="F271" s="29"/>
      <c r="G271" s="29"/>
      <c r="H271" s="29"/>
      <c r="I271" s="29"/>
      <c r="J271" s="29"/>
      <c r="K271" s="29"/>
      <c r="L271" s="29"/>
      <c r="M271" s="29"/>
      <c r="N271" s="29"/>
      <c r="O271" s="29"/>
    </row>
    <row r="272" spans="3:15" x14ac:dyDescent="0.25">
      <c r="C272" s="29"/>
      <c r="D272" s="29"/>
      <c r="E272" s="29"/>
      <c r="F272" s="29"/>
      <c r="G272" s="29"/>
      <c r="H272" s="29"/>
      <c r="I272" s="29"/>
      <c r="J272" s="29"/>
      <c r="K272" s="29"/>
      <c r="L272" s="29"/>
      <c r="M272" s="29"/>
      <c r="N272" s="29"/>
      <c r="O272" s="29"/>
    </row>
    <row r="273" spans="3:15" x14ac:dyDescent="0.25">
      <c r="C273" s="29"/>
      <c r="D273" s="29"/>
      <c r="E273" s="29"/>
      <c r="F273" s="29"/>
      <c r="G273" s="29"/>
      <c r="H273" s="29"/>
      <c r="I273" s="29"/>
      <c r="J273" s="29"/>
      <c r="K273" s="29"/>
      <c r="L273" s="29"/>
      <c r="M273" s="29"/>
      <c r="N273" s="29"/>
      <c r="O273" s="29"/>
    </row>
    <row r="274" spans="3:15" x14ac:dyDescent="0.25">
      <c r="C274" s="29"/>
      <c r="D274" s="29"/>
      <c r="E274" s="29"/>
      <c r="F274" s="29"/>
      <c r="G274" s="29"/>
      <c r="H274" s="29"/>
      <c r="I274" s="29"/>
      <c r="J274" s="29"/>
      <c r="K274" s="29"/>
      <c r="L274" s="29"/>
      <c r="M274" s="29"/>
      <c r="N274" s="29"/>
      <c r="O274" s="29"/>
    </row>
    <row r="275" spans="3:15" x14ac:dyDescent="0.25">
      <c r="C275" s="29"/>
      <c r="D275" s="29"/>
      <c r="E275" s="29"/>
      <c r="F275" s="29"/>
      <c r="G275" s="29"/>
      <c r="H275" s="29"/>
      <c r="I275" s="29"/>
      <c r="J275" s="29"/>
      <c r="K275" s="29"/>
      <c r="L275" s="29"/>
      <c r="M275" s="29"/>
      <c r="N275" s="29"/>
      <c r="O275" s="29"/>
    </row>
    <row r="276" spans="3:15" x14ac:dyDescent="0.25">
      <c r="C276" s="29"/>
      <c r="D276" s="29"/>
      <c r="E276" s="29"/>
      <c r="F276" s="29"/>
      <c r="G276" s="29"/>
      <c r="H276" s="29"/>
      <c r="I276" s="29"/>
      <c r="J276" s="29"/>
      <c r="K276" s="29"/>
      <c r="L276" s="29"/>
      <c r="M276" s="29"/>
      <c r="N276" s="29"/>
      <c r="O276" s="29"/>
    </row>
    <row r="277" spans="3:15" x14ac:dyDescent="0.25">
      <c r="C277" s="29"/>
      <c r="D277" s="29"/>
      <c r="E277" s="29"/>
      <c r="F277" s="29"/>
      <c r="G277" s="29"/>
      <c r="H277" s="29"/>
      <c r="I277" s="29"/>
      <c r="J277" s="29"/>
      <c r="K277" s="29"/>
      <c r="L277" s="29"/>
      <c r="M277" s="29"/>
      <c r="N277" s="29"/>
      <c r="O277" s="29"/>
    </row>
    <row r="278" spans="3:15" x14ac:dyDescent="0.25">
      <c r="C278" s="29"/>
      <c r="D278" s="29"/>
      <c r="E278" s="29"/>
      <c r="F278" s="29"/>
      <c r="G278" s="29"/>
      <c r="H278" s="29"/>
      <c r="I278" s="29"/>
      <c r="J278" s="29"/>
      <c r="K278" s="29"/>
      <c r="L278" s="29"/>
      <c r="M278" s="29"/>
      <c r="N278" s="29"/>
      <c r="O278" s="29"/>
    </row>
    <row r="279" spans="3:15" x14ac:dyDescent="0.25">
      <c r="C279" s="29"/>
      <c r="D279" s="29"/>
      <c r="E279" s="29"/>
      <c r="F279" s="29"/>
      <c r="G279" s="29"/>
      <c r="H279" s="29"/>
      <c r="I279" s="29"/>
      <c r="J279" s="29"/>
      <c r="K279" s="29"/>
      <c r="L279" s="29"/>
      <c r="M279" s="29"/>
      <c r="N279" s="29"/>
      <c r="O279" s="29"/>
    </row>
    <row r="280" spans="3:15" x14ac:dyDescent="0.25">
      <c r="C280" s="29"/>
      <c r="D280" s="29"/>
      <c r="E280" s="29"/>
      <c r="F280" s="29"/>
      <c r="G280" s="29"/>
      <c r="H280" s="29"/>
      <c r="I280" s="29"/>
      <c r="J280" s="29"/>
      <c r="K280" s="29"/>
      <c r="L280" s="29"/>
      <c r="M280" s="29"/>
      <c r="N280" s="29"/>
      <c r="O280" s="29"/>
    </row>
    <row r="281" spans="3:15" x14ac:dyDescent="0.25">
      <c r="C281" s="29"/>
      <c r="D281" s="29"/>
      <c r="E281" s="29"/>
      <c r="F281" s="29"/>
      <c r="G281" s="29"/>
      <c r="H281" s="29"/>
      <c r="I281" s="29"/>
      <c r="J281" s="29"/>
      <c r="K281" s="29"/>
      <c r="L281" s="29"/>
      <c r="M281" s="29"/>
      <c r="N281" s="29"/>
      <c r="O281" s="29"/>
    </row>
    <row r="282" spans="3:15" x14ac:dyDescent="0.25">
      <c r="C282" s="29"/>
      <c r="D282" s="29"/>
      <c r="E282" s="29"/>
      <c r="F282" s="29"/>
      <c r="G282" s="29"/>
      <c r="H282" s="29"/>
      <c r="I282" s="29"/>
      <c r="J282" s="29"/>
      <c r="K282" s="29"/>
      <c r="L282" s="29"/>
      <c r="M282" s="29"/>
      <c r="N282" s="29"/>
      <c r="O282" s="29"/>
    </row>
    <row r="283" spans="3:15" x14ac:dyDescent="0.25">
      <c r="C283" s="29"/>
      <c r="D283" s="29"/>
      <c r="E283" s="29"/>
      <c r="F283" s="29"/>
      <c r="G283" s="29"/>
      <c r="H283" s="29"/>
      <c r="I283" s="29"/>
      <c r="J283" s="29"/>
      <c r="K283" s="29"/>
      <c r="L283" s="29"/>
      <c r="M283" s="29"/>
      <c r="N283" s="29"/>
      <c r="O283" s="29"/>
    </row>
    <row r="284" spans="3:15" x14ac:dyDescent="0.25">
      <c r="C284" s="29"/>
      <c r="D284" s="29"/>
      <c r="E284" s="29"/>
      <c r="F284" s="29"/>
      <c r="G284" s="29"/>
      <c r="H284" s="29"/>
      <c r="I284" s="29"/>
      <c r="J284" s="29"/>
      <c r="K284" s="29"/>
      <c r="L284" s="29"/>
      <c r="M284" s="29"/>
      <c r="N284" s="29"/>
      <c r="O284" s="29"/>
    </row>
    <row r="285" spans="3:15" x14ac:dyDescent="0.25">
      <c r="C285" s="29"/>
      <c r="D285" s="29"/>
      <c r="E285" s="29"/>
      <c r="F285" s="29"/>
      <c r="G285" s="29"/>
      <c r="H285" s="29"/>
      <c r="I285" s="29"/>
      <c r="J285" s="29"/>
      <c r="K285" s="29"/>
      <c r="L285" s="29"/>
      <c r="M285" s="29"/>
      <c r="N285" s="29"/>
      <c r="O285" s="29"/>
    </row>
    <row r="286" spans="3:15" x14ac:dyDescent="0.25">
      <c r="C286" s="29"/>
      <c r="D286" s="29"/>
      <c r="E286" s="29"/>
      <c r="F286" s="29"/>
      <c r="G286" s="29"/>
      <c r="H286" s="29"/>
      <c r="I286" s="29"/>
      <c r="J286" s="29"/>
      <c r="K286" s="29"/>
      <c r="L286" s="29"/>
      <c r="M286" s="29"/>
      <c r="N286" s="29"/>
      <c r="O286" s="29"/>
    </row>
    <row r="287" spans="3:15" x14ac:dyDescent="0.25">
      <c r="C287" s="29"/>
      <c r="D287" s="29"/>
      <c r="E287" s="29"/>
      <c r="F287" s="29"/>
      <c r="G287" s="29"/>
      <c r="H287" s="29"/>
      <c r="I287" s="29"/>
      <c r="J287" s="29"/>
      <c r="K287" s="29"/>
      <c r="L287" s="29"/>
      <c r="M287" s="29"/>
      <c r="N287" s="29"/>
      <c r="O287" s="29"/>
    </row>
    <row r="288" spans="3:15" x14ac:dyDescent="0.25">
      <c r="C288" s="29"/>
      <c r="D288" s="29"/>
      <c r="E288" s="29"/>
      <c r="F288" s="29"/>
      <c r="G288" s="29"/>
      <c r="H288" s="29"/>
      <c r="I288" s="29"/>
      <c r="J288" s="29"/>
      <c r="K288" s="29"/>
      <c r="L288" s="29"/>
      <c r="M288" s="29"/>
      <c r="N288" s="29"/>
      <c r="O288" s="29"/>
    </row>
    <row r="289" spans="3:15" x14ac:dyDescent="0.25">
      <c r="C289" s="29"/>
      <c r="D289" s="29"/>
      <c r="E289" s="29"/>
      <c r="F289" s="29"/>
      <c r="G289" s="29"/>
      <c r="H289" s="29"/>
      <c r="I289" s="29"/>
      <c r="J289" s="29"/>
      <c r="K289" s="29"/>
      <c r="L289" s="29"/>
      <c r="M289" s="29"/>
      <c r="N289" s="29"/>
      <c r="O289" s="29"/>
    </row>
    <row r="290" spans="3:15" x14ac:dyDescent="0.25">
      <c r="C290" s="29"/>
      <c r="D290" s="29"/>
      <c r="E290" s="29"/>
      <c r="F290" s="29"/>
      <c r="G290" s="29"/>
      <c r="H290" s="29"/>
      <c r="I290" s="29"/>
      <c r="J290" s="29"/>
      <c r="K290" s="29"/>
      <c r="L290" s="29"/>
      <c r="M290" s="29"/>
      <c r="N290" s="29"/>
      <c r="O290" s="29"/>
    </row>
    <row r="291" spans="3:15" x14ac:dyDescent="0.25">
      <c r="C291" s="29"/>
      <c r="D291" s="29"/>
      <c r="E291" s="29"/>
      <c r="F291" s="29"/>
      <c r="G291" s="29"/>
      <c r="H291" s="29"/>
      <c r="I291" s="29"/>
      <c r="J291" s="29"/>
      <c r="K291" s="29"/>
      <c r="L291" s="29"/>
      <c r="M291" s="29"/>
      <c r="N291" s="29"/>
      <c r="O291" s="29"/>
    </row>
    <row r="292" spans="3:15" x14ac:dyDescent="0.25">
      <c r="C292" s="29"/>
      <c r="D292" s="29"/>
      <c r="E292" s="29"/>
      <c r="F292" s="29"/>
      <c r="G292" s="29"/>
      <c r="H292" s="29"/>
      <c r="I292" s="29"/>
      <c r="J292" s="29"/>
      <c r="K292" s="29"/>
      <c r="L292" s="29"/>
      <c r="M292" s="29"/>
      <c r="N292" s="29"/>
      <c r="O292" s="29"/>
    </row>
    <row r="293" spans="3:15" x14ac:dyDescent="0.25">
      <c r="C293" s="29"/>
      <c r="D293" s="29"/>
      <c r="E293" s="29"/>
      <c r="F293" s="29"/>
      <c r="G293" s="29"/>
      <c r="H293" s="29"/>
      <c r="I293" s="29"/>
      <c r="J293" s="29"/>
      <c r="K293" s="29"/>
      <c r="L293" s="29"/>
      <c r="M293" s="29"/>
      <c r="N293" s="29"/>
      <c r="O293" s="29"/>
    </row>
    <row r="294" spans="3:15" x14ac:dyDescent="0.25">
      <c r="C294" s="29"/>
      <c r="D294" s="29"/>
      <c r="E294" s="29"/>
      <c r="F294" s="29"/>
      <c r="G294" s="29"/>
      <c r="H294" s="29"/>
      <c r="I294" s="29"/>
      <c r="J294" s="29"/>
      <c r="K294" s="29"/>
      <c r="L294" s="29"/>
      <c r="M294" s="29"/>
      <c r="N294" s="29"/>
      <c r="O294" s="29"/>
    </row>
    <row r="295" spans="3:15" x14ac:dyDescent="0.25">
      <c r="C295" s="29"/>
      <c r="D295" s="29"/>
      <c r="E295" s="29"/>
      <c r="F295" s="29"/>
      <c r="G295" s="29"/>
      <c r="H295" s="29"/>
      <c r="I295" s="29"/>
      <c r="J295" s="29"/>
      <c r="K295" s="29"/>
      <c r="L295" s="29"/>
      <c r="M295" s="29"/>
      <c r="N295" s="29"/>
      <c r="O295" s="29"/>
    </row>
    <row r="296" spans="3:15" x14ac:dyDescent="0.25">
      <c r="C296" s="29"/>
      <c r="D296" s="29"/>
      <c r="E296" s="29"/>
      <c r="F296" s="29"/>
      <c r="G296" s="29"/>
      <c r="H296" s="29"/>
      <c r="I296" s="29"/>
      <c r="J296" s="29"/>
      <c r="K296" s="29"/>
      <c r="L296" s="29"/>
      <c r="M296" s="29"/>
      <c r="N296" s="29"/>
      <c r="O296" s="29"/>
    </row>
    <row r="297" spans="3:15" x14ac:dyDescent="0.25">
      <c r="C297" s="29"/>
      <c r="D297" s="29"/>
      <c r="E297" s="29"/>
      <c r="F297" s="29"/>
      <c r="G297" s="29"/>
      <c r="H297" s="29"/>
      <c r="I297" s="29"/>
      <c r="J297" s="29"/>
      <c r="K297" s="29"/>
      <c r="L297" s="29"/>
      <c r="M297" s="29"/>
      <c r="N297" s="29"/>
      <c r="O297" s="29"/>
    </row>
    <row r="298" spans="3:15" x14ac:dyDescent="0.25">
      <c r="C298" s="29"/>
      <c r="D298" s="29"/>
      <c r="E298" s="29"/>
      <c r="F298" s="29"/>
      <c r="G298" s="29"/>
      <c r="H298" s="29"/>
      <c r="I298" s="29"/>
      <c r="J298" s="29"/>
      <c r="K298" s="29"/>
      <c r="L298" s="29"/>
      <c r="M298" s="29"/>
      <c r="N298" s="29"/>
      <c r="O298" s="29"/>
    </row>
    <row r="299" spans="3:15" x14ac:dyDescent="0.25">
      <c r="C299" s="29"/>
      <c r="D299" s="29"/>
      <c r="E299" s="29"/>
      <c r="F299" s="29"/>
      <c r="G299" s="29"/>
      <c r="H299" s="29"/>
      <c r="I299" s="29"/>
      <c r="J299" s="29"/>
      <c r="K299" s="29"/>
      <c r="L299" s="29"/>
      <c r="M299" s="29"/>
      <c r="N299" s="29"/>
      <c r="O299" s="29"/>
    </row>
    <row r="300" spans="3:15" x14ac:dyDescent="0.25">
      <c r="C300" s="29"/>
      <c r="D300" s="29"/>
      <c r="E300" s="29"/>
      <c r="F300" s="29"/>
      <c r="G300" s="29"/>
      <c r="H300" s="29"/>
      <c r="I300" s="29"/>
      <c r="J300" s="29"/>
      <c r="K300" s="29"/>
      <c r="L300" s="29"/>
      <c r="M300" s="29"/>
      <c r="N300" s="29"/>
      <c r="O300" s="29"/>
    </row>
    <row r="301" spans="3:15" x14ac:dyDescent="0.25">
      <c r="C301" s="29"/>
      <c r="D301" s="29"/>
      <c r="E301" s="29"/>
      <c r="F301" s="29"/>
      <c r="G301" s="29"/>
      <c r="H301" s="29"/>
      <c r="I301" s="29"/>
      <c r="J301" s="29"/>
      <c r="K301" s="29"/>
      <c r="L301" s="29"/>
      <c r="M301" s="29"/>
      <c r="N301" s="29"/>
      <c r="O301" s="29"/>
    </row>
  </sheetData>
  <mergeCells count="3">
    <mergeCell ref="A7:O7"/>
    <mergeCell ref="A8:O8"/>
    <mergeCell ref="A10:O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I30"/>
  <sheetViews>
    <sheetView tabSelected="1" workbookViewId="0">
      <selection activeCell="C19" sqref="C19"/>
    </sheetView>
  </sheetViews>
  <sheetFormatPr baseColWidth="10" defaultRowHeight="15" x14ac:dyDescent="0.25"/>
  <cols>
    <col min="1" max="1" width="24.42578125" bestFit="1" customWidth="1"/>
    <col min="3" max="3" width="38.7109375" customWidth="1"/>
  </cols>
  <sheetData>
    <row r="1" spans="1:9" x14ac:dyDescent="0.25">
      <c r="A1" s="41"/>
      <c r="B1" s="41"/>
      <c r="C1" s="41"/>
      <c r="D1" s="42"/>
      <c r="E1" s="42"/>
      <c r="F1" s="42"/>
      <c r="G1" s="42"/>
      <c r="H1" s="42"/>
      <c r="I1" s="43"/>
    </row>
    <row r="2" spans="1:9" ht="15.75" thickBot="1" x14ac:dyDescent="0.3">
      <c r="A2" s="41"/>
      <c r="B2" s="41"/>
      <c r="C2" s="41"/>
      <c r="D2" s="42"/>
      <c r="E2" s="42"/>
      <c r="F2" s="42"/>
      <c r="G2" s="42"/>
      <c r="H2" s="42"/>
      <c r="I2" s="43"/>
    </row>
    <row r="3" spans="1:9" ht="18.75" thickBot="1" x14ac:dyDescent="0.3">
      <c r="A3" s="44" t="s">
        <v>117</v>
      </c>
      <c r="B3" s="45">
        <v>77</v>
      </c>
      <c r="C3" s="46" t="str">
        <f>INDEX(Liste_dept,MATCH($B$3,num_dept,0),2)</f>
        <v>SEINE-ET-MARNE</v>
      </c>
      <c r="D3" s="42"/>
      <c r="E3" s="42"/>
      <c r="F3" s="42"/>
      <c r="G3" s="42"/>
      <c r="H3" s="42"/>
      <c r="I3" s="43"/>
    </row>
    <row r="4" spans="1:9" ht="18.75" thickBot="1" x14ac:dyDescent="0.3">
      <c r="A4" s="44" t="s">
        <v>118</v>
      </c>
      <c r="B4" s="80">
        <v>22</v>
      </c>
      <c r="C4" s="81"/>
      <c r="D4" s="42"/>
      <c r="E4" s="42"/>
      <c r="F4" s="42"/>
      <c r="G4" s="42"/>
      <c r="H4" s="42"/>
      <c r="I4" s="43" t="s">
        <v>128</v>
      </c>
    </row>
    <row r="5" spans="1:9" x14ac:dyDescent="0.25">
      <c r="A5" s="41"/>
      <c r="B5" s="41"/>
      <c r="C5" s="41"/>
      <c r="D5" s="42"/>
      <c r="E5" s="42"/>
      <c r="F5" s="42"/>
      <c r="G5" s="42"/>
      <c r="H5" s="42"/>
      <c r="I5" s="43"/>
    </row>
    <row r="6" spans="1:9" x14ac:dyDescent="0.25">
      <c r="A6" s="41"/>
      <c r="B6" s="41"/>
      <c r="C6" s="42"/>
      <c r="D6" s="42"/>
      <c r="E6" s="42"/>
      <c r="F6" s="42"/>
      <c r="G6" s="42"/>
      <c r="H6" s="42"/>
      <c r="I6" s="43"/>
    </row>
    <row r="7" spans="1:9" ht="15.75" thickBot="1" x14ac:dyDescent="0.3">
      <c r="A7" s="41"/>
      <c r="B7" s="41"/>
      <c r="C7" s="47" t="s">
        <v>119</v>
      </c>
      <c r="D7" s="47" t="s">
        <v>120</v>
      </c>
      <c r="E7" s="47" t="s">
        <v>121</v>
      </c>
      <c r="F7" s="47"/>
      <c r="G7" s="47"/>
      <c r="H7" s="47"/>
      <c r="I7" s="43"/>
    </row>
    <row r="8" spans="1:9" x14ac:dyDescent="0.25">
      <c r="A8" s="82" t="s">
        <v>125</v>
      </c>
      <c r="B8" s="83"/>
      <c r="C8" s="48" t="str">
        <f>$C$3</f>
        <v>SEINE-ET-MARNE</v>
      </c>
      <c r="D8" s="49">
        <f>IF($B$4&lt;=100,IF(INT($B$4/10)&gt;=9,INDEX(tarif1_inf100,MATCH($C$3,dept_tarif1,0),9),INDEX(tarif1_inf100,MATCH($C$3,dept_tarif1,0),INT($B$4/10)+1)),ROUNDUP($B$4/100,1)*IF(ROUNDUP($B$4/100,1)*100&lt;299,INDEX(tarif1_sup100,MATCH($C$3,dept_tarif1,0),1),IF(ROUNDUP($B$4/100,1)*100&lt;499,INDEX(tarif1_sup100,MATCH($C$3,dept_tarif1,0),2),IF(ROUNDUP($B$4/100,1)*100&lt;699,INDEX(tarif1_sup100,MATCH($C$3,dept_tarif1,0),3),INDEX(tarif1_sup100,MATCH($C$3,dept_tarif1,0),4)))))</f>
        <v>18.559999999999999</v>
      </c>
      <c r="E8" s="50">
        <f>RANK($D8,$D$8:$D$10,1)</f>
        <v>1</v>
      </c>
      <c r="F8" s="57"/>
      <c r="G8" s="58"/>
      <c r="H8" s="58"/>
      <c r="I8" s="51"/>
    </row>
    <row r="9" spans="1:9" x14ac:dyDescent="0.25">
      <c r="A9" s="84" t="s">
        <v>126</v>
      </c>
      <c r="B9" s="85"/>
      <c r="C9" s="68" t="str">
        <f>$C$3</f>
        <v>SEINE-ET-MARNE</v>
      </c>
      <c r="D9" s="52">
        <f>IF($B$4&lt;=100,IF(INT($B$4/10)&gt;=9,INDEX(tarif2_inf100,MATCH($C$3,dept_tarif2,0),9),INDEX(tarif2_inf100,MATCH($C$3,dept_tarif2,0),INT($B$4/10)+1)),ROUNDUP($B$4/100,1)*IF(ROUNDUP($B$4/100,1)*100&lt;299,INDEX(tarif2_sup100,MATCH($C$3,dept_tarif2,0),1),IF(ROUNDUP($B$4/100,1)*100&lt;499,INDEX(tarif2_sup100,MATCH($C$3,dept_tarif2,0),2),IF(ROUNDUP($B$4/100,1)*100&lt;699,INDEX(tarif2_sup100,MATCH($C$3,dept_tarif2,0),3),INDEX(tarif2_sup100,MATCH($C$3,dept_tarif2,0),4)))))</f>
        <v>18.559999999999999</v>
      </c>
      <c r="E9" s="53">
        <f t="shared" ref="E9:E10" si="0">RANK($D9,$D$8:$D$10,1)</f>
        <v>1</v>
      </c>
      <c r="F9" s="57"/>
      <c r="G9" s="58"/>
      <c r="H9" s="58"/>
      <c r="I9" s="51"/>
    </row>
    <row r="10" spans="1:9" x14ac:dyDescent="0.25">
      <c r="A10" s="73" t="s">
        <v>127</v>
      </c>
      <c r="B10" s="74"/>
      <c r="C10" s="69" t="str">
        <f>$C$3</f>
        <v>SEINE-ET-MARNE</v>
      </c>
      <c r="D10" s="54">
        <f>IF($B$4&lt;=100,IF(INT($B$4/10)&gt;=9,INDEX(tarif3_inf100,MATCH($C$3,dept_tarif3,0),9),INDEX(tarif3_inf100,MATCH($C$3,dept_tarif3,0),INT($B$4/10)+1)),ROUNDUP($B$4/100,1)*IF(ROUNDUP($B$4/100,1)*100&lt;299,INDEX(tarif3_sup100,MATCH($C$3,dept_tarif3,0),1),IF(ROUNDUP($B$4/100,1)*100&lt;499,INDEX(tarif3_sup100,MATCH($C$3,dept_tarif3,0),2),IF(ROUNDUP($B$4/100,1)*100&lt;699,INDEX(tarif3_sup100,MATCH($C$3,dept_tarif3,0),3),INDEX(tarif3_sup100,MATCH($C$3,dept_tarif3,0),4)))))</f>
        <v>18.559999999999999</v>
      </c>
      <c r="E10" s="55">
        <f t="shared" si="0"/>
        <v>1</v>
      </c>
      <c r="F10" s="63"/>
      <c r="G10" s="58"/>
      <c r="H10" s="58"/>
      <c r="I10" s="51"/>
    </row>
    <row r="11" spans="1:9" s="60" customFormat="1" x14ac:dyDescent="0.25">
      <c r="A11" s="56" t="s">
        <v>122</v>
      </c>
      <c r="B11" s="75" t="str">
        <f>IFERROR(INDEX($A$8:$A$10,MATCH(1,$E$8:$E$10,0),1),"")</f>
        <v>tarif1</v>
      </c>
      <c r="C11" s="75"/>
      <c r="D11" s="56"/>
      <c r="E11" s="41"/>
      <c r="F11" s="65"/>
      <c r="G11" s="65"/>
      <c r="H11" s="41"/>
      <c r="I11" s="59"/>
    </row>
    <row r="12" spans="1:9" s="60" customFormat="1" x14ac:dyDescent="0.25">
      <c r="A12" s="61" t="s">
        <v>123</v>
      </c>
      <c r="B12" s="76" t="str">
        <f>IFERROR(INDEX($A$8:$A$10,MATCH(3,$E$8:$E$10,0),1),"")</f>
        <v/>
      </c>
      <c r="C12" s="76"/>
      <c r="D12" s="56"/>
      <c r="E12" s="51"/>
      <c r="F12" s="51"/>
      <c r="G12" s="51"/>
      <c r="H12" s="51"/>
      <c r="I12" s="59"/>
    </row>
    <row r="13" spans="1:9" s="60" customFormat="1" x14ac:dyDescent="0.25">
      <c r="A13" s="56" t="s">
        <v>124</v>
      </c>
      <c r="B13" s="77">
        <f>IFERROR(INDEX($D$8:$D$10,MATCH(3,$E$8:$E$10,0),1)-INDEX($D$8:$D$10,MATCH(1,$E$8:$E$10,0),1),0)</f>
        <v>0</v>
      </c>
      <c r="C13" s="78"/>
      <c r="D13" s="62"/>
      <c r="E13" s="51"/>
      <c r="F13" s="51"/>
      <c r="G13" s="51"/>
      <c r="H13" s="51"/>
      <c r="I13" s="59"/>
    </row>
    <row r="14" spans="1:9" x14ac:dyDescent="0.25">
      <c r="A14" s="64"/>
      <c r="B14" s="41"/>
      <c r="C14" s="41"/>
      <c r="D14" s="41"/>
      <c r="I14" s="51"/>
    </row>
    <row r="15" spans="1:9" x14ac:dyDescent="0.25">
      <c r="A15" s="51"/>
      <c r="B15" s="51"/>
      <c r="C15" s="51"/>
      <c r="D15" s="51"/>
      <c r="I15" s="51"/>
    </row>
    <row r="16" spans="1:9" ht="18" x14ac:dyDescent="0.25">
      <c r="A16" s="79"/>
      <c r="B16" s="79"/>
      <c r="C16" s="79"/>
      <c r="D16" s="66"/>
    </row>
    <row r="17" spans="1:9" x14ac:dyDescent="0.25">
      <c r="A17" s="41"/>
      <c r="B17" s="41"/>
      <c r="C17" s="41"/>
      <c r="D17" s="42"/>
      <c r="E17" s="42"/>
      <c r="F17" s="42"/>
      <c r="G17" s="42"/>
      <c r="H17" s="42"/>
    </row>
    <row r="18" spans="1:9" ht="15.75" thickBot="1" x14ac:dyDescent="0.3">
      <c r="A18" s="41"/>
      <c r="B18" s="41"/>
      <c r="C18" s="41"/>
      <c r="D18" s="42"/>
      <c r="E18" s="42"/>
      <c r="F18" s="42"/>
      <c r="G18" s="42"/>
      <c r="H18" s="42"/>
    </row>
    <row r="19" spans="1:9" ht="18.75" thickBot="1" x14ac:dyDescent="0.3">
      <c r="A19" s="44" t="s">
        <v>117</v>
      </c>
      <c r="B19" s="45">
        <v>1</v>
      </c>
      <c r="C19" s="46" t="str">
        <f>INDEX(Liste_dept,MATCH($B$19,num_dept,0),2)</f>
        <v>AIN</v>
      </c>
      <c r="D19" s="42"/>
      <c r="E19" s="42"/>
      <c r="F19" s="42"/>
      <c r="G19" s="42"/>
      <c r="H19" s="42"/>
      <c r="I19" t="s">
        <v>129</v>
      </c>
    </row>
    <row r="20" spans="1:9" ht="18.75" thickBot="1" x14ac:dyDescent="0.3">
      <c r="A20" s="44" t="s">
        <v>118</v>
      </c>
      <c r="B20" s="80">
        <v>370</v>
      </c>
      <c r="C20" s="81"/>
      <c r="D20" s="42"/>
      <c r="E20" s="42"/>
      <c r="F20" s="42"/>
      <c r="G20" s="42"/>
      <c r="H20" s="42"/>
      <c r="I20" t="s">
        <v>130</v>
      </c>
    </row>
    <row r="21" spans="1:9" x14ac:dyDescent="0.25">
      <c r="A21" s="41"/>
      <c r="B21" s="41"/>
      <c r="C21" s="41"/>
      <c r="D21" s="42"/>
      <c r="E21" s="42"/>
      <c r="F21" s="42"/>
      <c r="G21" s="42"/>
      <c r="H21" s="42"/>
    </row>
    <row r="22" spans="1:9" x14ac:dyDescent="0.25">
      <c r="A22" s="41"/>
      <c r="B22" s="41"/>
      <c r="C22" s="42"/>
      <c r="D22" s="42"/>
      <c r="E22" s="42"/>
      <c r="F22" s="42"/>
      <c r="G22" s="42"/>
      <c r="H22" s="42"/>
    </row>
    <row r="23" spans="1:9" ht="15.75" thickBot="1" x14ac:dyDescent="0.3">
      <c r="A23" s="41"/>
      <c r="B23" s="41"/>
      <c r="C23" s="47" t="s">
        <v>119</v>
      </c>
      <c r="D23" s="47" t="s">
        <v>120</v>
      </c>
      <c r="E23" s="47" t="s">
        <v>121</v>
      </c>
      <c r="F23" s="47"/>
      <c r="G23" s="47"/>
      <c r="H23" s="47"/>
    </row>
    <row r="24" spans="1:9" x14ac:dyDescent="0.25">
      <c r="A24" s="82" t="s">
        <v>125</v>
      </c>
      <c r="B24" s="83"/>
      <c r="C24" s="48" t="str">
        <f t="shared" ref="C24:C26" si="1">$C$19</f>
        <v>AIN</v>
      </c>
      <c r="D24" s="49">
        <f>IF($B$20&gt;100,ROUNDUP($B$20/100,1)*IF(ROUNDUP($B$20/100,1)*100&lt;299,INDEX(tarif1_sup100,MATCH($C$19,dept_tarif1,0),1),IF(ROUNDUP($B$20/100,1)*100&lt;499,INDEX(tarif1_sup100,MATCH($C$19,dept_tarif1,0),2),IF(ROUNDUP($B$20/100,1)*100&lt;699,INDEX(tarif1_sup100,MATCH($C$19,dept_tarif1,0),3),INDEX(tarif1_sup100,MATCH($C$19,dept_tarif1,0),4)))),IF(INT($B$20/10)&gt;=9,INDEX(tarif1_inf100,MATCH($C$19,dept_tarif1,0),9),INDEX(tarif1_inf100,MATCH($C$19,dept_tarif1,0),INT($B$20/10)+1)))</f>
        <v>106.67099999999999</v>
      </c>
      <c r="E24" s="50">
        <f t="shared" ref="E24:E26" si="2">RANK($D24,$D$24:$D$26,1)</f>
        <v>1</v>
      </c>
      <c r="F24" s="57"/>
      <c r="G24" s="58"/>
      <c r="H24" s="58"/>
      <c r="I24" t="s">
        <v>131</v>
      </c>
    </row>
    <row r="25" spans="1:9" x14ac:dyDescent="0.25">
      <c r="A25" s="84" t="s">
        <v>126</v>
      </c>
      <c r="B25" s="85"/>
      <c r="C25" s="68" t="str">
        <f t="shared" si="1"/>
        <v>AIN</v>
      </c>
      <c r="D25" s="52">
        <f>IF($B$20&gt;100,ROUNDUP($B$20/100,1)*IF(ROUNDUP($B$20/100,1)*100&lt;299,INDEX(tarif2_sup100,MATCH($C$19,dept_tarif2,0),1),IF(ROUNDUP($B$20/100,1)*100&lt;499,INDEX(tarif2_sup100,MATCH($C$19,dept_tarif2,0),2),IF(ROUNDUP($B$20/100,1)*100&lt;699,INDEX(tarif2_sup100,MATCH($C$19,dept_tarif2,0),3),INDEX(tarif2_sup100,MATCH($C$19,dept_tarif2,0),4)))),IF(INT($B$20/10)&gt;=9,INDEX(tarif2_inf100,MATCH($C$19,dept_tarif2,0),9),INDEX(tarif2_inf100,MATCH($C$19,dept_tarif2,0),INT($B$20/10)+1)))</f>
        <v>512.70899999999995</v>
      </c>
      <c r="E25" s="53">
        <f t="shared" si="2"/>
        <v>2</v>
      </c>
      <c r="F25" s="57"/>
      <c r="G25" s="58"/>
      <c r="H25" s="58"/>
      <c r="I25" t="s">
        <v>132</v>
      </c>
    </row>
    <row r="26" spans="1:9" x14ac:dyDescent="0.25">
      <c r="A26" s="73" t="s">
        <v>127</v>
      </c>
      <c r="B26" s="74"/>
      <c r="C26" s="69" t="str">
        <f t="shared" si="1"/>
        <v>AIN</v>
      </c>
      <c r="D26" s="54">
        <f>IF($B$20&gt;100,ROUNDUP($B$20/100,1)*IF(ROUNDUP($B$20/100,1)*100&lt;299,INDEX(tarif3_sup100,MATCH($C$19,dept_tarif3,0),1),IF(ROUNDUP($B$20/100,1)*100&lt;499,INDEX(tarif3_sup100,MATCH($C$19,dept_tarif3,0),2),IF(ROUNDUP($B$20/100,1)*100&lt;699,INDEX(tarif3_sup100,MATCH($C$19,dept_tarif3,0),3),INDEX(tarif3_sup100,MATCH($C$19,dept_tarif3,0),4)))),IF(INT($B$20/10)&gt;=9,INDEX(tarif3_inf100,MATCH($C$19,dept_tarif3,0),9),INDEX(tarif3_inf100,MATCH($C$19,dept_tarif3,0),INT($B$20/10)+1)))</f>
        <v>629.66600000000005</v>
      </c>
      <c r="E26" s="55">
        <f t="shared" si="2"/>
        <v>3</v>
      </c>
      <c r="F26" s="63"/>
      <c r="G26" s="58"/>
      <c r="H26" s="58"/>
      <c r="I26" t="s">
        <v>133</v>
      </c>
    </row>
    <row r="27" spans="1:9" x14ac:dyDescent="0.25">
      <c r="A27" s="56" t="s">
        <v>122</v>
      </c>
      <c r="B27" s="75" t="str">
        <f>IFERROR(INDEX($A$24:$A$26,MATCH(1,$E$24:$E$26,0),1),"")</f>
        <v>tarif1</v>
      </c>
      <c r="C27" s="75"/>
      <c r="D27" s="56"/>
      <c r="E27" s="41"/>
      <c r="F27" s="65"/>
      <c r="G27" s="65"/>
      <c r="H27" s="41"/>
    </row>
    <row r="28" spans="1:9" x14ac:dyDescent="0.25">
      <c r="A28" s="61" t="s">
        <v>123</v>
      </c>
      <c r="B28" s="76" t="str">
        <f>IFERROR(INDEX($A$24:$A$26,MATCH(3,$E$24:$E$26,0),1),"")</f>
        <v>tarif3</v>
      </c>
      <c r="C28" s="76"/>
      <c r="D28" s="56"/>
      <c r="E28" s="51"/>
      <c r="F28" s="51"/>
      <c r="G28" s="51"/>
      <c r="H28" s="51"/>
    </row>
    <row r="29" spans="1:9" x14ac:dyDescent="0.25">
      <c r="A29" s="56" t="s">
        <v>124</v>
      </c>
      <c r="B29" s="77">
        <f>IFERROR(INDEX($D$24:$D$26,MATCH(3,$E$24:$E$26,0),1)-INDEX($D$24:$D$26,MATCH(1,$E$8:$E$10,0),1),0)</f>
        <v>522.99500000000012</v>
      </c>
      <c r="C29" s="78"/>
      <c r="D29" s="62"/>
      <c r="E29" s="51"/>
      <c r="F29" s="51"/>
      <c r="G29" s="51"/>
      <c r="H29" s="51"/>
    </row>
    <row r="30" spans="1:9" x14ac:dyDescent="0.25">
      <c r="A30" s="64"/>
      <c r="B30" s="41"/>
      <c r="C30" s="41"/>
      <c r="D30" s="41"/>
      <c r="F30" s="67"/>
    </row>
  </sheetData>
  <mergeCells count="15">
    <mergeCell ref="B4:C4"/>
    <mergeCell ref="A8:B8"/>
    <mergeCell ref="A9:B9"/>
    <mergeCell ref="A10:B10"/>
    <mergeCell ref="B11:C11"/>
    <mergeCell ref="A26:B26"/>
    <mergeCell ref="B27:C27"/>
    <mergeCell ref="B28:C28"/>
    <mergeCell ref="B29:C29"/>
    <mergeCell ref="B12:C12"/>
    <mergeCell ref="B13:C13"/>
    <mergeCell ref="A16:C16"/>
    <mergeCell ref="B20:C20"/>
    <mergeCell ref="A24:B24"/>
    <mergeCell ref="A25:B25"/>
  </mergeCells>
  <dataValidations count="1">
    <dataValidation type="list" allowBlank="1" showInputMessage="1" showErrorMessage="1" sqref="B65538 B3 IX3 ST3 ACP3 AML3 AWH3 BGD3 BPZ3 BZV3 CJR3 CTN3 DDJ3 DNF3 DXB3 EGX3 EQT3 FAP3 FKL3 FUH3 GED3 GNZ3 GXV3 HHR3 HRN3 IBJ3 ILF3 IVB3 JEX3 JOT3 JYP3 KIL3 KSH3 LCD3 LLZ3 LVV3 MFR3 MPN3 MZJ3 NJF3 NTB3 OCX3 OMT3 OWP3 PGL3 PQH3 QAD3 QJZ3 QTV3 RDR3 RNN3 RXJ3 SHF3 SRB3 TAX3 TKT3 TUP3 UEL3 UOH3 UYD3 VHZ3 VRV3 WBR3 WLN3 WVJ3 WVJ983042 WLN983042 WBR983042 VRV983042 VHZ983042 UYD983042 UOH983042 UEL983042 TUP983042 TKT983042 TAX983042 SRB983042 SHF983042 RXJ983042 RNN983042 RDR983042 QTV983042 QJZ983042 QAD983042 PQH983042 PGL983042 OWP983042 OMT983042 OCX983042 NTB983042 NJF983042 MZJ983042 MPN983042 MFR983042 LVV983042 LLZ983042 LCD983042 KSH983042 KIL983042 JYP983042 JOT983042 JEX983042 IVB983042 ILF983042 IBJ983042 HRN983042 HHR983042 GXV983042 GNZ983042 GED983042 FUH983042 FKL983042 FAP983042 EQT983042 EGX983042 DXB983042 DNF983042 DDJ983042 CTN983042 CJR983042 BZV983042 BPZ983042 BGD983042 AWH983042 AML983042 ACP983042 ST983042 IX983042 B983042 WVJ917506 WLN917506 WBR917506 VRV917506 VHZ917506 UYD917506 UOH917506 UEL917506 TUP917506 TKT917506 TAX917506 SRB917506 SHF917506 RXJ917506 RNN917506 RDR917506 QTV917506 QJZ917506 QAD917506 PQH917506 PGL917506 OWP917506 OMT917506 OCX917506 NTB917506 NJF917506 MZJ917506 MPN917506 MFR917506 LVV917506 LLZ917506 LCD917506 KSH917506 KIL917506 JYP917506 JOT917506 JEX917506 IVB917506 ILF917506 IBJ917506 HRN917506 HHR917506 GXV917506 GNZ917506 GED917506 FUH917506 FKL917506 FAP917506 EQT917506 EGX917506 DXB917506 DNF917506 DDJ917506 CTN917506 CJR917506 BZV917506 BPZ917506 BGD917506 AWH917506 AML917506 ACP917506 ST917506 IX917506 B917506 WVJ851970 WLN851970 WBR851970 VRV851970 VHZ851970 UYD851970 UOH851970 UEL851970 TUP851970 TKT851970 TAX851970 SRB851970 SHF851970 RXJ851970 RNN851970 RDR851970 QTV851970 QJZ851970 QAD851970 PQH851970 PGL851970 OWP851970 OMT851970 OCX851970 NTB851970 NJF851970 MZJ851970 MPN851970 MFR851970 LVV851970 LLZ851970 LCD851970 KSH851970 KIL851970 JYP851970 JOT851970 JEX851970 IVB851970 ILF851970 IBJ851970 HRN851970 HHR851970 GXV851970 GNZ851970 GED851970 FUH851970 FKL851970 FAP851970 EQT851970 EGX851970 DXB851970 DNF851970 DDJ851970 CTN851970 CJR851970 BZV851970 BPZ851970 BGD851970 AWH851970 AML851970 ACP851970 ST851970 IX851970 B851970 WVJ786434 WLN786434 WBR786434 VRV786434 VHZ786434 UYD786434 UOH786434 UEL786434 TUP786434 TKT786434 TAX786434 SRB786434 SHF786434 RXJ786434 RNN786434 RDR786434 QTV786434 QJZ786434 QAD786434 PQH786434 PGL786434 OWP786434 OMT786434 OCX786434 NTB786434 NJF786434 MZJ786434 MPN786434 MFR786434 LVV786434 LLZ786434 LCD786434 KSH786434 KIL786434 JYP786434 JOT786434 JEX786434 IVB786434 ILF786434 IBJ786434 HRN786434 HHR786434 GXV786434 GNZ786434 GED786434 FUH786434 FKL786434 FAP786434 EQT786434 EGX786434 DXB786434 DNF786434 DDJ786434 CTN786434 CJR786434 BZV786434 BPZ786434 BGD786434 AWH786434 AML786434 ACP786434 ST786434 IX786434 B786434 WVJ720898 WLN720898 WBR720898 VRV720898 VHZ720898 UYD720898 UOH720898 UEL720898 TUP720898 TKT720898 TAX720898 SRB720898 SHF720898 RXJ720898 RNN720898 RDR720898 QTV720898 QJZ720898 QAD720898 PQH720898 PGL720898 OWP720898 OMT720898 OCX720898 NTB720898 NJF720898 MZJ720898 MPN720898 MFR720898 LVV720898 LLZ720898 LCD720898 KSH720898 KIL720898 JYP720898 JOT720898 JEX720898 IVB720898 ILF720898 IBJ720898 HRN720898 HHR720898 GXV720898 GNZ720898 GED720898 FUH720898 FKL720898 FAP720898 EQT720898 EGX720898 DXB720898 DNF720898 DDJ720898 CTN720898 CJR720898 BZV720898 BPZ720898 BGD720898 AWH720898 AML720898 ACP720898 ST720898 IX720898 B720898 WVJ655362 WLN655362 WBR655362 VRV655362 VHZ655362 UYD655362 UOH655362 UEL655362 TUP655362 TKT655362 TAX655362 SRB655362 SHF655362 RXJ655362 RNN655362 RDR655362 QTV655362 QJZ655362 QAD655362 PQH655362 PGL655362 OWP655362 OMT655362 OCX655362 NTB655362 NJF655362 MZJ655362 MPN655362 MFR655362 LVV655362 LLZ655362 LCD655362 KSH655362 KIL655362 JYP655362 JOT655362 JEX655362 IVB655362 ILF655362 IBJ655362 HRN655362 HHR655362 GXV655362 GNZ655362 GED655362 FUH655362 FKL655362 FAP655362 EQT655362 EGX655362 DXB655362 DNF655362 DDJ655362 CTN655362 CJR655362 BZV655362 BPZ655362 BGD655362 AWH655362 AML655362 ACP655362 ST655362 IX655362 B655362 WVJ589826 WLN589826 WBR589826 VRV589826 VHZ589826 UYD589826 UOH589826 UEL589826 TUP589826 TKT589826 TAX589826 SRB589826 SHF589826 RXJ589826 RNN589826 RDR589826 QTV589826 QJZ589826 QAD589826 PQH589826 PGL589826 OWP589826 OMT589826 OCX589826 NTB589826 NJF589826 MZJ589826 MPN589826 MFR589826 LVV589826 LLZ589826 LCD589826 KSH589826 KIL589826 JYP589826 JOT589826 JEX589826 IVB589826 ILF589826 IBJ589826 HRN589826 HHR589826 GXV589826 GNZ589826 GED589826 FUH589826 FKL589826 FAP589826 EQT589826 EGX589826 DXB589826 DNF589826 DDJ589826 CTN589826 CJR589826 BZV589826 BPZ589826 BGD589826 AWH589826 AML589826 ACP589826 ST589826 IX589826 B589826 WVJ524290 WLN524290 WBR524290 VRV524290 VHZ524290 UYD524290 UOH524290 UEL524290 TUP524290 TKT524290 TAX524290 SRB524290 SHF524290 RXJ524290 RNN524290 RDR524290 QTV524290 QJZ524290 QAD524290 PQH524290 PGL524290 OWP524290 OMT524290 OCX524290 NTB524290 NJF524290 MZJ524290 MPN524290 MFR524290 LVV524290 LLZ524290 LCD524290 KSH524290 KIL524290 JYP524290 JOT524290 JEX524290 IVB524290 ILF524290 IBJ524290 HRN524290 HHR524290 GXV524290 GNZ524290 GED524290 FUH524290 FKL524290 FAP524290 EQT524290 EGX524290 DXB524290 DNF524290 DDJ524290 CTN524290 CJR524290 BZV524290 BPZ524290 BGD524290 AWH524290 AML524290 ACP524290 ST524290 IX524290 B524290 WVJ458754 WLN458754 WBR458754 VRV458754 VHZ458754 UYD458754 UOH458754 UEL458754 TUP458754 TKT458754 TAX458754 SRB458754 SHF458754 RXJ458754 RNN458754 RDR458754 QTV458754 QJZ458754 QAD458754 PQH458754 PGL458754 OWP458754 OMT458754 OCX458754 NTB458754 NJF458754 MZJ458754 MPN458754 MFR458754 LVV458754 LLZ458754 LCD458754 KSH458754 KIL458754 JYP458754 JOT458754 JEX458754 IVB458754 ILF458754 IBJ458754 HRN458754 HHR458754 GXV458754 GNZ458754 GED458754 FUH458754 FKL458754 FAP458754 EQT458754 EGX458754 DXB458754 DNF458754 DDJ458754 CTN458754 CJR458754 BZV458754 BPZ458754 BGD458754 AWH458754 AML458754 ACP458754 ST458754 IX458754 B458754 WVJ393218 WLN393218 WBR393218 VRV393218 VHZ393218 UYD393218 UOH393218 UEL393218 TUP393218 TKT393218 TAX393218 SRB393218 SHF393218 RXJ393218 RNN393218 RDR393218 QTV393218 QJZ393218 QAD393218 PQH393218 PGL393218 OWP393218 OMT393218 OCX393218 NTB393218 NJF393218 MZJ393218 MPN393218 MFR393218 LVV393218 LLZ393218 LCD393218 KSH393218 KIL393218 JYP393218 JOT393218 JEX393218 IVB393218 ILF393218 IBJ393218 HRN393218 HHR393218 GXV393218 GNZ393218 GED393218 FUH393218 FKL393218 FAP393218 EQT393218 EGX393218 DXB393218 DNF393218 DDJ393218 CTN393218 CJR393218 BZV393218 BPZ393218 BGD393218 AWH393218 AML393218 ACP393218 ST393218 IX393218 B393218 WVJ327682 WLN327682 WBR327682 VRV327682 VHZ327682 UYD327682 UOH327682 UEL327682 TUP327682 TKT327682 TAX327682 SRB327682 SHF327682 RXJ327682 RNN327682 RDR327682 QTV327682 QJZ327682 QAD327682 PQH327682 PGL327682 OWP327682 OMT327682 OCX327682 NTB327682 NJF327682 MZJ327682 MPN327682 MFR327682 LVV327682 LLZ327682 LCD327682 KSH327682 KIL327682 JYP327682 JOT327682 JEX327682 IVB327682 ILF327682 IBJ327682 HRN327682 HHR327682 GXV327682 GNZ327682 GED327682 FUH327682 FKL327682 FAP327682 EQT327682 EGX327682 DXB327682 DNF327682 DDJ327682 CTN327682 CJR327682 BZV327682 BPZ327682 BGD327682 AWH327682 AML327682 ACP327682 ST327682 IX327682 B327682 WVJ262146 WLN262146 WBR262146 VRV262146 VHZ262146 UYD262146 UOH262146 UEL262146 TUP262146 TKT262146 TAX262146 SRB262146 SHF262146 RXJ262146 RNN262146 RDR262146 QTV262146 QJZ262146 QAD262146 PQH262146 PGL262146 OWP262146 OMT262146 OCX262146 NTB262146 NJF262146 MZJ262146 MPN262146 MFR262146 LVV262146 LLZ262146 LCD262146 KSH262146 KIL262146 JYP262146 JOT262146 JEX262146 IVB262146 ILF262146 IBJ262146 HRN262146 HHR262146 GXV262146 GNZ262146 GED262146 FUH262146 FKL262146 FAP262146 EQT262146 EGX262146 DXB262146 DNF262146 DDJ262146 CTN262146 CJR262146 BZV262146 BPZ262146 BGD262146 AWH262146 AML262146 ACP262146 ST262146 IX262146 B262146 WVJ196610 WLN196610 WBR196610 VRV196610 VHZ196610 UYD196610 UOH196610 UEL196610 TUP196610 TKT196610 TAX196610 SRB196610 SHF196610 RXJ196610 RNN196610 RDR196610 QTV196610 QJZ196610 QAD196610 PQH196610 PGL196610 OWP196610 OMT196610 OCX196610 NTB196610 NJF196610 MZJ196610 MPN196610 MFR196610 LVV196610 LLZ196610 LCD196610 KSH196610 KIL196610 JYP196610 JOT196610 JEX196610 IVB196610 ILF196610 IBJ196610 HRN196610 HHR196610 GXV196610 GNZ196610 GED196610 FUH196610 FKL196610 FAP196610 EQT196610 EGX196610 DXB196610 DNF196610 DDJ196610 CTN196610 CJR196610 BZV196610 BPZ196610 BGD196610 AWH196610 AML196610 ACP196610 ST196610 IX196610 B196610 WVJ131074 WLN131074 WBR131074 VRV131074 VHZ131074 UYD131074 UOH131074 UEL131074 TUP131074 TKT131074 TAX131074 SRB131074 SHF131074 RXJ131074 RNN131074 RDR131074 QTV131074 QJZ131074 QAD131074 PQH131074 PGL131074 OWP131074 OMT131074 OCX131074 NTB131074 NJF131074 MZJ131074 MPN131074 MFR131074 LVV131074 LLZ131074 LCD131074 KSH131074 KIL131074 JYP131074 JOT131074 JEX131074 IVB131074 ILF131074 IBJ131074 HRN131074 HHR131074 GXV131074 GNZ131074 GED131074 FUH131074 FKL131074 FAP131074 EQT131074 EGX131074 DXB131074 DNF131074 DDJ131074 CTN131074 CJR131074 BZV131074 BPZ131074 BGD131074 AWH131074 AML131074 ACP131074 ST131074 IX131074 B131074 WVJ65538 WLN65538 WBR65538 VRV65538 VHZ65538 UYD65538 UOH65538 UEL65538 TUP65538 TKT65538 TAX65538 SRB65538 SHF65538 RXJ65538 RNN65538 RDR65538 QTV65538 QJZ65538 QAD65538 PQH65538 PGL65538 OWP65538 OMT65538 OCX65538 NTB65538 NJF65538 MZJ65538 MPN65538 MFR65538 LVV65538 LLZ65538 LCD65538 KSH65538 KIL65538 JYP65538 JOT65538 JEX65538 IVB65538 ILF65538 IBJ65538 HRN65538 HHR65538 GXV65538 GNZ65538 GED65538 FUH65538 FKL65538 FAP65538 EQT65538 EGX65538 DXB65538 DNF65538 DDJ65538 CTN65538 CJR65538 BZV65538 BPZ65538 BGD65538 AWH65538 AML65538 ACP65538 ST65538 IX65538 B19">
      <formula1>N_depart</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13</vt:i4>
      </vt:variant>
    </vt:vector>
  </HeadingPairs>
  <TitlesOfParts>
    <vt:vector size="17" baseType="lpstr">
      <vt:lpstr>TARIF1</vt:lpstr>
      <vt:lpstr>TARIF2</vt:lpstr>
      <vt:lpstr>TARIF3</vt:lpstr>
      <vt:lpstr>CALCUL TARIF</vt:lpstr>
      <vt:lpstr>dept_tarif1</vt:lpstr>
      <vt:lpstr>dept_tarif2</vt:lpstr>
      <vt:lpstr>dept_tarif3</vt:lpstr>
      <vt:lpstr>TARIF1!Impression_des_titres</vt:lpstr>
      <vt:lpstr>Liste_dept</vt:lpstr>
      <vt:lpstr>num_dept</vt:lpstr>
      <vt:lpstr>tarif1_inf100</vt:lpstr>
      <vt:lpstr>tarif1_sup100</vt:lpstr>
      <vt:lpstr>tarif2_inf100</vt:lpstr>
      <vt:lpstr>tarif2_sup100</vt:lpstr>
      <vt:lpstr>tarif3_inf100</vt:lpstr>
      <vt:lpstr>tarif3_sup100</vt:lpstr>
      <vt:lpstr>TARIF1!Zone_d_impression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GUC Huriyé</dc:creator>
  <cp:lastModifiedBy>utilisateur</cp:lastModifiedBy>
  <dcterms:created xsi:type="dcterms:W3CDTF">2015-09-14T12:09:36Z</dcterms:created>
  <dcterms:modified xsi:type="dcterms:W3CDTF">2015-09-28T16:45:29Z</dcterms:modified>
</cp:coreProperties>
</file>