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360" yWindow="105" windowWidth="8115" windowHeight="6660"/>
  </bookViews>
  <sheets>
    <sheet name="MENU" sheetId="4" r:id="rId1"/>
    <sheet name="COMPTABILISATION" sheetId="1" r:id="rId2"/>
    <sheet name="JOURNAL" sheetId="3" r:id="rId3"/>
    <sheet name="BASE" sheetId="2" r:id="rId4"/>
  </sheets>
  <externalReferences>
    <externalReference r:id="rId5"/>
  </externalReferences>
  <definedNames>
    <definedName name="_xlnm._FilterDatabase" localSheetId="2" hidden="1">JOURNAL!$A$8:$N$9</definedName>
  </definedNames>
  <calcPr calcId="145621" calcMode="manual"/>
</workbook>
</file>

<file path=xl/calcChain.xml><?xml version="1.0" encoding="utf-8"?>
<calcChain xmlns="http://schemas.openxmlformats.org/spreadsheetml/2006/main">
  <c r="B14" i="1" l="1"/>
  <c r="C67" i="2" l="1"/>
  <c r="C66" i="2"/>
  <c r="C65" i="2"/>
  <c r="C64" i="2"/>
  <c r="C63" i="2"/>
  <c r="C62" i="2"/>
  <c r="C61" i="2"/>
  <c r="C60" i="2"/>
  <c r="C59" i="2"/>
  <c r="C58" i="2"/>
  <c r="C57" i="2"/>
  <c r="C56" i="2"/>
  <c r="C55" i="2"/>
  <c r="C54" i="2"/>
  <c r="C53" i="2"/>
  <c r="C52" i="2"/>
  <c r="C51" i="2"/>
  <c r="C50" i="2"/>
  <c r="C49" i="2"/>
  <c r="C48" i="2"/>
  <c r="C47" i="2"/>
  <c r="C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46" i="2"/>
  <c r="B4" i="1" s="1"/>
  <c r="F3" i="3"/>
  <c r="N3" i="3"/>
  <c r="F5" i="3" l="1"/>
</calcChain>
</file>

<file path=xl/sharedStrings.xml><?xml version="1.0" encoding="utf-8"?>
<sst xmlns="http://schemas.openxmlformats.org/spreadsheetml/2006/main" count="129" uniqueCount="75">
  <si>
    <t>Date</t>
  </si>
  <si>
    <t>Matricule</t>
  </si>
  <si>
    <t>Libellé</t>
  </si>
  <si>
    <t>Code</t>
  </si>
  <si>
    <t>Montant</t>
  </si>
  <si>
    <t>Liste des évenements</t>
  </si>
  <si>
    <t>MARIAGE</t>
  </si>
  <si>
    <t>NAISSANCE</t>
  </si>
  <si>
    <t>BAPTEME</t>
  </si>
  <si>
    <t>DECES</t>
  </si>
  <si>
    <t>HOSPITALISATION</t>
  </si>
  <si>
    <t>D10</t>
  </si>
  <si>
    <t>D01</t>
  </si>
  <si>
    <t>D02</t>
  </si>
  <si>
    <t>D03</t>
  </si>
  <si>
    <t>D04</t>
  </si>
  <si>
    <t>D05</t>
  </si>
  <si>
    <t>D06</t>
  </si>
  <si>
    <t>D07</t>
  </si>
  <si>
    <t>D08</t>
  </si>
  <si>
    <t>D09</t>
  </si>
  <si>
    <t>D11</t>
  </si>
  <si>
    <t>D12</t>
  </si>
  <si>
    <t>D13</t>
  </si>
  <si>
    <t>D14</t>
  </si>
  <si>
    <t>AUTRES</t>
  </si>
  <si>
    <t>D15</t>
  </si>
  <si>
    <t>D16</t>
  </si>
  <si>
    <t>D17</t>
  </si>
  <si>
    <t>ENVELOPPE</t>
  </si>
  <si>
    <t>D18</t>
  </si>
  <si>
    <t>D19</t>
  </si>
  <si>
    <t>D20</t>
  </si>
  <si>
    <t>CADEAUX</t>
  </si>
  <si>
    <t>D21</t>
  </si>
  <si>
    <t>D22</t>
  </si>
  <si>
    <t>Enveloppe/Mariage agent</t>
  </si>
  <si>
    <t>Enveloppe/Baptême agent</t>
  </si>
  <si>
    <t>Enveloppe/Baptême enfant agent</t>
  </si>
  <si>
    <t>Enveloppe/Décès agent en activité</t>
  </si>
  <si>
    <t>Enveloppe/Décès agent retraité</t>
  </si>
  <si>
    <t>Enveloppe/Décès conjoint/conjointe</t>
  </si>
  <si>
    <t>Enveloppe/Décès enfant agent</t>
  </si>
  <si>
    <t>Enveloppe/Décès parent agent</t>
  </si>
  <si>
    <t>Enveloppe/Décès beau parent agent</t>
  </si>
  <si>
    <t>Enveloppe/Funérailles agent</t>
  </si>
  <si>
    <t>Enveloppe/Hospitalisation agent</t>
  </si>
  <si>
    <t>Enveloppe/Hospitalisation enfant</t>
  </si>
  <si>
    <t>Enveloppe/Distinctions et cérémonie annexe</t>
  </si>
  <si>
    <t>Enveloppe/Visite à domicile</t>
  </si>
  <si>
    <t>Enveloppe/Autre1</t>
  </si>
  <si>
    <t>Enveloppe/Autre2</t>
  </si>
  <si>
    <t>Enveloppe/Autre3</t>
  </si>
  <si>
    <t>Cadeaux/Mariage agent</t>
  </si>
  <si>
    <t>Cadeaux/Mariage enfant  agent</t>
  </si>
  <si>
    <t>Cadeaux/Naissance enfant  agent</t>
  </si>
  <si>
    <t>Cadeaux/Autres 1</t>
  </si>
  <si>
    <t>Cadeaux/Autres 2</t>
  </si>
  <si>
    <t>N°Pièce</t>
  </si>
  <si>
    <t>Recettes</t>
  </si>
  <si>
    <t>R01</t>
  </si>
  <si>
    <t>Cotisations mensuelles</t>
  </si>
  <si>
    <t>Subvention</t>
  </si>
  <si>
    <t>R03</t>
  </si>
  <si>
    <t>Autres recettes</t>
  </si>
  <si>
    <t>RECETTES</t>
  </si>
  <si>
    <t>Mle</t>
  </si>
  <si>
    <t>DEPENSES</t>
  </si>
  <si>
    <t>Solde</t>
  </si>
  <si>
    <t>Total recettes</t>
  </si>
  <si>
    <t>Total dépenses</t>
  </si>
  <si>
    <t>hhh</t>
  </si>
  <si>
    <t>COMPTABILISATION</t>
  </si>
  <si>
    <t>Titre des feuilles</t>
  </si>
  <si>
    <t>JOURNAL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</si>
</sst>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4"/>
      <color theme="1"/>
      <name val="Book Antiqua"/>
      <family val="1"/>
    </font>
    <font>
      <sz val="11"/>
      <color theme="1"/>
      <name val="Book Antiqua"/>
      <family val="1"/>
    </font>
    <font>
      <b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2"/>
      <color theme="1"/>
      <name val="Cambria"/>
      <family val="1"/>
      <scheme val="major"/>
    </font>
    <font>
      <sz val="11"/>
      <color rgb="FFFF0000"/>
      <name val="Book Antiqua"/>
      <family val="1"/>
    </font>
    <font>
      <sz val="8"/>
      <color theme="1"/>
      <name val="Book Antiqua"/>
      <family val="1"/>
    </font>
    <font>
      <sz val="10"/>
      <color theme="1"/>
      <name val="Calibri"/>
      <family val="2"/>
      <scheme val="minor"/>
    </font>
    <font>
      <b/>
      <i/>
      <sz val="12"/>
      <color theme="1"/>
      <name val="Book Antiqua"/>
      <family val="1"/>
    </font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mbria"/>
      <family val="1"/>
      <scheme val="major"/>
    </font>
    <font>
      <sz val="16"/>
      <color theme="1"/>
      <name val="Andalus"/>
      <family val="1"/>
    </font>
    <font>
      <sz val="15"/>
      <color rgb="FFFF0000"/>
      <name val="Calibri"/>
      <family val="2"/>
      <scheme val="minor"/>
    </font>
    <font>
      <b/>
      <i/>
      <sz val="13"/>
      <color theme="1"/>
      <name val="Book Antiqua"/>
      <family val="1"/>
    </font>
    <font>
      <sz val="10"/>
      <color theme="1"/>
      <name val="Book Antiqua"/>
      <family val="1"/>
    </font>
    <font>
      <b/>
      <sz val="14"/>
      <color rgb="FFFF0000"/>
      <name val="Calibri"/>
      <family val="2"/>
      <scheme val="minor"/>
    </font>
    <font>
      <b/>
      <sz val="14"/>
      <color rgb="FFFF0000"/>
      <name val="Cambria"/>
      <family val="1"/>
    </font>
    <font>
      <b/>
      <sz val="14"/>
      <color rgb="FF0000FF"/>
      <name val="Cambria"/>
      <family val="1"/>
    </font>
    <font>
      <sz val="11"/>
      <color rgb="FFFF000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i/>
      <sz val="9"/>
      <color rgb="FFFF0000"/>
      <name val="Calibri"/>
      <family val="2"/>
      <scheme val="minor"/>
    </font>
    <font>
      <i/>
      <sz val="12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6"/>
      <color theme="10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72"/>
      <color rgb="FF000000"/>
      <name val="Arabic Typesetting"/>
      <family val="4"/>
    </font>
    <font>
      <b/>
      <sz val="72"/>
      <color rgb="FF000000"/>
      <name val="Arabic Typesetting"/>
      <family val="4"/>
    </font>
    <font>
      <sz val="11"/>
      <color theme="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gradientFill degree="90">
        <stop position="0">
          <color theme="0"/>
        </stop>
        <stop position="0.5">
          <color theme="6" tint="0.40000610370189521"/>
        </stop>
        <stop position="1">
          <color theme="0"/>
        </stop>
      </gradientFill>
    </fill>
    <fill>
      <gradientFill degree="270">
        <stop position="0">
          <color theme="0"/>
        </stop>
        <stop position="1">
          <color theme="5" tint="0.59999389629810485"/>
        </stop>
      </gradientFill>
    </fill>
    <fill>
      <patternFill patternType="gray0625">
        <bgColor theme="0" tint="-0.14999847407452621"/>
      </patternFill>
    </fill>
    <fill>
      <patternFill patternType="gray0625"/>
    </fill>
    <fill>
      <patternFill patternType="gray0625">
        <bgColor theme="3" tint="0.39997558519241921"/>
      </patternFill>
    </fill>
    <fill>
      <patternFill patternType="solid">
        <fgColor indexed="65"/>
        <bgColor indexed="64"/>
      </patternFill>
    </fill>
    <fill>
      <patternFill patternType="solid">
        <fgColor theme="3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5" fillId="0" borderId="0" applyNumberFormat="0" applyFill="0" applyBorder="0" applyAlignment="0" applyProtection="0"/>
  </cellStyleXfs>
  <cellXfs count="80">
    <xf numFmtId="0" fontId="0" fillId="0" borderId="0" xfId="0"/>
    <xf numFmtId="0" fontId="0" fillId="4" borderId="0" xfId="0" applyFill="1"/>
    <xf numFmtId="0" fontId="3" fillId="0" borderId="0" xfId="0" applyFont="1"/>
    <xf numFmtId="0" fontId="0" fillId="0" borderId="0" xfId="0" applyAlignment="1">
      <alignment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left" vertical="center" wrapText="1"/>
    </xf>
    <xf numFmtId="164" fontId="3" fillId="0" borderId="0" xfId="1" applyNumberFormat="1" applyFont="1"/>
    <xf numFmtId="164" fontId="0" fillId="0" borderId="0" xfId="1" applyNumberFormat="1" applyFont="1"/>
    <xf numFmtId="0" fontId="3" fillId="0" borderId="0" xfId="0" applyFont="1" applyAlignment="1">
      <alignment vertical="center"/>
    </xf>
    <xf numFmtId="164" fontId="3" fillId="0" borderId="0" xfId="1" applyNumberFormat="1" applyFont="1" applyAlignment="1">
      <alignment vertical="center"/>
    </xf>
    <xf numFmtId="0" fontId="4" fillId="3" borderId="1" xfId="0" applyFont="1" applyFill="1" applyBorder="1" applyAlignment="1">
      <alignment horizontal="center" vertical="center" wrapText="1"/>
    </xf>
    <xf numFmtId="164" fontId="4" fillId="3" borderId="1" xfId="1" applyNumberFormat="1" applyFont="1" applyFill="1" applyBorder="1" applyAlignment="1">
      <alignment horizontal="center" vertical="center" wrapText="1"/>
    </xf>
    <xf numFmtId="0" fontId="4" fillId="5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/>
    </xf>
    <xf numFmtId="164" fontId="6" fillId="0" borderId="0" xfId="1" applyNumberFormat="1" applyFont="1" applyAlignment="1">
      <alignment vertical="center"/>
    </xf>
    <xf numFmtId="164" fontId="6" fillId="0" borderId="1" xfId="1" applyNumberFormat="1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7" fillId="0" borderId="0" xfId="0" applyFont="1"/>
    <xf numFmtId="0" fontId="11" fillId="0" borderId="0" xfId="0" applyFont="1"/>
    <xf numFmtId="0" fontId="13" fillId="7" borderId="0" xfId="0" applyFont="1" applyFill="1" applyAlignment="1">
      <alignment horizontal="centerContinuous"/>
    </xf>
    <xf numFmtId="0" fontId="13" fillId="7" borderId="0" xfId="0" applyFont="1" applyFill="1" applyAlignment="1">
      <alignment horizontal="centerContinuous" wrapText="1"/>
    </xf>
    <xf numFmtId="164" fontId="9" fillId="0" borderId="0" xfId="1" applyNumberFormat="1" applyFont="1"/>
    <xf numFmtId="0" fontId="13" fillId="8" borderId="0" xfId="0" applyFont="1" applyFill="1" applyAlignment="1">
      <alignment horizontal="centerContinuous"/>
    </xf>
    <xf numFmtId="0" fontId="0" fillId="8" borderId="0" xfId="0" applyFill="1" applyAlignment="1">
      <alignment horizontal="centerContinuous"/>
    </xf>
    <xf numFmtId="0" fontId="10" fillId="3" borderId="3" xfId="0" applyFont="1" applyFill="1" applyBorder="1" applyAlignment="1">
      <alignment horizontal="center"/>
    </xf>
    <xf numFmtId="0" fontId="10" fillId="3" borderId="4" xfId="0" applyFont="1" applyFill="1" applyBorder="1" applyAlignment="1">
      <alignment horizontal="center"/>
    </xf>
    <xf numFmtId="0" fontId="10" fillId="6" borderId="4" xfId="0" applyFont="1" applyFill="1" applyBorder="1" applyAlignment="1">
      <alignment horizontal="center"/>
    </xf>
    <xf numFmtId="0" fontId="10" fillId="3" borderId="4" xfId="0" applyFont="1" applyFill="1" applyBorder="1" applyAlignment="1">
      <alignment horizontal="center" wrapText="1"/>
    </xf>
    <xf numFmtId="0" fontId="10" fillId="3" borderId="5" xfId="0" applyFont="1" applyFill="1" applyBorder="1" applyAlignment="1">
      <alignment horizontal="center"/>
    </xf>
    <xf numFmtId="0" fontId="5" fillId="0" borderId="1" xfId="0" applyFon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2" borderId="0" xfId="0" applyFill="1"/>
    <xf numFmtId="0" fontId="0" fillId="0" borderId="0" xfId="0" applyFill="1" applyBorder="1"/>
    <xf numFmtId="0" fontId="12" fillId="0" borderId="0" xfId="0" applyFont="1" applyFill="1" applyBorder="1" applyAlignment="1">
      <alignment vertical="center" wrapText="1"/>
    </xf>
    <xf numFmtId="164" fontId="0" fillId="0" borderId="0" xfId="1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vertical="center" wrapText="1"/>
    </xf>
    <xf numFmtId="0" fontId="12" fillId="9" borderId="2" xfId="0" applyFont="1" applyFill="1" applyBorder="1" applyAlignment="1">
      <alignment vertical="center" wrapText="1"/>
    </xf>
    <xf numFmtId="164" fontId="0" fillId="10" borderId="2" xfId="1" applyNumberFormat="1" applyFont="1" applyFill="1" applyBorder="1" applyAlignment="1">
      <alignment vertical="center"/>
    </xf>
    <xf numFmtId="0" fontId="14" fillId="9" borderId="2" xfId="0" applyFont="1" applyFill="1" applyBorder="1" applyAlignment="1">
      <alignment vertical="center" wrapText="1"/>
    </xf>
    <xf numFmtId="0" fontId="15" fillId="11" borderId="2" xfId="0" applyFont="1" applyFill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center"/>
    </xf>
    <xf numFmtId="0" fontId="16" fillId="6" borderId="1" xfId="0" applyFont="1" applyFill="1" applyBorder="1" applyAlignment="1">
      <alignment horizontal="center"/>
    </xf>
    <xf numFmtId="14" fontId="9" fillId="0" borderId="1" xfId="0" applyNumberFormat="1" applyFont="1" applyBorder="1" applyAlignment="1">
      <alignment vertical="center"/>
    </xf>
    <xf numFmtId="14" fontId="9" fillId="0" borderId="0" xfId="0" applyNumberFormat="1" applyFont="1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0" fillId="0" borderId="0" xfId="0" applyBorder="1" applyAlignment="1">
      <alignment vertical="center" wrapText="1"/>
    </xf>
    <xf numFmtId="0" fontId="0" fillId="0" borderId="0" xfId="0" applyBorder="1" applyAlignment="1">
      <alignment vertical="center"/>
    </xf>
    <xf numFmtId="164" fontId="6" fillId="0" borderId="0" xfId="1" applyNumberFormat="1" applyFont="1" applyBorder="1" applyAlignment="1">
      <alignment vertical="center"/>
    </xf>
    <xf numFmtId="3" fontId="18" fillId="12" borderId="2" xfId="1" applyNumberFormat="1" applyFont="1" applyFill="1" applyBorder="1" applyAlignment="1">
      <alignment vertical="center"/>
    </xf>
    <xf numFmtId="0" fontId="5" fillId="0" borderId="0" xfId="0" applyFont="1" applyBorder="1" applyAlignment="1">
      <alignment vertical="center" wrapText="1"/>
    </xf>
    <xf numFmtId="0" fontId="17" fillId="0" borderId="0" xfId="0" applyFont="1" applyBorder="1"/>
    <xf numFmtId="0" fontId="3" fillId="0" borderId="0" xfId="0" applyFont="1" applyBorder="1" applyAlignment="1">
      <alignment vertical="center"/>
    </xf>
    <xf numFmtId="0" fontId="8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left" vertical="center" wrapText="1"/>
    </xf>
    <xf numFmtId="0" fontId="0" fillId="0" borderId="0" xfId="0" applyBorder="1"/>
    <xf numFmtId="16" fontId="17" fillId="0" borderId="0" xfId="0" applyNumberFormat="1" applyFont="1" applyBorder="1"/>
    <xf numFmtId="164" fontId="3" fillId="0" borderId="0" xfId="1" applyNumberFormat="1" applyFont="1" applyBorder="1" applyAlignment="1">
      <alignment vertical="center"/>
    </xf>
    <xf numFmtId="14" fontId="0" fillId="0" borderId="0" xfId="0" applyNumberFormat="1" applyBorder="1"/>
    <xf numFmtId="0" fontId="0" fillId="0" borderId="0" xfId="0" applyBorder="1" applyAlignment="1">
      <alignment wrapText="1"/>
    </xf>
    <xf numFmtId="14" fontId="9" fillId="0" borderId="1" xfId="0" applyNumberFormat="1" applyFont="1" applyBorder="1"/>
    <xf numFmtId="0" fontId="0" fillId="0" borderId="1" xfId="0" applyFont="1" applyBorder="1" applyAlignment="1">
      <alignment vertical="center"/>
    </xf>
    <xf numFmtId="0" fontId="0" fillId="0" borderId="1" xfId="0" applyFont="1" applyBorder="1" applyAlignment="1">
      <alignment horizontal="left" vertical="center" wrapText="1"/>
    </xf>
    <xf numFmtId="164" fontId="11" fillId="0" borderId="1" xfId="1" applyNumberFormat="1" applyFont="1" applyBorder="1" applyAlignment="1">
      <alignment vertical="center"/>
    </xf>
    <xf numFmtId="14" fontId="9" fillId="0" borderId="0" xfId="0" applyNumberFormat="1" applyFont="1" applyBorder="1"/>
    <xf numFmtId="0" fontId="0" fillId="0" borderId="0" xfId="0" applyFont="1" applyBorder="1" applyAlignment="1">
      <alignment vertical="center"/>
    </xf>
    <xf numFmtId="0" fontId="0" fillId="0" borderId="0" xfId="0" applyFont="1" applyBorder="1" applyAlignment="1">
      <alignment horizontal="left" vertical="center" wrapText="1"/>
    </xf>
    <xf numFmtId="164" fontId="11" fillId="0" borderId="0" xfId="1" applyNumberFormat="1" applyFont="1" applyBorder="1" applyAlignment="1">
      <alignment vertical="center"/>
    </xf>
    <xf numFmtId="14" fontId="21" fillId="7" borderId="6" xfId="0" applyNumberFormat="1" applyFont="1" applyFill="1" applyBorder="1" applyAlignment="1">
      <alignment vertical="center"/>
    </xf>
    <xf numFmtId="0" fontId="22" fillId="7" borderId="6" xfId="0" applyFont="1" applyFill="1" applyBorder="1" applyAlignment="1">
      <alignment vertical="center"/>
    </xf>
    <xf numFmtId="0" fontId="22" fillId="7" borderId="6" xfId="0" applyFont="1" applyFill="1" applyBorder="1" applyAlignment="1">
      <alignment vertical="center" wrapText="1"/>
    </xf>
    <xf numFmtId="164" fontId="22" fillId="7" borderId="6" xfId="1" applyNumberFormat="1" applyFont="1" applyFill="1" applyBorder="1" applyAlignment="1">
      <alignment vertical="center"/>
    </xf>
    <xf numFmtId="14" fontId="23" fillId="7" borderId="6" xfId="0" applyNumberFormat="1" applyFont="1" applyFill="1" applyBorder="1" applyAlignment="1">
      <alignment vertical="center"/>
    </xf>
    <xf numFmtId="164" fontId="24" fillId="7" borderId="6" xfId="1" applyNumberFormat="1" applyFont="1" applyFill="1" applyBorder="1" applyAlignment="1">
      <alignment vertical="center"/>
    </xf>
    <xf numFmtId="0" fontId="25" fillId="0" borderId="0" xfId="2"/>
    <xf numFmtId="0" fontId="27" fillId="0" borderId="0" xfId="0" applyFont="1"/>
    <xf numFmtId="0" fontId="26" fillId="0" borderId="0" xfId="2" applyFont="1" applyAlignment="1"/>
    <xf numFmtId="0" fontId="25" fillId="0" borderId="0" xfId="2" applyAlignment="1"/>
    <xf numFmtId="0" fontId="30" fillId="13" borderId="0" xfId="0" applyFont="1" applyFill="1" applyAlignment="1">
      <alignment horizontal="center"/>
    </xf>
  </cellXfs>
  <cellStyles count="3">
    <cellStyle name="Lien hypertexte" xfId="2" builtinId="8"/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28575</xdr:colOff>
          <xdr:row>3</xdr:row>
          <xdr:rowOff>9525</xdr:rowOff>
        </xdr:from>
        <xdr:to>
          <xdr:col>8</xdr:col>
          <xdr:colOff>657225</xdr:colOff>
          <xdr:row>7</xdr:row>
          <xdr:rowOff>66675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82296" tIns="201168" rIns="82296" bIns="201168" anchor="ctr" upright="1"/>
            <a:lstStyle/>
            <a:p>
              <a:pPr algn="ctr" rtl="0">
                <a:defRPr sz="1000"/>
              </a:pPr>
              <a:r>
                <a:rPr lang="fr-FR" sz="7200" b="0" i="0" u="none" strike="noStrike" baseline="0">
                  <a:solidFill>
                    <a:srgbClr val="000000"/>
                  </a:solidFill>
                  <a:latin typeface="Arabic Typesetting"/>
                  <a:cs typeface="Arabic Typesetting"/>
                </a:rPr>
                <a:t>O</a:t>
              </a:r>
              <a:r>
                <a:rPr lang="fr-FR" sz="7200" b="1" i="0" u="none" strike="noStrike" baseline="0">
                  <a:solidFill>
                    <a:srgbClr val="000000"/>
                  </a:solidFill>
                  <a:latin typeface="Arabic Typesetting"/>
                  <a:cs typeface="Arabic Typesetting"/>
                </a:rPr>
                <a:t>PE</a:t>
              </a:r>
              <a:r>
                <a:rPr lang="fr-FR" sz="7200" b="0" i="0" u="none" strike="noStrike" baseline="0">
                  <a:solidFill>
                    <a:srgbClr val="000000"/>
                  </a:solidFill>
                  <a:latin typeface="Arabic Typesetting"/>
                  <a:cs typeface="Arabic Typesetting"/>
                </a:rPr>
                <a:t>N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704850</xdr:colOff>
          <xdr:row>1</xdr:row>
          <xdr:rowOff>9525</xdr:rowOff>
        </xdr:from>
        <xdr:to>
          <xdr:col>9</xdr:col>
          <xdr:colOff>695325</xdr:colOff>
          <xdr:row>5</xdr:row>
          <xdr:rowOff>38100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Cambria"/>
                </a:rPr>
                <a:t>Comptabiliser la dépense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714375</xdr:colOff>
          <xdr:row>12</xdr:row>
          <xdr:rowOff>19050</xdr:rowOff>
        </xdr:from>
        <xdr:to>
          <xdr:col>9</xdr:col>
          <xdr:colOff>704850</xdr:colOff>
          <xdr:row>15</xdr:row>
          <xdr:rowOff>180975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FF"/>
                  </a:solidFill>
                  <a:latin typeface="Cambria"/>
                </a:rPr>
                <a:t>Comptabiliser la recette</a:t>
              </a:r>
            </a:p>
          </xdr:txBody>
        </xdr:sp>
        <xdr:clientData fPrintsWithSheet="0"/>
      </xdr:twoCellAnchor>
    </mc:Choice>
    <mc:Fallback/>
  </mc:AlternateContent>
  <xdr:twoCellAnchor>
    <xdr:from>
      <xdr:col>7</xdr:col>
      <xdr:colOff>95250</xdr:colOff>
      <xdr:row>3</xdr:row>
      <xdr:rowOff>190500</xdr:rowOff>
    </xdr:from>
    <xdr:to>
      <xdr:col>7</xdr:col>
      <xdr:colOff>409575</xdr:colOff>
      <xdr:row>7</xdr:row>
      <xdr:rowOff>57150</xdr:rowOff>
    </xdr:to>
    <xdr:sp macro="" textlink="">
      <xdr:nvSpPr>
        <xdr:cNvPr id="7" name="Flèche courbée vers la gauche 6"/>
        <xdr:cNvSpPr/>
      </xdr:nvSpPr>
      <xdr:spPr>
        <a:xfrm>
          <a:off x="9010650" y="1352550"/>
          <a:ext cx="314325" cy="790575"/>
        </a:xfrm>
        <a:prstGeom prst="curvedLeftArrow">
          <a:avLst/>
        </a:prstGeom>
        <a:effectLst>
          <a:outerShdw blurRad="50800" dist="38100" dir="16200000" rotWithShape="0">
            <a:prstClr val="black">
              <a:alpha val="40000"/>
            </a:prstClr>
          </a:outerShdw>
        </a:effectLst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47625</xdr:colOff>
      <xdr:row>13</xdr:row>
      <xdr:rowOff>200025</xdr:rowOff>
    </xdr:from>
    <xdr:to>
      <xdr:col>7</xdr:col>
      <xdr:colOff>381000</xdr:colOff>
      <xdr:row>17</xdr:row>
      <xdr:rowOff>57150</xdr:rowOff>
    </xdr:to>
    <xdr:sp macro="" textlink="">
      <xdr:nvSpPr>
        <xdr:cNvPr id="13" name="Flèche courbée vers la gauche 12"/>
        <xdr:cNvSpPr/>
      </xdr:nvSpPr>
      <xdr:spPr>
        <a:xfrm>
          <a:off x="8963025" y="3552825"/>
          <a:ext cx="333375" cy="695325"/>
        </a:xfrm>
        <a:prstGeom prst="curvedLeftArrow">
          <a:avLst/>
        </a:prstGeom>
        <a:effectLst>
          <a:outerShdw blurRad="50800" dist="38100" dir="16200000" rotWithShape="0">
            <a:prstClr val="black">
              <a:alpha val="40000"/>
            </a:prstClr>
          </a:outerShdw>
        </a:effectLst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Startup" Target="PERSONAL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PERSONAL"/>
    </sheetNames>
    <definedNames>
      <definedName name="Depenses"/>
      <definedName name="Module5.Ouvrir"/>
      <definedName name="Recettes"/>
    </definedNames>
    <sheetDataSet>
      <sheetData sheetId="0"/>
      <sheetData sheetId="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K11"/>
  <sheetViews>
    <sheetView showGridLines="0" tabSelected="1" workbookViewId="0">
      <selection activeCell="E6" sqref="E6"/>
    </sheetView>
  </sheetViews>
  <sheetFormatPr baseColWidth="10" defaultRowHeight="15" x14ac:dyDescent="0.25"/>
  <cols>
    <col min="4" max="4" width="13.85546875" customWidth="1"/>
    <col min="5" max="5" width="17.5703125" customWidth="1"/>
    <col min="6" max="6" width="14.85546875" bestFit="1" customWidth="1"/>
    <col min="11" max="11" width="17.5703125" bestFit="1" customWidth="1"/>
  </cols>
  <sheetData>
    <row r="1" spans="1:11" ht="21" x14ac:dyDescent="0.35">
      <c r="A1" s="78"/>
      <c r="B1" s="77"/>
    </row>
    <row r="3" spans="1:11" x14ac:dyDescent="0.25">
      <c r="K3" s="79" t="s">
        <v>73</v>
      </c>
    </row>
    <row r="4" spans="1:11" x14ac:dyDescent="0.25">
      <c r="E4" s="76"/>
      <c r="K4" t="s">
        <v>72</v>
      </c>
    </row>
    <row r="5" spans="1:11" x14ac:dyDescent="0.25">
      <c r="A5" s="75"/>
      <c r="D5" s="75"/>
      <c r="K5" t="s">
        <v>74</v>
      </c>
    </row>
    <row r="6" spans="1:11" x14ac:dyDescent="0.25">
      <c r="E6" t="s">
        <v>72</v>
      </c>
    </row>
    <row r="7" spans="1:11" x14ac:dyDescent="0.25">
      <c r="A7" s="75"/>
    </row>
    <row r="9" spans="1:11" x14ac:dyDescent="0.25">
      <c r="A9" s="75"/>
    </row>
    <row r="11" spans="1:11" x14ac:dyDescent="0.25">
      <c r="A11" s="75"/>
    </row>
  </sheetData>
  <dataValidations count="1">
    <dataValidation type="list" allowBlank="1" showInputMessage="1" showErrorMessage="1" sqref="E6">
      <formula1>$K$4:$K$15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Aller_Page">
                <anchor moveWithCells="1" sizeWithCells="1">
                  <from>
                    <xdr:col>6</xdr:col>
                    <xdr:colOff>28575</xdr:colOff>
                    <xdr:row>3</xdr:row>
                    <xdr:rowOff>9525</xdr:rowOff>
                  </from>
                  <to>
                    <xdr:col>8</xdr:col>
                    <xdr:colOff>657225</xdr:colOff>
                    <xdr:row>7</xdr:row>
                    <xdr:rowOff>66675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BASE!$L$2:$L$11</xm:f>
          </x14:formula1>
          <xm:sqref>A1</xm:sqref>
        </x14:dataValidation>
        <x14:dataValidation type="custom" allowBlank="1" showInputMessage="1" showErrorMessage="1">
          <x14:formula1>
            <xm:f>+VLOOKUP(A1,BASE!L2:L25,1,FALSE)</xm:f>
          </x14:formula1>
          <xm:sqref>H14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33"/>
  <sheetViews>
    <sheetView showGridLines="0" workbookViewId="0"/>
  </sheetViews>
  <sheetFormatPr baseColWidth="10" defaultColWidth="0" defaultRowHeight="15" zeroHeight="1" x14ac:dyDescent="0.25"/>
  <cols>
    <col min="1" max="1" width="10.85546875" customWidth="1"/>
    <col min="2" max="2" width="8.28515625" bestFit="1" customWidth="1"/>
    <col min="3" max="3" width="29.140625" customWidth="1"/>
    <col min="4" max="4" width="51.28515625" customWidth="1"/>
    <col min="5" max="5" width="13.85546875" bestFit="1" customWidth="1"/>
    <col min="6" max="6" width="17.42578125" bestFit="1" customWidth="1"/>
    <col min="7" max="7" width="13.5703125" customWidth="1"/>
    <col min="8" max="10" width="11.42578125" customWidth="1"/>
    <col min="11" max="16384" width="11.42578125" hidden="1"/>
  </cols>
  <sheetData>
    <row r="1" spans="1:7" ht="39" customHeight="1" x14ac:dyDescent="0.25"/>
    <row r="2" spans="1:7" ht="17.25" x14ac:dyDescent="0.3">
      <c r="A2" s="41" t="s">
        <v>0</v>
      </c>
      <c r="B2" s="41" t="s">
        <v>3</v>
      </c>
      <c r="C2" s="42"/>
      <c r="D2" s="41" t="s">
        <v>2</v>
      </c>
      <c r="E2" s="41" t="s">
        <v>1</v>
      </c>
      <c r="F2" s="41" t="s">
        <v>58</v>
      </c>
      <c r="G2" s="41" t="s">
        <v>4</v>
      </c>
    </row>
    <row r="3" spans="1:7" ht="18.75" x14ac:dyDescent="0.3">
      <c r="A3" s="13"/>
      <c r="B3" s="13"/>
      <c r="C3" s="13"/>
      <c r="D3" s="13"/>
      <c r="E3" s="13"/>
      <c r="F3" s="13"/>
      <c r="G3" s="13"/>
    </row>
    <row r="4" spans="1:7" ht="15.75" x14ac:dyDescent="0.25">
      <c r="A4" s="43"/>
      <c r="B4" s="16" t="e">
        <f>+VLOOKUP(C4,BASE!$B$46:$C$67,2,FALSE)</f>
        <v>#N/A</v>
      </c>
      <c r="C4" s="30"/>
      <c r="D4" s="31"/>
      <c r="E4" s="17"/>
      <c r="F4" s="17"/>
      <c r="G4" s="15"/>
    </row>
    <row r="5" spans="1:7" ht="16.5" x14ac:dyDescent="0.3">
      <c r="A5" s="2"/>
      <c r="B5" s="2"/>
      <c r="C5" s="2"/>
      <c r="D5" s="4"/>
      <c r="E5" s="8"/>
      <c r="F5" s="8"/>
      <c r="G5" s="14"/>
    </row>
    <row r="6" spans="1:7" ht="16.5" x14ac:dyDescent="0.3">
      <c r="A6" s="2"/>
      <c r="B6" s="18"/>
      <c r="C6" s="2"/>
      <c r="D6" s="4"/>
      <c r="E6" s="8"/>
      <c r="F6" s="8"/>
      <c r="G6" s="14"/>
    </row>
    <row r="7" spans="1:7" ht="16.5" x14ac:dyDescent="0.3">
      <c r="A7" s="2"/>
      <c r="B7" s="2"/>
      <c r="C7" s="2"/>
      <c r="D7" s="4"/>
      <c r="E7" s="8"/>
      <c r="F7" s="8"/>
      <c r="G7" s="14"/>
    </row>
    <row r="8" spans="1:7" ht="15.75" x14ac:dyDescent="0.25">
      <c r="A8" s="73"/>
      <c r="B8" s="70" t="e">
        <v>#N/A</v>
      </c>
      <c r="C8" s="70"/>
      <c r="D8" s="71"/>
      <c r="E8" s="70"/>
      <c r="F8" s="70"/>
      <c r="G8" s="74"/>
    </row>
    <row r="9" spans="1:7" ht="16.5" x14ac:dyDescent="0.3">
      <c r="A9" s="2"/>
      <c r="B9" s="2"/>
      <c r="C9" s="2"/>
      <c r="D9" s="4"/>
      <c r="E9" s="8"/>
      <c r="F9" s="8"/>
      <c r="G9" s="9"/>
    </row>
    <row r="10" spans="1:7" ht="16.5" x14ac:dyDescent="0.3">
      <c r="A10" s="2"/>
      <c r="B10" s="2"/>
      <c r="C10" s="2"/>
      <c r="D10" s="2"/>
      <c r="E10" s="2"/>
      <c r="F10" s="2"/>
      <c r="G10" s="6"/>
    </row>
    <row r="11" spans="1:7" x14ac:dyDescent="0.25"/>
    <row r="12" spans="1:7" ht="17.25" x14ac:dyDescent="0.3">
      <c r="A12" s="41" t="s">
        <v>0</v>
      </c>
      <c r="B12" s="41" t="s">
        <v>3</v>
      </c>
      <c r="C12" s="42"/>
      <c r="D12" s="41" t="s">
        <v>2</v>
      </c>
      <c r="E12" s="41" t="s">
        <v>58</v>
      </c>
      <c r="F12" s="41" t="s">
        <v>4</v>
      </c>
      <c r="G12" s="9"/>
    </row>
    <row r="13" spans="1:7" ht="16.5" x14ac:dyDescent="0.3">
      <c r="A13" s="2"/>
      <c r="B13" s="2"/>
      <c r="C13" s="2"/>
      <c r="D13" s="5"/>
      <c r="E13" s="8"/>
      <c r="F13" s="8"/>
      <c r="G13" s="6"/>
    </row>
    <row r="14" spans="1:7" ht="15.75" x14ac:dyDescent="0.25">
      <c r="A14" s="61"/>
      <c r="B14" s="62" t="e">
        <f>+VLOOKUP(C14,BASE!$H$3:$I$5,2,FALSE)</f>
        <v>#N/A</v>
      </c>
      <c r="C14" s="30"/>
      <c r="D14" s="63"/>
      <c r="E14" s="62"/>
      <c r="F14" s="64"/>
    </row>
    <row r="15" spans="1:7" ht="16.5" x14ac:dyDescent="0.3">
      <c r="A15" s="2"/>
      <c r="B15" s="2"/>
      <c r="C15" s="2"/>
      <c r="D15" s="5"/>
      <c r="E15" s="8"/>
      <c r="F15" s="8"/>
    </row>
    <row r="16" spans="1:7" ht="16.5" x14ac:dyDescent="0.3">
      <c r="A16" s="2"/>
      <c r="B16" s="2"/>
      <c r="C16" s="2"/>
      <c r="D16" s="5"/>
      <c r="E16" s="8"/>
      <c r="F16" s="8"/>
    </row>
    <row r="17" spans="1:6" ht="16.5" x14ac:dyDescent="0.3">
      <c r="A17" s="2"/>
      <c r="B17" s="2"/>
      <c r="C17" s="2"/>
      <c r="D17" s="5"/>
      <c r="E17" s="8"/>
      <c r="F17" s="8"/>
    </row>
    <row r="18" spans="1:6" x14ac:dyDescent="0.25">
      <c r="A18" s="69">
        <v>43221</v>
      </c>
      <c r="B18" s="70" t="s">
        <v>63</v>
      </c>
      <c r="C18" s="71" t="s">
        <v>64</v>
      </c>
      <c r="D18" s="71" t="s">
        <v>71</v>
      </c>
      <c r="E18" s="70">
        <v>455</v>
      </c>
      <c r="F18" s="72">
        <v>5000</v>
      </c>
    </row>
    <row r="19" spans="1:6" ht="16.5" x14ac:dyDescent="0.3">
      <c r="A19" s="2"/>
      <c r="B19" s="2"/>
      <c r="C19" s="2"/>
      <c r="D19" s="5"/>
      <c r="E19" s="8"/>
      <c r="F19" s="8"/>
    </row>
    <row r="20" spans="1:6" ht="16.5" hidden="1" x14ac:dyDescent="0.3">
      <c r="A20" s="2"/>
      <c r="B20" s="2"/>
      <c r="C20" s="2"/>
      <c r="D20" s="5"/>
      <c r="E20" s="8"/>
      <c r="F20" s="8"/>
    </row>
    <row r="21" spans="1:6" ht="16.5" hidden="1" x14ac:dyDescent="0.3">
      <c r="A21" s="2"/>
      <c r="B21" s="2"/>
      <c r="C21" s="2"/>
      <c r="D21" s="4"/>
      <c r="E21" s="8"/>
      <c r="F21" s="8"/>
    </row>
    <row r="22" spans="1:6" ht="16.5" hidden="1" x14ac:dyDescent="0.3">
      <c r="A22" s="2"/>
      <c r="B22" s="2"/>
      <c r="C22" s="2"/>
      <c r="D22" s="2"/>
      <c r="E22" s="8"/>
      <c r="F22" s="8"/>
    </row>
    <row r="23" spans="1:6" ht="16.5" hidden="1" x14ac:dyDescent="0.3">
      <c r="A23" s="2"/>
      <c r="B23" s="2"/>
      <c r="C23" s="2"/>
      <c r="D23" s="2"/>
      <c r="E23" s="2"/>
      <c r="F23" s="2"/>
    </row>
    <row r="24" spans="1:6" hidden="1" x14ac:dyDescent="0.25"/>
    <row r="25" spans="1:6" hidden="1" x14ac:dyDescent="0.25"/>
    <row r="26" spans="1:6" hidden="1" x14ac:dyDescent="0.25"/>
    <row r="27" spans="1:6" hidden="1" x14ac:dyDescent="0.25"/>
    <row r="28" spans="1:6" hidden="1" x14ac:dyDescent="0.25"/>
    <row r="29" spans="1:6" hidden="1" x14ac:dyDescent="0.25"/>
    <row r="30" spans="1:6" hidden="1" x14ac:dyDescent="0.25"/>
    <row r="31" spans="1:6" hidden="1" x14ac:dyDescent="0.25"/>
    <row r="32" spans="1:6" hidden="1" x14ac:dyDescent="0.25"/>
    <row r="33" x14ac:dyDescent="0.25"/>
  </sheetData>
  <dataValidations count="1">
    <dataValidation type="whole" allowBlank="1" showInputMessage="1" showErrorMessage="1" sqref="F14">
      <formula1>-9999999999</formula1>
      <formula2>9999999999</formula2>
    </dataValidation>
  </dataValidations>
  <pageMargins left="0.15748031496062992" right="0.15748031496062992" top="0.35433070866141736" bottom="0.74803149606299213" header="0.31496062992125984" footer="0.31496062992125984"/>
  <pageSetup paperSize="9" scale="8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1]!Depenses">
                <anchor moveWithCells="1" sizeWithCells="1">
                  <from>
                    <xdr:col>7</xdr:col>
                    <xdr:colOff>704850</xdr:colOff>
                    <xdr:row>1</xdr:row>
                    <xdr:rowOff>9525</xdr:rowOff>
                  </from>
                  <to>
                    <xdr:col>9</xdr:col>
                    <xdr:colOff>695325</xdr:colOff>
                    <xdr:row>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1]!Recettes">
                <anchor moveWithCells="1" sizeWithCells="1">
                  <from>
                    <xdr:col>7</xdr:col>
                    <xdr:colOff>714375</xdr:colOff>
                    <xdr:row>12</xdr:row>
                    <xdr:rowOff>19050</xdr:rowOff>
                  </from>
                  <to>
                    <xdr:col>9</xdr:col>
                    <xdr:colOff>704850</xdr:colOff>
                    <xdr:row>15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BASE!$B$46:$B$67</xm:f>
          </x14:formula1>
          <xm:sqref>C4</xm:sqref>
        </x14:dataValidation>
        <x14:dataValidation type="list" allowBlank="1" showInputMessage="1" showErrorMessage="1">
          <x14:formula1>
            <xm:f>BASE!$H$3:$H$5</xm:f>
          </x14:formula1>
          <xm:sqref>C14</xm:sqref>
        </x14:dataValidation>
        <x14:dataValidation type="whole" allowBlank="1" showInputMessage="1" showErrorMessage="1" error="Erreur, La dépense ne peut pas etre validée car le montant ne respecte pas la norme">
          <x14:formula1>
            <xm:f>0</xm:f>
          </x14:formula1>
          <x14:formula2>
            <xm:f>+VLOOKUP(B14,BASE!A14:C42,3,FALSE)</xm:f>
          </x14:formula2>
          <xm:sqref>G14</xm:sqref>
        </x14:dataValidation>
        <x14:dataValidation type="whole" allowBlank="1" showInputMessage="1" showErrorMessage="1" error="Erreur, La dépense ne peut pas etre validée car le montant ne respecte pas la norme">
          <x14:formula1>
            <xm:f>-9999999999</xm:f>
          </x14:formula1>
          <x14:formula2>
            <xm:f>+VLOOKUP(B4,BASE!A4:C32,3,FALSE)</xm:f>
          </x14:formula2>
          <xm:sqref>G4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N25"/>
  <sheetViews>
    <sheetView workbookViewId="0">
      <selection activeCell="D14" sqref="D14"/>
    </sheetView>
  </sheetViews>
  <sheetFormatPr baseColWidth="10" defaultRowHeight="15" x14ac:dyDescent="0.25"/>
  <cols>
    <col min="2" max="2" width="7" bestFit="1" customWidth="1"/>
    <col min="3" max="3" width="7.28515625" customWidth="1"/>
    <col min="4" max="4" width="40.7109375" style="3" customWidth="1"/>
    <col min="6" max="6" width="13.28515625" bestFit="1" customWidth="1"/>
    <col min="7" max="7" width="1.85546875" customWidth="1"/>
    <col min="9" max="9" width="7" bestFit="1" customWidth="1"/>
    <col min="10" max="10" width="7.28515625" customWidth="1"/>
    <col min="11" max="11" width="40.7109375" customWidth="1"/>
    <col min="12" max="12" width="5.7109375" bestFit="1" customWidth="1"/>
    <col min="14" max="14" width="12.5703125" customWidth="1"/>
  </cols>
  <sheetData>
    <row r="1" spans="1:14" ht="22.5" x14ac:dyDescent="0.3">
      <c r="A1" s="20" t="s">
        <v>65</v>
      </c>
      <c r="B1" s="20"/>
      <c r="C1" s="20"/>
      <c r="D1" s="21"/>
      <c r="E1" s="20"/>
      <c r="F1" s="20"/>
      <c r="H1" s="23" t="s">
        <v>67</v>
      </c>
      <c r="I1" s="24"/>
      <c r="J1" s="24"/>
      <c r="K1" s="24"/>
      <c r="L1" s="24"/>
      <c r="M1" s="24"/>
      <c r="N1" s="24"/>
    </row>
    <row r="2" spans="1:14" ht="15.75" thickBot="1" x14ac:dyDescent="0.3"/>
    <row r="3" spans="1:14" ht="28.5" thickBot="1" x14ac:dyDescent="0.3">
      <c r="D3" s="37" t="s">
        <v>69</v>
      </c>
      <c r="F3" s="38">
        <f>SUM(F8:F650012)</f>
        <v>0</v>
      </c>
      <c r="K3" s="39" t="s">
        <v>70</v>
      </c>
      <c r="N3" s="38">
        <f>SUM(N8:N650018)</f>
        <v>0</v>
      </c>
    </row>
    <row r="4" spans="1:14" s="33" customFormat="1" ht="8.25" customHeight="1" thickBot="1" x14ac:dyDescent="0.3">
      <c r="D4" s="34"/>
      <c r="F4" s="35"/>
      <c r="K4" s="36"/>
      <c r="N4" s="35"/>
    </row>
    <row r="5" spans="1:14" ht="20.25" thickBot="1" x14ac:dyDescent="0.3">
      <c r="D5" s="40" t="s">
        <v>68</v>
      </c>
      <c r="F5" s="50">
        <f>IF((+F3-N3)=SUM(F8:F650012)-SUM(N8:N650018),F3-N3,"erreur, revoir l'ajout de la somme")</f>
        <v>0</v>
      </c>
    </row>
    <row r="6" spans="1:14" ht="15.75" thickBot="1" x14ac:dyDescent="0.3"/>
    <row r="7" spans="1:14" s="19" customFormat="1" ht="16.5" thickBot="1" x14ac:dyDescent="0.3">
      <c r="A7" s="25" t="s">
        <v>0</v>
      </c>
      <c r="B7" s="26" t="s">
        <v>3</v>
      </c>
      <c r="C7" s="27"/>
      <c r="D7" s="28" t="s">
        <v>2</v>
      </c>
      <c r="E7" s="26" t="s">
        <v>58</v>
      </c>
      <c r="F7" s="29" t="s">
        <v>4</v>
      </c>
      <c r="H7" s="25" t="s">
        <v>0</v>
      </c>
      <c r="I7" s="26" t="s">
        <v>3</v>
      </c>
      <c r="J7" s="27"/>
      <c r="K7" s="26" t="s">
        <v>2</v>
      </c>
      <c r="L7" s="26" t="s">
        <v>66</v>
      </c>
      <c r="M7" s="26" t="s">
        <v>58</v>
      </c>
      <c r="N7" s="29" t="s">
        <v>4</v>
      </c>
    </row>
    <row r="8" spans="1:14" x14ac:dyDescent="0.25">
      <c r="E8" s="56"/>
      <c r="F8" s="56"/>
    </row>
    <row r="9" spans="1:14" s="56" customFormat="1" ht="15.75" x14ac:dyDescent="0.25">
      <c r="A9" s="65"/>
      <c r="B9" s="66"/>
      <c r="C9" s="51"/>
      <c r="D9" s="67"/>
      <c r="E9" s="66"/>
      <c r="F9" s="68"/>
      <c r="H9" s="44"/>
      <c r="I9" s="45"/>
      <c r="J9" s="51"/>
      <c r="K9" s="47"/>
      <c r="L9" s="48"/>
      <c r="M9" s="48"/>
      <c r="N9" s="49"/>
    </row>
    <row r="10" spans="1:14" s="56" customFormat="1" ht="15.75" x14ac:dyDescent="0.25">
      <c r="A10" s="65"/>
      <c r="B10" s="66"/>
      <c r="C10" s="51"/>
      <c r="D10" s="67"/>
      <c r="E10" s="66"/>
      <c r="F10" s="68"/>
      <c r="H10" s="44"/>
      <c r="I10" s="45"/>
      <c r="J10" s="51"/>
      <c r="K10" s="47"/>
      <c r="L10" s="48"/>
      <c r="M10" s="48"/>
      <c r="N10" s="49"/>
    </row>
    <row r="11" spans="1:14" s="56" customFormat="1" ht="15.75" x14ac:dyDescent="0.25">
      <c r="A11" s="65"/>
      <c r="B11" s="66"/>
      <c r="C11" s="51"/>
      <c r="D11" s="67"/>
      <c r="E11" s="66"/>
      <c r="F11" s="68"/>
      <c r="H11" s="44"/>
      <c r="I11" s="45"/>
      <c r="J11" s="51"/>
      <c r="K11" s="47"/>
      <c r="L11" s="48"/>
      <c r="M11" s="48"/>
      <c r="N11" s="49"/>
    </row>
    <row r="12" spans="1:14" s="56" customFormat="1" ht="15.75" x14ac:dyDescent="0.25">
      <c r="A12" s="65"/>
      <c r="B12" s="66"/>
      <c r="C12" s="51"/>
      <c r="D12" s="67"/>
      <c r="E12" s="66"/>
      <c r="F12" s="68"/>
      <c r="H12" s="44"/>
      <c r="I12" s="45"/>
      <c r="J12" s="51"/>
      <c r="K12" s="47"/>
      <c r="L12" s="48"/>
      <c r="M12" s="48"/>
      <c r="N12" s="49"/>
    </row>
    <row r="13" spans="1:14" ht="15.75" x14ac:dyDescent="0.25">
      <c r="A13" s="65"/>
      <c r="B13" s="66"/>
      <c r="C13" s="51"/>
      <c r="D13" s="67"/>
      <c r="E13" s="66"/>
      <c r="F13" s="68"/>
      <c r="H13" s="44"/>
      <c r="I13" s="45"/>
      <c r="J13" s="51"/>
      <c r="K13" s="47"/>
      <c r="L13" s="48"/>
      <c r="M13" s="48"/>
      <c r="N13" s="49"/>
    </row>
    <row r="14" spans="1:14" ht="15.75" x14ac:dyDescent="0.25">
      <c r="A14" s="65"/>
      <c r="B14" s="66"/>
      <c r="C14" s="51"/>
      <c r="D14" s="67"/>
      <c r="E14" s="66"/>
      <c r="F14" s="68"/>
      <c r="H14" s="44"/>
      <c r="I14" s="45"/>
      <c r="J14" s="51"/>
      <c r="K14" s="47"/>
      <c r="L14" s="48"/>
      <c r="M14" s="48"/>
      <c r="N14" s="49"/>
    </row>
    <row r="15" spans="1:14" ht="15.75" x14ac:dyDescent="0.25">
      <c r="A15" s="65"/>
      <c r="B15" s="66"/>
      <c r="C15" s="51"/>
      <c r="D15" s="67"/>
      <c r="E15" s="66"/>
      <c r="F15" s="68"/>
      <c r="H15" s="44"/>
      <c r="I15" s="45"/>
      <c r="J15" s="51"/>
      <c r="K15" s="47"/>
      <c r="L15" s="48"/>
      <c r="M15" s="48"/>
      <c r="N15" s="49"/>
    </row>
    <row r="16" spans="1:14" ht="16.5" x14ac:dyDescent="0.25">
      <c r="A16" s="52"/>
      <c r="B16" s="53"/>
      <c r="C16" s="54"/>
      <c r="D16" s="55"/>
      <c r="E16" s="53"/>
      <c r="F16" s="58"/>
      <c r="H16" s="44"/>
      <c r="I16" s="45"/>
      <c r="J16" s="51"/>
      <c r="K16" s="47"/>
      <c r="L16" s="48"/>
      <c r="M16" s="48"/>
      <c r="N16" s="49"/>
    </row>
    <row r="17" spans="1:14" ht="16.5" x14ac:dyDescent="0.25">
      <c r="A17" s="57"/>
      <c r="B17" s="53"/>
      <c r="C17" s="54"/>
      <c r="D17" s="55"/>
      <c r="E17" s="53"/>
      <c r="F17" s="58"/>
      <c r="H17" s="44"/>
      <c r="I17" s="45"/>
      <c r="J17" s="51"/>
      <c r="K17" s="47"/>
      <c r="L17" s="48"/>
      <c r="M17" s="48"/>
      <c r="N17" s="49"/>
    </row>
    <row r="18" spans="1:14" ht="16.5" x14ac:dyDescent="0.25">
      <c r="A18" s="57"/>
      <c r="B18" s="53"/>
      <c r="C18" s="54"/>
      <c r="D18" s="55"/>
      <c r="E18" s="53"/>
      <c r="F18" s="58"/>
      <c r="H18" s="44"/>
      <c r="I18" s="45"/>
      <c r="J18" s="51"/>
      <c r="K18" s="47"/>
      <c r="L18" s="48"/>
      <c r="M18" s="48"/>
      <c r="N18" s="49"/>
    </row>
    <row r="19" spans="1:14" ht="16.5" x14ac:dyDescent="0.25">
      <c r="A19" s="57"/>
      <c r="B19" s="53"/>
      <c r="C19" s="54"/>
      <c r="D19" s="55"/>
      <c r="E19" s="53"/>
      <c r="F19" s="58"/>
      <c r="H19" s="44"/>
      <c r="I19" s="45"/>
      <c r="J19" s="51"/>
      <c r="K19" s="47"/>
      <c r="L19" s="48"/>
      <c r="M19" s="48"/>
      <c r="N19" s="49"/>
    </row>
    <row r="20" spans="1:14" ht="15.75" x14ac:dyDescent="0.25">
      <c r="A20" s="59"/>
      <c r="B20" s="56"/>
      <c r="C20" s="56"/>
      <c r="D20" s="60"/>
      <c r="H20" s="44"/>
      <c r="I20" s="45"/>
      <c r="J20" s="51"/>
      <c r="K20" s="47"/>
      <c r="L20" s="48"/>
      <c r="M20" s="48"/>
      <c r="N20" s="49"/>
    </row>
    <row r="21" spans="1:14" ht="15.75" x14ac:dyDescent="0.25">
      <c r="F21" s="22"/>
      <c r="H21" s="44"/>
      <c r="I21" s="45"/>
      <c r="J21" s="51"/>
      <c r="K21" s="47"/>
      <c r="L21" s="48"/>
      <c r="M21" s="48"/>
      <c r="N21" s="49"/>
    </row>
    <row r="22" spans="1:14" ht="15.75" x14ac:dyDescent="0.25">
      <c r="H22" s="44"/>
      <c r="I22" s="45"/>
      <c r="J22" s="51"/>
      <c r="K22" s="47"/>
      <c r="L22" s="48"/>
      <c r="M22" s="48"/>
      <c r="N22" s="49"/>
    </row>
    <row r="23" spans="1:14" ht="15.75" x14ac:dyDescent="0.25">
      <c r="H23" s="44"/>
      <c r="I23" s="45"/>
      <c r="J23" s="51"/>
      <c r="K23" s="47"/>
      <c r="L23" s="48"/>
      <c r="M23" s="48"/>
      <c r="N23" s="49"/>
    </row>
    <row r="24" spans="1:14" ht="15.75" x14ac:dyDescent="0.25">
      <c r="H24" s="44"/>
      <c r="I24" s="45"/>
      <c r="J24" s="46"/>
      <c r="K24" s="47"/>
      <c r="L24" s="48"/>
      <c r="M24" s="48"/>
      <c r="N24" s="49"/>
    </row>
    <row r="25" spans="1:14" ht="15.75" x14ac:dyDescent="0.25">
      <c r="H25" s="44"/>
      <c r="I25" s="45"/>
      <c r="J25" s="46"/>
      <c r="K25" s="48"/>
      <c r="L25" s="48"/>
      <c r="M25" s="48"/>
      <c r="N25" s="49"/>
    </row>
  </sheetData>
  <autoFilter ref="A8:N9"/>
  <dataValidations count="1">
    <dataValidation type="whole" allowBlank="1" showInputMessage="1" showErrorMessage="1" sqref="F9:F19">
      <formula1>-9999999999</formula1>
      <formula2>9999999999</formula2>
    </dataValidation>
  </dataValidations>
  <pageMargins left="0.15748031496062992" right="0.15748031496062992" top="0.19685039370078741" bottom="0.15748031496062992" header="0.15748031496062992" footer="0.15748031496062992"/>
  <pageSetup paperSize="9" scale="75" orientation="landscape" r:id="rId1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BASE!$B$46:$B$67</xm:f>
          </x14:formula1>
          <xm:sqref>J9:J25</xm:sqref>
        </x14:dataValidation>
        <x14:dataValidation type="list" allowBlank="1" showInputMessage="1" showErrorMessage="1">
          <x14:formula1>
            <xm:f>BASE!$G$3:$G$5</xm:f>
          </x14:formula1>
          <xm:sqref>B19 B16</xm:sqref>
        </x14:dataValidation>
        <x14:dataValidation type="list" allowBlank="1" showInputMessage="1" showErrorMessage="1">
          <x14:formula1>
            <xm:f>BASE!$H$3:$H$5</xm:f>
          </x14:formula1>
          <xm:sqref>C9:C19</xm:sqref>
        </x14:dataValidation>
        <x14:dataValidation type="whole" allowBlank="1" showInputMessage="1" showErrorMessage="1" error="Erreur, La dépense ne peut pas etre validée car le montant ne respecte pas la norme">
          <x14:formula1>
            <xm:f>-9999999999</xm:f>
          </x14:formula1>
          <x14:formula2>
            <xm:f>+VLOOKUP(I21,BASE!H18:J46,3,FALSE)</xm:f>
          </x14:formula2>
          <xm:sqref>N18</xm:sqref>
        </x14:dataValidation>
        <x14:dataValidation type="whole" allowBlank="1" showInputMessage="1" showErrorMessage="1" error="Erreur, La dépense ne peut pas etre validée car le montant ne respecte pas la norme">
          <x14:formula1>
            <xm:f>-9999999999</xm:f>
          </x14:formula1>
          <x14:formula2>
            <xm:f>+VLOOKUP(I22,BASE!H21:J49,3,FALSE)</xm:f>
          </x14:formula2>
          <xm:sqref>N22:N25</xm:sqref>
        </x14:dataValidation>
        <x14:dataValidation type="whole" allowBlank="1" showInputMessage="1" showErrorMessage="1" error="Erreur, La dépense ne peut pas etre validée car le montant ne respecte pas la norme">
          <x14:formula1>
            <xm:f>-9999999999</xm:f>
          </x14:formula1>
          <x14:formula2>
            <xm:f>+VLOOKUP(I18,BASE!H19:J47,3,FALSE)</xm:f>
          </x14:formula2>
          <xm:sqref>N19:N21</xm:sqref>
        </x14:dataValidation>
        <x14:dataValidation type="whole" allowBlank="1" showInputMessage="1" showErrorMessage="1" error="Erreur, La dépense ne peut pas etre validée car le montant ne respecte pas la norme">
          <x14:formula1>
            <xm:f>-9999999999</xm:f>
          </x14:formula1>
          <x14:formula2>
            <xm:f>+VLOOKUP(I9,BASE!H9:J37,3,FALSE)</xm:f>
          </x14:formula2>
          <xm:sqref>N9:N17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67"/>
  <sheetViews>
    <sheetView topLeftCell="B1" workbookViewId="0">
      <selection activeCell="I12" sqref="I12"/>
    </sheetView>
  </sheetViews>
  <sheetFormatPr baseColWidth="10" defaultRowHeight="15" x14ac:dyDescent="0.25"/>
  <cols>
    <col min="2" max="2" width="31.140625" bestFit="1" customWidth="1"/>
    <col min="8" max="8" width="21.7109375" customWidth="1"/>
  </cols>
  <sheetData>
    <row r="1" spans="1:12" x14ac:dyDescent="0.25">
      <c r="A1" t="s">
        <v>5</v>
      </c>
      <c r="C1" s="7"/>
      <c r="G1" t="s">
        <v>59</v>
      </c>
    </row>
    <row r="2" spans="1:12" x14ac:dyDescent="0.25">
      <c r="A2" s="10" t="s">
        <v>3</v>
      </c>
      <c r="B2" s="10" t="s">
        <v>2</v>
      </c>
      <c r="C2" s="11" t="s">
        <v>4</v>
      </c>
      <c r="G2" s="10" t="s">
        <v>3</v>
      </c>
      <c r="H2" s="10" t="s">
        <v>2</v>
      </c>
      <c r="I2" s="11" t="s">
        <v>3</v>
      </c>
      <c r="L2" s="75"/>
    </row>
    <row r="3" spans="1:12" x14ac:dyDescent="0.25">
      <c r="B3" s="12" t="s">
        <v>29</v>
      </c>
      <c r="C3" s="7"/>
      <c r="G3" t="s">
        <v>60</v>
      </c>
      <c r="H3" t="s">
        <v>61</v>
      </c>
      <c r="I3" t="s">
        <v>60</v>
      </c>
      <c r="L3" s="75"/>
    </row>
    <row r="4" spans="1:12" x14ac:dyDescent="0.25">
      <c r="B4" s="1" t="s">
        <v>6</v>
      </c>
      <c r="C4" s="7"/>
      <c r="G4" t="s">
        <v>60</v>
      </c>
      <c r="H4" t="s">
        <v>62</v>
      </c>
      <c r="I4" t="s">
        <v>60</v>
      </c>
    </row>
    <row r="5" spans="1:12" x14ac:dyDescent="0.25">
      <c r="A5" t="s">
        <v>12</v>
      </c>
      <c r="B5" t="s">
        <v>36</v>
      </c>
      <c r="C5" s="7">
        <v>25000</v>
      </c>
      <c r="G5" t="s">
        <v>63</v>
      </c>
      <c r="H5" t="s">
        <v>64</v>
      </c>
      <c r="I5" t="s">
        <v>63</v>
      </c>
    </row>
    <row r="6" spans="1:12" x14ac:dyDescent="0.25">
      <c r="B6" s="1" t="s">
        <v>8</v>
      </c>
      <c r="C6" s="7"/>
    </row>
    <row r="7" spans="1:12" x14ac:dyDescent="0.25">
      <c r="A7" t="s">
        <v>13</v>
      </c>
      <c r="B7" t="s">
        <v>37</v>
      </c>
      <c r="C7" s="7">
        <v>15000</v>
      </c>
    </row>
    <row r="8" spans="1:12" x14ac:dyDescent="0.25">
      <c r="A8" t="s">
        <v>14</v>
      </c>
      <c r="B8" t="s">
        <v>38</v>
      </c>
      <c r="C8" s="7">
        <v>15000</v>
      </c>
    </row>
    <row r="9" spans="1:12" x14ac:dyDescent="0.25">
      <c r="B9" s="1" t="s">
        <v>9</v>
      </c>
      <c r="C9" s="7"/>
    </row>
    <row r="10" spans="1:12" x14ac:dyDescent="0.25">
      <c r="A10" t="s">
        <v>15</v>
      </c>
      <c r="B10" t="s">
        <v>39</v>
      </c>
      <c r="C10" s="7">
        <v>50000</v>
      </c>
    </row>
    <row r="11" spans="1:12" x14ac:dyDescent="0.25">
      <c r="A11" t="s">
        <v>16</v>
      </c>
      <c r="B11" t="s">
        <v>40</v>
      </c>
      <c r="C11" s="7">
        <v>25000</v>
      </c>
    </row>
    <row r="12" spans="1:12" x14ac:dyDescent="0.25">
      <c r="A12" t="s">
        <v>17</v>
      </c>
      <c r="B12" t="s">
        <v>41</v>
      </c>
      <c r="C12" s="7">
        <v>25000</v>
      </c>
    </row>
    <row r="13" spans="1:12" x14ac:dyDescent="0.25">
      <c r="A13" t="s">
        <v>18</v>
      </c>
      <c r="B13" t="s">
        <v>42</v>
      </c>
      <c r="C13" s="7">
        <v>20000</v>
      </c>
    </row>
    <row r="14" spans="1:12" x14ac:dyDescent="0.25">
      <c r="A14" t="s">
        <v>19</v>
      </c>
      <c r="B14" t="s">
        <v>43</v>
      </c>
      <c r="C14" s="7">
        <v>20000</v>
      </c>
    </row>
    <row r="15" spans="1:12" x14ac:dyDescent="0.25">
      <c r="A15" t="s">
        <v>20</v>
      </c>
      <c r="B15" t="s">
        <v>44</v>
      </c>
      <c r="C15" s="7">
        <v>25000</v>
      </c>
    </row>
    <row r="16" spans="1:12" x14ac:dyDescent="0.25">
      <c r="A16" t="s">
        <v>11</v>
      </c>
      <c r="B16" t="s">
        <v>45</v>
      </c>
      <c r="C16" s="7">
        <v>20000</v>
      </c>
    </row>
    <row r="17" spans="1:3" x14ac:dyDescent="0.25">
      <c r="B17" s="1" t="s">
        <v>10</v>
      </c>
      <c r="C17" s="7"/>
    </row>
    <row r="18" spans="1:3" x14ac:dyDescent="0.25">
      <c r="A18" t="s">
        <v>21</v>
      </c>
      <c r="B18" t="s">
        <v>46</v>
      </c>
      <c r="C18" s="7">
        <v>30000</v>
      </c>
    </row>
    <row r="19" spans="1:3" x14ac:dyDescent="0.25">
      <c r="A19" t="s">
        <v>22</v>
      </c>
      <c r="B19" t="s">
        <v>47</v>
      </c>
      <c r="C19" s="7">
        <v>25000</v>
      </c>
    </row>
    <row r="20" spans="1:3" x14ac:dyDescent="0.25">
      <c r="B20" s="1" t="s">
        <v>25</v>
      </c>
      <c r="C20" s="7"/>
    </row>
    <row r="21" spans="1:3" x14ac:dyDescent="0.25">
      <c r="A21" t="s">
        <v>23</v>
      </c>
      <c r="B21" t="s">
        <v>48</v>
      </c>
      <c r="C21" s="7">
        <v>15000</v>
      </c>
    </row>
    <row r="22" spans="1:3" x14ac:dyDescent="0.25">
      <c r="A22" t="s">
        <v>24</v>
      </c>
      <c r="B22" t="s">
        <v>49</v>
      </c>
      <c r="C22" s="7">
        <v>5000</v>
      </c>
    </row>
    <row r="23" spans="1:3" x14ac:dyDescent="0.25">
      <c r="A23" t="s">
        <v>26</v>
      </c>
      <c r="B23" t="s">
        <v>50</v>
      </c>
      <c r="C23" s="7">
        <v>10000</v>
      </c>
    </row>
    <row r="24" spans="1:3" x14ac:dyDescent="0.25">
      <c r="A24" t="s">
        <v>27</v>
      </c>
      <c r="B24" t="s">
        <v>51</v>
      </c>
      <c r="C24" s="7"/>
    </row>
    <row r="25" spans="1:3" x14ac:dyDescent="0.25">
      <c r="A25" t="s">
        <v>28</v>
      </c>
      <c r="B25" t="s">
        <v>52</v>
      </c>
      <c r="C25" s="7"/>
    </row>
    <row r="26" spans="1:3" x14ac:dyDescent="0.25">
      <c r="B26" s="12" t="s">
        <v>33</v>
      </c>
      <c r="C26" s="7"/>
    </row>
    <row r="27" spans="1:3" x14ac:dyDescent="0.25">
      <c r="B27" s="1" t="s">
        <v>6</v>
      </c>
      <c r="C27" s="7"/>
    </row>
    <row r="28" spans="1:3" x14ac:dyDescent="0.25">
      <c r="A28" t="s">
        <v>30</v>
      </c>
      <c r="B28" t="s">
        <v>53</v>
      </c>
      <c r="C28" s="7">
        <v>10000</v>
      </c>
    </row>
    <row r="29" spans="1:3" x14ac:dyDescent="0.25">
      <c r="A29" t="s">
        <v>31</v>
      </c>
      <c r="B29" t="s">
        <v>54</v>
      </c>
      <c r="C29" s="7">
        <v>20000</v>
      </c>
    </row>
    <row r="30" spans="1:3" x14ac:dyDescent="0.25">
      <c r="B30" s="1" t="s">
        <v>7</v>
      </c>
      <c r="C30" s="7"/>
    </row>
    <row r="31" spans="1:3" x14ac:dyDescent="0.25">
      <c r="A31" t="s">
        <v>32</v>
      </c>
      <c r="B31" t="s">
        <v>55</v>
      </c>
      <c r="C31" s="7">
        <v>10000</v>
      </c>
    </row>
    <row r="32" spans="1:3" x14ac:dyDescent="0.25">
      <c r="A32" t="s">
        <v>34</v>
      </c>
      <c r="B32" t="s">
        <v>56</v>
      </c>
      <c r="C32" s="7"/>
    </row>
    <row r="33" spans="1:3" x14ac:dyDescent="0.25">
      <c r="A33" t="s">
        <v>35</v>
      </c>
      <c r="B33" t="s">
        <v>57</v>
      </c>
      <c r="C33" s="7"/>
    </row>
    <row r="45" spans="1:3" x14ac:dyDescent="0.25">
      <c r="A45" s="32" t="s">
        <v>3</v>
      </c>
      <c r="B45" s="32" t="s">
        <v>2</v>
      </c>
      <c r="C45" s="32" t="s">
        <v>3</v>
      </c>
    </row>
    <row r="46" spans="1:3" x14ac:dyDescent="0.25">
      <c r="A46" t="s">
        <v>12</v>
      </c>
      <c r="B46" t="str">
        <f>+VLOOKUP(A46,$A$5:$B$33,2,FALSE)</f>
        <v>Enveloppe/Mariage agent</v>
      </c>
      <c r="C46" t="str">
        <f>+A46</f>
        <v>D01</v>
      </c>
    </row>
    <row r="47" spans="1:3" x14ac:dyDescent="0.25">
      <c r="A47" t="s">
        <v>13</v>
      </c>
      <c r="B47" t="str">
        <f t="shared" ref="B47:B67" si="0">+VLOOKUP(A47,$A$5:$B$33,2,FALSE)</f>
        <v>Enveloppe/Baptême agent</v>
      </c>
      <c r="C47" t="str">
        <f t="shared" ref="C47:C67" si="1">+A47</f>
        <v>D02</v>
      </c>
    </row>
    <row r="48" spans="1:3" x14ac:dyDescent="0.25">
      <c r="A48" t="s">
        <v>14</v>
      </c>
      <c r="B48" t="str">
        <f t="shared" si="0"/>
        <v>Enveloppe/Baptême enfant agent</v>
      </c>
      <c r="C48" t="str">
        <f t="shared" si="1"/>
        <v>D03</v>
      </c>
    </row>
    <row r="49" spans="1:3" x14ac:dyDescent="0.25">
      <c r="A49" t="s">
        <v>15</v>
      </c>
      <c r="B49" t="str">
        <f t="shared" si="0"/>
        <v>Enveloppe/Décès agent en activité</v>
      </c>
      <c r="C49" t="str">
        <f t="shared" si="1"/>
        <v>D04</v>
      </c>
    </row>
    <row r="50" spans="1:3" x14ac:dyDescent="0.25">
      <c r="A50" t="s">
        <v>16</v>
      </c>
      <c r="B50" t="str">
        <f t="shared" si="0"/>
        <v>Enveloppe/Décès agent retraité</v>
      </c>
      <c r="C50" t="str">
        <f t="shared" si="1"/>
        <v>D05</v>
      </c>
    </row>
    <row r="51" spans="1:3" x14ac:dyDescent="0.25">
      <c r="A51" t="s">
        <v>17</v>
      </c>
      <c r="B51" t="str">
        <f t="shared" si="0"/>
        <v>Enveloppe/Décès conjoint/conjointe</v>
      </c>
      <c r="C51" t="str">
        <f t="shared" si="1"/>
        <v>D06</v>
      </c>
    </row>
    <row r="52" spans="1:3" x14ac:dyDescent="0.25">
      <c r="A52" t="s">
        <v>18</v>
      </c>
      <c r="B52" t="str">
        <f t="shared" si="0"/>
        <v>Enveloppe/Décès enfant agent</v>
      </c>
      <c r="C52" t="str">
        <f t="shared" si="1"/>
        <v>D07</v>
      </c>
    </row>
    <row r="53" spans="1:3" x14ac:dyDescent="0.25">
      <c r="A53" t="s">
        <v>19</v>
      </c>
      <c r="B53" t="str">
        <f t="shared" si="0"/>
        <v>Enveloppe/Décès parent agent</v>
      </c>
      <c r="C53" t="str">
        <f t="shared" si="1"/>
        <v>D08</v>
      </c>
    </row>
    <row r="54" spans="1:3" x14ac:dyDescent="0.25">
      <c r="A54" t="s">
        <v>20</v>
      </c>
      <c r="B54" t="str">
        <f t="shared" si="0"/>
        <v>Enveloppe/Décès beau parent agent</v>
      </c>
      <c r="C54" t="str">
        <f t="shared" si="1"/>
        <v>D09</v>
      </c>
    </row>
    <row r="55" spans="1:3" x14ac:dyDescent="0.25">
      <c r="A55" t="s">
        <v>11</v>
      </c>
      <c r="B55" t="str">
        <f t="shared" si="0"/>
        <v>Enveloppe/Funérailles agent</v>
      </c>
      <c r="C55" t="str">
        <f t="shared" si="1"/>
        <v>D10</v>
      </c>
    </row>
    <row r="56" spans="1:3" x14ac:dyDescent="0.25">
      <c r="A56" t="s">
        <v>21</v>
      </c>
      <c r="B56" t="str">
        <f t="shared" si="0"/>
        <v>Enveloppe/Hospitalisation agent</v>
      </c>
      <c r="C56" t="str">
        <f t="shared" si="1"/>
        <v>D11</v>
      </c>
    </row>
    <row r="57" spans="1:3" x14ac:dyDescent="0.25">
      <c r="A57" t="s">
        <v>22</v>
      </c>
      <c r="B57" t="str">
        <f t="shared" si="0"/>
        <v>Enveloppe/Hospitalisation enfant</v>
      </c>
      <c r="C57" t="str">
        <f t="shared" si="1"/>
        <v>D12</v>
      </c>
    </row>
    <row r="58" spans="1:3" x14ac:dyDescent="0.25">
      <c r="A58" t="s">
        <v>23</v>
      </c>
      <c r="B58" t="str">
        <f t="shared" si="0"/>
        <v>Enveloppe/Distinctions et cérémonie annexe</v>
      </c>
      <c r="C58" t="str">
        <f t="shared" si="1"/>
        <v>D13</v>
      </c>
    </row>
    <row r="59" spans="1:3" x14ac:dyDescent="0.25">
      <c r="A59" t="s">
        <v>24</v>
      </c>
      <c r="B59" t="str">
        <f t="shared" si="0"/>
        <v>Enveloppe/Visite à domicile</v>
      </c>
      <c r="C59" t="str">
        <f t="shared" si="1"/>
        <v>D14</v>
      </c>
    </row>
    <row r="60" spans="1:3" x14ac:dyDescent="0.25">
      <c r="A60" t="s">
        <v>26</v>
      </c>
      <c r="B60" t="str">
        <f t="shared" si="0"/>
        <v>Enveloppe/Autre1</v>
      </c>
      <c r="C60" t="str">
        <f t="shared" si="1"/>
        <v>D15</v>
      </c>
    </row>
    <row r="61" spans="1:3" x14ac:dyDescent="0.25">
      <c r="A61" t="s">
        <v>27</v>
      </c>
      <c r="B61" t="str">
        <f t="shared" si="0"/>
        <v>Enveloppe/Autre2</v>
      </c>
      <c r="C61" t="str">
        <f t="shared" si="1"/>
        <v>D16</v>
      </c>
    </row>
    <row r="62" spans="1:3" x14ac:dyDescent="0.25">
      <c r="A62" t="s">
        <v>28</v>
      </c>
      <c r="B62" t="str">
        <f t="shared" si="0"/>
        <v>Enveloppe/Autre3</v>
      </c>
      <c r="C62" t="str">
        <f t="shared" si="1"/>
        <v>D17</v>
      </c>
    </row>
    <row r="63" spans="1:3" x14ac:dyDescent="0.25">
      <c r="A63" t="s">
        <v>30</v>
      </c>
      <c r="B63" t="str">
        <f t="shared" si="0"/>
        <v>Cadeaux/Mariage agent</v>
      </c>
      <c r="C63" t="str">
        <f t="shared" si="1"/>
        <v>D18</v>
      </c>
    </row>
    <row r="64" spans="1:3" x14ac:dyDescent="0.25">
      <c r="A64" t="s">
        <v>31</v>
      </c>
      <c r="B64" t="str">
        <f t="shared" si="0"/>
        <v>Cadeaux/Mariage enfant  agent</v>
      </c>
      <c r="C64" t="str">
        <f t="shared" si="1"/>
        <v>D19</v>
      </c>
    </row>
    <row r="65" spans="1:3" x14ac:dyDescent="0.25">
      <c r="A65" t="s">
        <v>32</v>
      </c>
      <c r="B65" t="str">
        <f t="shared" si="0"/>
        <v>Cadeaux/Naissance enfant  agent</v>
      </c>
      <c r="C65" t="str">
        <f t="shared" si="1"/>
        <v>D20</v>
      </c>
    </row>
    <row r="66" spans="1:3" x14ac:dyDescent="0.25">
      <c r="A66" t="s">
        <v>34</v>
      </c>
      <c r="B66" t="str">
        <f t="shared" si="0"/>
        <v>Cadeaux/Autres 1</v>
      </c>
      <c r="C66" t="str">
        <f t="shared" si="1"/>
        <v>D21</v>
      </c>
    </row>
    <row r="67" spans="1:3" x14ac:dyDescent="0.25">
      <c r="A67" t="s">
        <v>35</v>
      </c>
      <c r="B67" t="str">
        <f t="shared" si="0"/>
        <v>Cadeaux/Autres 2</v>
      </c>
      <c r="C67" t="str">
        <f t="shared" si="1"/>
        <v>D22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MENU</vt:lpstr>
      <vt:lpstr>COMPTABILISATION</vt:lpstr>
      <vt:lpstr>JOURNAL</vt:lpstr>
      <vt:lpstr>BASE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dlegrand</cp:lastModifiedBy>
  <cp:lastPrinted>2017-12-29T15:05:28Z</cp:lastPrinted>
  <dcterms:created xsi:type="dcterms:W3CDTF">2017-12-29T10:37:53Z</dcterms:created>
  <dcterms:modified xsi:type="dcterms:W3CDTF">2018-01-08T15:38:50Z</dcterms:modified>
</cp:coreProperties>
</file>