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30" windowWidth="18675" windowHeight="11535" activeTab="2"/>
  </bookViews>
  <sheets>
    <sheet name="VENDEURS" sheetId="10" r:id="rId1"/>
    <sheet name="BDD" sheetId="11" r:id="rId2"/>
    <sheet name="RECAP" sheetId="8" r:id="rId3"/>
  </sheets>
  <definedNames>
    <definedName name="ANANAS">OFFSET(BDD!$E$2,1,,COUNTA(BDD!$A:$A)-1,1)</definedName>
    <definedName name="annee">VENDEURS!$I$3</definedName>
    <definedName name="COCO">OFFSET(BDD!$D$2,1,,COUNTA(BDD!$A:$A)-1,1)</definedName>
    <definedName name="lesdates">OFFSET(BDD!$A$2,1,,COUNTA(BDD!$A:$A)-1,1)</definedName>
    <definedName name="lesvendeurs">OFFSET(BDD!$B$2,1,,COUNTA(BDD!$A:$A)-1,1)</definedName>
    <definedName name="MANGUE">OFFSET(BDD!$F$2,1,,COUNTA(BDD!$A:$A)-1,1)</definedName>
    <definedName name="periode">VENDEURS!$F$3:$F$14</definedName>
    <definedName name="vendeurs">VENDEURS!$B$3:$B$16</definedName>
  </definedNames>
  <calcPr calcId="125725"/>
</workbook>
</file>

<file path=xl/calcChain.xml><?xml version="1.0" encoding="utf-8"?>
<calcChain xmlns="http://schemas.openxmlformats.org/spreadsheetml/2006/main">
  <c r="L10" i="8"/>
  <c r="L11"/>
  <c r="L12"/>
  <c r="L13"/>
  <c r="L14"/>
  <c r="L15"/>
  <c r="L16"/>
  <c r="L17"/>
  <c r="L18"/>
  <c r="L19"/>
  <c r="L20"/>
  <c r="K10"/>
  <c r="K11"/>
  <c r="K12"/>
  <c r="K13"/>
  <c r="K14"/>
  <c r="K15"/>
  <c r="K16"/>
  <c r="K17"/>
  <c r="K18"/>
  <c r="K19"/>
  <c r="K20"/>
  <c r="L9"/>
  <c r="L7" s="1"/>
  <c r="K9"/>
  <c r="K7" s="1"/>
  <c r="J10"/>
  <c r="J11"/>
  <c r="J12"/>
  <c r="J13"/>
  <c r="J14"/>
  <c r="J15"/>
  <c r="J16"/>
  <c r="J17"/>
  <c r="J18"/>
  <c r="J19"/>
  <c r="J20"/>
  <c r="J9"/>
  <c r="J7" l="1"/>
  <c r="J8" s="1"/>
  <c r="I3"/>
  <c r="L8" l="1"/>
  <c r="K8"/>
  <c r="B9"/>
  <c r="B10" s="1"/>
  <c r="E9" l="1"/>
  <c r="D9"/>
  <c r="C9"/>
  <c r="C10"/>
  <c r="E10"/>
  <c r="B11"/>
  <c r="D10"/>
  <c r="B12" l="1"/>
  <c r="D11"/>
  <c r="C11"/>
  <c r="E11"/>
  <c r="C12" l="1"/>
  <c r="D12"/>
  <c r="E12"/>
  <c r="B13"/>
  <c r="B14" l="1"/>
  <c r="C13"/>
  <c r="D13"/>
  <c r="E13"/>
  <c r="E14" l="1"/>
  <c r="B15"/>
  <c r="C14"/>
  <c r="D14"/>
  <c r="B16" l="1"/>
  <c r="C15"/>
  <c r="D15"/>
  <c r="E15"/>
  <c r="E16" l="1"/>
  <c r="B17"/>
  <c r="C16"/>
  <c r="D16"/>
  <c r="D17" l="1"/>
  <c r="E17"/>
  <c r="B18"/>
  <c r="C17"/>
  <c r="E18" l="1"/>
  <c r="B19"/>
  <c r="C18"/>
  <c r="D18"/>
  <c r="B20" l="1"/>
  <c r="C19"/>
  <c r="D19"/>
  <c r="E19"/>
  <c r="E20" l="1"/>
  <c r="B21"/>
  <c r="C20"/>
  <c r="D20"/>
  <c r="B22" l="1"/>
  <c r="C21"/>
  <c r="D21"/>
  <c r="E21"/>
  <c r="E22" l="1"/>
  <c r="B23"/>
  <c r="C22"/>
  <c r="D22"/>
  <c r="D23" l="1"/>
  <c r="E23"/>
  <c r="B24"/>
  <c r="C23"/>
  <c r="E24" l="1"/>
  <c r="B25"/>
  <c r="C24"/>
  <c r="D24"/>
  <c r="B26" l="1"/>
  <c r="C25"/>
  <c r="D25"/>
  <c r="E25"/>
  <c r="E26" l="1"/>
  <c r="B27"/>
  <c r="C26"/>
  <c r="D26"/>
  <c r="B28" l="1"/>
  <c r="C27"/>
  <c r="D27"/>
  <c r="E27"/>
  <c r="E28" l="1"/>
  <c r="B29"/>
  <c r="C28"/>
  <c r="D28"/>
  <c r="B30" l="1"/>
  <c r="C29"/>
  <c r="D29"/>
  <c r="E29"/>
  <c r="E30" l="1"/>
  <c r="B31"/>
  <c r="C30"/>
  <c r="D30"/>
  <c r="B32" l="1"/>
  <c r="C31"/>
  <c r="D31"/>
  <c r="E31"/>
  <c r="E32" l="1"/>
  <c r="B33"/>
  <c r="C32"/>
  <c r="D32"/>
  <c r="B34" l="1"/>
  <c r="C33"/>
  <c r="D33"/>
  <c r="E33"/>
  <c r="E34" l="1"/>
  <c r="B35"/>
  <c r="C34"/>
  <c r="D34"/>
  <c r="B36" l="1"/>
  <c r="C35"/>
  <c r="D35"/>
  <c r="E35"/>
  <c r="E36" l="1"/>
  <c r="B37"/>
  <c r="C36"/>
  <c r="D36"/>
  <c r="B38" l="1"/>
  <c r="B39" s="1"/>
  <c r="C39" s="1"/>
  <c r="C37"/>
  <c r="D37"/>
  <c r="E37"/>
  <c r="E38" l="1"/>
  <c r="C38"/>
  <c r="D38"/>
  <c r="D39" l="1"/>
  <c r="D7" s="1"/>
  <c r="D8" s="1"/>
  <c r="E39"/>
  <c r="C7"/>
  <c r="C8" s="1"/>
  <c r="E7" l="1"/>
  <c r="E8" s="1"/>
</calcChain>
</file>

<file path=xl/sharedStrings.xml><?xml version="1.0" encoding="utf-8"?>
<sst xmlns="http://schemas.openxmlformats.org/spreadsheetml/2006/main" count="269" uniqueCount="29">
  <si>
    <t>POLICES</t>
  </si>
  <si>
    <t>Date :</t>
  </si>
  <si>
    <t>PLACEMENT DE PRODUIT DURANT L'ENTRETIEN COMMERCIAL</t>
  </si>
  <si>
    <t>Atteinte des objectifs (en %)</t>
  </si>
  <si>
    <t>Total actuel</t>
  </si>
  <si>
    <t>Objectifs mensuels</t>
  </si>
  <si>
    <t>COCO</t>
  </si>
  <si>
    <t>ANANAS</t>
  </si>
  <si>
    <t>MANGUE</t>
  </si>
  <si>
    <t>JEAN-PIERRE</t>
  </si>
  <si>
    <t>CORINNE</t>
  </si>
  <si>
    <t>STEPHANE</t>
  </si>
  <si>
    <t>LYDIA</t>
  </si>
  <si>
    <t>BENJAMIN</t>
  </si>
  <si>
    <t>MARIE CLAIRE</t>
  </si>
  <si>
    <t>RENE</t>
  </si>
  <si>
    <t>CATHERINE</t>
  </si>
  <si>
    <t>ALEXANDRE</t>
  </si>
  <si>
    <t>PRISCILLIA</t>
  </si>
  <si>
    <t>BERTRAND</t>
  </si>
  <si>
    <t>MARYSE</t>
  </si>
  <si>
    <t>FRANCOIS</t>
  </si>
  <si>
    <t>LOUISE</t>
  </si>
  <si>
    <t>Vendeurs :</t>
  </si>
  <si>
    <t>Vendeurs</t>
  </si>
  <si>
    <t>Mois</t>
  </si>
  <si>
    <t>Annee</t>
  </si>
  <si>
    <t>TABLEAU RECAPITULATIF MENSUEL</t>
  </si>
  <si>
    <t>TABLEAU RECAPITULATIF ANNUEL</t>
  </si>
</sst>
</file>

<file path=xl/styles.xml><?xml version="1.0" encoding="utf-8"?>
<styleSheet xmlns="http://schemas.openxmlformats.org/spreadsheetml/2006/main">
  <numFmts count="4">
    <numFmt numFmtId="164" formatCode="d/m;@"/>
    <numFmt numFmtId="165" formatCode="0.0%"/>
    <numFmt numFmtId="167" formatCode="mmmm\-yyyy"/>
    <numFmt numFmtId="168" formatCode="mmmm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6" fillId="4" borderId="11" xfId="0" applyFont="1" applyFill="1" applyBorder="1" applyAlignment="1">
      <alignment horizontal="center" vertical="center"/>
    </xf>
    <xf numFmtId="0" fontId="6" fillId="4" borderId="10" xfId="0" applyNumberFormat="1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4" xfId="0" applyNumberFormat="1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2" xfId="0" applyNumberFormat="1" applyFont="1" applyFill="1" applyBorder="1" applyAlignment="1">
      <alignment horizontal="center" vertical="center"/>
    </xf>
    <xf numFmtId="165" fontId="6" fillId="4" borderId="14" xfId="0" applyNumberFormat="1" applyFont="1" applyFill="1" applyBorder="1" applyAlignment="1">
      <alignment horizontal="center" vertical="center"/>
    </xf>
    <xf numFmtId="165" fontId="6" fillId="4" borderId="12" xfId="0" applyNumberFormat="1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2" fillId="0" borderId="0" xfId="0" quotePrefix="1" applyFon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left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Fill="1" applyBorder="1" applyAlignment="1">
      <alignment horizontal="center" vertical="center"/>
    </xf>
    <xf numFmtId="167" fontId="0" fillId="0" borderId="0" xfId="0" applyNumberFormat="1"/>
    <xf numFmtId="167" fontId="1" fillId="0" borderId="1" xfId="0" applyNumberFormat="1" applyFont="1" applyBorder="1" applyAlignment="1">
      <alignment horizontal="center"/>
    </xf>
    <xf numFmtId="165" fontId="6" fillId="4" borderId="17" xfId="0" applyNumberFormat="1" applyFont="1" applyFill="1" applyBorder="1" applyAlignment="1">
      <alignment horizontal="center" vertical="center"/>
    </xf>
    <xf numFmtId="16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" fontId="7" fillId="0" borderId="5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title>
      <c:tx>
        <c:rich>
          <a:bodyPr/>
          <a:lstStyle/>
          <a:p>
            <a:pPr>
              <a:defRPr/>
            </a:pPr>
            <a:r>
              <a:rPr lang="fr-FR"/>
              <a:t>Mensuel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Objectif</c:v>
          </c:tx>
          <c:cat>
            <c:strRef>
              <c:f>RECAP!$C$5:$E$5</c:f>
              <c:strCache>
                <c:ptCount val="3"/>
                <c:pt idx="0">
                  <c:v>COCO</c:v>
                </c:pt>
                <c:pt idx="1">
                  <c:v>ANANAS</c:v>
                </c:pt>
                <c:pt idx="2">
                  <c:v>MANGUE</c:v>
                </c:pt>
              </c:strCache>
            </c:strRef>
          </c:cat>
          <c:val>
            <c:numRef>
              <c:f>RECAP!$C$6:$E$6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val>
        </c:ser>
        <c:ser>
          <c:idx val="1"/>
          <c:order val="1"/>
          <c:tx>
            <c:v>Réalisé</c:v>
          </c:tx>
          <c:dLbls>
            <c:dLblPos val="ctr"/>
            <c:showVal val="1"/>
          </c:dLbls>
          <c:cat>
            <c:strRef>
              <c:f>RECAP!$C$5:$E$5</c:f>
              <c:strCache>
                <c:ptCount val="3"/>
                <c:pt idx="0">
                  <c:v>COCO</c:v>
                </c:pt>
                <c:pt idx="1">
                  <c:v>ANANAS</c:v>
                </c:pt>
                <c:pt idx="2">
                  <c:v>MANGUE</c:v>
                </c:pt>
              </c:strCache>
            </c:strRef>
          </c:cat>
          <c:val>
            <c:numRef>
              <c:f>RECAP!$C$7:$E$7</c:f>
              <c:numCache>
                <c:formatCode>General</c:formatCode>
                <c:ptCount val="3"/>
                <c:pt idx="0">
                  <c:v>84</c:v>
                </c:pt>
                <c:pt idx="1">
                  <c:v>60</c:v>
                </c:pt>
                <c:pt idx="2">
                  <c:v>30</c:v>
                </c:pt>
              </c:numCache>
            </c:numRef>
          </c:val>
        </c:ser>
        <c:dLbls>
          <c:showVal val="1"/>
        </c:dLbls>
        <c:overlap val="100"/>
        <c:axId val="189785984"/>
        <c:axId val="189912192"/>
      </c:barChart>
      <c:catAx>
        <c:axId val="189785984"/>
        <c:scaling>
          <c:orientation val="minMax"/>
        </c:scaling>
        <c:axPos val="b"/>
        <c:majorTickMark val="none"/>
        <c:tickLblPos val="nextTo"/>
        <c:crossAx val="189912192"/>
        <c:crosses val="autoZero"/>
        <c:auto val="1"/>
        <c:lblAlgn val="ctr"/>
        <c:lblOffset val="100"/>
      </c:catAx>
      <c:valAx>
        <c:axId val="189912192"/>
        <c:scaling>
          <c:orientation val="minMax"/>
        </c:scaling>
        <c:delete val="1"/>
        <c:axPos val="l"/>
        <c:numFmt formatCode="General" sourceLinked="1"/>
        <c:tickLblPos val="none"/>
        <c:crossAx val="189785984"/>
        <c:crosses val="autoZero"/>
        <c:crossBetween val="between"/>
      </c:valAx>
    </c:plotArea>
    <c:legend>
      <c:legendPos val="t"/>
      <c:layout/>
    </c:legend>
    <c:plotVisOnly val="1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title>
      <c:tx>
        <c:rich>
          <a:bodyPr/>
          <a:lstStyle/>
          <a:p>
            <a:pPr>
              <a:defRPr/>
            </a:pPr>
            <a:r>
              <a:rPr lang="fr-FR"/>
              <a:t>Annuel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Objectifs</c:v>
          </c:tx>
          <c:cat>
            <c:strRef>
              <c:f>RECAP!$J$5:$L$5</c:f>
              <c:strCache>
                <c:ptCount val="3"/>
                <c:pt idx="0">
                  <c:v>COCO</c:v>
                </c:pt>
                <c:pt idx="1">
                  <c:v>ANANAS</c:v>
                </c:pt>
                <c:pt idx="2">
                  <c:v>MANGUE</c:v>
                </c:pt>
              </c:strCache>
            </c:strRef>
          </c:cat>
          <c:val>
            <c:numRef>
              <c:f>RECAP!$J$6:$L$6</c:f>
              <c:numCache>
                <c:formatCode>General</c:formatCode>
                <c:ptCount val="3"/>
                <c:pt idx="0">
                  <c:v>1200</c:v>
                </c:pt>
                <c:pt idx="1">
                  <c:v>1200</c:v>
                </c:pt>
                <c:pt idx="2">
                  <c:v>1200</c:v>
                </c:pt>
              </c:numCache>
            </c:numRef>
          </c:val>
        </c:ser>
        <c:ser>
          <c:idx val="1"/>
          <c:order val="1"/>
          <c:tx>
            <c:v>Réalisé</c:v>
          </c:tx>
          <c:dLbls>
            <c:dLblPos val="ctr"/>
            <c:showVal val="1"/>
          </c:dLbls>
          <c:cat>
            <c:strRef>
              <c:f>RECAP!$J$5:$L$5</c:f>
              <c:strCache>
                <c:ptCount val="3"/>
                <c:pt idx="0">
                  <c:v>COCO</c:v>
                </c:pt>
                <c:pt idx="1">
                  <c:v>ANANAS</c:v>
                </c:pt>
                <c:pt idx="2">
                  <c:v>MANGUE</c:v>
                </c:pt>
              </c:strCache>
            </c:strRef>
          </c:cat>
          <c:val>
            <c:numRef>
              <c:f>RECAP!$J$7:$L$7</c:f>
              <c:numCache>
                <c:formatCode>General</c:formatCode>
                <c:ptCount val="3"/>
                <c:pt idx="0">
                  <c:v>158</c:v>
                </c:pt>
                <c:pt idx="1">
                  <c:v>133</c:v>
                </c:pt>
                <c:pt idx="2">
                  <c:v>39</c:v>
                </c:pt>
              </c:numCache>
            </c:numRef>
          </c:val>
        </c:ser>
        <c:dLbls>
          <c:showVal val="1"/>
        </c:dLbls>
        <c:overlap val="100"/>
        <c:axId val="198299648"/>
        <c:axId val="202479488"/>
      </c:barChart>
      <c:catAx>
        <c:axId val="198299648"/>
        <c:scaling>
          <c:orientation val="minMax"/>
        </c:scaling>
        <c:axPos val="b"/>
        <c:majorTickMark val="none"/>
        <c:tickLblPos val="nextTo"/>
        <c:crossAx val="202479488"/>
        <c:crosses val="autoZero"/>
        <c:auto val="1"/>
        <c:lblAlgn val="ctr"/>
        <c:lblOffset val="100"/>
      </c:catAx>
      <c:valAx>
        <c:axId val="202479488"/>
        <c:scaling>
          <c:orientation val="minMax"/>
        </c:scaling>
        <c:delete val="1"/>
        <c:axPos val="l"/>
        <c:numFmt formatCode="General" sourceLinked="1"/>
        <c:tickLblPos val="none"/>
        <c:crossAx val="198299648"/>
        <c:crosses val="autoZero"/>
        <c:crossBetween val="between"/>
      </c:valAx>
    </c:plotArea>
    <c:legend>
      <c:legendPos val="t"/>
      <c:layout/>
    </c:legend>
    <c:plotVisOnly val="1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31750</xdr:colOff>
      <xdr:row>0</xdr:row>
      <xdr:rowOff>222250</xdr:rowOff>
    </xdr:from>
    <xdr:to>
      <xdr:col>2</xdr:col>
      <xdr:colOff>179917</xdr:colOff>
      <xdr:row>3</xdr:row>
      <xdr:rowOff>31750</xdr:rowOff>
    </xdr:to>
    <xdr:sp macro="" textlink="">
      <xdr:nvSpPr>
        <xdr:cNvPr id="2" name="Accolade fermante 1"/>
        <xdr:cNvSpPr/>
      </xdr:nvSpPr>
      <xdr:spPr>
        <a:xfrm>
          <a:off x="2211917" y="222250"/>
          <a:ext cx="148167" cy="455083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2</xdr:col>
      <xdr:colOff>211666</xdr:colOff>
      <xdr:row>1</xdr:row>
      <xdr:rowOff>63500</xdr:rowOff>
    </xdr:from>
    <xdr:ext cx="1224694" cy="264560"/>
    <xdr:sp macro="" textlink="">
      <xdr:nvSpPr>
        <xdr:cNvPr id="3" name="ZoneTexte 2"/>
        <xdr:cNvSpPr txBox="1"/>
      </xdr:nvSpPr>
      <xdr:spPr>
        <a:xfrm>
          <a:off x="2391833" y="306917"/>
          <a:ext cx="122469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Listes</a:t>
          </a:r>
          <a:r>
            <a:rPr lang="fr-FR" sz="1100" baseline="0">
              <a:solidFill>
                <a:srgbClr val="FF0000"/>
              </a:solidFill>
            </a:rPr>
            <a:t> déroulantes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9</xdr:col>
      <xdr:colOff>42333</xdr:colOff>
      <xdr:row>1</xdr:row>
      <xdr:rowOff>105833</xdr:rowOff>
    </xdr:from>
    <xdr:to>
      <xdr:col>9</xdr:col>
      <xdr:colOff>402166</xdr:colOff>
      <xdr:row>1</xdr:row>
      <xdr:rowOff>105834</xdr:rowOff>
    </xdr:to>
    <xdr:cxnSp macro="">
      <xdr:nvCxnSpPr>
        <xdr:cNvPr id="5" name="Connecteur droit avec flèche 4"/>
        <xdr:cNvCxnSpPr/>
      </xdr:nvCxnSpPr>
      <xdr:spPr>
        <a:xfrm flipH="1">
          <a:off x="8191500" y="349250"/>
          <a:ext cx="359833" cy="1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9</xdr:col>
      <xdr:colOff>444499</xdr:colOff>
      <xdr:row>0</xdr:row>
      <xdr:rowOff>232834</xdr:rowOff>
    </xdr:from>
    <xdr:ext cx="1114408" cy="264560"/>
    <xdr:sp macro="" textlink="">
      <xdr:nvSpPr>
        <xdr:cNvPr id="10" name="ZoneTexte 9"/>
        <xdr:cNvSpPr txBox="1"/>
      </xdr:nvSpPr>
      <xdr:spPr>
        <a:xfrm>
          <a:off x="8593666" y="232834"/>
          <a:ext cx="1114408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Liste</a:t>
          </a:r>
          <a:r>
            <a:rPr lang="fr-FR" sz="1100" baseline="0">
              <a:solidFill>
                <a:srgbClr val="FF0000"/>
              </a:solidFill>
            </a:rPr>
            <a:t> déroulante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7</xdr:col>
      <xdr:colOff>465666</xdr:colOff>
      <xdr:row>20</xdr:row>
      <xdr:rowOff>95251</xdr:rowOff>
    </xdr:from>
    <xdr:to>
      <xdr:col>9</xdr:col>
      <xdr:colOff>158749</xdr:colOff>
      <xdr:row>39</xdr:row>
      <xdr:rowOff>95250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158749</xdr:colOff>
      <xdr:row>20</xdr:row>
      <xdr:rowOff>95250</xdr:rowOff>
    </xdr:from>
    <xdr:to>
      <xdr:col>12</xdr:col>
      <xdr:colOff>423332</xdr:colOff>
      <xdr:row>39</xdr:row>
      <xdr:rowOff>95250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16"/>
  <sheetViews>
    <sheetView workbookViewId="0">
      <selection activeCell="I3" sqref="I3"/>
    </sheetView>
  </sheetViews>
  <sheetFormatPr baseColWidth="10" defaultRowHeight="15"/>
  <cols>
    <col min="2" max="2" width="13.140625" bestFit="1" customWidth="1"/>
    <col min="6" max="6" width="15.42578125" bestFit="1" customWidth="1"/>
  </cols>
  <sheetData>
    <row r="2" spans="1:9">
      <c r="A2" t="s">
        <v>23</v>
      </c>
      <c r="E2" t="s">
        <v>25</v>
      </c>
      <c r="H2" t="s">
        <v>26</v>
      </c>
    </row>
    <row r="3" spans="1:9">
      <c r="B3" t="s">
        <v>9</v>
      </c>
      <c r="F3" s="33">
        <v>42370</v>
      </c>
      <c r="I3">
        <v>2016</v>
      </c>
    </row>
    <row r="4" spans="1:9">
      <c r="B4" t="s">
        <v>10</v>
      </c>
      <c r="F4" s="33">
        <v>42401</v>
      </c>
    </row>
    <row r="5" spans="1:9">
      <c r="B5" t="s">
        <v>11</v>
      </c>
      <c r="F5" s="33">
        <v>42430</v>
      </c>
    </row>
    <row r="6" spans="1:9">
      <c r="B6" t="s">
        <v>12</v>
      </c>
      <c r="F6" s="33">
        <v>42461</v>
      </c>
    </row>
    <row r="7" spans="1:9">
      <c r="B7" t="s">
        <v>13</v>
      </c>
      <c r="F7" s="33">
        <v>42491</v>
      </c>
    </row>
    <row r="8" spans="1:9">
      <c r="B8" t="s">
        <v>14</v>
      </c>
      <c r="F8" s="33">
        <v>42522</v>
      </c>
    </row>
    <row r="9" spans="1:9">
      <c r="B9" t="s">
        <v>15</v>
      </c>
      <c r="F9" s="33">
        <v>42552</v>
      </c>
    </row>
    <row r="10" spans="1:9">
      <c r="B10" t="s">
        <v>16</v>
      </c>
      <c r="F10" s="33">
        <v>42583</v>
      </c>
    </row>
    <row r="11" spans="1:9">
      <c r="B11" t="s">
        <v>17</v>
      </c>
      <c r="F11" s="33">
        <v>42614</v>
      </c>
    </row>
    <row r="12" spans="1:9">
      <c r="B12" t="s">
        <v>18</v>
      </c>
      <c r="F12" s="33">
        <v>42644</v>
      </c>
    </row>
    <row r="13" spans="1:9">
      <c r="B13" t="s">
        <v>19</v>
      </c>
      <c r="F13" s="33">
        <v>42675</v>
      </c>
    </row>
    <row r="14" spans="1:9">
      <c r="B14" t="s">
        <v>20</v>
      </c>
      <c r="F14" s="33">
        <v>42705</v>
      </c>
    </row>
    <row r="15" spans="1:9">
      <c r="B15" t="s">
        <v>21</v>
      </c>
    </row>
    <row r="16" spans="1:9">
      <c r="B16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32"/>
  <sheetViews>
    <sheetView topLeftCell="A198" workbookViewId="0">
      <selection activeCell="H223" sqref="H223"/>
    </sheetView>
  </sheetViews>
  <sheetFormatPr baseColWidth="10" defaultRowHeight="15"/>
  <cols>
    <col min="1" max="1" width="11.42578125" style="31"/>
    <col min="2" max="2" width="12.140625" bestFit="1" customWidth="1"/>
    <col min="3" max="3" width="8.140625" bestFit="1" customWidth="1"/>
    <col min="4" max="6" width="18.5703125" customWidth="1"/>
  </cols>
  <sheetData>
    <row r="1" spans="1:6">
      <c r="A1" s="28"/>
      <c r="B1" s="23" t="s">
        <v>24</v>
      </c>
      <c r="C1" s="23" t="s">
        <v>0</v>
      </c>
      <c r="D1" s="25" t="s">
        <v>2</v>
      </c>
      <c r="E1" s="26"/>
      <c r="F1" s="26"/>
    </row>
    <row r="2" spans="1:6">
      <c r="A2" s="29" t="s">
        <v>1</v>
      </c>
      <c r="B2" s="24"/>
      <c r="C2" s="24"/>
      <c r="D2" s="6" t="s">
        <v>6</v>
      </c>
      <c r="E2" s="6" t="s">
        <v>7</v>
      </c>
      <c r="F2" s="6" t="s">
        <v>8</v>
      </c>
    </row>
    <row r="3" spans="1:6">
      <c r="A3" s="30">
        <v>42380</v>
      </c>
      <c r="B3" s="21" t="s">
        <v>9</v>
      </c>
      <c r="C3" s="7">
        <v>221359</v>
      </c>
      <c r="D3" s="7"/>
      <c r="E3" s="7"/>
      <c r="F3" s="7">
        <v>1</v>
      </c>
    </row>
    <row r="4" spans="1:6">
      <c r="A4" s="30">
        <v>42380</v>
      </c>
      <c r="B4" s="21" t="s">
        <v>9</v>
      </c>
      <c r="C4" s="7">
        <v>227704</v>
      </c>
      <c r="D4" s="7"/>
      <c r="E4" s="7">
        <v>1</v>
      </c>
      <c r="F4" s="7">
        <v>1</v>
      </c>
    </row>
    <row r="5" spans="1:6">
      <c r="A5" s="30">
        <v>42380</v>
      </c>
      <c r="B5" s="21" t="s">
        <v>9</v>
      </c>
      <c r="C5" s="7">
        <v>294968</v>
      </c>
      <c r="D5" s="7"/>
      <c r="E5" s="7">
        <v>1</v>
      </c>
      <c r="F5" s="7">
        <v>1</v>
      </c>
    </row>
    <row r="6" spans="1:6">
      <c r="A6" s="30">
        <v>42380</v>
      </c>
      <c r="B6" s="21" t="s">
        <v>9</v>
      </c>
      <c r="C6" s="7">
        <v>292469</v>
      </c>
      <c r="D6" s="7"/>
      <c r="E6" s="7"/>
      <c r="F6" s="7">
        <v>1</v>
      </c>
    </row>
    <row r="7" spans="1:6">
      <c r="A7" s="30">
        <v>42380</v>
      </c>
      <c r="B7" s="21" t="s">
        <v>9</v>
      </c>
      <c r="C7" s="7">
        <v>211803</v>
      </c>
      <c r="D7" s="7">
        <v>1</v>
      </c>
      <c r="E7" s="7"/>
      <c r="F7" s="7"/>
    </row>
    <row r="8" spans="1:6">
      <c r="A8" s="30">
        <v>42380</v>
      </c>
      <c r="B8" s="21" t="s">
        <v>9</v>
      </c>
      <c r="C8" s="7">
        <v>296006</v>
      </c>
      <c r="D8" s="7"/>
      <c r="E8" s="7">
        <v>1</v>
      </c>
      <c r="F8" s="7"/>
    </row>
    <row r="9" spans="1:6">
      <c r="A9" s="30">
        <v>42380</v>
      </c>
      <c r="B9" s="21" t="s">
        <v>9</v>
      </c>
      <c r="C9" s="7">
        <v>468782</v>
      </c>
      <c r="D9" s="7"/>
      <c r="E9" s="7">
        <v>1</v>
      </c>
      <c r="F9" s="7"/>
    </row>
    <row r="10" spans="1:6">
      <c r="A10" s="30">
        <v>42380</v>
      </c>
      <c r="B10" s="21" t="s">
        <v>9</v>
      </c>
      <c r="C10" s="7">
        <v>1000232</v>
      </c>
      <c r="D10" s="7">
        <v>1</v>
      </c>
      <c r="E10" s="7">
        <v>1</v>
      </c>
      <c r="F10" s="7"/>
    </row>
    <row r="11" spans="1:6">
      <c r="A11" s="30">
        <v>42380</v>
      </c>
      <c r="B11" s="21" t="s">
        <v>9</v>
      </c>
      <c r="C11" s="7">
        <v>474971</v>
      </c>
      <c r="D11" s="7">
        <v>1</v>
      </c>
      <c r="E11" s="7"/>
      <c r="F11" s="7"/>
    </row>
    <row r="12" spans="1:6">
      <c r="A12" s="30">
        <v>42380</v>
      </c>
      <c r="B12" s="21" t="s">
        <v>9</v>
      </c>
      <c r="C12" s="7">
        <v>296173</v>
      </c>
      <c r="D12" s="7">
        <v>1</v>
      </c>
      <c r="E12" s="7">
        <v>1</v>
      </c>
      <c r="F12" s="7"/>
    </row>
    <row r="13" spans="1:6">
      <c r="A13" s="30">
        <v>42380</v>
      </c>
      <c r="B13" s="21" t="s">
        <v>9</v>
      </c>
      <c r="C13" s="7">
        <v>293861</v>
      </c>
      <c r="D13" s="7"/>
      <c r="E13" s="7">
        <v>1</v>
      </c>
      <c r="F13" s="7"/>
    </row>
    <row r="14" spans="1:6">
      <c r="A14" s="30">
        <v>42380</v>
      </c>
      <c r="B14" s="21" t="s">
        <v>9</v>
      </c>
      <c r="C14" s="7">
        <v>3333</v>
      </c>
      <c r="D14" s="7">
        <v>1</v>
      </c>
      <c r="E14" s="7"/>
      <c r="F14" s="7"/>
    </row>
    <row r="15" spans="1:6">
      <c r="A15" s="30">
        <v>42380</v>
      </c>
      <c r="B15" s="21" t="s">
        <v>9</v>
      </c>
      <c r="C15" s="7">
        <v>470245</v>
      </c>
      <c r="D15" s="7">
        <v>1</v>
      </c>
      <c r="E15" s="7"/>
      <c r="F15" s="7"/>
    </row>
    <row r="16" spans="1:6">
      <c r="A16" s="30">
        <v>42380</v>
      </c>
      <c r="B16" s="21" t="s">
        <v>9</v>
      </c>
      <c r="C16" s="7">
        <v>564856</v>
      </c>
      <c r="D16" s="7"/>
      <c r="E16" s="7"/>
      <c r="F16" s="7">
        <v>1</v>
      </c>
    </row>
    <row r="17" spans="1:6">
      <c r="A17" s="30">
        <v>42380</v>
      </c>
      <c r="B17" s="21" t="s">
        <v>9</v>
      </c>
      <c r="C17" s="7">
        <v>1000541</v>
      </c>
      <c r="D17" s="7">
        <v>1</v>
      </c>
      <c r="E17" s="7"/>
      <c r="F17" s="7"/>
    </row>
    <row r="18" spans="1:6">
      <c r="A18" s="30">
        <v>42380</v>
      </c>
      <c r="B18" s="21" t="s">
        <v>9</v>
      </c>
      <c r="C18" s="7">
        <v>3333</v>
      </c>
      <c r="D18" s="7">
        <v>1</v>
      </c>
      <c r="E18" s="7">
        <v>1</v>
      </c>
      <c r="F18" s="7"/>
    </row>
    <row r="19" spans="1:6">
      <c r="A19" s="30">
        <v>42381</v>
      </c>
      <c r="B19" s="21" t="s">
        <v>9</v>
      </c>
      <c r="C19" s="7">
        <v>295091</v>
      </c>
      <c r="D19" s="7"/>
      <c r="E19" s="7">
        <v>1</v>
      </c>
      <c r="F19" s="7"/>
    </row>
    <row r="20" spans="1:6">
      <c r="A20" s="30">
        <v>42381</v>
      </c>
      <c r="B20" s="21" t="s">
        <v>9</v>
      </c>
      <c r="C20" s="7">
        <v>268593</v>
      </c>
      <c r="D20" s="7">
        <v>1</v>
      </c>
      <c r="E20" s="7"/>
      <c r="F20" s="7"/>
    </row>
    <row r="21" spans="1:6">
      <c r="A21" s="30">
        <v>42381</v>
      </c>
      <c r="B21" s="21" t="s">
        <v>9</v>
      </c>
      <c r="C21" s="7">
        <v>164592</v>
      </c>
      <c r="D21" s="7"/>
      <c r="E21" s="7">
        <v>1</v>
      </c>
      <c r="F21" s="7"/>
    </row>
    <row r="22" spans="1:6">
      <c r="A22" s="30">
        <v>42381</v>
      </c>
      <c r="B22" s="21" t="s">
        <v>9</v>
      </c>
      <c r="C22" s="7">
        <v>30357</v>
      </c>
      <c r="D22" s="7">
        <v>1</v>
      </c>
      <c r="E22" s="7"/>
      <c r="F22" s="7"/>
    </row>
    <row r="23" spans="1:6">
      <c r="A23" s="30">
        <v>42381</v>
      </c>
      <c r="B23" s="21" t="s">
        <v>9</v>
      </c>
      <c r="C23" s="7">
        <v>284471</v>
      </c>
      <c r="D23" s="7">
        <v>1</v>
      </c>
      <c r="E23" s="7">
        <v>1</v>
      </c>
      <c r="F23" s="7">
        <v>1</v>
      </c>
    </row>
    <row r="24" spans="1:6">
      <c r="A24" s="30">
        <v>42381</v>
      </c>
      <c r="B24" s="21" t="s">
        <v>9</v>
      </c>
      <c r="C24" s="7">
        <v>253541</v>
      </c>
      <c r="D24" s="7">
        <v>1</v>
      </c>
      <c r="E24" s="7"/>
      <c r="F24" s="7">
        <v>1</v>
      </c>
    </row>
    <row r="25" spans="1:6">
      <c r="A25" s="30">
        <v>42381</v>
      </c>
      <c r="B25" s="21" t="s">
        <v>9</v>
      </c>
      <c r="C25" s="7">
        <v>289359</v>
      </c>
      <c r="D25" s="7"/>
      <c r="E25" s="7"/>
      <c r="F25" s="7">
        <v>1</v>
      </c>
    </row>
    <row r="26" spans="1:6">
      <c r="A26" s="30">
        <v>42381</v>
      </c>
      <c r="B26" s="21" t="s">
        <v>9</v>
      </c>
      <c r="C26" s="7">
        <v>197823</v>
      </c>
      <c r="D26" s="7">
        <v>1</v>
      </c>
      <c r="E26" s="7"/>
      <c r="F26" s="7"/>
    </row>
    <row r="27" spans="1:6">
      <c r="A27" s="30">
        <v>42381</v>
      </c>
      <c r="B27" s="21" t="s">
        <v>9</v>
      </c>
      <c r="C27" s="7">
        <v>270638</v>
      </c>
      <c r="D27" s="7">
        <v>1</v>
      </c>
      <c r="E27" s="7"/>
      <c r="F27" s="7"/>
    </row>
    <row r="28" spans="1:6">
      <c r="A28" s="30">
        <v>42381</v>
      </c>
      <c r="B28" s="21" t="s">
        <v>9</v>
      </c>
      <c r="C28" s="7">
        <v>296501</v>
      </c>
      <c r="D28" s="7">
        <v>1</v>
      </c>
      <c r="E28" s="7">
        <v>1</v>
      </c>
      <c r="F28" s="7"/>
    </row>
    <row r="29" spans="1:6">
      <c r="A29" s="30">
        <v>42381</v>
      </c>
      <c r="B29" s="21" t="s">
        <v>9</v>
      </c>
      <c r="C29" s="7">
        <v>185977</v>
      </c>
      <c r="D29" s="7"/>
      <c r="E29" s="7">
        <v>1</v>
      </c>
      <c r="F29" s="7"/>
    </row>
    <row r="30" spans="1:6">
      <c r="A30" s="30">
        <v>42381</v>
      </c>
      <c r="B30" s="21" t="s">
        <v>9</v>
      </c>
      <c r="C30" s="7">
        <v>260582</v>
      </c>
      <c r="D30" s="7">
        <v>1</v>
      </c>
      <c r="E30" s="7"/>
      <c r="F30" s="7"/>
    </row>
    <row r="31" spans="1:6">
      <c r="A31" s="30">
        <v>42381</v>
      </c>
      <c r="B31" s="21" t="s">
        <v>9</v>
      </c>
      <c r="C31" s="7">
        <v>296107</v>
      </c>
      <c r="D31" s="7">
        <v>1</v>
      </c>
      <c r="E31" s="7">
        <v>1</v>
      </c>
      <c r="F31" s="7"/>
    </row>
    <row r="32" spans="1:6">
      <c r="A32" s="30">
        <v>42381</v>
      </c>
      <c r="B32" s="21" t="s">
        <v>9</v>
      </c>
      <c r="C32" s="7">
        <v>236300</v>
      </c>
      <c r="D32" s="7"/>
      <c r="E32" s="7">
        <v>1</v>
      </c>
      <c r="F32" s="7"/>
    </row>
    <row r="33" spans="1:6">
      <c r="A33" s="30">
        <v>42381</v>
      </c>
      <c r="B33" s="21" t="s">
        <v>9</v>
      </c>
      <c r="C33" s="7">
        <v>291366</v>
      </c>
      <c r="D33" s="7"/>
      <c r="E33" s="7"/>
      <c r="F33" s="7">
        <v>1</v>
      </c>
    </row>
    <row r="34" spans="1:6">
      <c r="A34" s="30">
        <v>42382</v>
      </c>
      <c r="B34" s="21" t="s">
        <v>9</v>
      </c>
      <c r="C34" s="7">
        <v>278343</v>
      </c>
      <c r="D34" s="7"/>
      <c r="E34" s="7"/>
      <c r="F34" s="7">
        <v>1</v>
      </c>
    </row>
    <row r="35" spans="1:6">
      <c r="A35" s="30">
        <v>42382</v>
      </c>
      <c r="B35" s="21" t="s">
        <v>9</v>
      </c>
      <c r="C35" s="7">
        <v>295193</v>
      </c>
      <c r="D35" s="7"/>
      <c r="E35" s="7"/>
      <c r="F35" s="7">
        <v>1</v>
      </c>
    </row>
    <row r="36" spans="1:6">
      <c r="A36" s="30">
        <v>42383</v>
      </c>
      <c r="B36" s="21" t="s">
        <v>9</v>
      </c>
      <c r="C36" s="7">
        <v>198199</v>
      </c>
      <c r="D36" s="7">
        <v>1</v>
      </c>
      <c r="E36" s="7"/>
      <c r="F36" s="7"/>
    </row>
    <row r="37" spans="1:6">
      <c r="A37" s="30">
        <v>42383</v>
      </c>
      <c r="B37" s="21" t="s">
        <v>9</v>
      </c>
      <c r="C37" s="7">
        <v>148281</v>
      </c>
      <c r="D37" s="7">
        <v>1</v>
      </c>
      <c r="E37" s="7">
        <v>1</v>
      </c>
      <c r="F37" s="7"/>
    </row>
    <row r="38" spans="1:6">
      <c r="A38" s="30">
        <v>42383</v>
      </c>
      <c r="B38" s="21" t="s">
        <v>9</v>
      </c>
      <c r="C38" s="7">
        <v>287816</v>
      </c>
      <c r="D38" s="7">
        <v>1</v>
      </c>
      <c r="E38" s="7"/>
      <c r="F38" s="7"/>
    </row>
    <row r="39" spans="1:6">
      <c r="A39" s="30">
        <v>42383</v>
      </c>
      <c r="B39" s="21" t="s">
        <v>9</v>
      </c>
      <c r="C39" s="7">
        <v>271926</v>
      </c>
      <c r="D39" s="7">
        <v>1</v>
      </c>
      <c r="E39" s="7">
        <v>1</v>
      </c>
      <c r="F39" s="7"/>
    </row>
    <row r="40" spans="1:6">
      <c r="A40" s="30">
        <v>42383</v>
      </c>
      <c r="B40" s="21" t="s">
        <v>9</v>
      </c>
      <c r="C40" s="7">
        <v>294985</v>
      </c>
      <c r="D40" s="7"/>
      <c r="E40" s="7">
        <v>1</v>
      </c>
      <c r="F40" s="7"/>
    </row>
    <row r="41" spans="1:6">
      <c r="A41" s="30">
        <v>42383</v>
      </c>
      <c r="B41" s="21" t="s">
        <v>9</v>
      </c>
      <c r="C41" s="7">
        <v>273851</v>
      </c>
      <c r="D41" s="7">
        <v>1</v>
      </c>
      <c r="E41" s="7">
        <v>1</v>
      </c>
      <c r="F41" s="7"/>
    </row>
    <row r="42" spans="1:6">
      <c r="A42" s="30">
        <v>42383</v>
      </c>
      <c r="B42" s="21" t="s">
        <v>9</v>
      </c>
      <c r="C42" s="7">
        <v>560961</v>
      </c>
      <c r="D42" s="7">
        <v>1</v>
      </c>
      <c r="E42" s="7">
        <v>1</v>
      </c>
      <c r="F42" s="7"/>
    </row>
    <row r="43" spans="1:6">
      <c r="A43" s="30">
        <v>42383</v>
      </c>
      <c r="B43" s="21" t="s">
        <v>9</v>
      </c>
      <c r="C43" s="7">
        <v>560961</v>
      </c>
      <c r="D43" s="7">
        <v>1</v>
      </c>
      <c r="E43" s="7"/>
      <c r="F43" s="7"/>
    </row>
    <row r="44" spans="1:6">
      <c r="A44" s="30">
        <v>42383</v>
      </c>
      <c r="B44" s="21" t="s">
        <v>9</v>
      </c>
      <c r="C44" s="7">
        <v>295352</v>
      </c>
      <c r="D44" s="7"/>
      <c r="E44" s="7">
        <v>1</v>
      </c>
      <c r="F44" s="7">
        <v>1</v>
      </c>
    </row>
    <row r="45" spans="1:6">
      <c r="A45" s="30">
        <v>42383</v>
      </c>
      <c r="B45" s="21" t="s">
        <v>9</v>
      </c>
      <c r="C45" s="7">
        <v>241971</v>
      </c>
      <c r="D45" s="7">
        <v>1</v>
      </c>
      <c r="E45" s="7">
        <v>1</v>
      </c>
      <c r="F45" s="7">
        <v>1</v>
      </c>
    </row>
    <row r="46" spans="1:6">
      <c r="A46" s="30">
        <v>42383</v>
      </c>
      <c r="B46" s="21" t="s">
        <v>9</v>
      </c>
      <c r="C46" s="7">
        <v>275089</v>
      </c>
      <c r="D46" s="7">
        <v>1</v>
      </c>
      <c r="E46" s="7">
        <v>1</v>
      </c>
      <c r="F46" s="7"/>
    </row>
    <row r="47" spans="1:6">
      <c r="A47" s="30">
        <v>42384</v>
      </c>
      <c r="B47" s="21" t="s">
        <v>9</v>
      </c>
      <c r="C47" s="7">
        <v>33908</v>
      </c>
      <c r="D47" s="7">
        <v>1</v>
      </c>
      <c r="E47" s="7">
        <v>1</v>
      </c>
      <c r="F47" s="7"/>
    </row>
    <row r="48" spans="1:6">
      <c r="A48" s="30">
        <v>42384</v>
      </c>
      <c r="B48" s="21" t="s">
        <v>9</v>
      </c>
      <c r="C48" s="7">
        <v>116956</v>
      </c>
      <c r="D48" s="7">
        <v>1</v>
      </c>
      <c r="E48" s="7"/>
      <c r="F48" s="7"/>
    </row>
    <row r="49" spans="1:6">
      <c r="A49" s="30">
        <v>42384</v>
      </c>
      <c r="B49" s="21" t="s">
        <v>9</v>
      </c>
      <c r="C49" s="7">
        <v>563271</v>
      </c>
      <c r="D49" s="7">
        <v>2</v>
      </c>
      <c r="E49" s="7"/>
      <c r="F49" s="7"/>
    </row>
    <row r="50" spans="1:6">
      <c r="A50" s="30">
        <v>42384</v>
      </c>
      <c r="B50" s="21" t="s">
        <v>9</v>
      </c>
      <c r="C50" s="7">
        <v>288340</v>
      </c>
      <c r="D50" s="7">
        <v>1</v>
      </c>
      <c r="E50" s="7">
        <v>1</v>
      </c>
      <c r="F50" s="7"/>
    </row>
    <row r="51" spans="1:6">
      <c r="A51" s="30">
        <v>42384</v>
      </c>
      <c r="B51" s="21" t="s">
        <v>9</v>
      </c>
      <c r="C51" s="7">
        <v>157502</v>
      </c>
      <c r="D51" s="7">
        <v>1</v>
      </c>
      <c r="E51" s="7"/>
      <c r="F51" s="7"/>
    </row>
    <row r="52" spans="1:6">
      <c r="A52" s="30">
        <v>42384</v>
      </c>
      <c r="B52" s="21" t="s">
        <v>9</v>
      </c>
      <c r="C52" s="7">
        <v>280796</v>
      </c>
      <c r="D52" s="7"/>
      <c r="E52" s="7">
        <v>1</v>
      </c>
      <c r="F52" s="7"/>
    </row>
    <row r="53" spans="1:6">
      <c r="A53" s="30">
        <v>42384</v>
      </c>
      <c r="B53" s="21" t="s">
        <v>9</v>
      </c>
      <c r="C53" s="7">
        <v>295780</v>
      </c>
      <c r="D53" s="7">
        <v>1</v>
      </c>
      <c r="E53" s="7">
        <v>2</v>
      </c>
      <c r="F53" s="7">
        <v>2</v>
      </c>
    </row>
    <row r="54" spans="1:6">
      <c r="A54" s="30">
        <v>42384</v>
      </c>
      <c r="B54" s="21" t="s">
        <v>9</v>
      </c>
      <c r="C54" s="7">
        <v>295782</v>
      </c>
      <c r="D54" s="7">
        <v>1</v>
      </c>
      <c r="E54" s="7">
        <v>2</v>
      </c>
      <c r="F54" s="7">
        <v>2</v>
      </c>
    </row>
    <row r="55" spans="1:6">
      <c r="A55" s="30">
        <v>42384</v>
      </c>
      <c r="B55" s="21" t="s">
        <v>9</v>
      </c>
      <c r="C55" s="7">
        <v>1001178</v>
      </c>
      <c r="D55" s="7">
        <v>1</v>
      </c>
      <c r="E55" s="7"/>
      <c r="F55" s="7"/>
    </row>
    <row r="56" spans="1:6">
      <c r="A56" s="30">
        <v>42384</v>
      </c>
      <c r="B56" s="21" t="s">
        <v>9</v>
      </c>
      <c r="C56" s="7">
        <v>23035</v>
      </c>
      <c r="D56" s="7">
        <v>1</v>
      </c>
      <c r="E56" s="7">
        <v>1</v>
      </c>
      <c r="F56" s="7"/>
    </row>
    <row r="57" spans="1:6">
      <c r="A57" s="30">
        <v>42384</v>
      </c>
      <c r="B57" s="21" t="s">
        <v>9</v>
      </c>
      <c r="C57" s="7">
        <v>272567</v>
      </c>
      <c r="D57" s="7"/>
      <c r="E57" s="7">
        <v>1</v>
      </c>
      <c r="F57" s="7"/>
    </row>
    <row r="58" spans="1:6">
      <c r="A58" s="30">
        <v>42384</v>
      </c>
      <c r="B58" s="21" t="s">
        <v>9</v>
      </c>
      <c r="C58" s="7">
        <v>18837</v>
      </c>
      <c r="D58" s="7"/>
      <c r="E58" s="7"/>
      <c r="F58" s="7">
        <v>1</v>
      </c>
    </row>
    <row r="59" spans="1:6">
      <c r="A59" s="30">
        <v>42384</v>
      </c>
      <c r="B59" s="21" t="s">
        <v>9</v>
      </c>
      <c r="C59" s="7">
        <v>231567</v>
      </c>
      <c r="D59" s="7">
        <v>1</v>
      </c>
      <c r="E59" s="7">
        <v>1</v>
      </c>
      <c r="F59" s="7"/>
    </row>
    <row r="60" spans="1:6">
      <c r="A60" s="30">
        <v>42384</v>
      </c>
      <c r="B60" s="21" t="s">
        <v>9</v>
      </c>
      <c r="C60" s="7">
        <v>242937</v>
      </c>
      <c r="D60" s="7"/>
      <c r="E60" s="7">
        <v>1</v>
      </c>
      <c r="F60" s="7">
        <v>1</v>
      </c>
    </row>
    <row r="61" spans="1:6">
      <c r="A61" s="30">
        <v>42384</v>
      </c>
      <c r="B61" s="21" t="s">
        <v>9</v>
      </c>
      <c r="C61" s="7">
        <v>225198</v>
      </c>
      <c r="D61" s="7">
        <v>1</v>
      </c>
      <c r="E61" s="7"/>
      <c r="F61" s="7"/>
    </row>
    <row r="62" spans="1:6">
      <c r="A62" s="30">
        <v>42394</v>
      </c>
      <c r="B62" s="21" t="s">
        <v>9</v>
      </c>
      <c r="C62" s="7">
        <v>249767</v>
      </c>
      <c r="D62" s="7">
        <v>1</v>
      </c>
      <c r="E62" s="7"/>
      <c r="F62" s="7"/>
    </row>
    <row r="63" spans="1:6">
      <c r="A63" s="30">
        <v>42394</v>
      </c>
      <c r="B63" s="21" t="s">
        <v>9</v>
      </c>
      <c r="C63" s="7">
        <v>290114</v>
      </c>
      <c r="D63" s="7"/>
      <c r="E63" s="7">
        <v>1</v>
      </c>
      <c r="F63" s="7"/>
    </row>
    <row r="64" spans="1:6">
      <c r="A64" s="30">
        <v>42394</v>
      </c>
      <c r="B64" s="21" t="s">
        <v>9</v>
      </c>
      <c r="C64" s="7">
        <v>295047</v>
      </c>
      <c r="D64" s="7"/>
      <c r="E64" s="7">
        <v>1</v>
      </c>
      <c r="F64" s="7"/>
    </row>
    <row r="65" spans="1:6">
      <c r="A65" s="30">
        <v>42394</v>
      </c>
      <c r="B65" s="21" t="s">
        <v>9</v>
      </c>
      <c r="C65" s="7">
        <v>225353</v>
      </c>
      <c r="D65" s="7"/>
      <c r="E65" s="7">
        <v>1</v>
      </c>
      <c r="F65" s="7"/>
    </row>
    <row r="66" spans="1:6">
      <c r="A66" s="30">
        <v>42394</v>
      </c>
      <c r="B66" s="21" t="s">
        <v>9</v>
      </c>
      <c r="C66" s="7">
        <v>131687</v>
      </c>
      <c r="D66" s="7">
        <v>1</v>
      </c>
      <c r="E66" s="7"/>
      <c r="F66" s="7"/>
    </row>
    <row r="67" spans="1:6">
      <c r="A67" s="30">
        <v>42394</v>
      </c>
      <c r="B67" s="21" t="s">
        <v>9</v>
      </c>
      <c r="C67" s="7">
        <v>293297</v>
      </c>
      <c r="D67" s="7"/>
      <c r="E67" s="7">
        <v>1</v>
      </c>
      <c r="F67" s="7"/>
    </row>
    <row r="68" spans="1:6">
      <c r="A68" s="30">
        <v>42394</v>
      </c>
      <c r="B68" s="21" t="s">
        <v>9</v>
      </c>
      <c r="C68" s="7">
        <v>246962</v>
      </c>
      <c r="D68" s="7">
        <v>1</v>
      </c>
      <c r="E68" s="7">
        <v>1</v>
      </c>
      <c r="F68" s="7"/>
    </row>
    <row r="69" spans="1:6">
      <c r="A69" s="30">
        <v>42394</v>
      </c>
      <c r="B69" s="21" t="s">
        <v>9</v>
      </c>
      <c r="C69" s="7">
        <v>247743</v>
      </c>
      <c r="D69" s="7">
        <v>1</v>
      </c>
      <c r="E69" s="7">
        <v>1</v>
      </c>
      <c r="F69" s="7"/>
    </row>
    <row r="70" spans="1:6">
      <c r="A70" s="30">
        <v>42394</v>
      </c>
      <c r="B70" s="21" t="s">
        <v>9</v>
      </c>
      <c r="C70" s="7">
        <v>136445</v>
      </c>
      <c r="D70" s="7">
        <v>1</v>
      </c>
      <c r="E70" s="7"/>
      <c r="F70" s="7"/>
    </row>
    <row r="71" spans="1:6">
      <c r="A71" s="30">
        <v>42394</v>
      </c>
      <c r="B71" s="21" t="s">
        <v>9</v>
      </c>
      <c r="C71" s="7">
        <v>295850</v>
      </c>
      <c r="D71" s="7"/>
      <c r="E71" s="7"/>
      <c r="F71" s="7">
        <v>1</v>
      </c>
    </row>
    <row r="72" spans="1:6">
      <c r="A72" s="30">
        <v>42394</v>
      </c>
      <c r="B72" s="21" t="s">
        <v>9</v>
      </c>
      <c r="C72" s="7">
        <v>295645</v>
      </c>
      <c r="D72" s="7">
        <v>1</v>
      </c>
      <c r="E72" s="7"/>
      <c r="F72" s="7"/>
    </row>
    <row r="73" spans="1:6">
      <c r="A73" s="30">
        <v>42394</v>
      </c>
      <c r="B73" s="21" t="s">
        <v>9</v>
      </c>
      <c r="C73" s="7">
        <v>295529</v>
      </c>
      <c r="D73" s="7"/>
      <c r="E73" s="7"/>
      <c r="F73" s="7">
        <v>1</v>
      </c>
    </row>
    <row r="74" spans="1:6">
      <c r="A74" s="30">
        <v>42395</v>
      </c>
      <c r="B74" s="21" t="s">
        <v>9</v>
      </c>
      <c r="C74" s="7">
        <v>240767</v>
      </c>
      <c r="D74" s="7">
        <v>1</v>
      </c>
      <c r="E74" s="7"/>
      <c r="F74" s="7"/>
    </row>
    <row r="75" spans="1:6">
      <c r="A75" s="30">
        <v>42395</v>
      </c>
      <c r="B75" s="21" t="s">
        <v>9</v>
      </c>
      <c r="C75" s="7">
        <v>293435</v>
      </c>
      <c r="D75" s="7"/>
      <c r="E75" s="7"/>
      <c r="F75" s="7">
        <v>1</v>
      </c>
    </row>
    <row r="76" spans="1:6">
      <c r="A76" s="30">
        <v>42395</v>
      </c>
      <c r="B76" s="21" t="s">
        <v>9</v>
      </c>
      <c r="C76" s="7">
        <v>289368</v>
      </c>
      <c r="D76" s="7"/>
      <c r="E76" s="7">
        <v>1</v>
      </c>
      <c r="F76" s="7">
        <v>1</v>
      </c>
    </row>
    <row r="77" spans="1:6">
      <c r="A77" s="30">
        <v>42395</v>
      </c>
      <c r="B77" s="21" t="s">
        <v>9</v>
      </c>
      <c r="C77" s="7">
        <v>233866</v>
      </c>
      <c r="D77" s="7">
        <v>1</v>
      </c>
      <c r="E77" s="7"/>
      <c r="F77" s="7">
        <v>1</v>
      </c>
    </row>
    <row r="78" spans="1:6">
      <c r="A78" s="30">
        <v>42395</v>
      </c>
      <c r="B78" s="21" t="s">
        <v>9</v>
      </c>
      <c r="C78" s="7">
        <v>162674</v>
      </c>
      <c r="D78" s="7">
        <v>1</v>
      </c>
      <c r="E78" s="7">
        <v>1</v>
      </c>
      <c r="F78" s="7"/>
    </row>
    <row r="79" spans="1:6">
      <c r="A79" s="30">
        <v>42395</v>
      </c>
      <c r="B79" s="21" t="s">
        <v>9</v>
      </c>
      <c r="C79" s="7">
        <v>253695</v>
      </c>
      <c r="D79" s="7">
        <v>1</v>
      </c>
      <c r="E79" s="7"/>
      <c r="F79" s="7"/>
    </row>
    <row r="80" spans="1:6">
      <c r="A80" s="30">
        <v>42395</v>
      </c>
      <c r="B80" s="21" t="s">
        <v>9</v>
      </c>
      <c r="C80" s="7">
        <v>463482</v>
      </c>
      <c r="D80" s="7">
        <v>1</v>
      </c>
      <c r="E80" s="7">
        <v>1</v>
      </c>
      <c r="F80" s="7"/>
    </row>
    <row r="81" spans="1:6">
      <c r="A81" s="30">
        <v>42395</v>
      </c>
      <c r="B81" s="21" t="s">
        <v>9</v>
      </c>
      <c r="C81" s="7">
        <v>280615</v>
      </c>
      <c r="D81" s="7">
        <v>2</v>
      </c>
      <c r="E81" s="7"/>
      <c r="F81" s="7"/>
    </row>
    <row r="82" spans="1:6">
      <c r="A82" s="30">
        <v>42395</v>
      </c>
      <c r="B82" s="21" t="s">
        <v>9</v>
      </c>
      <c r="C82" s="7">
        <v>125787</v>
      </c>
      <c r="D82" s="7">
        <v>1</v>
      </c>
      <c r="E82" s="7">
        <v>1</v>
      </c>
      <c r="F82" s="7"/>
    </row>
    <row r="83" spans="1:6">
      <c r="A83" s="30">
        <v>42395</v>
      </c>
      <c r="B83" s="21" t="s">
        <v>9</v>
      </c>
      <c r="C83" s="7">
        <v>561480</v>
      </c>
      <c r="D83" s="7">
        <v>1</v>
      </c>
      <c r="E83" s="7"/>
      <c r="F83" s="7"/>
    </row>
    <row r="84" spans="1:6">
      <c r="A84" s="30">
        <v>42395</v>
      </c>
      <c r="B84" s="21" t="s">
        <v>9</v>
      </c>
      <c r="C84" s="7">
        <v>227469</v>
      </c>
      <c r="D84" s="7">
        <v>1</v>
      </c>
      <c r="E84" s="7"/>
      <c r="F84" s="7">
        <v>1</v>
      </c>
    </row>
    <row r="85" spans="1:6">
      <c r="A85" s="30">
        <v>42395</v>
      </c>
      <c r="B85" s="21" t="s">
        <v>9</v>
      </c>
      <c r="C85" s="7">
        <v>45474</v>
      </c>
      <c r="D85" s="7">
        <v>1</v>
      </c>
      <c r="E85" s="7"/>
      <c r="F85" s="7"/>
    </row>
    <row r="86" spans="1:6">
      <c r="A86" s="30">
        <v>42395</v>
      </c>
      <c r="B86" s="21" t="s">
        <v>9</v>
      </c>
      <c r="C86" s="7">
        <v>195828</v>
      </c>
      <c r="D86" s="7">
        <v>1</v>
      </c>
      <c r="E86" s="7"/>
      <c r="F86" s="7"/>
    </row>
    <row r="87" spans="1:6">
      <c r="A87" s="30">
        <v>42395</v>
      </c>
      <c r="B87" s="21" t="s">
        <v>9</v>
      </c>
      <c r="C87" s="7">
        <v>275649</v>
      </c>
      <c r="D87" s="7">
        <v>1</v>
      </c>
      <c r="E87" s="7"/>
      <c r="F87" s="7"/>
    </row>
    <row r="88" spans="1:6">
      <c r="A88" s="30">
        <v>42395</v>
      </c>
      <c r="B88" s="21" t="s">
        <v>9</v>
      </c>
      <c r="C88" s="7">
        <v>40424</v>
      </c>
      <c r="D88" s="7">
        <v>1</v>
      </c>
      <c r="E88" s="7"/>
      <c r="F88" s="7"/>
    </row>
    <row r="89" spans="1:6">
      <c r="A89" s="30">
        <v>42395</v>
      </c>
      <c r="B89" s="21" t="s">
        <v>9</v>
      </c>
      <c r="C89" s="7">
        <v>18016</v>
      </c>
      <c r="D89" s="7">
        <v>1</v>
      </c>
      <c r="E89" s="7"/>
      <c r="F89" s="7">
        <v>1</v>
      </c>
    </row>
    <row r="90" spans="1:6">
      <c r="A90" s="30">
        <v>42395</v>
      </c>
      <c r="B90" s="21" t="s">
        <v>9</v>
      </c>
      <c r="C90" s="7">
        <v>280978</v>
      </c>
      <c r="D90" s="7"/>
      <c r="E90" s="7">
        <v>1</v>
      </c>
      <c r="F90" s="7"/>
    </row>
    <row r="91" spans="1:6">
      <c r="A91" s="30">
        <v>42395</v>
      </c>
      <c r="B91" s="21" t="s">
        <v>9</v>
      </c>
      <c r="C91" s="7">
        <v>459945</v>
      </c>
      <c r="D91" s="7"/>
      <c r="E91" s="7">
        <v>1</v>
      </c>
      <c r="F91" s="7"/>
    </row>
    <row r="92" spans="1:6">
      <c r="A92" s="30">
        <v>42395</v>
      </c>
      <c r="B92" s="21" t="s">
        <v>9</v>
      </c>
      <c r="C92" s="7">
        <v>267635</v>
      </c>
      <c r="D92" s="7">
        <v>1</v>
      </c>
      <c r="E92" s="7">
        <v>1</v>
      </c>
      <c r="F92" s="7"/>
    </row>
    <row r="93" spans="1:6">
      <c r="A93" s="30">
        <v>42395</v>
      </c>
      <c r="B93" s="21" t="s">
        <v>9</v>
      </c>
      <c r="C93" s="7">
        <v>272316</v>
      </c>
      <c r="D93" s="7">
        <v>1</v>
      </c>
      <c r="E93" s="7"/>
      <c r="F93" s="7"/>
    </row>
    <row r="94" spans="1:6">
      <c r="A94" s="30">
        <v>42395</v>
      </c>
      <c r="B94" s="21" t="s">
        <v>9</v>
      </c>
      <c r="C94" s="7">
        <v>472758</v>
      </c>
      <c r="D94" s="7"/>
      <c r="E94" s="7"/>
      <c r="F94" s="7">
        <v>1</v>
      </c>
    </row>
    <row r="95" spans="1:6">
      <c r="A95" s="30">
        <v>42396</v>
      </c>
      <c r="B95" s="21" t="s">
        <v>9</v>
      </c>
      <c r="C95" s="7">
        <v>211709</v>
      </c>
      <c r="D95" s="7">
        <v>1</v>
      </c>
      <c r="E95" s="7">
        <v>1</v>
      </c>
      <c r="F95" s="7"/>
    </row>
    <row r="96" spans="1:6">
      <c r="A96" s="30">
        <v>42396</v>
      </c>
      <c r="B96" s="21" t="s">
        <v>9</v>
      </c>
      <c r="C96" s="7">
        <v>473048</v>
      </c>
      <c r="D96" s="7">
        <v>1</v>
      </c>
      <c r="E96" s="7">
        <v>1</v>
      </c>
      <c r="F96" s="7"/>
    </row>
    <row r="97" spans="1:6">
      <c r="A97" s="30">
        <v>42396</v>
      </c>
      <c r="B97" s="21" t="s">
        <v>9</v>
      </c>
      <c r="C97" s="7">
        <v>23974</v>
      </c>
      <c r="D97" s="7">
        <v>2</v>
      </c>
      <c r="E97" s="7"/>
      <c r="F97" s="7">
        <v>2</v>
      </c>
    </row>
    <row r="98" spans="1:6">
      <c r="A98" s="30">
        <v>42396</v>
      </c>
      <c r="B98" s="21" t="s">
        <v>9</v>
      </c>
      <c r="C98" s="7">
        <v>208402</v>
      </c>
      <c r="D98" s="7">
        <v>1</v>
      </c>
      <c r="E98" s="7"/>
      <c r="F98" s="7">
        <v>1</v>
      </c>
    </row>
    <row r="99" spans="1:6">
      <c r="A99" s="30">
        <v>42396</v>
      </c>
      <c r="B99" s="21" t="s">
        <v>9</v>
      </c>
      <c r="C99" s="7">
        <v>475063</v>
      </c>
      <c r="D99" s="7"/>
      <c r="E99" s="7">
        <v>1</v>
      </c>
      <c r="F99" s="7"/>
    </row>
    <row r="100" spans="1:6">
      <c r="A100" s="30">
        <v>42396</v>
      </c>
      <c r="B100" s="21" t="s">
        <v>9</v>
      </c>
      <c r="C100" s="7">
        <v>269457</v>
      </c>
      <c r="D100" s="7">
        <v>1</v>
      </c>
      <c r="E100" s="7">
        <v>1</v>
      </c>
      <c r="F100" s="7"/>
    </row>
    <row r="101" spans="1:6">
      <c r="A101" s="30">
        <v>42396</v>
      </c>
      <c r="B101" s="21" t="s">
        <v>9</v>
      </c>
      <c r="C101" s="7">
        <v>563845</v>
      </c>
      <c r="D101" s="7">
        <v>1</v>
      </c>
      <c r="E101" s="7"/>
      <c r="F101" s="7"/>
    </row>
    <row r="102" spans="1:6">
      <c r="A102" s="30">
        <v>42396</v>
      </c>
      <c r="B102" s="21" t="s">
        <v>9</v>
      </c>
      <c r="C102" s="7">
        <v>297030</v>
      </c>
      <c r="D102" s="7">
        <v>1</v>
      </c>
      <c r="E102" s="7">
        <v>1</v>
      </c>
      <c r="F102" s="7"/>
    </row>
    <row r="103" spans="1:6">
      <c r="A103" s="30">
        <v>42396</v>
      </c>
      <c r="B103" s="21" t="s">
        <v>9</v>
      </c>
      <c r="C103" s="7">
        <v>467172</v>
      </c>
      <c r="D103" s="7">
        <v>1</v>
      </c>
      <c r="E103" s="7">
        <v>1</v>
      </c>
      <c r="F103" s="7"/>
    </row>
    <row r="104" spans="1:6">
      <c r="A104" s="30">
        <v>42396</v>
      </c>
      <c r="B104" s="21" t="s">
        <v>9</v>
      </c>
      <c r="C104" s="7">
        <v>290869</v>
      </c>
      <c r="D104" s="7">
        <v>1</v>
      </c>
      <c r="E104" s="7"/>
      <c r="F104" s="7"/>
    </row>
    <row r="105" spans="1:6">
      <c r="A105" s="30">
        <v>42397</v>
      </c>
      <c r="B105" s="21" t="s">
        <v>9</v>
      </c>
      <c r="C105" s="7">
        <v>561677</v>
      </c>
      <c r="D105" s="7">
        <v>1</v>
      </c>
      <c r="E105" s="7"/>
      <c r="F105" s="7"/>
    </row>
    <row r="106" spans="1:6">
      <c r="A106" s="30">
        <v>42397</v>
      </c>
      <c r="B106" s="21" t="s">
        <v>9</v>
      </c>
      <c r="C106" s="7">
        <v>278231</v>
      </c>
      <c r="D106" s="7">
        <v>1</v>
      </c>
      <c r="E106" s="7"/>
      <c r="F106" s="7"/>
    </row>
    <row r="107" spans="1:6">
      <c r="A107" s="30">
        <v>42397</v>
      </c>
      <c r="B107" s="21" t="s">
        <v>9</v>
      </c>
      <c r="C107" s="7">
        <v>296847</v>
      </c>
      <c r="D107" s="7"/>
      <c r="E107" s="7">
        <v>1</v>
      </c>
      <c r="F107" s="7"/>
    </row>
    <row r="108" spans="1:6">
      <c r="A108" s="30">
        <v>42397</v>
      </c>
      <c r="B108" s="21" t="s">
        <v>9</v>
      </c>
      <c r="C108" s="7">
        <v>254694</v>
      </c>
      <c r="D108" s="7">
        <v>1</v>
      </c>
      <c r="E108" s="7">
        <v>1</v>
      </c>
      <c r="F108" s="7"/>
    </row>
    <row r="109" spans="1:6">
      <c r="A109" s="30">
        <v>42397</v>
      </c>
      <c r="B109" s="21" t="s">
        <v>9</v>
      </c>
      <c r="C109" s="7">
        <v>238539</v>
      </c>
      <c r="D109" s="7">
        <v>1</v>
      </c>
      <c r="E109" s="7"/>
      <c r="F109" s="7"/>
    </row>
    <row r="110" spans="1:6">
      <c r="A110" s="30">
        <v>42397</v>
      </c>
      <c r="B110" s="21" t="s">
        <v>9</v>
      </c>
      <c r="C110" s="7">
        <v>459484</v>
      </c>
      <c r="D110" s="7">
        <v>1</v>
      </c>
      <c r="E110" s="7"/>
      <c r="F110" s="7"/>
    </row>
    <row r="111" spans="1:6">
      <c r="A111" s="30">
        <v>42397</v>
      </c>
      <c r="B111" s="21" t="s">
        <v>9</v>
      </c>
      <c r="C111" s="7">
        <v>291718</v>
      </c>
      <c r="D111" s="7">
        <v>1</v>
      </c>
      <c r="E111" s="7"/>
      <c r="F111" s="7"/>
    </row>
    <row r="112" spans="1:6">
      <c r="A112" s="30">
        <v>42397</v>
      </c>
      <c r="B112" s="21" t="s">
        <v>9</v>
      </c>
      <c r="C112" s="7">
        <v>280150</v>
      </c>
      <c r="D112" s="7">
        <v>1</v>
      </c>
      <c r="E112" s="7">
        <v>1</v>
      </c>
      <c r="F112" s="7"/>
    </row>
    <row r="113" spans="1:6">
      <c r="A113" s="30">
        <v>42397</v>
      </c>
      <c r="B113" s="21" t="s">
        <v>9</v>
      </c>
      <c r="C113" s="7">
        <v>280031</v>
      </c>
      <c r="D113" s="7">
        <v>1</v>
      </c>
      <c r="E113" s="7"/>
      <c r="F113" s="7"/>
    </row>
    <row r="114" spans="1:6">
      <c r="A114" s="30">
        <v>42397</v>
      </c>
      <c r="B114" s="21" t="s">
        <v>9</v>
      </c>
      <c r="C114" s="7">
        <v>295930</v>
      </c>
      <c r="D114" s="7">
        <v>1</v>
      </c>
      <c r="E114" s="7">
        <v>1</v>
      </c>
      <c r="F114" s="7"/>
    </row>
    <row r="115" spans="1:6">
      <c r="A115" s="30">
        <v>42397</v>
      </c>
      <c r="B115" s="21" t="s">
        <v>9</v>
      </c>
      <c r="C115" s="7">
        <v>469749</v>
      </c>
      <c r="D115" s="7">
        <v>1</v>
      </c>
      <c r="E115" s="7"/>
      <c r="F115" s="7"/>
    </row>
    <row r="116" spans="1:6">
      <c r="A116" s="30">
        <v>42397</v>
      </c>
      <c r="B116" s="21" t="s">
        <v>9</v>
      </c>
      <c r="C116" s="7">
        <v>288432</v>
      </c>
      <c r="D116" s="7"/>
      <c r="E116" s="7">
        <v>1</v>
      </c>
      <c r="F116" s="7"/>
    </row>
    <row r="117" spans="1:6">
      <c r="A117" s="30">
        <v>42397</v>
      </c>
      <c r="B117" s="21" t="s">
        <v>9</v>
      </c>
      <c r="C117" s="7">
        <v>1001224</v>
      </c>
      <c r="D117" s="7">
        <v>1</v>
      </c>
      <c r="E117" s="7">
        <v>1</v>
      </c>
      <c r="F117" s="7"/>
    </row>
    <row r="118" spans="1:6">
      <c r="A118" s="30">
        <v>42397</v>
      </c>
      <c r="B118" s="21" t="s">
        <v>9</v>
      </c>
      <c r="C118" s="7">
        <v>292523</v>
      </c>
      <c r="D118" s="7"/>
      <c r="E118" s="7">
        <v>1</v>
      </c>
      <c r="F118" s="7"/>
    </row>
    <row r="119" spans="1:6">
      <c r="A119" s="30">
        <v>42397</v>
      </c>
      <c r="B119" s="21" t="s">
        <v>9</v>
      </c>
      <c r="C119" s="7">
        <v>561666</v>
      </c>
      <c r="D119" s="7">
        <v>1</v>
      </c>
      <c r="E119" s="7"/>
      <c r="F119" s="7"/>
    </row>
    <row r="120" spans="1:6">
      <c r="A120" s="30">
        <v>42397</v>
      </c>
      <c r="B120" s="21" t="s">
        <v>9</v>
      </c>
      <c r="C120" s="7">
        <v>40341</v>
      </c>
      <c r="D120" s="7">
        <v>1</v>
      </c>
      <c r="E120" s="7"/>
      <c r="F120" s="7"/>
    </row>
    <row r="121" spans="1:6">
      <c r="A121" s="32">
        <v>42401</v>
      </c>
      <c r="B121" s="21" t="s">
        <v>9</v>
      </c>
      <c r="C121" s="7">
        <v>229410</v>
      </c>
      <c r="D121" s="7">
        <v>1</v>
      </c>
      <c r="E121" s="7">
        <v>1</v>
      </c>
      <c r="F121" s="5"/>
    </row>
    <row r="122" spans="1:6">
      <c r="A122" s="30">
        <v>42401</v>
      </c>
      <c r="B122" s="21" t="s">
        <v>9</v>
      </c>
      <c r="C122" s="7">
        <v>294580</v>
      </c>
      <c r="D122" s="7"/>
      <c r="E122" s="7">
        <v>1</v>
      </c>
      <c r="F122" s="7"/>
    </row>
    <row r="123" spans="1:6">
      <c r="A123" s="32">
        <v>42401</v>
      </c>
      <c r="B123" s="21" t="s">
        <v>9</v>
      </c>
      <c r="C123" s="7">
        <v>212640</v>
      </c>
      <c r="D123" s="7"/>
      <c r="E123" s="7">
        <v>1</v>
      </c>
      <c r="F123" s="7"/>
    </row>
    <row r="124" spans="1:6">
      <c r="A124" s="30">
        <v>42401</v>
      </c>
      <c r="B124" s="21" t="s">
        <v>9</v>
      </c>
      <c r="C124" s="7">
        <v>455403</v>
      </c>
      <c r="D124" s="7">
        <v>1</v>
      </c>
      <c r="E124" s="7"/>
      <c r="F124" s="7"/>
    </row>
    <row r="125" spans="1:6">
      <c r="A125" s="32">
        <v>42401</v>
      </c>
      <c r="B125" s="21" t="s">
        <v>9</v>
      </c>
      <c r="C125" s="7">
        <v>787061</v>
      </c>
      <c r="D125" s="7">
        <v>1</v>
      </c>
      <c r="E125" s="7"/>
      <c r="F125" s="7"/>
    </row>
    <row r="126" spans="1:6">
      <c r="A126" s="30">
        <v>42401</v>
      </c>
      <c r="B126" s="21" t="s">
        <v>9</v>
      </c>
      <c r="C126" s="7">
        <v>257511</v>
      </c>
      <c r="D126" s="7">
        <v>1</v>
      </c>
      <c r="E126" s="7"/>
      <c r="F126" s="7"/>
    </row>
    <row r="127" spans="1:6">
      <c r="A127" s="32">
        <v>42401</v>
      </c>
      <c r="B127" s="21" t="s">
        <v>9</v>
      </c>
      <c r="C127" s="7">
        <v>460897</v>
      </c>
      <c r="D127" s="7">
        <v>1</v>
      </c>
      <c r="E127" s="7"/>
      <c r="F127" s="7"/>
    </row>
    <row r="128" spans="1:6">
      <c r="A128" s="30">
        <v>42401</v>
      </c>
      <c r="B128" s="21" t="s">
        <v>9</v>
      </c>
      <c r="C128" s="7">
        <v>149803</v>
      </c>
      <c r="D128" s="7">
        <v>1</v>
      </c>
      <c r="E128" s="7">
        <v>1</v>
      </c>
      <c r="F128" s="7"/>
    </row>
    <row r="129" spans="1:6">
      <c r="A129" s="32">
        <v>42401</v>
      </c>
      <c r="B129" s="21" t="s">
        <v>9</v>
      </c>
      <c r="C129" s="7">
        <v>786679</v>
      </c>
      <c r="D129" s="7">
        <v>1</v>
      </c>
      <c r="E129" s="7">
        <v>1</v>
      </c>
      <c r="F129" s="7"/>
    </row>
    <row r="130" spans="1:6">
      <c r="A130" s="30">
        <v>42401</v>
      </c>
      <c r="B130" s="21" t="s">
        <v>9</v>
      </c>
      <c r="C130" s="7">
        <v>997355</v>
      </c>
      <c r="D130" s="7">
        <v>1</v>
      </c>
      <c r="E130" s="7"/>
      <c r="F130" s="7"/>
    </row>
    <row r="131" spans="1:6">
      <c r="A131" s="32">
        <v>42401</v>
      </c>
      <c r="B131" s="21" t="s">
        <v>9</v>
      </c>
      <c r="C131" s="7">
        <v>254059</v>
      </c>
      <c r="D131" s="7">
        <v>1</v>
      </c>
      <c r="E131" s="7"/>
      <c r="F131" s="7"/>
    </row>
    <row r="132" spans="1:6">
      <c r="A132" s="30">
        <v>42401</v>
      </c>
      <c r="B132" s="21" t="s">
        <v>9</v>
      </c>
      <c r="C132" s="7">
        <v>287758</v>
      </c>
      <c r="D132" s="7">
        <v>1</v>
      </c>
      <c r="E132" s="7">
        <v>1</v>
      </c>
      <c r="F132" s="7"/>
    </row>
    <row r="133" spans="1:6">
      <c r="A133" s="32">
        <v>42401</v>
      </c>
      <c r="B133" s="21" t="s">
        <v>9</v>
      </c>
      <c r="C133" s="7">
        <v>268244</v>
      </c>
      <c r="D133" s="7">
        <v>1</v>
      </c>
      <c r="E133" s="7"/>
      <c r="F133" s="7"/>
    </row>
    <row r="134" spans="1:6">
      <c r="A134" s="30">
        <v>42401</v>
      </c>
      <c r="B134" s="21" t="s">
        <v>9</v>
      </c>
      <c r="C134" s="7">
        <v>996656</v>
      </c>
      <c r="D134" s="7">
        <v>1</v>
      </c>
      <c r="E134" s="7"/>
      <c r="F134" s="7"/>
    </row>
    <row r="135" spans="1:6">
      <c r="A135" s="32">
        <v>42401</v>
      </c>
      <c r="B135" s="21" t="s">
        <v>9</v>
      </c>
      <c r="C135" s="7">
        <v>285692</v>
      </c>
      <c r="D135" s="7">
        <v>1</v>
      </c>
      <c r="E135" s="7">
        <v>1</v>
      </c>
      <c r="F135" s="7"/>
    </row>
    <row r="136" spans="1:6">
      <c r="A136" s="30">
        <v>42401</v>
      </c>
      <c r="B136" s="21" t="s">
        <v>9</v>
      </c>
      <c r="C136" s="7">
        <v>258826</v>
      </c>
      <c r="D136" s="7"/>
      <c r="E136" s="7">
        <v>1</v>
      </c>
      <c r="F136" s="7"/>
    </row>
    <row r="137" spans="1:6">
      <c r="A137" s="32">
        <v>42401</v>
      </c>
      <c r="B137" s="21" t="s">
        <v>9</v>
      </c>
      <c r="C137" s="7">
        <v>2400</v>
      </c>
      <c r="D137" s="7">
        <v>1</v>
      </c>
      <c r="E137" s="7"/>
      <c r="F137" s="7"/>
    </row>
    <row r="138" spans="1:6">
      <c r="A138" s="30">
        <v>42401</v>
      </c>
      <c r="B138" s="21" t="s">
        <v>9</v>
      </c>
      <c r="C138" s="7">
        <v>290588</v>
      </c>
      <c r="D138" s="7"/>
      <c r="E138" s="7">
        <v>1</v>
      </c>
      <c r="F138" s="7"/>
    </row>
    <row r="139" spans="1:6">
      <c r="A139" s="32">
        <v>42401</v>
      </c>
      <c r="B139" s="21" t="s">
        <v>9</v>
      </c>
      <c r="C139" s="7">
        <v>278579</v>
      </c>
      <c r="D139" s="7">
        <v>1</v>
      </c>
      <c r="E139" s="7">
        <v>1</v>
      </c>
      <c r="F139" s="7"/>
    </row>
    <row r="140" spans="1:6">
      <c r="A140" s="30">
        <v>42401</v>
      </c>
      <c r="B140" s="21" t="s">
        <v>9</v>
      </c>
      <c r="C140" s="7">
        <v>892537</v>
      </c>
      <c r="D140" s="7">
        <v>1</v>
      </c>
      <c r="E140" s="7">
        <v>1</v>
      </c>
      <c r="F140" s="7"/>
    </row>
    <row r="141" spans="1:6">
      <c r="A141" s="32">
        <v>42401</v>
      </c>
      <c r="B141" s="21" t="s">
        <v>9</v>
      </c>
      <c r="C141" s="7">
        <v>287506</v>
      </c>
      <c r="D141" s="7">
        <v>1</v>
      </c>
      <c r="E141" s="7">
        <v>1</v>
      </c>
      <c r="F141" s="7"/>
    </row>
    <row r="142" spans="1:6">
      <c r="A142" s="30">
        <v>42401</v>
      </c>
      <c r="B142" s="21" t="s">
        <v>9</v>
      </c>
      <c r="C142" s="7">
        <v>296136</v>
      </c>
      <c r="D142" s="7">
        <v>1</v>
      </c>
      <c r="E142" s="7">
        <v>1</v>
      </c>
      <c r="F142" s="7"/>
    </row>
    <row r="143" spans="1:6">
      <c r="A143" s="32">
        <v>42401</v>
      </c>
      <c r="B143" s="21" t="s">
        <v>9</v>
      </c>
      <c r="C143" s="7">
        <v>290005</v>
      </c>
      <c r="D143" s="7">
        <v>1</v>
      </c>
      <c r="E143" s="7">
        <v>1</v>
      </c>
      <c r="F143" s="7"/>
    </row>
    <row r="144" spans="1:6">
      <c r="A144" s="30">
        <v>42401</v>
      </c>
      <c r="B144" s="21" t="s">
        <v>9</v>
      </c>
      <c r="C144" s="7">
        <v>296888</v>
      </c>
      <c r="D144" s="7">
        <v>1</v>
      </c>
      <c r="E144" s="7">
        <v>1</v>
      </c>
      <c r="F144" s="7"/>
    </row>
    <row r="145" spans="1:6">
      <c r="A145" s="32">
        <v>42401</v>
      </c>
      <c r="B145" s="21" t="s">
        <v>9</v>
      </c>
      <c r="C145" s="7">
        <v>279727</v>
      </c>
      <c r="D145" s="7">
        <v>1</v>
      </c>
      <c r="E145" s="7">
        <v>1</v>
      </c>
      <c r="F145" s="7"/>
    </row>
    <row r="146" spans="1:6">
      <c r="A146" s="30">
        <v>42401</v>
      </c>
      <c r="B146" s="21" t="s">
        <v>9</v>
      </c>
      <c r="C146" s="7">
        <v>255837</v>
      </c>
      <c r="D146" s="7">
        <v>1</v>
      </c>
      <c r="E146" s="7">
        <v>1</v>
      </c>
      <c r="F146" s="7"/>
    </row>
    <row r="147" spans="1:6">
      <c r="A147" s="32">
        <v>42401</v>
      </c>
      <c r="B147" s="21" t="s">
        <v>9</v>
      </c>
      <c r="C147" s="7">
        <v>288499</v>
      </c>
      <c r="D147" s="7"/>
      <c r="E147" s="7">
        <v>1</v>
      </c>
      <c r="F147" s="7"/>
    </row>
    <row r="148" spans="1:6">
      <c r="A148" s="30">
        <v>42402</v>
      </c>
      <c r="B148" s="21" t="s">
        <v>9</v>
      </c>
      <c r="C148" s="7">
        <v>12529</v>
      </c>
      <c r="D148" s="7"/>
      <c r="E148" s="7">
        <v>1</v>
      </c>
      <c r="F148" s="7"/>
    </row>
    <row r="149" spans="1:6">
      <c r="A149" s="30">
        <v>42402</v>
      </c>
      <c r="B149" s="21" t="s">
        <v>9</v>
      </c>
      <c r="C149" s="7">
        <v>296355</v>
      </c>
      <c r="D149" s="7">
        <v>1</v>
      </c>
      <c r="E149" s="7"/>
      <c r="F149" s="7"/>
    </row>
    <row r="150" spans="1:6">
      <c r="A150" s="30">
        <v>42402</v>
      </c>
      <c r="B150" s="21" t="s">
        <v>9</v>
      </c>
      <c r="C150" s="7">
        <v>279524</v>
      </c>
      <c r="D150" s="7">
        <v>1</v>
      </c>
      <c r="E150" s="7"/>
      <c r="F150" s="7"/>
    </row>
    <row r="151" spans="1:6">
      <c r="A151" s="30">
        <v>42402</v>
      </c>
      <c r="B151" s="21" t="s">
        <v>9</v>
      </c>
      <c r="C151" s="7">
        <v>281582</v>
      </c>
      <c r="D151" s="7">
        <v>1</v>
      </c>
      <c r="E151" s="7">
        <v>1</v>
      </c>
      <c r="F151" s="7">
        <v>1</v>
      </c>
    </row>
    <row r="152" spans="1:6">
      <c r="A152" s="30">
        <v>42402</v>
      </c>
      <c r="B152" s="21" t="s">
        <v>9</v>
      </c>
      <c r="C152" s="7">
        <v>205325</v>
      </c>
      <c r="D152" s="7">
        <v>1</v>
      </c>
      <c r="E152" s="7"/>
      <c r="F152" s="7"/>
    </row>
    <row r="153" spans="1:6">
      <c r="A153" s="30">
        <v>42402</v>
      </c>
      <c r="B153" s="21" t="s">
        <v>9</v>
      </c>
      <c r="C153" s="7">
        <v>119118</v>
      </c>
      <c r="D153" s="7">
        <v>1</v>
      </c>
      <c r="E153" s="7"/>
      <c r="F153" s="7"/>
    </row>
    <row r="154" spans="1:6">
      <c r="A154" s="30">
        <v>42402</v>
      </c>
      <c r="B154" s="21" t="s">
        <v>9</v>
      </c>
      <c r="C154" s="7">
        <v>474716</v>
      </c>
      <c r="D154" s="7">
        <v>1</v>
      </c>
      <c r="E154" s="7"/>
      <c r="F154" s="7"/>
    </row>
    <row r="155" spans="1:6">
      <c r="A155" s="30">
        <v>42402</v>
      </c>
      <c r="B155" s="21" t="s">
        <v>9</v>
      </c>
      <c r="C155" s="7">
        <v>239990</v>
      </c>
      <c r="D155" s="7">
        <v>1</v>
      </c>
      <c r="E155" s="7"/>
      <c r="F155" s="7"/>
    </row>
    <row r="156" spans="1:6">
      <c r="A156" s="30">
        <v>42402</v>
      </c>
      <c r="B156" s="21" t="s">
        <v>9</v>
      </c>
      <c r="C156" s="7">
        <v>187383</v>
      </c>
      <c r="D156" s="7"/>
      <c r="E156" s="7">
        <v>1</v>
      </c>
      <c r="F156" s="7"/>
    </row>
    <row r="157" spans="1:6">
      <c r="A157" s="30">
        <v>42402</v>
      </c>
      <c r="B157" s="21" t="s">
        <v>9</v>
      </c>
      <c r="C157" s="7">
        <v>297236</v>
      </c>
      <c r="D157" s="7">
        <v>1</v>
      </c>
      <c r="E157" s="7">
        <v>1</v>
      </c>
      <c r="F157" s="7"/>
    </row>
    <row r="158" spans="1:6">
      <c r="A158" s="30">
        <v>42402</v>
      </c>
      <c r="B158" s="21" t="s">
        <v>9</v>
      </c>
      <c r="C158" s="7">
        <v>222691</v>
      </c>
      <c r="D158" s="7"/>
      <c r="E158" s="7">
        <v>1</v>
      </c>
      <c r="F158" s="7"/>
    </row>
    <row r="159" spans="1:6">
      <c r="A159" s="30">
        <v>42402</v>
      </c>
      <c r="B159" s="21" t="s">
        <v>9</v>
      </c>
      <c r="C159" s="7">
        <v>28913</v>
      </c>
      <c r="D159" s="7"/>
      <c r="E159" s="7">
        <v>1</v>
      </c>
      <c r="F159" s="7">
        <v>1</v>
      </c>
    </row>
    <row r="160" spans="1:6">
      <c r="A160" s="30">
        <v>42402</v>
      </c>
      <c r="B160" s="21" t="s">
        <v>9</v>
      </c>
      <c r="C160" s="7">
        <v>294467</v>
      </c>
      <c r="D160" s="7">
        <v>1</v>
      </c>
      <c r="E160" s="7"/>
      <c r="F160" s="7"/>
    </row>
    <row r="161" spans="1:6">
      <c r="A161" s="30">
        <v>42403</v>
      </c>
      <c r="B161" s="21" t="s">
        <v>9</v>
      </c>
      <c r="C161" s="7">
        <v>296810</v>
      </c>
      <c r="D161" s="7">
        <v>1</v>
      </c>
      <c r="E161" s="7">
        <v>1</v>
      </c>
      <c r="F161" s="7"/>
    </row>
    <row r="162" spans="1:6">
      <c r="A162" s="30">
        <v>42403</v>
      </c>
      <c r="B162" s="21" t="s">
        <v>9</v>
      </c>
      <c r="C162" s="7">
        <v>787331</v>
      </c>
      <c r="D162" s="7">
        <v>1</v>
      </c>
      <c r="E162" s="7"/>
      <c r="F162" s="7"/>
    </row>
    <row r="163" spans="1:6">
      <c r="A163" s="30">
        <v>42403</v>
      </c>
      <c r="B163" s="21" t="s">
        <v>9</v>
      </c>
      <c r="C163" s="7">
        <v>281362</v>
      </c>
      <c r="D163" s="7">
        <v>1</v>
      </c>
      <c r="E163" s="7">
        <v>1</v>
      </c>
      <c r="F163" s="7"/>
    </row>
    <row r="164" spans="1:6">
      <c r="A164" s="30">
        <v>42403</v>
      </c>
      <c r="B164" s="21" t="s">
        <v>9</v>
      </c>
      <c r="C164" s="7">
        <v>297125</v>
      </c>
      <c r="D164" s="7">
        <v>1</v>
      </c>
      <c r="E164" s="7"/>
      <c r="F164" s="7"/>
    </row>
    <row r="165" spans="1:6">
      <c r="A165" s="30">
        <v>42403</v>
      </c>
      <c r="B165" s="21" t="s">
        <v>9</v>
      </c>
      <c r="C165" s="7">
        <v>273222</v>
      </c>
      <c r="D165" s="7">
        <v>1</v>
      </c>
      <c r="E165" s="7">
        <v>1</v>
      </c>
      <c r="F165" s="7"/>
    </row>
    <row r="166" spans="1:6">
      <c r="A166" s="30">
        <v>42403</v>
      </c>
      <c r="B166" s="21" t="s">
        <v>9</v>
      </c>
      <c r="C166" s="7">
        <v>201551</v>
      </c>
      <c r="D166" s="7">
        <v>1</v>
      </c>
      <c r="E166" s="7"/>
      <c r="F166" s="7"/>
    </row>
    <row r="167" spans="1:6">
      <c r="A167" s="30">
        <v>42403</v>
      </c>
      <c r="B167" s="21" t="s">
        <v>9</v>
      </c>
      <c r="C167" s="7">
        <v>472101</v>
      </c>
      <c r="D167" s="7">
        <v>1</v>
      </c>
      <c r="E167" s="7">
        <v>1</v>
      </c>
      <c r="F167" s="7"/>
    </row>
    <row r="168" spans="1:6">
      <c r="A168" s="30">
        <v>42403</v>
      </c>
      <c r="B168" s="21" t="s">
        <v>9</v>
      </c>
      <c r="C168" s="7">
        <v>294419</v>
      </c>
      <c r="D168" s="7"/>
      <c r="E168" s="7"/>
      <c r="F168" s="7">
        <v>1</v>
      </c>
    </row>
    <row r="169" spans="1:6">
      <c r="A169" s="30">
        <v>42403</v>
      </c>
      <c r="B169" s="21" t="s">
        <v>9</v>
      </c>
      <c r="C169" s="7">
        <v>296240</v>
      </c>
      <c r="D169" s="7">
        <v>1</v>
      </c>
      <c r="E169" s="7">
        <v>1</v>
      </c>
      <c r="F169" s="7"/>
    </row>
    <row r="170" spans="1:6">
      <c r="A170" s="30">
        <v>42403</v>
      </c>
      <c r="B170" s="21" t="s">
        <v>9</v>
      </c>
      <c r="C170" s="7">
        <v>205918</v>
      </c>
      <c r="D170" s="7">
        <v>1</v>
      </c>
      <c r="E170" s="7"/>
      <c r="F170" s="7"/>
    </row>
    <row r="171" spans="1:6">
      <c r="A171" s="30">
        <v>42403</v>
      </c>
      <c r="B171" s="21" t="s">
        <v>9</v>
      </c>
      <c r="C171" s="7">
        <v>130027</v>
      </c>
      <c r="D171" s="7">
        <v>1</v>
      </c>
      <c r="E171" s="7"/>
      <c r="F171" s="7"/>
    </row>
    <row r="172" spans="1:6">
      <c r="A172" s="30">
        <v>42403</v>
      </c>
      <c r="B172" s="21" t="s">
        <v>9</v>
      </c>
      <c r="C172" s="7">
        <v>291772</v>
      </c>
      <c r="D172" s="7"/>
      <c r="E172" s="7"/>
      <c r="F172" s="7">
        <v>1</v>
      </c>
    </row>
    <row r="173" spans="1:6">
      <c r="A173" s="30">
        <v>42403</v>
      </c>
      <c r="B173" s="21" t="s">
        <v>9</v>
      </c>
      <c r="C173" s="7">
        <v>296201</v>
      </c>
      <c r="D173" s="7">
        <v>1</v>
      </c>
      <c r="E173" s="7"/>
      <c r="F173" s="7"/>
    </row>
    <row r="174" spans="1:6">
      <c r="A174" s="30">
        <v>42403</v>
      </c>
      <c r="B174" s="21" t="s">
        <v>9</v>
      </c>
      <c r="C174" s="7">
        <v>266981</v>
      </c>
      <c r="D174" s="7">
        <v>1</v>
      </c>
      <c r="E174" s="7"/>
      <c r="F174" s="7"/>
    </row>
    <row r="175" spans="1:6">
      <c r="A175" s="30">
        <v>42403</v>
      </c>
      <c r="B175" s="21" t="s">
        <v>9</v>
      </c>
      <c r="C175" s="7">
        <v>296646</v>
      </c>
      <c r="D175" s="7">
        <v>1</v>
      </c>
      <c r="E175" s="7"/>
      <c r="F175" s="7"/>
    </row>
    <row r="176" spans="1:6">
      <c r="A176" s="30">
        <v>42403</v>
      </c>
      <c r="B176" s="21" t="s">
        <v>9</v>
      </c>
      <c r="C176" s="7">
        <v>297235</v>
      </c>
      <c r="D176" s="7"/>
      <c r="E176" s="7">
        <v>1</v>
      </c>
      <c r="F176" s="7"/>
    </row>
    <row r="177" spans="1:6">
      <c r="A177" s="30">
        <v>42403</v>
      </c>
      <c r="B177" s="21" t="s">
        <v>9</v>
      </c>
      <c r="C177" s="7">
        <v>270272</v>
      </c>
      <c r="D177" s="7"/>
      <c r="E177" s="7">
        <v>1</v>
      </c>
      <c r="F177" s="7"/>
    </row>
    <row r="178" spans="1:6">
      <c r="A178" s="30">
        <v>42403</v>
      </c>
      <c r="B178" s="21" t="s">
        <v>9</v>
      </c>
      <c r="C178" s="7">
        <v>288086</v>
      </c>
      <c r="D178" s="7">
        <v>1</v>
      </c>
      <c r="E178" s="7">
        <v>1</v>
      </c>
      <c r="F178" s="7"/>
    </row>
    <row r="179" spans="1:6">
      <c r="A179" s="30">
        <v>42403</v>
      </c>
      <c r="B179" s="21" t="s">
        <v>9</v>
      </c>
      <c r="C179" s="7">
        <v>292470</v>
      </c>
      <c r="D179" s="7">
        <v>1</v>
      </c>
      <c r="E179" s="7">
        <v>1</v>
      </c>
      <c r="F179" s="7"/>
    </row>
    <row r="180" spans="1:6">
      <c r="A180" s="30">
        <v>42403</v>
      </c>
      <c r="B180" s="21" t="s">
        <v>9</v>
      </c>
      <c r="C180" s="7">
        <v>475112</v>
      </c>
      <c r="D180" s="7"/>
      <c r="E180" s="7">
        <v>1</v>
      </c>
      <c r="F180" s="7"/>
    </row>
    <row r="181" spans="1:6">
      <c r="A181" s="30">
        <v>42403</v>
      </c>
      <c r="B181" s="21" t="s">
        <v>9</v>
      </c>
      <c r="C181" s="7">
        <v>102325</v>
      </c>
      <c r="D181" s="7">
        <v>1</v>
      </c>
      <c r="E181" s="7"/>
      <c r="F181" s="7"/>
    </row>
    <row r="182" spans="1:6">
      <c r="A182" s="30">
        <v>42403</v>
      </c>
      <c r="B182" s="21" t="s">
        <v>9</v>
      </c>
      <c r="C182" s="7">
        <v>208217</v>
      </c>
      <c r="D182" s="7">
        <v>1</v>
      </c>
      <c r="E182" s="7"/>
      <c r="F182" s="7"/>
    </row>
    <row r="183" spans="1:6">
      <c r="A183" s="30">
        <v>42403</v>
      </c>
      <c r="B183" s="21" t="s">
        <v>9</v>
      </c>
      <c r="C183" s="7">
        <v>260083</v>
      </c>
      <c r="D183" s="7">
        <v>1</v>
      </c>
      <c r="E183" s="7">
        <v>1</v>
      </c>
      <c r="F183" s="7"/>
    </row>
    <row r="184" spans="1:6">
      <c r="A184" s="30">
        <v>42403</v>
      </c>
      <c r="B184" s="21" t="s">
        <v>9</v>
      </c>
      <c r="C184" s="7">
        <v>41141</v>
      </c>
      <c r="D184" s="7"/>
      <c r="E184" s="7">
        <v>1</v>
      </c>
      <c r="F184" s="7">
        <v>1</v>
      </c>
    </row>
    <row r="185" spans="1:6">
      <c r="A185" s="30">
        <v>42404</v>
      </c>
      <c r="B185" s="21" t="s">
        <v>9</v>
      </c>
      <c r="C185" s="7">
        <v>1000145</v>
      </c>
      <c r="D185" s="7">
        <v>1</v>
      </c>
      <c r="E185" s="7"/>
      <c r="F185" s="7"/>
    </row>
    <row r="186" spans="1:6">
      <c r="A186" s="30">
        <v>42404</v>
      </c>
      <c r="B186" s="21" t="s">
        <v>9</v>
      </c>
      <c r="C186" s="7">
        <v>286326</v>
      </c>
      <c r="D186" s="7">
        <v>1</v>
      </c>
      <c r="E186" s="7">
        <v>1</v>
      </c>
      <c r="F186" s="7"/>
    </row>
    <row r="187" spans="1:6">
      <c r="A187" s="30">
        <v>42404</v>
      </c>
      <c r="B187" s="21" t="s">
        <v>9</v>
      </c>
      <c r="C187" s="7">
        <v>109905</v>
      </c>
      <c r="D187" s="7">
        <v>1</v>
      </c>
      <c r="E187" s="7"/>
      <c r="F187" s="7">
        <v>1</v>
      </c>
    </row>
    <row r="188" spans="1:6">
      <c r="A188" s="30">
        <v>42404</v>
      </c>
      <c r="B188" s="21" t="s">
        <v>9</v>
      </c>
      <c r="C188" s="7">
        <v>293102</v>
      </c>
      <c r="D188" s="7"/>
      <c r="E188" s="7">
        <v>1</v>
      </c>
      <c r="F188" s="7"/>
    </row>
    <row r="189" spans="1:6">
      <c r="A189" s="30">
        <v>42404</v>
      </c>
      <c r="B189" s="21" t="s">
        <v>9</v>
      </c>
      <c r="C189" s="7">
        <v>12688</v>
      </c>
      <c r="D189" s="7"/>
      <c r="E189" s="7">
        <v>1</v>
      </c>
      <c r="F189" s="7"/>
    </row>
    <row r="190" spans="1:6">
      <c r="A190" s="30">
        <v>42404</v>
      </c>
      <c r="B190" s="21" t="s">
        <v>9</v>
      </c>
      <c r="C190" s="7">
        <v>462818</v>
      </c>
      <c r="D190" s="7"/>
      <c r="E190" s="7"/>
      <c r="F190" s="7">
        <v>1</v>
      </c>
    </row>
    <row r="191" spans="1:6">
      <c r="A191" s="30">
        <v>42404</v>
      </c>
      <c r="B191" s="21" t="s">
        <v>9</v>
      </c>
      <c r="C191" s="7">
        <v>274845</v>
      </c>
      <c r="D191" s="7"/>
      <c r="E191" s="7">
        <v>1</v>
      </c>
      <c r="F191" s="7"/>
    </row>
    <row r="192" spans="1:6">
      <c r="A192" s="30">
        <v>42404</v>
      </c>
      <c r="B192" s="21" t="s">
        <v>9</v>
      </c>
      <c r="C192" s="7">
        <v>228683</v>
      </c>
      <c r="D192" s="7">
        <v>1</v>
      </c>
      <c r="E192" s="7">
        <v>1</v>
      </c>
      <c r="F192" s="7"/>
    </row>
    <row r="193" spans="1:6">
      <c r="A193" s="30">
        <v>42404</v>
      </c>
      <c r="B193" s="21" t="s">
        <v>9</v>
      </c>
      <c r="C193" s="7">
        <v>994974</v>
      </c>
      <c r="D193" s="7"/>
      <c r="E193" s="7">
        <v>1</v>
      </c>
      <c r="F193" s="7"/>
    </row>
    <row r="194" spans="1:6">
      <c r="A194" s="30">
        <v>42404</v>
      </c>
      <c r="B194" s="21" t="s">
        <v>9</v>
      </c>
      <c r="C194" s="7">
        <v>221924</v>
      </c>
      <c r="D194" s="7">
        <v>1</v>
      </c>
      <c r="E194" s="7">
        <v>1</v>
      </c>
      <c r="F194" s="7"/>
    </row>
    <row r="195" spans="1:6">
      <c r="A195" s="30">
        <v>42404</v>
      </c>
      <c r="B195" s="21" t="s">
        <v>9</v>
      </c>
      <c r="C195" s="7">
        <v>246724</v>
      </c>
      <c r="D195" s="7">
        <v>1</v>
      </c>
      <c r="E195" s="7">
        <v>1</v>
      </c>
      <c r="F195" s="7"/>
    </row>
    <row r="196" spans="1:6">
      <c r="A196" s="30">
        <v>42404</v>
      </c>
      <c r="B196" s="21" t="s">
        <v>9</v>
      </c>
      <c r="C196" s="7">
        <v>469713</v>
      </c>
      <c r="D196" s="7"/>
      <c r="E196" s="7">
        <v>1</v>
      </c>
      <c r="F196" s="7"/>
    </row>
    <row r="197" spans="1:6">
      <c r="A197" s="30">
        <v>42404</v>
      </c>
      <c r="B197" s="21" t="s">
        <v>9</v>
      </c>
      <c r="C197" s="7">
        <v>252760</v>
      </c>
      <c r="D197" s="7"/>
      <c r="E197" s="7">
        <v>1</v>
      </c>
      <c r="F197" s="7"/>
    </row>
    <row r="198" spans="1:6">
      <c r="A198" s="30">
        <v>42404</v>
      </c>
      <c r="B198" s="21" t="s">
        <v>9</v>
      </c>
      <c r="C198" s="7">
        <v>473254</v>
      </c>
      <c r="D198" s="7"/>
      <c r="E198" s="7">
        <v>1</v>
      </c>
      <c r="F198" s="7"/>
    </row>
    <row r="199" spans="1:6">
      <c r="A199" s="30">
        <v>42404</v>
      </c>
      <c r="B199" s="21" t="s">
        <v>9</v>
      </c>
      <c r="C199" s="7">
        <v>272331</v>
      </c>
      <c r="D199" s="7">
        <v>1</v>
      </c>
      <c r="E199" s="7">
        <v>1</v>
      </c>
      <c r="F199" s="7">
        <v>1</v>
      </c>
    </row>
    <row r="200" spans="1:6">
      <c r="A200" s="30">
        <v>42404</v>
      </c>
      <c r="B200" s="21" t="s">
        <v>9</v>
      </c>
      <c r="C200" s="7">
        <v>287407</v>
      </c>
      <c r="D200" s="7">
        <v>1</v>
      </c>
      <c r="E200" s="7">
        <v>1</v>
      </c>
      <c r="F200" s="7"/>
    </row>
    <row r="201" spans="1:6">
      <c r="A201" s="30">
        <v>42404</v>
      </c>
      <c r="B201" s="21" t="s">
        <v>9</v>
      </c>
      <c r="C201" s="7">
        <v>563559</v>
      </c>
      <c r="D201" s="7"/>
      <c r="E201" s="7">
        <v>1</v>
      </c>
      <c r="F201" s="7"/>
    </row>
    <row r="202" spans="1:6">
      <c r="A202" s="30">
        <v>42404</v>
      </c>
      <c r="B202" s="21" t="s">
        <v>9</v>
      </c>
      <c r="C202" s="7">
        <v>464000</v>
      </c>
      <c r="D202" s="7">
        <v>1</v>
      </c>
      <c r="E202" s="7"/>
      <c r="F202" s="7"/>
    </row>
    <row r="203" spans="1:6">
      <c r="A203" s="30">
        <v>42404</v>
      </c>
      <c r="B203" s="21" t="s">
        <v>9</v>
      </c>
      <c r="C203" s="7">
        <v>472728</v>
      </c>
      <c r="D203" s="7">
        <v>1</v>
      </c>
      <c r="E203" s="7">
        <v>1</v>
      </c>
      <c r="F203" s="7">
        <v>1</v>
      </c>
    </row>
    <row r="204" spans="1:6">
      <c r="A204" s="30">
        <v>42404</v>
      </c>
      <c r="B204" s="21" t="s">
        <v>9</v>
      </c>
      <c r="C204" s="7">
        <v>278559</v>
      </c>
      <c r="D204" s="7">
        <v>1</v>
      </c>
      <c r="E204" s="7"/>
      <c r="F204" s="7"/>
    </row>
    <row r="205" spans="1:6">
      <c r="A205" s="30">
        <v>42404</v>
      </c>
      <c r="B205" s="21" t="s">
        <v>9</v>
      </c>
      <c r="C205" s="7">
        <v>297118</v>
      </c>
      <c r="D205" s="7"/>
      <c r="E205" s="7">
        <v>1</v>
      </c>
      <c r="F205" s="7"/>
    </row>
    <row r="206" spans="1:6">
      <c r="A206" s="30">
        <v>42404</v>
      </c>
      <c r="B206" s="21" t="s">
        <v>9</v>
      </c>
      <c r="C206" s="7">
        <v>563816</v>
      </c>
      <c r="D206" s="7">
        <v>1</v>
      </c>
      <c r="E206" s="7"/>
      <c r="F206" s="7"/>
    </row>
    <row r="207" spans="1:6">
      <c r="A207" s="30">
        <v>42404</v>
      </c>
      <c r="B207" s="21" t="s">
        <v>9</v>
      </c>
      <c r="C207" s="7">
        <v>295832</v>
      </c>
      <c r="D207" s="7"/>
      <c r="E207" s="7">
        <v>1</v>
      </c>
      <c r="F207" s="7"/>
    </row>
    <row r="208" spans="1:6">
      <c r="A208" s="30">
        <v>42404</v>
      </c>
      <c r="B208" s="21" t="s">
        <v>9</v>
      </c>
      <c r="C208" s="7">
        <v>470096</v>
      </c>
      <c r="D208" s="7"/>
      <c r="E208" s="7">
        <v>1</v>
      </c>
      <c r="F208" s="7"/>
    </row>
    <row r="209" spans="1:6">
      <c r="A209" s="30">
        <v>42404</v>
      </c>
      <c r="B209" s="21" t="s">
        <v>9</v>
      </c>
      <c r="C209" s="7">
        <v>472275</v>
      </c>
      <c r="D209" s="7">
        <v>1</v>
      </c>
      <c r="E209" s="7">
        <v>1</v>
      </c>
      <c r="F209" s="7"/>
    </row>
    <row r="210" spans="1:6">
      <c r="A210" s="30">
        <v>42404</v>
      </c>
      <c r="B210" s="21" t="s">
        <v>9</v>
      </c>
      <c r="C210" s="7">
        <v>262402</v>
      </c>
      <c r="D210" s="7">
        <v>1</v>
      </c>
      <c r="E210" s="7"/>
      <c r="F210" s="7"/>
    </row>
    <row r="211" spans="1:6">
      <c r="A211" s="30">
        <v>42404</v>
      </c>
      <c r="B211" s="21" t="s">
        <v>9</v>
      </c>
      <c r="C211" s="7">
        <v>462461</v>
      </c>
      <c r="D211" s="7"/>
      <c r="E211" s="7">
        <v>1</v>
      </c>
      <c r="F211" s="7"/>
    </row>
    <row r="212" spans="1:6">
      <c r="A212" s="30">
        <v>42404</v>
      </c>
      <c r="B212" s="21" t="s">
        <v>9</v>
      </c>
      <c r="C212" s="7">
        <v>294106</v>
      </c>
      <c r="D212" s="7"/>
      <c r="E212" s="7">
        <v>1</v>
      </c>
      <c r="F212" s="7"/>
    </row>
    <row r="213" spans="1:6">
      <c r="A213" s="30">
        <v>42404</v>
      </c>
      <c r="B213" s="21" t="s">
        <v>9</v>
      </c>
      <c r="C213" s="7">
        <v>268206</v>
      </c>
      <c r="D213" s="7"/>
      <c r="E213" s="7">
        <v>1</v>
      </c>
      <c r="F213" s="7"/>
    </row>
    <row r="214" spans="1:6">
      <c r="A214" s="30">
        <v>42404</v>
      </c>
      <c r="B214" s="21" t="s">
        <v>9</v>
      </c>
      <c r="C214" s="7">
        <v>294513</v>
      </c>
      <c r="D214" s="7"/>
      <c r="E214" s="7">
        <v>1</v>
      </c>
      <c r="F214" s="7"/>
    </row>
    <row r="215" spans="1:6">
      <c r="A215" s="30">
        <v>42404</v>
      </c>
      <c r="B215" s="21" t="s">
        <v>9</v>
      </c>
      <c r="C215" s="7">
        <v>286042</v>
      </c>
      <c r="D215" s="7"/>
      <c r="E215" s="7">
        <v>1</v>
      </c>
      <c r="F215" s="7"/>
    </row>
    <row r="216" spans="1:6">
      <c r="A216" s="30">
        <v>42404</v>
      </c>
      <c r="B216" s="21" t="s">
        <v>9</v>
      </c>
      <c r="C216" s="7">
        <v>290187</v>
      </c>
      <c r="D216" s="7"/>
      <c r="E216" s="7">
        <v>1</v>
      </c>
      <c r="F216" s="7"/>
    </row>
    <row r="217" spans="1:6">
      <c r="A217" s="30">
        <v>42404</v>
      </c>
      <c r="B217" s="21" t="s">
        <v>9</v>
      </c>
      <c r="C217" s="7">
        <v>292530</v>
      </c>
      <c r="D217" s="7"/>
      <c r="E217" s="7">
        <v>1</v>
      </c>
      <c r="F217" s="7"/>
    </row>
    <row r="218" spans="1:6">
      <c r="A218" s="30">
        <v>42404</v>
      </c>
      <c r="B218" s="21" t="s">
        <v>9</v>
      </c>
      <c r="C218" s="7">
        <v>293899</v>
      </c>
      <c r="D218" s="7"/>
      <c r="E218" s="7">
        <v>1</v>
      </c>
      <c r="F218" s="7"/>
    </row>
    <row r="219" spans="1:6">
      <c r="A219" s="30">
        <v>42405</v>
      </c>
      <c r="B219" s="21" t="s">
        <v>9</v>
      </c>
      <c r="C219" s="7">
        <v>993316</v>
      </c>
      <c r="D219" s="7">
        <v>1</v>
      </c>
      <c r="E219" s="7"/>
      <c r="F219" s="7"/>
    </row>
    <row r="220" spans="1:6">
      <c r="A220" s="30">
        <v>42405</v>
      </c>
      <c r="B220" s="21" t="s">
        <v>9</v>
      </c>
      <c r="C220" s="7">
        <v>288982</v>
      </c>
      <c r="D220" s="7">
        <v>1</v>
      </c>
      <c r="E220" s="7"/>
      <c r="F220" s="7"/>
    </row>
    <row r="221" spans="1:6">
      <c r="A221" s="30">
        <v>42405</v>
      </c>
      <c r="B221" s="21" t="s">
        <v>9</v>
      </c>
      <c r="C221" s="7">
        <v>284911</v>
      </c>
      <c r="D221" s="7">
        <v>1</v>
      </c>
      <c r="E221" s="7">
        <v>1</v>
      </c>
      <c r="F221" s="7"/>
    </row>
    <row r="222" spans="1:6">
      <c r="A222" s="30">
        <v>42405</v>
      </c>
      <c r="B222" s="21" t="s">
        <v>9</v>
      </c>
      <c r="C222" s="7">
        <v>270507</v>
      </c>
      <c r="D222" s="7"/>
      <c r="E222" s="7">
        <v>1</v>
      </c>
      <c r="F222" s="7"/>
    </row>
    <row r="223" spans="1:6">
      <c r="A223" s="30">
        <v>42405</v>
      </c>
      <c r="B223" s="21" t="s">
        <v>9</v>
      </c>
      <c r="C223" s="7">
        <v>223111</v>
      </c>
      <c r="D223" s="7">
        <v>1</v>
      </c>
      <c r="E223" s="7">
        <v>1</v>
      </c>
      <c r="F223" s="7"/>
    </row>
    <row r="224" spans="1:6">
      <c r="A224" s="30">
        <v>42405</v>
      </c>
      <c r="B224" s="21" t="s">
        <v>9</v>
      </c>
      <c r="C224" s="7">
        <v>781978</v>
      </c>
      <c r="D224" s="7">
        <v>1</v>
      </c>
      <c r="E224" s="7"/>
      <c r="F224" s="7"/>
    </row>
    <row r="225" spans="1:6">
      <c r="A225" s="30">
        <v>42405</v>
      </c>
      <c r="B225" s="21" t="s">
        <v>9</v>
      </c>
      <c r="C225" s="7">
        <v>297175</v>
      </c>
      <c r="D225" s="7">
        <v>1</v>
      </c>
      <c r="E225" s="7">
        <v>1</v>
      </c>
      <c r="F225" s="7"/>
    </row>
    <row r="226" spans="1:6">
      <c r="A226" s="30">
        <v>42405</v>
      </c>
      <c r="B226" s="21" t="s">
        <v>9</v>
      </c>
      <c r="C226" s="7">
        <v>37590</v>
      </c>
      <c r="D226" s="7">
        <v>1</v>
      </c>
      <c r="E226" s="7"/>
      <c r="F226" s="7"/>
    </row>
    <row r="227" spans="1:6">
      <c r="A227" s="30">
        <v>42405</v>
      </c>
      <c r="B227" s="21" t="s">
        <v>9</v>
      </c>
      <c r="C227" s="7">
        <v>278413</v>
      </c>
      <c r="D227" s="7">
        <v>1</v>
      </c>
      <c r="E227" s="7">
        <v>1</v>
      </c>
      <c r="F227" s="7"/>
    </row>
    <row r="228" spans="1:6">
      <c r="A228" s="30">
        <v>42405</v>
      </c>
      <c r="B228" s="21" t="s">
        <v>9</v>
      </c>
      <c r="C228" s="7">
        <v>216816</v>
      </c>
      <c r="D228" s="7"/>
      <c r="E228" s="7">
        <v>1</v>
      </c>
      <c r="F228" s="7"/>
    </row>
    <row r="229" spans="1:6">
      <c r="A229" s="30">
        <v>42405</v>
      </c>
      <c r="B229" s="21" t="s">
        <v>9</v>
      </c>
      <c r="C229" s="7">
        <v>14237</v>
      </c>
      <c r="D229" s="7">
        <v>1</v>
      </c>
      <c r="E229" s="7">
        <v>1</v>
      </c>
      <c r="F229" s="7"/>
    </row>
    <row r="230" spans="1:6">
      <c r="A230" s="30">
        <v>42405</v>
      </c>
      <c r="B230" s="21" t="s">
        <v>9</v>
      </c>
      <c r="C230" s="7">
        <v>274354</v>
      </c>
      <c r="D230" s="7"/>
      <c r="E230" s="7">
        <v>1</v>
      </c>
      <c r="F230" s="7"/>
    </row>
    <row r="231" spans="1:6">
      <c r="A231" s="30">
        <v>42405</v>
      </c>
      <c r="B231" s="21" t="s">
        <v>9</v>
      </c>
      <c r="C231" s="7">
        <v>145770</v>
      </c>
      <c r="D231" s="7">
        <v>1</v>
      </c>
      <c r="E231" s="7">
        <v>1</v>
      </c>
      <c r="F231" s="7"/>
    </row>
    <row r="232" spans="1:6">
      <c r="A232" s="30">
        <v>42405</v>
      </c>
      <c r="B232" s="21" t="s">
        <v>9</v>
      </c>
      <c r="C232" s="7">
        <v>564955</v>
      </c>
      <c r="D232" s="7">
        <v>1</v>
      </c>
      <c r="E232" s="7">
        <v>1</v>
      </c>
      <c r="F232" s="7"/>
    </row>
  </sheetData>
  <mergeCells count="3">
    <mergeCell ref="C1:C2"/>
    <mergeCell ref="D1:F1"/>
    <mergeCell ref="B1:B2"/>
  </mergeCells>
  <conditionalFormatting sqref="C1:C120">
    <cfRule type="duplicateValues" dxfId="3" priority="3"/>
  </conditionalFormatting>
  <conditionalFormatting sqref="B1:B2">
    <cfRule type="duplicateValues" dxfId="2" priority="2"/>
  </conditionalFormatting>
  <conditionalFormatting sqref="C121:C232">
    <cfRule type="duplicateValues" dxfId="1" priority="1"/>
  </conditionalFormatting>
  <dataValidations count="2">
    <dataValidation type="whole" operator="equal" allowBlank="1" showInputMessage="1" showErrorMessage="1" error="Renseigner avec le chiffre 1" sqref="D121:F232">
      <formula1>1</formula1>
    </dataValidation>
    <dataValidation type="date" allowBlank="1" showInputMessage="1" showErrorMessage="1" error="Veuillez renseigner une date correcte_x000a_" sqref="A121:A232">
      <formula1>42370</formula1>
      <formula2>42735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L39"/>
  <sheetViews>
    <sheetView showGridLines="0" tabSelected="1" zoomScale="90" zoomScaleNormal="90" workbookViewId="0">
      <selection activeCell="F8" sqref="F8"/>
    </sheetView>
  </sheetViews>
  <sheetFormatPr baseColWidth="10" defaultRowHeight="15"/>
  <cols>
    <col min="1" max="1" width="5.140625" customWidth="1"/>
    <col min="2" max="2" width="27.5703125" customWidth="1"/>
    <col min="3" max="5" width="9.5703125" style="1" customWidth="1"/>
    <col min="9" max="9" width="26.7109375" bestFit="1" customWidth="1"/>
    <col min="10" max="12" width="9.85546875" customWidth="1"/>
  </cols>
  <sheetData>
    <row r="1" spans="2:12" ht="18.75" customHeight="1">
      <c r="B1" s="27" t="s">
        <v>27</v>
      </c>
      <c r="C1" s="22"/>
      <c r="D1" s="22"/>
      <c r="E1" s="22"/>
      <c r="I1" s="27" t="s">
        <v>28</v>
      </c>
      <c r="J1" s="22"/>
      <c r="K1" s="22"/>
      <c r="L1" s="22"/>
    </row>
    <row r="2" spans="2:12" ht="16.5" customHeight="1">
      <c r="B2" s="34">
        <v>42370</v>
      </c>
      <c r="I2" s="42">
        <v>2016</v>
      </c>
    </row>
    <row r="3" spans="2:12">
      <c r="B3" s="8" t="s">
        <v>9</v>
      </c>
      <c r="I3" s="8" t="str">
        <f>B3</f>
        <v>JEAN-PIERRE</v>
      </c>
    </row>
    <row r="4" spans="2:12" ht="15.75" thickBot="1">
      <c r="B4" s="9"/>
    </row>
    <row r="5" spans="2:12" s="2" customFormat="1" ht="26.25" customHeight="1" thickTop="1" thickBot="1">
      <c r="B5" s="45"/>
      <c r="C5" s="12" t="s">
        <v>6</v>
      </c>
      <c r="D5" s="13" t="s">
        <v>7</v>
      </c>
      <c r="E5" s="14" t="s">
        <v>8</v>
      </c>
      <c r="I5" s="45"/>
      <c r="J5" s="12" t="s">
        <v>6</v>
      </c>
      <c r="K5" s="13" t="s">
        <v>7</v>
      </c>
      <c r="L5" s="14" t="s">
        <v>8</v>
      </c>
    </row>
    <row r="6" spans="2:12" s="3" customFormat="1" ht="21.75" customHeight="1" thickTop="1">
      <c r="B6" s="46" t="s">
        <v>5</v>
      </c>
      <c r="C6" s="15">
        <v>100</v>
      </c>
      <c r="D6" s="10">
        <v>100</v>
      </c>
      <c r="E6" s="17">
        <v>100</v>
      </c>
      <c r="I6" s="46" t="s">
        <v>5</v>
      </c>
      <c r="J6" s="15">
        <v>1200</v>
      </c>
      <c r="K6" s="10">
        <v>1200</v>
      </c>
      <c r="L6" s="17">
        <v>1200</v>
      </c>
    </row>
    <row r="7" spans="2:12" s="3" customFormat="1" ht="21.75" customHeight="1">
      <c r="B7" s="46" t="s">
        <v>4</v>
      </c>
      <c r="C7" s="16">
        <f>SUMIF(B$9:B$39,"&lt;="&amp;EOMONTH($B$2,0),C$9:C$39)</f>
        <v>84</v>
      </c>
      <c r="D7" s="18">
        <f t="shared" ref="D7:E7" si="0">SUMIF(C$9:C$39,"&lt;="&amp;EOMONTH($B$2,0),D$9:D$39)</f>
        <v>60</v>
      </c>
      <c r="E7" s="11">
        <f t="shared" si="0"/>
        <v>30</v>
      </c>
      <c r="I7" s="46" t="s">
        <v>4</v>
      </c>
      <c r="J7" s="16">
        <f ca="1">SUM(J$9:J$20)</f>
        <v>158</v>
      </c>
      <c r="K7" s="18">
        <f t="shared" ref="K7:L7" ca="1" si="1">SUM(K$9:K$20)</f>
        <v>133</v>
      </c>
      <c r="L7" s="11">
        <f t="shared" ca="1" si="1"/>
        <v>39</v>
      </c>
    </row>
    <row r="8" spans="2:12" s="3" customFormat="1" ht="21.75" customHeight="1">
      <c r="B8" s="47" t="s">
        <v>3</v>
      </c>
      <c r="C8" s="19">
        <f>C7/C6</f>
        <v>0.84</v>
      </c>
      <c r="D8" s="20">
        <f t="shared" ref="D8:E8" si="2">D7/D6</f>
        <v>0.6</v>
      </c>
      <c r="E8" s="35">
        <f t="shared" si="2"/>
        <v>0.3</v>
      </c>
      <c r="I8" s="47" t="s">
        <v>3</v>
      </c>
      <c r="J8" s="19">
        <f ca="1">J7/J6</f>
        <v>0.13166666666666665</v>
      </c>
      <c r="K8" s="20">
        <f t="shared" ref="K8:L8" ca="1" si="3">K7/K6</f>
        <v>0.11083333333333334</v>
      </c>
      <c r="L8" s="35">
        <f t="shared" ca="1" si="3"/>
        <v>3.2500000000000001E-2</v>
      </c>
    </row>
    <row r="9" spans="2:12" s="4" customFormat="1" ht="14.25" customHeight="1">
      <c r="B9" s="36">
        <f>B2</f>
        <v>42370</v>
      </c>
      <c r="C9" s="37">
        <f>SUMIFS(BDD!D:D,BDD!$A:$A,DATE(YEAR(RECAP!$B9),MONTH(RECAP!$B9),DAY(RECAP!$B9)),BDD!$B:$B,RECAP!$B$3)</f>
        <v>0</v>
      </c>
      <c r="D9" s="37">
        <f>SUMIFS(BDD!E:E,BDD!$A:$A,DATE(YEAR(RECAP!$B9),MONTH(RECAP!$B9),DAY(RECAP!$B9)),BDD!$B:$B,RECAP!$B$3)</f>
        <v>0</v>
      </c>
      <c r="E9" s="37">
        <f>SUMIFS(BDD!F:F,BDD!$A:$A,DATE(YEAR(RECAP!$B9),MONTH(RECAP!$B9),DAY(RECAP!$B9)),BDD!$B:$B,RECAP!$B$3)</f>
        <v>0</v>
      </c>
      <c r="I9" s="43">
        <v>42370</v>
      </c>
      <c r="J9" s="44">
        <f ca="1">SUMPRODUCT((YEAR(lesdates)=RECAP!$I$2)*(MONTH(lesdates)=MONTH(RECAP!$I9))*(lesvendeurs=$B$3)*(COCO))</f>
        <v>84</v>
      </c>
      <c r="K9" s="44">
        <f ca="1">SUMPRODUCT((YEAR(lesdates)=RECAP!$I$2)*(MONTH(lesdates)=MONTH(RECAP!$I9))*(lesvendeurs=$B$3)*(ANANAS))</f>
        <v>60</v>
      </c>
      <c r="L9" s="44">
        <f ca="1">SUMPRODUCT((YEAR(lesdates)=RECAP!$I$2)*(MONTH(lesdates)=MONTH(RECAP!$I9))*(lesvendeurs=$B$3)*(MANGUE))</f>
        <v>30</v>
      </c>
    </row>
    <row r="10" spans="2:12" ht="14.25" customHeight="1">
      <c r="B10" s="36">
        <f>B9+1</f>
        <v>42371</v>
      </c>
      <c r="C10" s="37">
        <f>SUMIFS(BDD!D:D,BDD!$A:$A,DATE(YEAR(RECAP!$B10),MONTH(RECAP!$B10),DAY(RECAP!$B10)),BDD!$B:$B,RECAP!$B$3)</f>
        <v>0</v>
      </c>
      <c r="D10" s="37">
        <f>SUMIFS(BDD!E:E,BDD!$A:$A,DATE(YEAR(RECAP!$B10),MONTH(RECAP!$B10),DAY(RECAP!$B10)),BDD!$B:$B,RECAP!$B$3)</f>
        <v>0</v>
      </c>
      <c r="E10" s="37">
        <f>SUMIFS(BDD!F:F,BDD!$A:$A,DATE(YEAR(RECAP!$B10),MONTH(RECAP!$B10),DAY(RECAP!$B10)),BDD!$B:$B,RECAP!$B$3)</f>
        <v>0</v>
      </c>
      <c r="I10" s="43">
        <v>42401</v>
      </c>
      <c r="J10" s="44">
        <f ca="1">SUMPRODUCT((YEAR(lesdates)=RECAP!$I$2)*(MONTH(lesdates)=MONTH(RECAP!$I10))*(lesvendeurs=$B$3)*(COCO))</f>
        <v>74</v>
      </c>
      <c r="K10" s="44">
        <f ca="1">SUMPRODUCT((YEAR(lesdates)=RECAP!$I$2)*(MONTH(lesdates)=MONTH(RECAP!$I10))*(lesvendeurs=$B$3)*(ANANAS))</f>
        <v>73</v>
      </c>
      <c r="L10" s="44">
        <f ca="1">SUMPRODUCT((YEAR(lesdates)=RECAP!$I$2)*(MONTH(lesdates)=MONTH(RECAP!$I10))*(lesvendeurs=$B$3)*(MANGUE))</f>
        <v>9</v>
      </c>
    </row>
    <row r="11" spans="2:12" ht="14.25" customHeight="1">
      <c r="B11" s="36">
        <f t="shared" ref="B11:B39" si="4">B10+1</f>
        <v>42372</v>
      </c>
      <c r="C11" s="37">
        <f>SUMIFS(BDD!D:D,BDD!$A:$A,DATE(YEAR(RECAP!$B11),MONTH(RECAP!$B11),DAY(RECAP!$B11)),BDD!$B:$B,RECAP!$B$3)</f>
        <v>0</v>
      </c>
      <c r="D11" s="37">
        <f>SUMIFS(BDD!E:E,BDD!$A:$A,DATE(YEAR(RECAP!$B11),MONTH(RECAP!$B11),DAY(RECAP!$B11)),BDD!$B:$B,RECAP!$B$3)</f>
        <v>0</v>
      </c>
      <c r="E11" s="37">
        <f>SUMIFS(BDD!F:F,BDD!$A:$A,DATE(YEAR(RECAP!$B11),MONTH(RECAP!$B11),DAY(RECAP!$B11)),BDD!$B:$B,RECAP!$B$3)</f>
        <v>0</v>
      </c>
      <c r="I11" s="43">
        <v>42430</v>
      </c>
      <c r="J11" s="44">
        <f ca="1">SUMPRODUCT((YEAR(lesdates)=RECAP!$I$2)*(MONTH(lesdates)=MONTH(RECAP!$I11))*(lesvendeurs=$B$3)*(COCO))</f>
        <v>0</v>
      </c>
      <c r="K11" s="44">
        <f ca="1">SUMPRODUCT((YEAR(lesdates)=RECAP!$I$2)*(MONTH(lesdates)=MONTH(RECAP!$I11))*(lesvendeurs=$B$3)*(ANANAS))</f>
        <v>0</v>
      </c>
      <c r="L11" s="44">
        <f ca="1">SUMPRODUCT((YEAR(lesdates)=RECAP!$I$2)*(MONTH(lesdates)=MONTH(RECAP!$I11))*(lesvendeurs=$B$3)*(MANGUE))</f>
        <v>0</v>
      </c>
    </row>
    <row r="12" spans="2:12" ht="14.25" customHeight="1">
      <c r="B12" s="36">
        <f t="shared" si="4"/>
        <v>42373</v>
      </c>
      <c r="C12" s="37">
        <f>SUMIFS(BDD!D:D,BDD!$A:$A,DATE(YEAR(RECAP!$B12),MONTH(RECAP!$B12),DAY(RECAP!$B12)),BDD!$B:$B,RECAP!$B$3)</f>
        <v>0</v>
      </c>
      <c r="D12" s="37">
        <f>SUMIFS(BDD!E:E,BDD!$A:$A,DATE(YEAR(RECAP!$B12),MONTH(RECAP!$B12),DAY(RECAP!$B12)),BDD!$B:$B,RECAP!$B$3)</f>
        <v>0</v>
      </c>
      <c r="E12" s="37">
        <f>SUMIFS(BDD!F:F,BDD!$A:$A,DATE(YEAR(RECAP!$B12),MONTH(RECAP!$B12),DAY(RECAP!$B12)),BDD!$B:$B,RECAP!$B$3)</f>
        <v>0</v>
      </c>
      <c r="I12" s="43">
        <v>42461</v>
      </c>
      <c r="J12" s="44">
        <f ca="1">SUMPRODUCT((YEAR(lesdates)=RECAP!$I$2)*(MONTH(lesdates)=MONTH(RECAP!$I12))*(lesvendeurs=$B$3)*(COCO))</f>
        <v>0</v>
      </c>
      <c r="K12" s="44">
        <f ca="1">SUMPRODUCT((YEAR(lesdates)=RECAP!$I$2)*(MONTH(lesdates)=MONTH(RECAP!$I12))*(lesvendeurs=$B$3)*(ANANAS))</f>
        <v>0</v>
      </c>
      <c r="L12" s="44">
        <f ca="1">SUMPRODUCT((YEAR(lesdates)=RECAP!$I$2)*(MONTH(lesdates)=MONTH(RECAP!$I12))*(lesvendeurs=$B$3)*(MANGUE))</f>
        <v>0</v>
      </c>
    </row>
    <row r="13" spans="2:12" ht="14.25" customHeight="1">
      <c r="B13" s="36">
        <f t="shared" si="4"/>
        <v>42374</v>
      </c>
      <c r="C13" s="37">
        <f>SUMIFS(BDD!D:D,BDD!$A:$A,DATE(YEAR(RECAP!$B13),MONTH(RECAP!$B13),DAY(RECAP!$B13)),BDD!$B:$B,RECAP!$B$3)</f>
        <v>0</v>
      </c>
      <c r="D13" s="37">
        <f>SUMIFS(BDD!E:E,BDD!$A:$A,DATE(YEAR(RECAP!$B13),MONTH(RECAP!$B13),DAY(RECAP!$B13)),BDD!$B:$B,RECAP!$B$3)</f>
        <v>0</v>
      </c>
      <c r="E13" s="37">
        <f>SUMIFS(BDD!F:F,BDD!$A:$A,DATE(YEAR(RECAP!$B13),MONTH(RECAP!$B13),DAY(RECAP!$B13)),BDD!$B:$B,RECAP!$B$3)</f>
        <v>0</v>
      </c>
      <c r="I13" s="43">
        <v>42491</v>
      </c>
      <c r="J13" s="44">
        <f ca="1">SUMPRODUCT((YEAR(lesdates)=RECAP!$I$2)*(MONTH(lesdates)=MONTH(RECAP!$I13))*(lesvendeurs=$B$3)*(COCO))</f>
        <v>0</v>
      </c>
      <c r="K13" s="44">
        <f ca="1">SUMPRODUCT((YEAR(lesdates)=RECAP!$I$2)*(MONTH(lesdates)=MONTH(RECAP!$I13))*(lesvendeurs=$B$3)*(ANANAS))</f>
        <v>0</v>
      </c>
      <c r="L13" s="44">
        <f ca="1">SUMPRODUCT((YEAR(lesdates)=RECAP!$I$2)*(MONTH(lesdates)=MONTH(RECAP!$I13))*(lesvendeurs=$B$3)*(MANGUE))</f>
        <v>0</v>
      </c>
    </row>
    <row r="14" spans="2:12" ht="14.25" customHeight="1">
      <c r="B14" s="36">
        <f t="shared" si="4"/>
        <v>42375</v>
      </c>
      <c r="C14" s="37">
        <f>SUMIFS(BDD!D:D,BDD!$A:$A,DATE(YEAR(RECAP!$B14),MONTH(RECAP!$B14),DAY(RECAP!$B14)),BDD!$B:$B,RECAP!$B$3)</f>
        <v>0</v>
      </c>
      <c r="D14" s="37">
        <f>SUMIFS(BDD!E:E,BDD!$A:$A,DATE(YEAR(RECAP!$B14),MONTH(RECAP!$B14),DAY(RECAP!$B14)),BDD!$B:$B,RECAP!$B$3)</f>
        <v>0</v>
      </c>
      <c r="E14" s="37">
        <f>SUMIFS(BDD!F:F,BDD!$A:$A,DATE(YEAR(RECAP!$B14),MONTH(RECAP!$B14),DAY(RECAP!$B14)),BDD!$B:$B,RECAP!$B$3)</f>
        <v>0</v>
      </c>
      <c r="I14" s="43">
        <v>42522</v>
      </c>
      <c r="J14" s="44">
        <f ca="1">SUMPRODUCT((YEAR(lesdates)=RECAP!$I$2)*(MONTH(lesdates)=MONTH(RECAP!$I14))*(lesvendeurs=$B$3)*(COCO))</f>
        <v>0</v>
      </c>
      <c r="K14" s="44">
        <f ca="1">SUMPRODUCT((YEAR(lesdates)=RECAP!$I$2)*(MONTH(lesdates)=MONTH(RECAP!$I14))*(lesvendeurs=$B$3)*(ANANAS))</f>
        <v>0</v>
      </c>
      <c r="L14" s="44">
        <f ca="1">SUMPRODUCT((YEAR(lesdates)=RECAP!$I$2)*(MONTH(lesdates)=MONTH(RECAP!$I14))*(lesvendeurs=$B$3)*(MANGUE))</f>
        <v>0</v>
      </c>
    </row>
    <row r="15" spans="2:12" ht="14.25" customHeight="1">
      <c r="B15" s="36">
        <f t="shared" si="4"/>
        <v>42376</v>
      </c>
      <c r="C15" s="37">
        <f>SUMIFS(BDD!D:D,BDD!$A:$A,DATE(YEAR(RECAP!$B15),MONTH(RECAP!$B15),DAY(RECAP!$B15)),BDD!$B:$B,RECAP!$B$3)</f>
        <v>0</v>
      </c>
      <c r="D15" s="37">
        <f>SUMIFS(BDD!E:E,BDD!$A:$A,DATE(YEAR(RECAP!$B15),MONTH(RECAP!$B15),DAY(RECAP!$B15)),BDD!$B:$B,RECAP!$B$3)</f>
        <v>0</v>
      </c>
      <c r="E15" s="37">
        <f>SUMIFS(BDD!F:F,BDD!$A:$A,DATE(YEAR(RECAP!$B15),MONTH(RECAP!$B15),DAY(RECAP!$B15)),BDD!$B:$B,RECAP!$B$3)</f>
        <v>0</v>
      </c>
      <c r="I15" s="43">
        <v>42552</v>
      </c>
      <c r="J15" s="44">
        <f ca="1">SUMPRODUCT((YEAR(lesdates)=RECAP!$I$2)*(MONTH(lesdates)=MONTH(RECAP!$I15))*(lesvendeurs=$B$3)*(COCO))</f>
        <v>0</v>
      </c>
      <c r="K15" s="44">
        <f ca="1">SUMPRODUCT((YEAR(lesdates)=RECAP!$I$2)*(MONTH(lesdates)=MONTH(RECAP!$I15))*(lesvendeurs=$B$3)*(ANANAS))</f>
        <v>0</v>
      </c>
      <c r="L15" s="44">
        <f ca="1">SUMPRODUCT((YEAR(lesdates)=RECAP!$I$2)*(MONTH(lesdates)=MONTH(RECAP!$I15))*(lesvendeurs=$B$3)*(MANGUE))</f>
        <v>0</v>
      </c>
    </row>
    <row r="16" spans="2:12" ht="14.25" customHeight="1">
      <c r="B16" s="36">
        <f t="shared" si="4"/>
        <v>42377</v>
      </c>
      <c r="C16" s="37">
        <f>SUMIFS(BDD!D:D,BDD!$A:$A,DATE(YEAR(RECAP!$B16),MONTH(RECAP!$B16),DAY(RECAP!$B16)),BDD!$B:$B,RECAP!$B$3)</f>
        <v>0</v>
      </c>
      <c r="D16" s="37">
        <f>SUMIFS(BDD!E:E,BDD!$A:$A,DATE(YEAR(RECAP!$B16),MONTH(RECAP!$B16),DAY(RECAP!$B16)),BDD!$B:$B,RECAP!$B$3)</f>
        <v>0</v>
      </c>
      <c r="E16" s="37">
        <f>SUMIFS(BDD!F:F,BDD!$A:$A,DATE(YEAR(RECAP!$B16),MONTH(RECAP!$B16),DAY(RECAP!$B16)),BDD!$B:$B,RECAP!$B$3)</f>
        <v>0</v>
      </c>
      <c r="I16" s="43">
        <v>42583</v>
      </c>
      <c r="J16" s="44">
        <f ca="1">SUMPRODUCT((YEAR(lesdates)=RECAP!$I$2)*(MONTH(lesdates)=MONTH(RECAP!$I16))*(lesvendeurs=$B$3)*(COCO))</f>
        <v>0</v>
      </c>
      <c r="K16" s="44">
        <f ca="1">SUMPRODUCT((YEAR(lesdates)=RECAP!$I$2)*(MONTH(lesdates)=MONTH(RECAP!$I16))*(lesvendeurs=$B$3)*(ANANAS))</f>
        <v>0</v>
      </c>
      <c r="L16" s="44">
        <f ca="1">SUMPRODUCT((YEAR(lesdates)=RECAP!$I$2)*(MONTH(lesdates)=MONTH(RECAP!$I16))*(lesvendeurs=$B$3)*(MANGUE))</f>
        <v>0</v>
      </c>
    </row>
    <row r="17" spans="2:12" ht="14.25" customHeight="1">
      <c r="B17" s="36">
        <f t="shared" si="4"/>
        <v>42378</v>
      </c>
      <c r="C17" s="37">
        <f>SUMIFS(BDD!D:D,BDD!$A:$A,DATE(YEAR(RECAP!$B17),MONTH(RECAP!$B17),DAY(RECAP!$B17)),BDD!$B:$B,RECAP!$B$3)</f>
        <v>0</v>
      </c>
      <c r="D17" s="37">
        <f>SUMIFS(BDD!E:E,BDD!$A:$A,DATE(YEAR(RECAP!$B17),MONTH(RECAP!$B17),DAY(RECAP!$B17)),BDD!$B:$B,RECAP!$B$3)</f>
        <v>0</v>
      </c>
      <c r="E17" s="37">
        <f>SUMIFS(BDD!F:F,BDD!$A:$A,DATE(YEAR(RECAP!$B17),MONTH(RECAP!$B17),DAY(RECAP!$B17)),BDD!$B:$B,RECAP!$B$3)</f>
        <v>0</v>
      </c>
      <c r="I17" s="43">
        <v>42614</v>
      </c>
      <c r="J17" s="44">
        <f ca="1">SUMPRODUCT((YEAR(lesdates)=RECAP!$I$2)*(MONTH(lesdates)=MONTH(RECAP!$I17))*(lesvendeurs=$B$3)*(COCO))</f>
        <v>0</v>
      </c>
      <c r="K17" s="44">
        <f ca="1">SUMPRODUCT((YEAR(lesdates)=RECAP!$I$2)*(MONTH(lesdates)=MONTH(RECAP!$I17))*(lesvendeurs=$B$3)*(ANANAS))</f>
        <v>0</v>
      </c>
      <c r="L17" s="44">
        <f ca="1">SUMPRODUCT((YEAR(lesdates)=RECAP!$I$2)*(MONTH(lesdates)=MONTH(RECAP!$I17))*(lesvendeurs=$B$3)*(MANGUE))</f>
        <v>0</v>
      </c>
    </row>
    <row r="18" spans="2:12" ht="14.25" customHeight="1">
      <c r="B18" s="36">
        <f t="shared" si="4"/>
        <v>42379</v>
      </c>
      <c r="C18" s="37">
        <f>SUMIFS(BDD!D:D,BDD!$A:$A,DATE(YEAR(RECAP!$B18),MONTH(RECAP!$B18),DAY(RECAP!$B18)),BDD!$B:$B,RECAP!$B$3)</f>
        <v>0</v>
      </c>
      <c r="D18" s="37">
        <f>SUMIFS(BDD!E:E,BDD!$A:$A,DATE(YEAR(RECAP!$B18),MONTH(RECAP!$B18),DAY(RECAP!$B18)),BDD!$B:$B,RECAP!$B$3)</f>
        <v>0</v>
      </c>
      <c r="E18" s="37">
        <f>SUMIFS(BDD!F:F,BDD!$A:$A,DATE(YEAR(RECAP!$B18),MONTH(RECAP!$B18),DAY(RECAP!$B18)),BDD!$B:$B,RECAP!$B$3)</f>
        <v>0</v>
      </c>
      <c r="I18" s="43">
        <v>42644</v>
      </c>
      <c r="J18" s="44">
        <f ca="1">SUMPRODUCT((YEAR(lesdates)=RECAP!$I$2)*(MONTH(lesdates)=MONTH(RECAP!$I18))*(lesvendeurs=$B$3)*(COCO))</f>
        <v>0</v>
      </c>
      <c r="K18" s="44">
        <f ca="1">SUMPRODUCT((YEAR(lesdates)=RECAP!$I$2)*(MONTH(lesdates)=MONTH(RECAP!$I18))*(lesvendeurs=$B$3)*(ANANAS))</f>
        <v>0</v>
      </c>
      <c r="L18" s="44">
        <f ca="1">SUMPRODUCT((YEAR(lesdates)=RECAP!$I$2)*(MONTH(lesdates)=MONTH(RECAP!$I18))*(lesvendeurs=$B$3)*(MANGUE))</f>
        <v>0</v>
      </c>
    </row>
    <row r="19" spans="2:12" ht="14.25" customHeight="1">
      <c r="B19" s="36">
        <f t="shared" si="4"/>
        <v>42380</v>
      </c>
      <c r="C19" s="37">
        <f>SUMIFS(BDD!D:D,BDD!$A:$A,DATE(YEAR(RECAP!$B19),MONTH(RECAP!$B19),DAY(RECAP!$B19)),BDD!$B:$B,RECAP!$B$3)</f>
        <v>8</v>
      </c>
      <c r="D19" s="37">
        <f>SUMIFS(BDD!E:E,BDD!$A:$A,DATE(YEAR(RECAP!$B19),MONTH(RECAP!$B19),DAY(RECAP!$B19)),BDD!$B:$B,RECAP!$B$3)</f>
        <v>8</v>
      </c>
      <c r="E19" s="37">
        <f>SUMIFS(BDD!F:F,BDD!$A:$A,DATE(YEAR(RECAP!$B19),MONTH(RECAP!$B19),DAY(RECAP!$B19)),BDD!$B:$B,RECAP!$B$3)</f>
        <v>5</v>
      </c>
      <c r="I19" s="43">
        <v>42675</v>
      </c>
      <c r="J19" s="44">
        <f ca="1">SUMPRODUCT((YEAR(lesdates)=RECAP!$I$2)*(MONTH(lesdates)=MONTH(RECAP!$I19))*(lesvendeurs=$B$3)*(COCO))</f>
        <v>0</v>
      </c>
      <c r="K19" s="44">
        <f ca="1">SUMPRODUCT((YEAR(lesdates)=RECAP!$I$2)*(MONTH(lesdates)=MONTH(RECAP!$I19))*(lesvendeurs=$B$3)*(ANANAS))</f>
        <v>0</v>
      </c>
      <c r="L19" s="44">
        <f ca="1">SUMPRODUCT((YEAR(lesdates)=RECAP!$I$2)*(MONTH(lesdates)=MONTH(RECAP!$I19))*(lesvendeurs=$B$3)*(MANGUE))</f>
        <v>0</v>
      </c>
    </row>
    <row r="20" spans="2:12" ht="14.25" customHeight="1">
      <c r="B20" s="36">
        <f t="shared" si="4"/>
        <v>42381</v>
      </c>
      <c r="C20" s="37">
        <f>SUMIFS(BDD!D:D,BDD!$A:$A,DATE(YEAR(RECAP!$B20),MONTH(RECAP!$B20),DAY(RECAP!$B20)),BDD!$B:$B,RECAP!$B$3)</f>
        <v>9</v>
      </c>
      <c r="D20" s="37">
        <f>SUMIFS(BDD!E:E,BDD!$A:$A,DATE(YEAR(RECAP!$B20),MONTH(RECAP!$B20),DAY(RECAP!$B20)),BDD!$B:$B,RECAP!$B$3)</f>
        <v>7</v>
      </c>
      <c r="E20" s="37">
        <f>SUMIFS(BDD!F:F,BDD!$A:$A,DATE(YEAR(RECAP!$B20),MONTH(RECAP!$B20),DAY(RECAP!$B20)),BDD!$B:$B,RECAP!$B$3)</f>
        <v>4</v>
      </c>
      <c r="I20" s="43">
        <v>42705</v>
      </c>
      <c r="J20" s="44">
        <f ca="1">SUMPRODUCT((YEAR(lesdates)=RECAP!$I$2)*(MONTH(lesdates)=MONTH(RECAP!$I20))*(lesvendeurs=$B$3)*(COCO))</f>
        <v>0</v>
      </c>
      <c r="K20" s="44">
        <f ca="1">SUMPRODUCT((YEAR(lesdates)=RECAP!$I$2)*(MONTH(lesdates)=MONTH(RECAP!$I20))*(lesvendeurs=$B$3)*(ANANAS))</f>
        <v>0</v>
      </c>
      <c r="L20" s="44">
        <f ca="1">SUMPRODUCT((YEAR(lesdates)=RECAP!$I$2)*(MONTH(lesdates)=MONTH(RECAP!$I20))*(lesvendeurs=$B$3)*(MANGUE))</f>
        <v>0</v>
      </c>
    </row>
    <row r="21" spans="2:12" ht="14.25" customHeight="1">
      <c r="B21" s="36">
        <f t="shared" si="4"/>
        <v>42382</v>
      </c>
      <c r="C21" s="37">
        <f>SUMIFS(BDD!D:D,BDD!$A:$A,DATE(YEAR(RECAP!$B21),MONTH(RECAP!$B21),DAY(RECAP!$B21)),BDD!$B:$B,RECAP!$B$3)</f>
        <v>0</v>
      </c>
      <c r="D21" s="37">
        <f>SUMIFS(BDD!E:E,BDD!$A:$A,DATE(YEAR(RECAP!$B21),MONTH(RECAP!$B21),DAY(RECAP!$B21)),BDD!$B:$B,RECAP!$B$3)</f>
        <v>0</v>
      </c>
      <c r="E21" s="37">
        <f>SUMIFS(BDD!F:F,BDD!$A:$A,DATE(YEAR(RECAP!$B21),MONTH(RECAP!$B21),DAY(RECAP!$B21)),BDD!$B:$B,RECAP!$B$3)</f>
        <v>2</v>
      </c>
    </row>
    <row r="22" spans="2:12" ht="14.25" customHeight="1">
      <c r="B22" s="36">
        <f t="shared" si="4"/>
        <v>42383</v>
      </c>
      <c r="C22" s="37">
        <f>SUMIFS(BDD!D:D,BDD!$A:$A,DATE(YEAR(RECAP!$B22),MONTH(RECAP!$B22),DAY(RECAP!$B22)),BDD!$B:$B,RECAP!$B$3)</f>
        <v>9</v>
      </c>
      <c r="D22" s="37">
        <f>SUMIFS(BDD!E:E,BDD!$A:$A,DATE(YEAR(RECAP!$B22),MONTH(RECAP!$B22),DAY(RECAP!$B22)),BDD!$B:$B,RECAP!$B$3)</f>
        <v>8</v>
      </c>
      <c r="E22" s="37">
        <f>SUMIFS(BDD!F:F,BDD!$A:$A,DATE(YEAR(RECAP!$B22),MONTH(RECAP!$B22),DAY(RECAP!$B22)),BDD!$B:$B,RECAP!$B$3)</f>
        <v>2</v>
      </c>
    </row>
    <row r="23" spans="2:12" ht="14.25" customHeight="1">
      <c r="B23" s="36">
        <f t="shared" si="4"/>
        <v>42384</v>
      </c>
      <c r="C23" s="37">
        <f>SUMIFS(BDD!D:D,BDD!$A:$A,DATE(YEAR(RECAP!$B23),MONTH(RECAP!$B23),DAY(RECAP!$B23)),BDD!$B:$B,RECAP!$B$3)</f>
        <v>12</v>
      </c>
      <c r="D23" s="37">
        <f>SUMIFS(BDD!E:E,BDD!$A:$A,DATE(YEAR(RECAP!$B23),MONTH(RECAP!$B23),DAY(RECAP!$B23)),BDD!$B:$B,RECAP!$B$3)</f>
        <v>11</v>
      </c>
      <c r="E23" s="37">
        <f>SUMIFS(BDD!F:F,BDD!$A:$A,DATE(YEAR(RECAP!$B23),MONTH(RECAP!$B23),DAY(RECAP!$B23)),BDD!$B:$B,RECAP!$B$3)</f>
        <v>6</v>
      </c>
    </row>
    <row r="24" spans="2:12" ht="14.25" customHeight="1">
      <c r="B24" s="36">
        <f t="shared" si="4"/>
        <v>42385</v>
      </c>
      <c r="C24" s="37">
        <f>SUMIFS(BDD!D:D,BDD!$A:$A,DATE(YEAR(RECAP!$B24),MONTH(RECAP!$B24),DAY(RECAP!$B24)),BDD!$B:$B,RECAP!$B$3)</f>
        <v>0</v>
      </c>
      <c r="D24" s="37">
        <f>SUMIFS(BDD!E:E,BDD!$A:$A,DATE(YEAR(RECAP!$B24),MONTH(RECAP!$B24),DAY(RECAP!$B24)),BDD!$B:$B,RECAP!$B$3)</f>
        <v>0</v>
      </c>
      <c r="E24" s="37">
        <f>SUMIFS(BDD!F:F,BDD!$A:$A,DATE(YEAR(RECAP!$B24),MONTH(RECAP!$B24),DAY(RECAP!$B24)),BDD!$B:$B,RECAP!$B$3)</f>
        <v>0</v>
      </c>
    </row>
    <row r="25" spans="2:12" ht="14.25" customHeight="1">
      <c r="B25" s="36">
        <f t="shared" si="4"/>
        <v>42386</v>
      </c>
      <c r="C25" s="37">
        <f>SUMIFS(BDD!D:D,BDD!$A:$A,DATE(YEAR(RECAP!$B25),MONTH(RECAP!$B25),DAY(RECAP!$B25)),BDD!$B:$B,RECAP!$B$3)</f>
        <v>0</v>
      </c>
      <c r="D25" s="37">
        <f>SUMIFS(BDD!E:E,BDD!$A:$A,DATE(YEAR(RECAP!$B25),MONTH(RECAP!$B25),DAY(RECAP!$B25)),BDD!$B:$B,RECAP!$B$3)</f>
        <v>0</v>
      </c>
      <c r="E25" s="37">
        <f>SUMIFS(BDD!F:F,BDD!$A:$A,DATE(YEAR(RECAP!$B25),MONTH(RECAP!$B25),DAY(RECAP!$B25)),BDD!$B:$B,RECAP!$B$3)</f>
        <v>0</v>
      </c>
    </row>
    <row r="26" spans="2:12" ht="14.25" customHeight="1">
      <c r="B26" s="36">
        <f t="shared" si="4"/>
        <v>42387</v>
      </c>
      <c r="C26" s="37">
        <f>SUMIFS(BDD!D:D,BDD!$A:$A,DATE(YEAR(RECAP!$B26),MONTH(RECAP!$B26),DAY(RECAP!$B26)),BDD!$B:$B,RECAP!$B$3)</f>
        <v>0</v>
      </c>
      <c r="D26" s="37">
        <f>SUMIFS(BDD!E:E,BDD!$A:$A,DATE(YEAR(RECAP!$B26),MONTH(RECAP!$B26),DAY(RECAP!$B26)),BDD!$B:$B,RECAP!$B$3)</f>
        <v>0</v>
      </c>
      <c r="E26" s="37">
        <f>SUMIFS(BDD!F:F,BDD!$A:$A,DATE(YEAR(RECAP!$B26),MONTH(RECAP!$B26),DAY(RECAP!$B26)),BDD!$B:$B,RECAP!$B$3)</f>
        <v>0</v>
      </c>
    </row>
    <row r="27" spans="2:12" ht="14.25" customHeight="1">
      <c r="B27" s="36">
        <f t="shared" si="4"/>
        <v>42388</v>
      </c>
      <c r="C27" s="37">
        <f>SUMIFS(BDD!D:D,BDD!$A:$A,DATE(YEAR(RECAP!$B27),MONTH(RECAP!$B27),DAY(RECAP!$B27)),BDD!$B:$B,RECAP!$B$3)</f>
        <v>0</v>
      </c>
      <c r="D27" s="37">
        <f>SUMIFS(BDD!E:E,BDD!$A:$A,DATE(YEAR(RECAP!$B27),MONTH(RECAP!$B27),DAY(RECAP!$B27)),BDD!$B:$B,RECAP!$B$3)</f>
        <v>0</v>
      </c>
      <c r="E27" s="37">
        <f>SUMIFS(BDD!F:F,BDD!$A:$A,DATE(YEAR(RECAP!$B27),MONTH(RECAP!$B27),DAY(RECAP!$B27)),BDD!$B:$B,RECAP!$B$3)</f>
        <v>0</v>
      </c>
    </row>
    <row r="28" spans="2:12" ht="14.25" customHeight="1">
      <c r="B28" s="36">
        <f t="shared" si="4"/>
        <v>42389</v>
      </c>
      <c r="C28" s="37">
        <f>SUMIFS(BDD!D:D,BDD!$A:$A,DATE(YEAR(RECAP!$B28),MONTH(RECAP!$B28),DAY(RECAP!$B28)),BDD!$B:$B,RECAP!$B$3)</f>
        <v>0</v>
      </c>
      <c r="D28" s="37">
        <f>SUMIFS(BDD!E:E,BDD!$A:$A,DATE(YEAR(RECAP!$B28),MONTH(RECAP!$B28),DAY(RECAP!$B28)),BDD!$B:$B,RECAP!$B$3)</f>
        <v>0</v>
      </c>
      <c r="E28" s="37">
        <f>SUMIFS(BDD!F:F,BDD!$A:$A,DATE(YEAR(RECAP!$B28),MONTH(RECAP!$B28),DAY(RECAP!$B28)),BDD!$B:$B,RECAP!$B$3)</f>
        <v>0</v>
      </c>
    </row>
    <row r="29" spans="2:12" ht="14.25" customHeight="1">
      <c r="B29" s="36">
        <f t="shared" si="4"/>
        <v>42390</v>
      </c>
      <c r="C29" s="37">
        <f>SUMIFS(BDD!D:D,BDD!$A:$A,DATE(YEAR(RECAP!$B29),MONTH(RECAP!$B29),DAY(RECAP!$B29)),BDD!$B:$B,RECAP!$B$3)</f>
        <v>0</v>
      </c>
      <c r="D29" s="37">
        <f>SUMIFS(BDD!E:E,BDD!$A:$A,DATE(YEAR(RECAP!$B29),MONTH(RECAP!$B29),DAY(RECAP!$B29)),BDD!$B:$B,RECAP!$B$3)</f>
        <v>0</v>
      </c>
      <c r="E29" s="37">
        <f>SUMIFS(BDD!F:F,BDD!$A:$A,DATE(YEAR(RECAP!$B29),MONTH(RECAP!$B29),DAY(RECAP!$B29)),BDD!$B:$B,RECAP!$B$3)</f>
        <v>0</v>
      </c>
    </row>
    <row r="30" spans="2:12" ht="14.25" customHeight="1">
      <c r="B30" s="36">
        <f t="shared" si="4"/>
        <v>42391</v>
      </c>
      <c r="C30" s="37">
        <f>SUMIFS(BDD!D:D,BDD!$A:$A,DATE(YEAR(RECAP!$B30),MONTH(RECAP!$B30),DAY(RECAP!$B30)),BDD!$B:$B,RECAP!$B$3)</f>
        <v>0</v>
      </c>
      <c r="D30" s="37">
        <f>SUMIFS(BDD!E:E,BDD!$A:$A,DATE(YEAR(RECAP!$B30),MONTH(RECAP!$B30),DAY(RECAP!$B30)),BDD!$B:$B,RECAP!$B$3)</f>
        <v>0</v>
      </c>
      <c r="E30" s="37">
        <f>SUMIFS(BDD!F:F,BDD!$A:$A,DATE(YEAR(RECAP!$B30),MONTH(RECAP!$B30),DAY(RECAP!$B30)),BDD!$B:$B,RECAP!$B$3)</f>
        <v>0</v>
      </c>
    </row>
    <row r="31" spans="2:12" ht="14.25" customHeight="1">
      <c r="B31" s="36">
        <f t="shared" si="4"/>
        <v>42392</v>
      </c>
      <c r="C31" s="37">
        <f>SUMIFS(BDD!D:D,BDD!$A:$A,DATE(YEAR(RECAP!$B31),MONTH(RECAP!$B31),DAY(RECAP!$B31)),BDD!$B:$B,RECAP!$B$3)</f>
        <v>0</v>
      </c>
      <c r="D31" s="37">
        <f>SUMIFS(BDD!E:E,BDD!$A:$A,DATE(YEAR(RECAP!$B31),MONTH(RECAP!$B31),DAY(RECAP!$B31)),BDD!$B:$B,RECAP!$B$3)</f>
        <v>0</v>
      </c>
      <c r="E31" s="37">
        <f>SUMIFS(BDD!F:F,BDD!$A:$A,DATE(YEAR(RECAP!$B31),MONTH(RECAP!$B31),DAY(RECAP!$B31)),BDD!$B:$B,RECAP!$B$3)</f>
        <v>0</v>
      </c>
    </row>
    <row r="32" spans="2:12" ht="14.25" customHeight="1">
      <c r="B32" s="36">
        <f t="shared" si="4"/>
        <v>42393</v>
      </c>
      <c r="C32" s="37">
        <f>SUMIFS(BDD!D:D,BDD!$A:$A,DATE(YEAR(RECAP!$B32),MONTH(RECAP!$B32),DAY(RECAP!$B32)),BDD!$B:$B,RECAP!$B$3)</f>
        <v>0</v>
      </c>
      <c r="D32" s="37">
        <f>SUMIFS(BDD!E:E,BDD!$A:$A,DATE(YEAR(RECAP!$B32),MONTH(RECAP!$B32),DAY(RECAP!$B32)),BDD!$B:$B,RECAP!$B$3)</f>
        <v>0</v>
      </c>
      <c r="E32" s="37">
        <f>SUMIFS(BDD!F:F,BDD!$A:$A,DATE(YEAR(RECAP!$B32),MONTH(RECAP!$B32),DAY(RECAP!$B32)),BDD!$B:$B,RECAP!$B$3)</f>
        <v>0</v>
      </c>
    </row>
    <row r="33" spans="2:5" ht="14.25" customHeight="1">
      <c r="B33" s="36">
        <f t="shared" si="4"/>
        <v>42394</v>
      </c>
      <c r="C33" s="37">
        <f>SUMIFS(BDD!D:D,BDD!$A:$A,DATE(YEAR(RECAP!$B33),MONTH(RECAP!$B33),DAY(RECAP!$B33)),BDD!$B:$B,RECAP!$B$3)</f>
        <v>6</v>
      </c>
      <c r="D33" s="37">
        <f>SUMIFS(BDD!E:E,BDD!$A:$A,DATE(YEAR(RECAP!$B33),MONTH(RECAP!$B33),DAY(RECAP!$B33)),BDD!$B:$B,RECAP!$B$3)</f>
        <v>6</v>
      </c>
      <c r="E33" s="37">
        <f>SUMIFS(BDD!F:F,BDD!$A:$A,DATE(YEAR(RECAP!$B33),MONTH(RECAP!$B33),DAY(RECAP!$B33)),BDD!$B:$B,RECAP!$B$3)</f>
        <v>2</v>
      </c>
    </row>
    <row r="34" spans="2:5" ht="14.25" customHeight="1">
      <c r="B34" s="36">
        <f t="shared" si="4"/>
        <v>42395</v>
      </c>
      <c r="C34" s="37">
        <f>SUMIFS(BDD!D:D,BDD!$A:$A,DATE(YEAR(RECAP!$B34),MONTH(RECAP!$B34),DAY(RECAP!$B34)),BDD!$B:$B,RECAP!$B$3)</f>
        <v>17</v>
      </c>
      <c r="D34" s="37">
        <f>SUMIFS(BDD!E:E,BDD!$A:$A,DATE(YEAR(RECAP!$B34),MONTH(RECAP!$B34),DAY(RECAP!$B34)),BDD!$B:$B,RECAP!$B$3)</f>
        <v>7</v>
      </c>
      <c r="E34" s="37">
        <f>SUMIFS(BDD!F:F,BDD!$A:$A,DATE(YEAR(RECAP!$B34),MONTH(RECAP!$B34),DAY(RECAP!$B34)),BDD!$B:$B,RECAP!$B$3)</f>
        <v>6</v>
      </c>
    </row>
    <row r="35" spans="2:5" ht="14.25" customHeight="1">
      <c r="B35" s="36">
        <f t="shared" si="4"/>
        <v>42396</v>
      </c>
      <c r="C35" s="37">
        <f>SUMIFS(BDD!D:D,BDD!$A:$A,DATE(YEAR(RECAP!$B35),MONTH(RECAP!$B35),DAY(RECAP!$B35)),BDD!$B:$B,RECAP!$B$3)</f>
        <v>10</v>
      </c>
      <c r="D35" s="37">
        <f>SUMIFS(BDD!E:E,BDD!$A:$A,DATE(YEAR(RECAP!$B35),MONTH(RECAP!$B35),DAY(RECAP!$B35)),BDD!$B:$B,RECAP!$B$3)</f>
        <v>6</v>
      </c>
      <c r="E35" s="37">
        <f>SUMIFS(BDD!F:F,BDD!$A:$A,DATE(YEAR(RECAP!$B35),MONTH(RECAP!$B35),DAY(RECAP!$B35)),BDD!$B:$B,RECAP!$B$3)</f>
        <v>3</v>
      </c>
    </row>
    <row r="36" spans="2:5" ht="14.25" customHeight="1">
      <c r="B36" s="36">
        <f t="shared" si="4"/>
        <v>42397</v>
      </c>
      <c r="C36" s="37">
        <f>SUMIFS(BDD!D:D,BDD!$A:$A,DATE(YEAR(RECAP!$B36),MONTH(RECAP!$B36),DAY(RECAP!$B36)),BDD!$B:$B,RECAP!$B$3)</f>
        <v>13</v>
      </c>
      <c r="D36" s="37">
        <f>SUMIFS(BDD!E:E,BDD!$A:$A,DATE(YEAR(RECAP!$B36),MONTH(RECAP!$B36),DAY(RECAP!$B36)),BDD!$B:$B,RECAP!$B$3)</f>
        <v>7</v>
      </c>
      <c r="E36" s="37">
        <f>SUMIFS(BDD!F:F,BDD!$A:$A,DATE(YEAR(RECAP!$B36),MONTH(RECAP!$B36),DAY(RECAP!$B36)),BDD!$B:$B,RECAP!$B$3)</f>
        <v>0</v>
      </c>
    </row>
    <row r="37" spans="2:5" ht="14.25" customHeight="1">
      <c r="B37" s="38">
        <f t="shared" si="4"/>
        <v>42398</v>
      </c>
      <c r="C37" s="39">
        <f>SUMIFS(BDD!D:D,BDD!$A:$A,DATE(YEAR(RECAP!$B37),MONTH(RECAP!$B37),DAY(RECAP!$B37)),BDD!$B:$B,RECAP!$B$3)</f>
        <v>0</v>
      </c>
      <c r="D37" s="39">
        <f>SUMIFS(BDD!E:E,BDD!$A:$A,DATE(YEAR(RECAP!$B37),MONTH(RECAP!$B37),DAY(RECAP!$B37)),BDD!$B:$B,RECAP!$B$3)</f>
        <v>0</v>
      </c>
      <c r="E37" s="39">
        <f>SUMIFS(BDD!F:F,BDD!$A:$A,DATE(YEAR(RECAP!$B37),MONTH(RECAP!$B37),DAY(RECAP!$B37)),BDD!$B:$B,RECAP!$B$3)</f>
        <v>0</v>
      </c>
    </row>
    <row r="38" spans="2:5">
      <c r="B38" s="40">
        <f t="shared" si="4"/>
        <v>42399</v>
      </c>
      <c r="C38" s="41">
        <f>SUMIFS(BDD!D:D,BDD!$A:$A,DATE(YEAR(RECAP!$B38),MONTH(RECAP!$B38),DAY(RECAP!$B38)),BDD!$B:$B,RECAP!$B$3)</f>
        <v>0</v>
      </c>
      <c r="D38" s="41">
        <f>SUMIFS(BDD!E:E,BDD!$A:$A,DATE(YEAR(RECAP!$B38),MONTH(RECAP!$B38),DAY(RECAP!$B38)),BDD!$B:$B,RECAP!$B$3)</f>
        <v>0</v>
      </c>
      <c r="E38" s="41">
        <f>SUMIFS(BDD!F:F,BDD!$A:$A,DATE(YEAR(RECAP!$B38),MONTH(RECAP!$B38),DAY(RECAP!$B38)),BDD!$B:$B,RECAP!$B$3)</f>
        <v>0</v>
      </c>
    </row>
    <row r="39" spans="2:5">
      <c r="B39" s="40">
        <f t="shared" si="4"/>
        <v>42400</v>
      </c>
      <c r="C39" s="41">
        <f>SUMIFS(BDD!D:D,BDD!$A:$A,DATE(YEAR(RECAP!$B39),MONTH(RECAP!$B39),DAY(RECAP!$B39)),BDD!$B:$B,RECAP!$B$3)</f>
        <v>0</v>
      </c>
      <c r="D39" s="41">
        <f>SUMIFS(BDD!E:E,BDD!$A:$A,DATE(YEAR(RECAP!$B39),MONTH(RECAP!$B39),DAY(RECAP!$B39)),BDD!$B:$B,RECAP!$B$3)</f>
        <v>0</v>
      </c>
      <c r="E39" s="41">
        <f>SUMIFS(BDD!F:F,BDD!$A:$A,DATE(YEAR(RECAP!$B39),MONTH(RECAP!$B39),DAY(RECAP!$B39)),BDD!$B:$B,RECAP!$B$3)</f>
        <v>0</v>
      </c>
    </row>
  </sheetData>
  <mergeCells count="2">
    <mergeCell ref="B1:E1"/>
    <mergeCell ref="I1:L1"/>
  </mergeCells>
  <conditionalFormatting sqref="B9:E39">
    <cfRule type="expression" dxfId="0" priority="1">
      <formula>$B9&lt;=EOMONTH($B$2,0)</formula>
    </cfRule>
  </conditionalFormatting>
  <dataValidations count="3">
    <dataValidation type="list" allowBlank="1" showInputMessage="1" showErrorMessage="1" sqref="B3">
      <formula1>vendeurs</formula1>
    </dataValidation>
    <dataValidation type="list" allowBlank="1" showInputMessage="1" showErrorMessage="1" sqref="B2">
      <formula1>periode</formula1>
    </dataValidation>
    <dataValidation type="list" allowBlank="1" showInputMessage="1" showErrorMessage="1" sqref="I2">
      <formula1>annee</formula1>
    </dataValidation>
  </dataValidations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VENDEURS</vt:lpstr>
      <vt:lpstr>BDD</vt:lpstr>
      <vt:lpstr>RECAP</vt:lpstr>
      <vt:lpstr>annee</vt:lpstr>
      <vt:lpstr>periode</vt:lpstr>
      <vt:lpstr>vendeurs</vt:lpstr>
    </vt:vector>
  </TitlesOfParts>
  <Company>EEC 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guichet6</dc:creator>
  <cp:lastModifiedBy>dlegrand</cp:lastModifiedBy>
  <cp:lastPrinted>2016-01-14T03:45:53Z</cp:lastPrinted>
  <dcterms:created xsi:type="dcterms:W3CDTF">2016-01-14T03:42:41Z</dcterms:created>
  <dcterms:modified xsi:type="dcterms:W3CDTF">2016-02-05T15:59:41Z</dcterms:modified>
</cp:coreProperties>
</file>