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updateLinks="never" codeName="ThisWorkbook" autoCompressPictures="0"/>
  <bookViews>
    <workbookView xWindow="480" yWindow="675" windowWidth="24585" windowHeight="15600" tabRatio="774"/>
  </bookViews>
  <sheets>
    <sheet name="AGENTS_CS" sheetId="65" r:id="rId1"/>
    <sheet name="HS" sheetId="262" r:id="rId2"/>
    <sheet name="CPL" sheetId="260" r:id="rId3"/>
    <sheet name="PERIODES" sheetId="256" r:id="rId4"/>
    <sheet name="Agents" sheetId="257" r:id="rId5"/>
    <sheet name="HEURES" sheetId="258" r:id="rId6"/>
    <sheet name="JFériés" sheetId="261" r:id="rId7"/>
  </sheets>
  <functionGroups builtInGroupCount="17"/>
  <externalReferences>
    <externalReference r:id="rId8"/>
    <externalReference r:id="rId9"/>
  </externalReferences>
  <definedNames>
    <definedName name="_xlnm._FilterDatabase" localSheetId="0" hidden="1">AGENTS_CS!$A$1:$P$36</definedName>
    <definedName name="_xlnm._FilterDatabase" localSheetId="2" hidden="1">CPL!$A$1:$P$36</definedName>
    <definedName name="CS_AGENTS">Agents!$A:$A</definedName>
    <definedName name="CS_CPL">Agents!$C:$C</definedName>
    <definedName name="HPN_deb">HEURES!$B$3</definedName>
    <definedName name="HPN_fin">HEURES!$C$3</definedName>
    <definedName name="HSN_deb">HEURES!$B$1</definedName>
    <definedName name="HSN_fin">HEURES!$C$1</definedName>
    <definedName name="HSNu_deb">HEURES!$B$2</definedName>
    <definedName name="HSNu_fin">HEURES!$C$2</definedName>
    <definedName name="_xlnm.Print_Area" localSheetId="0">AGENTS_CS!$A$1:$BA$68</definedName>
    <definedName name="_xlnm.Print_Area" localSheetId="2">CPL!$A$1:$AG$68</definedName>
  </definedNames>
  <calcPr calcId="145621" calcMode="manual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8" i="65" l="1"/>
  <c r="D5" i="65" s="1"/>
  <c r="F5" i="65" s="1"/>
  <c r="N13" i="262"/>
  <c r="N12" i="262"/>
  <c r="N11" i="262"/>
  <c r="N10" i="262"/>
  <c r="N9" i="262"/>
  <c r="N8" i="262"/>
  <c r="N7" i="262"/>
  <c r="N6" i="262"/>
  <c r="N5" i="262"/>
  <c r="A1" i="257"/>
  <c r="A2" i="257"/>
  <c r="A3" i="257"/>
  <c r="A4" i="257"/>
  <c r="A5" i="257"/>
  <c r="A6" i="257"/>
  <c r="A7" i="257"/>
  <c r="A8" i="257"/>
  <c r="A9" i="257"/>
  <c r="A10" i="257"/>
  <c r="A11" i="257"/>
  <c r="A12" i="257"/>
  <c r="A13" i="257"/>
  <c r="A14" i="257"/>
  <c r="A15" i="257"/>
  <c r="A16" i="257"/>
  <c r="A17" i="257"/>
  <c r="A18" i="257"/>
  <c r="A19" i="257"/>
  <c r="A20" i="257"/>
  <c r="A21" i="257"/>
  <c r="A22" i="257"/>
  <c r="A23" i="257"/>
  <c r="A24" i="257"/>
  <c r="A25" i="257"/>
  <c r="A26" i="257"/>
  <c r="A27" i="257"/>
  <c r="A28" i="257"/>
  <c r="A29" i="257"/>
  <c r="A30" i="257"/>
  <c r="A31" i="257"/>
  <c r="A32" i="257"/>
  <c r="A33" i="257"/>
  <c r="A34" i="257"/>
  <c r="A35" i="257"/>
  <c r="A36" i="257"/>
  <c r="A37" i="257"/>
  <c r="Q5" i="65"/>
  <c r="E7" i="256"/>
  <c r="B5" i="260"/>
  <c r="B5" i="65"/>
  <c r="E4" i="256"/>
  <c r="E5" i="256"/>
  <c r="E6" i="256"/>
  <c r="E8" i="256"/>
  <c r="E9" i="256"/>
  <c r="E10" i="256"/>
  <c r="E11" i="256"/>
  <c r="E12" i="256"/>
  <c r="E13" i="256"/>
  <c r="E14" i="256"/>
  <c r="E3" i="256"/>
  <c r="D2" i="256"/>
  <c r="B2" i="256"/>
  <c r="D7" i="256"/>
  <c r="B7" i="256"/>
  <c r="D1" i="65"/>
  <c r="B6" i="65"/>
  <c r="T16" i="65"/>
  <c r="S16" i="65"/>
  <c r="AM46" i="65"/>
  <c r="AL46" i="65"/>
  <c r="C2" i="257"/>
  <c r="C3" i="257"/>
  <c r="C4" i="257"/>
  <c r="C5" i="257"/>
  <c r="C6" i="257"/>
  <c r="C7" i="257"/>
  <c r="C8" i="257"/>
  <c r="C9" i="257"/>
  <c r="C10" i="257"/>
  <c r="C11" i="257"/>
  <c r="C12" i="257"/>
  <c r="C13" i="257"/>
  <c r="C14" i="257"/>
  <c r="C15" i="257"/>
  <c r="C16" i="257"/>
  <c r="C17" i="257"/>
  <c r="C18" i="257"/>
  <c r="C19" i="257"/>
  <c r="C20" i="257"/>
  <c r="C21" i="257"/>
  <c r="C22" i="257"/>
  <c r="C23" i="257"/>
  <c r="C24" i="257"/>
  <c r="C25" i="257"/>
  <c r="C26" i="257"/>
  <c r="C27" i="257"/>
  <c r="C28" i="257"/>
  <c r="C29" i="257"/>
  <c r="C30" i="257"/>
  <c r="C31" i="257"/>
  <c r="C32" i="257"/>
  <c r="C33" i="257"/>
  <c r="C34" i="257"/>
  <c r="C35" i="257"/>
  <c r="C36" i="257"/>
  <c r="C37" i="257"/>
  <c r="C38" i="257"/>
  <c r="C39" i="257"/>
  <c r="C40" i="257"/>
  <c r="C41" i="257"/>
  <c r="C42" i="257"/>
  <c r="C43" i="257"/>
  <c r="C44" i="257"/>
  <c r="C45" i="257"/>
  <c r="C46" i="257"/>
  <c r="C47" i="257"/>
  <c r="C48" i="257"/>
  <c r="C49" i="257"/>
  <c r="C50" i="257"/>
  <c r="C51" i="257"/>
  <c r="C52" i="257"/>
  <c r="C53" i="257"/>
  <c r="C54" i="257"/>
  <c r="C55" i="257"/>
  <c r="C56" i="257"/>
  <c r="C57" i="257"/>
  <c r="C58" i="257"/>
  <c r="C59" i="257"/>
  <c r="C60" i="257"/>
  <c r="C61" i="257"/>
  <c r="C62" i="257"/>
  <c r="C63" i="257"/>
  <c r="C64" i="257"/>
  <c r="C65" i="257"/>
  <c r="C66" i="257"/>
  <c r="C67" i="257"/>
  <c r="C68" i="257"/>
  <c r="C69" i="257"/>
  <c r="C70" i="257"/>
  <c r="C71" i="257"/>
  <c r="C72" i="257"/>
  <c r="C73" i="257"/>
  <c r="C74" i="257"/>
  <c r="C75" i="257"/>
  <c r="C76" i="257"/>
  <c r="C77" i="257"/>
  <c r="C78" i="257"/>
  <c r="C79" i="257"/>
  <c r="C80" i="257"/>
  <c r="C81" i="257"/>
  <c r="C82" i="257"/>
  <c r="C83" i="257"/>
  <c r="C84" i="257"/>
  <c r="C85" i="257"/>
  <c r="C86" i="257"/>
  <c r="C87" i="257"/>
  <c r="C88" i="257"/>
  <c r="C89" i="257"/>
  <c r="C90" i="257"/>
  <c r="C91" i="257"/>
  <c r="C92" i="257"/>
  <c r="C93" i="257"/>
  <c r="C94" i="257"/>
  <c r="C95" i="257"/>
  <c r="C96" i="257"/>
  <c r="C97" i="257"/>
  <c r="C98" i="257"/>
  <c r="C99" i="257"/>
  <c r="C100" i="257"/>
  <c r="C1" i="257"/>
  <c r="A38" i="257"/>
  <c r="A39" i="257"/>
  <c r="A40" i="257"/>
  <c r="A41" i="257"/>
  <c r="A42" i="257"/>
  <c r="A43" i="257"/>
  <c r="A44" i="257"/>
  <c r="A45" i="257"/>
  <c r="A46" i="257"/>
  <c r="A47" i="257"/>
  <c r="A48" i="257"/>
  <c r="A49" i="257"/>
  <c r="A50" i="257"/>
  <c r="A51" i="257"/>
  <c r="A52" i="257"/>
  <c r="A53" i="257"/>
  <c r="A54" i="257"/>
  <c r="A55" i="257"/>
  <c r="A56" i="257"/>
  <c r="A57" i="257"/>
  <c r="A58" i="257"/>
  <c r="A59" i="257"/>
  <c r="A60" i="257"/>
  <c r="A61" i="257"/>
  <c r="A62" i="257"/>
  <c r="A63" i="257"/>
  <c r="A64" i="257"/>
  <c r="A65" i="257"/>
  <c r="A66" i="257"/>
  <c r="A67" i="257"/>
  <c r="A68" i="257"/>
  <c r="A69" i="257"/>
  <c r="A70" i="257"/>
  <c r="A71" i="257"/>
  <c r="A72" i="257"/>
  <c r="A73" i="257"/>
  <c r="A74" i="257"/>
  <c r="A75" i="257"/>
  <c r="A76" i="257"/>
  <c r="A77" i="257"/>
  <c r="A78" i="257"/>
  <c r="A79" i="257"/>
  <c r="A80" i="257"/>
  <c r="A81" i="257"/>
  <c r="A82" i="257"/>
  <c r="A83" i="257"/>
  <c r="A84" i="257"/>
  <c r="A85" i="257"/>
  <c r="A86" i="257"/>
  <c r="A87" i="257"/>
  <c r="A88" i="257"/>
  <c r="A89" i="257"/>
  <c r="A90" i="257"/>
  <c r="A91" i="257"/>
  <c r="A92" i="257"/>
  <c r="A93" i="257"/>
  <c r="A94" i="257"/>
  <c r="A95" i="257"/>
  <c r="A96" i="257"/>
  <c r="A97" i="257"/>
  <c r="A98" i="257"/>
  <c r="A99" i="257"/>
  <c r="A100" i="257"/>
  <c r="T8" i="260"/>
  <c r="B6" i="260"/>
  <c r="B7" i="260"/>
  <c r="B8" i="260"/>
  <c r="B9" i="260"/>
  <c r="C9" i="260"/>
  <c r="AM46" i="260"/>
  <c r="AL46" i="260"/>
  <c r="AF15" i="260"/>
  <c r="AE15" i="260"/>
  <c r="T15" i="260"/>
  <c r="S15" i="260"/>
  <c r="AL8" i="260"/>
  <c r="AF8" i="260"/>
  <c r="Z8" i="260"/>
  <c r="D1" i="260"/>
  <c r="U5" i="260"/>
  <c r="AG5" i="260"/>
  <c r="A5" i="260"/>
  <c r="AG5" i="65"/>
  <c r="AF15" i="65"/>
  <c r="AE15" i="65"/>
  <c r="AL8" i="65"/>
  <c r="AF8" i="65"/>
  <c r="T15" i="65"/>
  <c r="S15" i="65"/>
  <c r="Z8" i="65"/>
  <c r="D6" i="256"/>
  <c r="B6" i="256"/>
  <c r="D8" i="256"/>
  <c r="B8" i="256"/>
  <c r="D9" i="256"/>
  <c r="B9" i="256"/>
  <c r="D10" i="256"/>
  <c r="B10" i="256"/>
  <c r="D11" i="256"/>
  <c r="B11" i="256"/>
  <c r="D12" i="256"/>
  <c r="B12" i="256"/>
  <c r="D13" i="256"/>
  <c r="B13" i="256"/>
  <c r="D14" i="256"/>
  <c r="B14" i="256"/>
  <c r="D5" i="256"/>
  <c r="B5" i="256"/>
  <c r="D4" i="256"/>
  <c r="B4" i="256"/>
  <c r="D3" i="256"/>
  <c r="B3" i="256"/>
  <c r="A5" i="65"/>
  <c r="AF16" i="65"/>
  <c r="AE16" i="65"/>
  <c r="AF16" i="260"/>
  <c r="AE16" i="260"/>
  <c r="A6" i="260"/>
  <c r="T16" i="260"/>
  <c r="S16" i="260"/>
  <c r="U5" i="65"/>
  <c r="AF17" i="260"/>
  <c r="AE17" i="260"/>
  <c r="T17" i="260"/>
  <c r="S17" i="260"/>
  <c r="A7" i="260"/>
  <c r="T18" i="260"/>
  <c r="S18" i="260"/>
  <c r="AF18" i="260"/>
  <c r="AE18" i="260"/>
  <c r="A8" i="260"/>
  <c r="AF19" i="260"/>
  <c r="AE19" i="260"/>
  <c r="B10" i="260"/>
  <c r="T19" i="260"/>
  <c r="S19" i="260"/>
  <c r="A9" i="260"/>
  <c r="B11" i="260"/>
  <c r="A10" i="260"/>
  <c r="T20" i="260"/>
  <c r="S20" i="260"/>
  <c r="AF20" i="260"/>
  <c r="AE20" i="260"/>
  <c r="B12" i="260"/>
  <c r="AF21" i="260"/>
  <c r="AE21" i="260"/>
  <c r="T21" i="260"/>
  <c r="S21" i="260"/>
  <c r="A11" i="260"/>
  <c r="A12" i="260"/>
  <c r="B13" i="260"/>
  <c r="T22" i="260"/>
  <c r="S22" i="260"/>
  <c r="AF22" i="260"/>
  <c r="AE22" i="260"/>
  <c r="AF23" i="260"/>
  <c r="AE23" i="260"/>
  <c r="A13" i="260"/>
  <c r="B14" i="260"/>
  <c r="T23" i="260"/>
  <c r="S23" i="260"/>
  <c r="B15" i="260"/>
  <c r="A14" i="260"/>
  <c r="T24" i="260"/>
  <c r="S24" i="260"/>
  <c r="AF24" i="260"/>
  <c r="AE24" i="260"/>
  <c r="B16" i="260"/>
  <c r="AF25" i="260"/>
  <c r="AE25" i="260"/>
  <c r="T25" i="260"/>
  <c r="S25" i="260"/>
  <c r="A15" i="260"/>
  <c r="A16" i="260"/>
  <c r="B17" i="260"/>
  <c r="T26" i="260"/>
  <c r="S26" i="260"/>
  <c r="AF26" i="260"/>
  <c r="AE26" i="260"/>
  <c r="AF27" i="260"/>
  <c r="AE27" i="260"/>
  <c r="A17" i="260"/>
  <c r="T27" i="260"/>
  <c r="S27" i="260"/>
  <c r="B18" i="260"/>
  <c r="B19" i="260"/>
  <c r="A18" i="260"/>
  <c r="T28" i="260"/>
  <c r="S28" i="260"/>
  <c r="AF28" i="260"/>
  <c r="AE28" i="260"/>
  <c r="B20" i="260"/>
  <c r="AF29" i="260"/>
  <c r="AE29" i="260"/>
  <c r="T29" i="260"/>
  <c r="S29" i="260"/>
  <c r="A19" i="260"/>
  <c r="A20" i="260"/>
  <c r="B21" i="260"/>
  <c r="T30" i="260"/>
  <c r="S30" i="260"/>
  <c r="AF30" i="260"/>
  <c r="AE30" i="260"/>
  <c r="AF31" i="260"/>
  <c r="AE31" i="260"/>
  <c r="B22" i="260"/>
  <c r="A21" i="260"/>
  <c r="T31" i="260"/>
  <c r="S31" i="260"/>
  <c r="B23" i="260"/>
  <c r="A22" i="260"/>
  <c r="T32" i="260"/>
  <c r="S32" i="260"/>
  <c r="AF32" i="260"/>
  <c r="AE32" i="260"/>
  <c r="B24" i="260"/>
  <c r="AF33" i="260"/>
  <c r="AE33" i="260"/>
  <c r="T33" i="260"/>
  <c r="S33" i="260"/>
  <c r="A23" i="260"/>
  <c r="A24" i="260"/>
  <c r="B25" i="260"/>
  <c r="T34" i="260"/>
  <c r="S34" i="260"/>
  <c r="AF34" i="260"/>
  <c r="AE34" i="260"/>
  <c r="AF35" i="260"/>
  <c r="AE35" i="260"/>
  <c r="B26" i="260"/>
  <c r="A25" i="260"/>
  <c r="T35" i="260"/>
  <c r="S35" i="260"/>
  <c r="B27" i="260"/>
  <c r="A26" i="260"/>
  <c r="AF36" i="260"/>
  <c r="AE36" i="260"/>
  <c r="T36" i="260"/>
  <c r="S36" i="260"/>
  <c r="B28" i="260"/>
  <c r="AF37" i="260"/>
  <c r="AE37" i="260"/>
  <c r="T37" i="260"/>
  <c r="S37" i="260"/>
  <c r="A27" i="260"/>
  <c r="A28" i="260"/>
  <c r="B29" i="260"/>
  <c r="AF38" i="260"/>
  <c r="AE38" i="260"/>
  <c r="T38" i="260"/>
  <c r="S38" i="260"/>
  <c r="AF39" i="260"/>
  <c r="AE39" i="260"/>
  <c r="A29" i="260"/>
  <c r="B30" i="260"/>
  <c r="T39" i="260"/>
  <c r="S39" i="260"/>
  <c r="B31" i="260"/>
  <c r="A30" i="260"/>
  <c r="AF40" i="260"/>
  <c r="AE40" i="260"/>
  <c r="T40" i="260"/>
  <c r="S40" i="260"/>
  <c r="B32" i="260"/>
  <c r="AF41" i="260"/>
  <c r="AE41" i="260"/>
  <c r="T41" i="260"/>
  <c r="S41" i="260"/>
  <c r="A31" i="260"/>
  <c r="A32" i="260"/>
  <c r="B33" i="260"/>
  <c r="AF42" i="260"/>
  <c r="AE42" i="260"/>
  <c r="T42" i="260"/>
  <c r="S42" i="260"/>
  <c r="AF43" i="260"/>
  <c r="AE43" i="260"/>
  <c r="A33" i="260"/>
  <c r="T43" i="260"/>
  <c r="S43" i="260"/>
  <c r="B34" i="260"/>
  <c r="B35" i="260"/>
  <c r="A34" i="260"/>
  <c r="AF44" i="260"/>
  <c r="AE44" i="260"/>
  <c r="T44" i="260"/>
  <c r="S44" i="260"/>
  <c r="AF45" i="260"/>
  <c r="AE45" i="260"/>
  <c r="T45" i="260"/>
  <c r="S45" i="260"/>
  <c r="A35" i="260"/>
  <c r="A6" i="65"/>
  <c r="B7" i="65"/>
  <c r="C5" i="65"/>
  <c r="C6" i="65"/>
  <c r="C7" i="65"/>
  <c r="E5" i="65"/>
  <c r="AG15" i="65" s="1"/>
  <c r="C22" i="260"/>
  <c r="D27" i="260"/>
  <c r="P27" i="260"/>
  <c r="AA37" i="260"/>
  <c r="D30" i="260"/>
  <c r="E30" i="260"/>
  <c r="AB40" i="260"/>
  <c r="D21" i="260"/>
  <c r="P21" i="260"/>
  <c r="AA31" i="260"/>
  <c r="C26" i="260"/>
  <c r="C35" i="260"/>
  <c r="C33" i="260"/>
  <c r="C32" i="260"/>
  <c r="C31" i="260"/>
  <c r="C25" i="260"/>
  <c r="C23" i="260"/>
  <c r="D20" i="260"/>
  <c r="F20" i="260"/>
  <c r="I20" i="260"/>
  <c r="D17" i="260"/>
  <c r="E17" i="260"/>
  <c r="AH27" i="260"/>
  <c r="D35" i="260"/>
  <c r="P35" i="260"/>
  <c r="AA45" i="260"/>
  <c r="D33" i="260"/>
  <c r="C28" i="260"/>
  <c r="D28" i="260"/>
  <c r="C27" i="260"/>
  <c r="D19" i="260"/>
  <c r="C18" i="260"/>
  <c r="C16" i="260"/>
  <c r="D15" i="260"/>
  <c r="P15" i="260"/>
  <c r="AA25" i="260"/>
  <c r="C12" i="260"/>
  <c r="D11" i="260"/>
  <c r="E11" i="260"/>
  <c r="C10" i="260"/>
  <c r="D8" i="260"/>
  <c r="P8" i="260"/>
  <c r="AA18" i="260"/>
  <c r="D7" i="260"/>
  <c r="P7" i="260"/>
  <c r="AA17" i="260"/>
  <c r="D5" i="260"/>
  <c r="F5" i="260"/>
  <c r="D13" i="260"/>
  <c r="P13" i="260"/>
  <c r="AA23" i="260"/>
  <c r="C8" i="260"/>
  <c r="C7" i="260"/>
  <c r="D6" i="260"/>
  <c r="C6" i="260"/>
  <c r="C34" i="260"/>
  <c r="D32" i="260"/>
  <c r="D29" i="260"/>
  <c r="E29" i="260"/>
  <c r="D24" i="260"/>
  <c r="D22" i="260"/>
  <c r="P22" i="260"/>
  <c r="AA32" i="260"/>
  <c r="C21" i="260"/>
  <c r="C19" i="260"/>
  <c r="C14" i="260"/>
  <c r="C13" i="260"/>
  <c r="C11" i="260"/>
  <c r="D9" i="260"/>
  <c r="C5" i="260"/>
  <c r="D34" i="260"/>
  <c r="E34" i="260"/>
  <c r="D31" i="260"/>
  <c r="P31" i="260"/>
  <c r="AA41" i="260"/>
  <c r="C30" i="260"/>
  <c r="C29" i="260"/>
  <c r="D26" i="260"/>
  <c r="E26" i="260"/>
  <c r="AG36" i="260"/>
  <c r="D25" i="260"/>
  <c r="F25" i="260"/>
  <c r="I25" i="260"/>
  <c r="C24" i="260"/>
  <c r="D23" i="260"/>
  <c r="E23" i="260"/>
  <c r="C20" i="260"/>
  <c r="D18" i="260"/>
  <c r="F18" i="260"/>
  <c r="C17" i="260"/>
  <c r="D16" i="260"/>
  <c r="C15" i="260"/>
  <c r="D14" i="260"/>
  <c r="E14" i="260"/>
  <c r="D12" i="260"/>
  <c r="D10" i="260"/>
  <c r="P10" i="260"/>
  <c r="AA20" i="260"/>
  <c r="T17" i="65"/>
  <c r="S17" i="65"/>
  <c r="B8" i="65"/>
  <c r="AF17" i="65"/>
  <c r="AE17" i="65"/>
  <c r="A7" i="65"/>
  <c r="P5" i="65"/>
  <c r="AA15" i="65" s="1"/>
  <c r="F27" i="260"/>
  <c r="I27" i="260"/>
  <c r="AN27" i="260"/>
  <c r="AJ27" i="260"/>
  <c r="G25" i="260"/>
  <c r="P14" i="260"/>
  <c r="AA24" i="260"/>
  <c r="F17" i="260"/>
  <c r="I17" i="260"/>
  <c r="F14" i="260"/>
  <c r="J14" i="260"/>
  <c r="P25" i="260"/>
  <c r="AA35" i="260"/>
  <c r="P18" i="260"/>
  <c r="AA28" i="260"/>
  <c r="E18" i="260"/>
  <c r="AK28" i="260"/>
  <c r="AH40" i="260"/>
  <c r="E25" i="260"/>
  <c r="U35" i="260"/>
  <c r="AI27" i="260"/>
  <c r="AB27" i="260"/>
  <c r="AG27" i="260"/>
  <c r="AK27" i="260"/>
  <c r="P17" i="260"/>
  <c r="AA27" i="260"/>
  <c r="F29" i="260"/>
  <c r="I29" i="260"/>
  <c r="F31" i="260"/>
  <c r="H31" i="260"/>
  <c r="P29" i="260"/>
  <c r="AA39" i="260"/>
  <c r="E20" i="260"/>
  <c r="AB30" i="260"/>
  <c r="E31" i="260"/>
  <c r="AJ41" i="260"/>
  <c r="E5" i="260"/>
  <c r="AJ15" i="260"/>
  <c r="E7" i="260"/>
  <c r="AB17" i="260"/>
  <c r="AN40" i="260"/>
  <c r="AI40" i="260"/>
  <c r="E27" i="260"/>
  <c r="AH37" i="260"/>
  <c r="AH36" i="260"/>
  <c r="P30" i="260"/>
  <c r="AA40" i="260"/>
  <c r="AN36" i="260"/>
  <c r="AK40" i="260"/>
  <c r="F22" i="260"/>
  <c r="G22" i="260"/>
  <c r="F23" i="260"/>
  <c r="H23" i="260"/>
  <c r="F8" i="260"/>
  <c r="I8" i="260"/>
  <c r="E22" i="260"/>
  <c r="AB32" i="260"/>
  <c r="AG40" i="260"/>
  <c r="E8" i="260"/>
  <c r="AB18" i="260"/>
  <c r="AJ40" i="260"/>
  <c r="F30" i="260"/>
  <c r="H30" i="260"/>
  <c r="F34" i="260"/>
  <c r="G34" i="260"/>
  <c r="E21" i="260"/>
  <c r="F21" i="260"/>
  <c r="E13" i="260"/>
  <c r="AK23" i="260"/>
  <c r="P23" i="260"/>
  <c r="AA33" i="260"/>
  <c r="F7" i="260"/>
  <c r="I7" i="260"/>
  <c r="G5" i="260"/>
  <c r="H5" i="260"/>
  <c r="J5" i="260"/>
  <c r="I5" i="260"/>
  <c r="F24" i="260"/>
  <c r="E24" i="260"/>
  <c r="P28" i="260"/>
  <c r="AA38" i="260"/>
  <c r="E28" i="260"/>
  <c r="F28" i="260"/>
  <c r="P34" i="260"/>
  <c r="AA44" i="260"/>
  <c r="AJ36" i="260"/>
  <c r="AI36" i="260"/>
  <c r="P20" i="260"/>
  <c r="AA30" i="260"/>
  <c r="F6" i="260"/>
  <c r="P6" i="260"/>
  <c r="AA16" i="260"/>
  <c r="E6" i="260"/>
  <c r="P11" i="260"/>
  <c r="AA21" i="260"/>
  <c r="F11" i="260"/>
  <c r="U21" i="260"/>
  <c r="F13" i="260"/>
  <c r="H13" i="260"/>
  <c r="F26" i="260"/>
  <c r="U36" i="260"/>
  <c r="AK36" i="260"/>
  <c r="E10" i="260"/>
  <c r="AK20" i="260"/>
  <c r="H20" i="260"/>
  <c r="P5" i="260"/>
  <c r="AA15" i="260"/>
  <c r="J25" i="260"/>
  <c r="H25" i="260"/>
  <c r="F15" i="260"/>
  <c r="E15" i="260"/>
  <c r="E33" i="260"/>
  <c r="P33" i="260"/>
  <c r="AA43" i="260"/>
  <c r="F33" i="260"/>
  <c r="E35" i="260"/>
  <c r="F35" i="260"/>
  <c r="J20" i="260"/>
  <c r="E16" i="260"/>
  <c r="F16" i="260"/>
  <c r="P16" i="260"/>
  <c r="AA26" i="260"/>
  <c r="P9" i="260"/>
  <c r="AA19" i="260"/>
  <c r="E9" i="260"/>
  <c r="F9" i="260"/>
  <c r="G20" i="260"/>
  <c r="P26" i="260"/>
  <c r="AA36" i="260"/>
  <c r="AB36" i="260"/>
  <c r="F10" i="260"/>
  <c r="H10" i="260"/>
  <c r="P24" i="260"/>
  <c r="AA34" i="260"/>
  <c r="E12" i="260"/>
  <c r="F12" i="260"/>
  <c r="P12" i="260"/>
  <c r="AA22" i="260"/>
  <c r="E32" i="260"/>
  <c r="P32" i="260"/>
  <c r="AA42" i="260"/>
  <c r="F32" i="260"/>
  <c r="P19" i="260"/>
  <c r="AA29" i="260"/>
  <c r="F19" i="260"/>
  <c r="E19" i="260"/>
  <c r="AJ21" i="260"/>
  <c r="AB21" i="260"/>
  <c r="AK21" i="260"/>
  <c r="AN21" i="260"/>
  <c r="AG21" i="260"/>
  <c r="AH21" i="260"/>
  <c r="AI21" i="260"/>
  <c r="G27" i="260"/>
  <c r="AJ24" i="260"/>
  <c r="AB24" i="260"/>
  <c r="AN24" i="260"/>
  <c r="AH24" i="260"/>
  <c r="AI24" i="260"/>
  <c r="AG24" i="260"/>
  <c r="AK24" i="260"/>
  <c r="AB33" i="260"/>
  <c r="AJ33" i="260"/>
  <c r="AK33" i="260"/>
  <c r="AH33" i="260"/>
  <c r="AN33" i="260"/>
  <c r="AG33" i="260"/>
  <c r="AI33" i="260"/>
  <c r="AB39" i="260"/>
  <c r="AN39" i="260"/>
  <c r="AI39" i="260"/>
  <c r="AJ39" i="260"/>
  <c r="AG39" i="260"/>
  <c r="AH39" i="260"/>
  <c r="AK39" i="260"/>
  <c r="AG44" i="260"/>
  <c r="AB44" i="260"/>
  <c r="AI44" i="260"/>
  <c r="AK44" i="260"/>
  <c r="AN44" i="260"/>
  <c r="AH44" i="260"/>
  <c r="AJ44" i="260"/>
  <c r="H18" i="260"/>
  <c r="J18" i="260"/>
  <c r="I18" i="260"/>
  <c r="G18" i="260"/>
  <c r="H14" i="260"/>
  <c r="B9" i="65"/>
  <c r="A8" i="65"/>
  <c r="AF18" i="65"/>
  <c r="AE18" i="65"/>
  <c r="T18" i="65"/>
  <c r="S18" i="65"/>
  <c r="C8" i="65"/>
  <c r="U30" i="260"/>
  <c r="H27" i="260"/>
  <c r="G8" i="260"/>
  <c r="AN28" i="260"/>
  <c r="J27" i="260"/>
  <c r="AB28" i="260"/>
  <c r="J23" i="260"/>
  <c r="AJ35" i="260"/>
  <c r="H17" i="260"/>
  <c r="AG15" i="260"/>
  <c r="I14" i="260"/>
  <c r="J17" i="260"/>
  <c r="AG37" i="260"/>
  <c r="AN15" i="260"/>
  <c r="AH41" i="260"/>
  <c r="H29" i="260"/>
  <c r="AG35" i="260"/>
  <c r="AJ28" i="260"/>
  <c r="AI35" i="260"/>
  <c r="AG28" i="260"/>
  <c r="AH28" i="260"/>
  <c r="AN30" i="260"/>
  <c r="AK35" i="260"/>
  <c r="AN35" i="260"/>
  <c r="U28" i="260"/>
  <c r="AJ30" i="260"/>
  <c r="AB35" i="260"/>
  <c r="AI28" i="260"/>
  <c r="AJ18" i="260"/>
  <c r="AK30" i="260"/>
  <c r="AH35" i="260"/>
  <c r="G31" i="260"/>
  <c r="U24" i="260"/>
  <c r="U15" i="260"/>
  <c r="J34" i="260"/>
  <c r="U27" i="260"/>
  <c r="G17" i="260"/>
  <c r="U37" i="260"/>
  <c r="AH15" i="260"/>
  <c r="G14" i="260"/>
  <c r="J31" i="260"/>
  <c r="AK37" i="260"/>
  <c r="AG30" i="260"/>
  <c r="U32" i="260"/>
  <c r="AI17" i="260"/>
  <c r="H22" i="260"/>
  <c r="AN37" i="260"/>
  <c r="AI15" i="260"/>
  <c r="AI32" i="260"/>
  <c r="G26" i="260"/>
  <c r="AJ37" i="260"/>
  <c r="AB37" i="260"/>
  <c r="AK15" i="260"/>
  <c r="G29" i="260"/>
  <c r="AG41" i="260"/>
  <c r="AK41" i="260"/>
  <c r="J29" i="260"/>
  <c r="AI30" i="260"/>
  <c r="AB41" i="260"/>
  <c r="AN41" i="260"/>
  <c r="U39" i="260"/>
  <c r="AI41" i="260"/>
  <c r="G23" i="260"/>
  <c r="AH30" i="260"/>
  <c r="U41" i="260"/>
  <c r="AK17" i="260"/>
  <c r="AG17" i="260"/>
  <c r="I22" i="260"/>
  <c r="AJ17" i="260"/>
  <c r="AN17" i="260"/>
  <c r="J22" i="260"/>
  <c r="G30" i="260"/>
  <c r="I31" i="260"/>
  <c r="AH17" i="260"/>
  <c r="AB23" i="260"/>
  <c r="AI37" i="260"/>
  <c r="AB15" i="260"/>
  <c r="H8" i="260"/>
  <c r="U33" i="260"/>
  <c r="AH18" i="260"/>
  <c r="I23" i="260"/>
  <c r="J7" i="260"/>
  <c r="U18" i="260"/>
  <c r="H34" i="260"/>
  <c r="AN18" i="260"/>
  <c r="AH20" i="260"/>
  <c r="AK32" i="260"/>
  <c r="AG32" i="260"/>
  <c r="H7" i="260"/>
  <c r="AJ32" i="260"/>
  <c r="AH32" i="260"/>
  <c r="U44" i="260"/>
  <c r="I34" i="260"/>
  <c r="AG18" i="260"/>
  <c r="AK18" i="260"/>
  <c r="G7" i="260"/>
  <c r="AI20" i="260"/>
  <c r="I30" i="260"/>
  <c r="J30" i="260"/>
  <c r="G13" i="260"/>
  <c r="J8" i="260"/>
  <c r="AN32" i="260"/>
  <c r="U17" i="260"/>
  <c r="AI18" i="260"/>
  <c r="U40" i="260"/>
  <c r="AB20" i="260"/>
  <c r="G21" i="260"/>
  <c r="J21" i="260"/>
  <c r="H21" i="260"/>
  <c r="I21" i="260"/>
  <c r="AH23" i="260"/>
  <c r="AN23" i="260"/>
  <c r="AJ20" i="260"/>
  <c r="AA46" i="260"/>
  <c r="AB31" i="260"/>
  <c r="AK31" i="260"/>
  <c r="AI31" i="260"/>
  <c r="U31" i="260"/>
  <c r="AG31" i="260"/>
  <c r="AH31" i="260"/>
  <c r="AJ31" i="260"/>
  <c r="AN31" i="260"/>
  <c r="AI23" i="260"/>
  <c r="AG23" i="260"/>
  <c r="AJ23" i="260"/>
  <c r="U23" i="260"/>
  <c r="G9" i="260"/>
  <c r="I9" i="260"/>
  <c r="J9" i="260"/>
  <c r="H9" i="260"/>
  <c r="AJ25" i="260"/>
  <c r="AK25" i="260"/>
  <c r="AG25" i="260"/>
  <c r="AH25" i="260"/>
  <c r="AI25" i="260"/>
  <c r="AB25" i="260"/>
  <c r="AN25" i="260"/>
  <c r="U25" i="260"/>
  <c r="U38" i="260"/>
  <c r="AG38" i="260"/>
  <c r="AB38" i="260"/>
  <c r="AK38" i="260"/>
  <c r="AI38" i="260"/>
  <c r="AJ38" i="260"/>
  <c r="AH38" i="260"/>
  <c r="AN38" i="260"/>
  <c r="J32" i="260"/>
  <c r="I32" i="260"/>
  <c r="G32" i="260"/>
  <c r="H32" i="260"/>
  <c r="AB26" i="260"/>
  <c r="AJ26" i="260"/>
  <c r="AG26" i="260"/>
  <c r="AK26" i="260"/>
  <c r="AN26" i="260"/>
  <c r="AI26" i="260"/>
  <c r="AH26" i="260"/>
  <c r="U26" i="260"/>
  <c r="H15" i="260"/>
  <c r="G15" i="260"/>
  <c r="I15" i="260"/>
  <c r="J15" i="260"/>
  <c r="H26" i="260"/>
  <c r="P36" i="260"/>
  <c r="AN29" i="260"/>
  <c r="AJ29" i="260"/>
  <c r="U29" i="260"/>
  <c r="AB29" i="260"/>
  <c r="AH29" i="260"/>
  <c r="AG29" i="260"/>
  <c r="AI29" i="260"/>
  <c r="AK29" i="260"/>
  <c r="AJ22" i="260"/>
  <c r="U22" i="260"/>
  <c r="AB22" i="260"/>
  <c r="AK22" i="260"/>
  <c r="AN22" i="260"/>
  <c r="AI22" i="260"/>
  <c r="AG22" i="260"/>
  <c r="AH22" i="260"/>
  <c r="U20" i="260"/>
  <c r="AN20" i="260"/>
  <c r="AG20" i="260"/>
  <c r="I11" i="260"/>
  <c r="J11" i="260"/>
  <c r="G11" i="260"/>
  <c r="H11" i="260"/>
  <c r="G6" i="260"/>
  <c r="J6" i="260"/>
  <c r="I6" i="260"/>
  <c r="H6" i="260"/>
  <c r="AG34" i="260"/>
  <c r="AJ34" i="260"/>
  <c r="AK34" i="260"/>
  <c r="AI34" i="260"/>
  <c r="AH34" i="260"/>
  <c r="AN34" i="260"/>
  <c r="U34" i="260"/>
  <c r="AB34" i="260"/>
  <c r="G10" i="260"/>
  <c r="J10" i="260"/>
  <c r="I16" i="260"/>
  <c r="J16" i="260"/>
  <c r="G16" i="260"/>
  <c r="H16" i="260"/>
  <c r="AG45" i="260"/>
  <c r="AH45" i="260"/>
  <c r="AJ45" i="260"/>
  <c r="AN45" i="260"/>
  <c r="AB45" i="260"/>
  <c r="AK45" i="260"/>
  <c r="U45" i="260"/>
  <c r="AI45" i="260"/>
  <c r="AI16" i="260"/>
  <c r="U16" i="260"/>
  <c r="AN16" i="260"/>
  <c r="AK16" i="260"/>
  <c r="AG16" i="260"/>
  <c r="AB16" i="260"/>
  <c r="AH16" i="260"/>
  <c r="AJ16" i="260"/>
  <c r="J26" i="260"/>
  <c r="I10" i="260"/>
  <c r="H12" i="260"/>
  <c r="I12" i="260"/>
  <c r="G12" i="260"/>
  <c r="J12" i="260"/>
  <c r="AG19" i="260"/>
  <c r="AN19" i="260"/>
  <c r="AK19" i="260"/>
  <c r="AJ19" i="260"/>
  <c r="AB19" i="260"/>
  <c r="AI19" i="260"/>
  <c r="AH19" i="260"/>
  <c r="U19" i="260"/>
  <c r="I33" i="260"/>
  <c r="G33" i="260"/>
  <c r="J33" i="260"/>
  <c r="H33" i="260"/>
  <c r="I13" i="260"/>
  <c r="J13" i="260"/>
  <c r="I26" i="260"/>
  <c r="H19" i="260"/>
  <c r="G19" i="260"/>
  <c r="J19" i="260"/>
  <c r="I19" i="260"/>
  <c r="AJ42" i="260"/>
  <c r="AH42" i="260"/>
  <c r="AB42" i="260"/>
  <c r="AG42" i="260"/>
  <c r="AN42" i="260"/>
  <c r="AI42" i="260"/>
  <c r="U42" i="260"/>
  <c r="AK42" i="260"/>
  <c r="I35" i="260"/>
  <c r="H35" i="260"/>
  <c r="J35" i="260"/>
  <c r="G35" i="260"/>
  <c r="AG43" i="260"/>
  <c r="U43" i="260"/>
  <c r="AK43" i="260"/>
  <c r="AI43" i="260"/>
  <c r="AB43" i="260"/>
  <c r="AJ43" i="260"/>
  <c r="AN43" i="260"/>
  <c r="AH43" i="260"/>
  <c r="I28" i="260"/>
  <c r="J28" i="260"/>
  <c r="H28" i="260"/>
  <c r="G28" i="260"/>
  <c r="J24" i="260"/>
  <c r="H24" i="260"/>
  <c r="G24" i="260"/>
  <c r="I24" i="260"/>
  <c r="B10" i="65"/>
  <c r="AF19" i="65"/>
  <c r="AE19" i="65"/>
  <c r="T19" i="65"/>
  <c r="S19" i="65"/>
  <c r="A9" i="65"/>
  <c r="C9" i="65"/>
  <c r="AJ46" i="260"/>
  <c r="A10" i="65"/>
  <c r="B11" i="65"/>
  <c r="AF20" i="65"/>
  <c r="AE20" i="65"/>
  <c r="T20" i="65"/>
  <c r="S20" i="65"/>
  <c r="C10" i="65"/>
  <c r="AF21" i="65"/>
  <c r="AE21" i="65"/>
  <c r="B12" i="65"/>
  <c r="T21" i="65"/>
  <c r="S21" i="65"/>
  <c r="A11" i="65"/>
  <c r="C11" i="65"/>
  <c r="B13" i="65"/>
  <c r="A12" i="65"/>
  <c r="AF22" i="65"/>
  <c r="AE22" i="65"/>
  <c r="T22" i="65"/>
  <c r="S22" i="65"/>
  <c r="C12" i="65"/>
  <c r="B14" i="65"/>
  <c r="AF23" i="65"/>
  <c r="AE23" i="65"/>
  <c r="T23" i="65"/>
  <c r="S23" i="65"/>
  <c r="A13" i="65"/>
  <c r="C13" i="65"/>
  <c r="A14" i="65"/>
  <c r="B15" i="65"/>
  <c r="AF24" i="65"/>
  <c r="AE24" i="65"/>
  <c r="T24" i="65"/>
  <c r="S24" i="65"/>
  <c r="C14" i="65"/>
  <c r="AF25" i="65"/>
  <c r="AE25" i="65"/>
  <c r="B16" i="65"/>
  <c r="T25" i="65"/>
  <c r="S25" i="65"/>
  <c r="A15" i="65"/>
  <c r="C15" i="65"/>
  <c r="B17" i="65"/>
  <c r="A16" i="65"/>
  <c r="AF26" i="65"/>
  <c r="AE26" i="65"/>
  <c r="T26" i="65"/>
  <c r="S26" i="65"/>
  <c r="C16" i="65"/>
  <c r="B18" i="65"/>
  <c r="AF27" i="65"/>
  <c r="AE27" i="65"/>
  <c r="T27" i="65"/>
  <c r="S27" i="65"/>
  <c r="A17" i="65"/>
  <c r="C17" i="65"/>
  <c r="A18" i="65"/>
  <c r="B19" i="65"/>
  <c r="AF28" i="65"/>
  <c r="AE28" i="65"/>
  <c r="T28" i="65"/>
  <c r="S28" i="65"/>
  <c r="C18" i="65"/>
  <c r="AF29" i="65"/>
  <c r="AE29" i="65"/>
  <c r="B20" i="65"/>
  <c r="T29" i="65"/>
  <c r="S29" i="65"/>
  <c r="A19" i="65"/>
  <c r="C19" i="65"/>
  <c r="B21" i="65"/>
  <c r="A20" i="65"/>
  <c r="T30" i="65"/>
  <c r="S30" i="65"/>
  <c r="AF30" i="65"/>
  <c r="AE30" i="65"/>
  <c r="C20" i="65"/>
  <c r="B22" i="65"/>
  <c r="AF31" i="65"/>
  <c r="AE31" i="65"/>
  <c r="T31" i="65"/>
  <c r="S31" i="65"/>
  <c r="A21" i="65"/>
  <c r="C21" i="65"/>
  <c r="A22" i="65"/>
  <c r="B23" i="65"/>
  <c r="T32" i="65"/>
  <c r="S32" i="65"/>
  <c r="AF32" i="65"/>
  <c r="AE32" i="65"/>
  <c r="C22" i="65"/>
  <c r="AF33" i="65"/>
  <c r="AE33" i="65"/>
  <c r="B24" i="65"/>
  <c r="T33" i="65"/>
  <c r="S33" i="65"/>
  <c r="A23" i="65"/>
  <c r="C23" i="65"/>
  <c r="B25" i="65"/>
  <c r="A24" i="65"/>
  <c r="T34" i="65"/>
  <c r="S34" i="65"/>
  <c r="AF34" i="65"/>
  <c r="AE34" i="65"/>
  <c r="C24" i="65"/>
  <c r="B26" i="65"/>
  <c r="AF35" i="65"/>
  <c r="AE35" i="65"/>
  <c r="T35" i="65"/>
  <c r="S35" i="65"/>
  <c r="A25" i="65"/>
  <c r="C25" i="65"/>
  <c r="A26" i="65"/>
  <c r="B27" i="65"/>
  <c r="T36" i="65"/>
  <c r="S36" i="65"/>
  <c r="AF36" i="65"/>
  <c r="AE36" i="65"/>
  <c r="C26" i="65"/>
  <c r="AF37" i="65"/>
  <c r="AE37" i="65"/>
  <c r="B28" i="65"/>
  <c r="T37" i="65"/>
  <c r="S37" i="65"/>
  <c r="A27" i="65"/>
  <c r="C27" i="65"/>
  <c r="B29" i="65"/>
  <c r="A28" i="65"/>
  <c r="T38" i="65"/>
  <c r="S38" i="65"/>
  <c r="AF38" i="65"/>
  <c r="AE38" i="65"/>
  <c r="C28" i="65"/>
  <c r="B30" i="65"/>
  <c r="AF39" i="65"/>
  <c r="AE39" i="65"/>
  <c r="T39" i="65"/>
  <c r="S39" i="65"/>
  <c r="A29" i="65"/>
  <c r="C29" i="65"/>
  <c r="A30" i="65"/>
  <c r="B31" i="65"/>
  <c r="T40" i="65"/>
  <c r="S40" i="65"/>
  <c r="AF40" i="65"/>
  <c r="AE40" i="65"/>
  <c r="C30" i="65"/>
  <c r="AF41" i="65"/>
  <c r="AE41" i="65"/>
  <c r="B32" i="65"/>
  <c r="T41" i="65"/>
  <c r="S41" i="65"/>
  <c r="A31" i="65"/>
  <c r="C31" i="65"/>
  <c r="B33" i="65"/>
  <c r="A32" i="65"/>
  <c r="T42" i="65"/>
  <c r="S42" i="65"/>
  <c r="AF42" i="65"/>
  <c r="AE42" i="65"/>
  <c r="C32" i="65"/>
  <c r="B34" i="65"/>
  <c r="AF43" i="65"/>
  <c r="AE43" i="65"/>
  <c r="T43" i="65"/>
  <c r="S43" i="65"/>
  <c r="A33" i="65"/>
  <c r="C33" i="65"/>
  <c r="A34" i="65"/>
  <c r="B35" i="65"/>
  <c r="T44" i="65"/>
  <c r="S44" i="65"/>
  <c r="AF44" i="65"/>
  <c r="AE44" i="65"/>
  <c r="C34" i="65"/>
  <c r="T45" i="65"/>
  <c r="S45" i="65"/>
  <c r="AF45" i="65"/>
  <c r="AE45" i="65"/>
  <c r="A35" i="65"/>
  <c r="C35" i="65"/>
  <c r="O25" i="260"/>
  <c r="O5" i="260"/>
  <c r="L5" i="260"/>
  <c r="M25" i="260"/>
  <c r="O29" i="260"/>
  <c r="M28" i="260"/>
  <c r="M16" i="260"/>
  <c r="M8" i="260"/>
  <c r="O8" i="260"/>
  <c r="O22" i="260"/>
  <c r="L21" i="260"/>
  <c r="M23" i="260"/>
  <c r="L32" i="260"/>
  <c r="O6" i="260"/>
  <c r="L16" i="260"/>
  <c r="M12" i="260"/>
  <c r="L23" i="260"/>
  <c r="M31" i="260"/>
  <c r="M17" i="260"/>
  <c r="M32" i="260"/>
  <c r="L24" i="260"/>
  <c r="M30" i="260"/>
  <c r="O17" i="260"/>
  <c r="O9" i="260"/>
  <c r="M35" i="260"/>
  <c r="M18" i="260"/>
  <c r="L27" i="260"/>
  <c r="L12" i="260"/>
  <c r="M26" i="260"/>
  <c r="O12" i="260"/>
  <c r="O7" i="260"/>
  <c r="O33" i="260"/>
  <c r="O26" i="260"/>
  <c r="L31" i="260"/>
  <c r="M33" i="260"/>
  <c r="L18" i="260"/>
  <c r="L22" i="260"/>
  <c r="M7" i="260"/>
  <c r="L13" i="260"/>
  <c r="O19" i="260"/>
  <c r="O34" i="260"/>
  <c r="M34" i="260"/>
  <c r="L34" i="260"/>
  <c r="M10" i="260"/>
  <c r="L15" i="260"/>
  <c r="L25" i="260"/>
  <c r="O20" i="260"/>
  <c r="L33" i="260"/>
  <c r="O18" i="260"/>
  <c r="O14" i="260"/>
  <c r="O15" i="260"/>
  <c r="M13" i="260"/>
  <c r="O23" i="260"/>
  <c r="L11" i="260"/>
  <c r="O31" i="260"/>
  <c r="M5" i="260"/>
  <c r="L26" i="260"/>
  <c r="M11" i="260"/>
  <c r="L29" i="260"/>
  <c r="M6" i="260"/>
  <c r="L7" i="260"/>
  <c r="O13" i="260"/>
  <c r="O21" i="260"/>
  <c r="M22" i="260"/>
  <c r="L19" i="260"/>
  <c r="M15" i="260"/>
  <c r="M20" i="260"/>
  <c r="O24" i="260"/>
  <c r="O28" i="260"/>
  <c r="M29" i="260"/>
  <c r="O32" i="260"/>
  <c r="L6" i="260"/>
  <c r="O16" i="260"/>
  <c r="O11" i="260"/>
  <c r="L30" i="260"/>
  <c r="O35" i="260"/>
  <c r="L10" i="260"/>
  <c r="L28" i="260"/>
  <c r="L20" i="260"/>
  <c r="M24" i="260"/>
  <c r="L8" i="260"/>
  <c r="L35" i="260"/>
  <c r="O10" i="260"/>
  <c r="L17" i="260"/>
  <c r="O27" i="260"/>
  <c r="M27" i="260"/>
  <c r="O30" i="260"/>
  <c r="M9" i="260"/>
  <c r="L9" i="260"/>
  <c r="M19" i="260"/>
  <c r="L14" i="260"/>
  <c r="M14" i="260"/>
  <c r="M21" i="260"/>
  <c r="AK15" i="65" l="1"/>
  <c r="AH15" i="65"/>
  <c r="D31" i="65"/>
  <c r="U15" i="65"/>
  <c r="AJ15" i="65"/>
  <c r="D35" i="65"/>
  <c r="F35" i="65" s="1"/>
  <c r="J35" i="65" s="1"/>
  <c r="D27" i="65"/>
  <c r="F27" i="65" s="1"/>
  <c r="G27" i="65" s="1"/>
  <c r="J27" i="65"/>
  <c r="D33" i="65"/>
  <c r="P33" i="65" s="1"/>
  <c r="AA43" i="65" s="1"/>
  <c r="D29" i="65"/>
  <c r="D21" i="65"/>
  <c r="E35" i="65"/>
  <c r="U45" i="65" s="1"/>
  <c r="P27" i="65"/>
  <c r="AA37" i="65" s="1"/>
  <c r="E21" i="65"/>
  <c r="AN31" i="65" s="1"/>
  <c r="D34" i="65"/>
  <c r="D32" i="65"/>
  <c r="E32" i="65" s="1"/>
  <c r="AJ42" i="65" s="1"/>
  <c r="D30" i="65"/>
  <c r="P30" i="65" s="1"/>
  <c r="AA40" i="65" s="1"/>
  <c r="D28" i="65"/>
  <c r="P28" i="65" s="1"/>
  <c r="AA38" i="65" s="1"/>
  <c r="D23" i="65"/>
  <c r="D18" i="65"/>
  <c r="F23" i="65"/>
  <c r="J23" i="65" s="1"/>
  <c r="E23" i="65"/>
  <c r="AJ33" i="65" s="1"/>
  <c r="F33" i="65"/>
  <c r="J33" i="65" s="1"/>
  <c r="E33" i="65"/>
  <c r="AB43" i="65" s="1"/>
  <c r="F31" i="65"/>
  <c r="J31" i="65" s="1"/>
  <c r="P31" i="65"/>
  <c r="AA41" i="65" s="1"/>
  <c r="F29" i="65"/>
  <c r="J29" i="65" s="1"/>
  <c r="E29" i="65"/>
  <c r="AG39" i="65" s="1"/>
  <c r="P35" i="65"/>
  <c r="AA45" i="65" s="1"/>
  <c r="E31" i="65"/>
  <c r="AG41" i="65" s="1"/>
  <c r="P29" i="65"/>
  <c r="AA39" i="65" s="1"/>
  <c r="E27" i="65"/>
  <c r="P23" i="65"/>
  <c r="AA33" i="65" s="1"/>
  <c r="AH31" i="65"/>
  <c r="AB15" i="65"/>
  <c r="AN15" i="65"/>
  <c r="AI15" i="65"/>
  <c r="F32" i="65"/>
  <c r="J32" i="65" s="1"/>
  <c r="F30" i="65"/>
  <c r="J30" i="65" s="1"/>
  <c r="E30" i="65"/>
  <c r="AB40" i="65" s="1"/>
  <c r="D26" i="65"/>
  <c r="D25" i="65"/>
  <c r="D24" i="65"/>
  <c r="D22" i="65"/>
  <c r="D20" i="65"/>
  <c r="D19" i="65"/>
  <c r="D12" i="65"/>
  <c r="X31" i="260"/>
  <c r="X24" i="260"/>
  <c r="W24" i="260"/>
  <c r="X29" i="260"/>
  <c r="W19" i="260"/>
  <c r="X19" i="260"/>
  <c r="Z40" i="260"/>
  <c r="X37" i="260"/>
  <c r="Z37" i="260"/>
  <c r="W27" i="260"/>
  <c r="Z20" i="260"/>
  <c r="W45" i="260"/>
  <c r="W18" i="260"/>
  <c r="X34" i="260"/>
  <c r="W30" i="260"/>
  <c r="W38" i="260"/>
  <c r="W20" i="260"/>
  <c r="Z45" i="260"/>
  <c r="W40" i="260"/>
  <c r="Z21" i="260"/>
  <c r="Z26" i="260"/>
  <c r="W16" i="260"/>
  <c r="Z42" i="260"/>
  <c r="X39" i="260"/>
  <c r="Z38" i="260"/>
  <c r="Z34" i="260"/>
  <c r="X30" i="260"/>
  <c r="X25" i="260"/>
  <c r="W29" i="260"/>
  <c r="X32" i="260"/>
  <c r="Z31" i="260"/>
  <c r="Z23" i="260"/>
  <c r="W17" i="260"/>
  <c r="X16" i="260"/>
  <c r="W39" i="260"/>
  <c r="X21" i="260"/>
  <c r="W36" i="260"/>
  <c r="X15" i="260"/>
  <c r="M36" i="260"/>
  <c r="Z41" i="260"/>
  <c r="W21" i="260"/>
  <c r="Z33" i="260"/>
  <c r="X23" i="260"/>
  <c r="Z25" i="260"/>
  <c r="Z24" i="260"/>
  <c r="Z28" i="260"/>
  <c r="W43" i="260"/>
  <c r="Z30" i="260"/>
  <c r="W35" i="260"/>
  <c r="W25" i="260"/>
  <c r="X20" i="260"/>
  <c r="W44" i="260"/>
  <c r="X44" i="260"/>
  <c r="Z44" i="260"/>
  <c r="Z29" i="260"/>
  <c r="W23" i="260"/>
  <c r="X17" i="260"/>
  <c r="W32" i="260"/>
  <c r="W28" i="260"/>
  <c r="X43" i="260"/>
  <c r="W41" i="260"/>
  <c r="Z36" i="260"/>
  <c r="Z43" i="260"/>
  <c r="Z17" i="260"/>
  <c r="Z22" i="260"/>
  <c r="X36" i="260"/>
  <c r="W22" i="260"/>
  <c r="W37" i="260"/>
  <c r="X28" i="260"/>
  <c r="X45" i="260"/>
  <c r="Z19" i="260"/>
  <c r="Z27" i="260"/>
  <c r="X40" i="260"/>
  <c r="W34" i="260"/>
  <c r="X42" i="260"/>
  <c r="X27" i="260"/>
  <c r="X41" i="260"/>
  <c r="W33" i="260"/>
  <c r="X22" i="260"/>
  <c r="W26" i="260"/>
  <c r="Z16" i="260"/>
  <c r="W42" i="260"/>
  <c r="X33" i="260"/>
  <c r="W31" i="260"/>
  <c r="Z32" i="260"/>
  <c r="Z18" i="260"/>
  <c r="X18" i="260"/>
  <c r="X26" i="260"/>
  <c r="X38" i="260"/>
  <c r="Z39" i="260"/>
  <c r="X35" i="260"/>
  <c r="W15" i="260"/>
  <c r="L36" i="260"/>
  <c r="O36" i="260"/>
  <c r="Z15" i="260"/>
  <c r="Z35" i="260"/>
  <c r="AI43" i="65"/>
  <c r="AG45" i="65"/>
  <c r="AK45" i="65"/>
  <c r="AN45" i="65"/>
  <c r="AN43" i="65"/>
  <c r="AI41" i="65"/>
  <c r="AH45" i="65"/>
  <c r="AB45" i="65"/>
  <c r="AI45" i="65"/>
  <c r="AJ45" i="65"/>
  <c r="AB33" i="65"/>
  <c r="AI31" i="65"/>
  <c r="H35" i="65"/>
  <c r="I35" i="65"/>
  <c r="G35" i="65"/>
  <c r="H33" i="65"/>
  <c r="I33" i="65"/>
  <c r="G33" i="65"/>
  <c r="H31" i="65"/>
  <c r="I31" i="65"/>
  <c r="G31" i="65"/>
  <c r="H29" i="65"/>
  <c r="I29" i="65"/>
  <c r="G29" i="65"/>
  <c r="AH46" i="260"/>
  <c r="AK46" i="260" s="1"/>
  <c r="AK47" i="260" s="1"/>
  <c r="AI46" i="260"/>
  <c r="G30" i="65"/>
  <c r="H27" i="65"/>
  <c r="I27" i="65"/>
  <c r="I23" i="65"/>
  <c r="G5" i="65"/>
  <c r="J5" i="65"/>
  <c r="H5" i="65"/>
  <c r="I5" i="65"/>
  <c r="D17" i="65"/>
  <c r="D16" i="65"/>
  <c r="D15" i="65"/>
  <c r="D14" i="65"/>
  <c r="D13" i="65"/>
  <c r="D11" i="65"/>
  <c r="D10" i="65"/>
  <c r="D9" i="65"/>
  <c r="D8" i="65"/>
  <c r="D7" i="65"/>
  <c r="D6" i="65"/>
  <c r="K9" i="260"/>
  <c r="K17" i="260"/>
  <c r="K8" i="260"/>
  <c r="K20" i="260"/>
  <c r="K28" i="260"/>
  <c r="K30" i="260"/>
  <c r="K6" i="260"/>
  <c r="K19" i="260"/>
  <c r="K29" i="260"/>
  <c r="K11" i="260"/>
  <c r="K33" i="260"/>
  <c r="K25" i="260"/>
  <c r="K15" i="260"/>
  <c r="K13" i="260"/>
  <c r="K31" i="260"/>
  <c r="K24" i="260"/>
  <c r="K16" i="260"/>
  <c r="K5" i="260"/>
  <c r="K14" i="260"/>
  <c r="K35" i="260"/>
  <c r="K10" i="260"/>
  <c r="K7" i="260"/>
  <c r="K26" i="260"/>
  <c r="K34" i="260"/>
  <c r="K22" i="260"/>
  <c r="K18" i="260"/>
  <c r="K12" i="260"/>
  <c r="K27" i="260"/>
  <c r="K23" i="260"/>
  <c r="K32" i="260"/>
  <c r="K21" i="260"/>
  <c r="AN42" i="65" l="1"/>
  <c r="AH42" i="65"/>
  <c r="W46" i="260"/>
  <c r="AG33" i="65"/>
  <c r="U39" i="65"/>
  <c r="AB42" i="65"/>
  <c r="U43" i="65"/>
  <c r="AG43" i="65"/>
  <c r="F28" i="65"/>
  <c r="J28" i="65" s="1"/>
  <c r="AH40" i="65"/>
  <c r="AN39" i="65"/>
  <c r="AJ40" i="65"/>
  <c r="AJ31" i="65"/>
  <c r="G23" i="65"/>
  <c r="H23" i="65"/>
  <c r="H30" i="65"/>
  <c r="AB31" i="65"/>
  <c r="AK31" i="65"/>
  <c r="AI42" i="65"/>
  <c r="AG42" i="65"/>
  <c r="AK42" i="65"/>
  <c r="U42" i="65"/>
  <c r="AK43" i="65"/>
  <c r="AJ43" i="65"/>
  <c r="AH43" i="65"/>
  <c r="E28" i="65"/>
  <c r="P32" i="65"/>
  <c r="AA42" i="65" s="1"/>
  <c r="AG31" i="65"/>
  <c r="F21" i="65"/>
  <c r="P21" i="65"/>
  <c r="AA31" i="65" s="1"/>
  <c r="I32" i="65"/>
  <c r="F34" i="65"/>
  <c r="P34" i="65"/>
  <c r="AA44" i="65" s="1"/>
  <c r="E34" i="65"/>
  <c r="F18" i="65"/>
  <c r="P18" i="65"/>
  <c r="AA28" i="65" s="1"/>
  <c r="E18" i="65"/>
  <c r="G28" i="65"/>
  <c r="H28" i="65"/>
  <c r="I30" i="65"/>
  <c r="G32" i="65"/>
  <c r="H32" i="65"/>
  <c r="F19" i="65"/>
  <c r="P19" i="65"/>
  <c r="AA29" i="65" s="1"/>
  <c r="E19" i="65"/>
  <c r="F22" i="65"/>
  <c r="E22" i="65"/>
  <c r="P22" i="65"/>
  <c r="AA32" i="65" s="1"/>
  <c r="F25" i="65"/>
  <c r="P25" i="65"/>
  <c r="AA35" i="65" s="1"/>
  <c r="E25" i="65"/>
  <c r="AN38" i="65"/>
  <c r="AB38" i="65"/>
  <c r="AJ38" i="65"/>
  <c r="AI38" i="65"/>
  <c r="AH38" i="65"/>
  <c r="AG38" i="65"/>
  <c r="AK38" i="65"/>
  <c r="U38" i="65"/>
  <c r="AN40" i="65"/>
  <c r="AG40" i="65"/>
  <c r="AI40" i="65"/>
  <c r="AK40" i="65"/>
  <c r="U40" i="65"/>
  <c r="AJ39" i="65"/>
  <c r="AB39" i="65"/>
  <c r="AH39" i="65"/>
  <c r="AI39" i="65"/>
  <c r="AK39" i="65"/>
  <c r="I28" i="65"/>
  <c r="F12" i="65"/>
  <c r="P12" i="65"/>
  <c r="AA22" i="65" s="1"/>
  <c r="E12" i="65"/>
  <c r="F20" i="65"/>
  <c r="E20" i="65"/>
  <c r="P20" i="65"/>
  <c r="AA30" i="65" s="1"/>
  <c r="F24" i="65"/>
  <c r="E24" i="65"/>
  <c r="P24" i="65"/>
  <c r="AA34" i="65" s="1"/>
  <c r="F26" i="65"/>
  <c r="P26" i="65"/>
  <c r="AA36" i="65" s="1"/>
  <c r="E26" i="65"/>
  <c r="AJ37" i="65"/>
  <c r="AN37" i="65"/>
  <c r="AH37" i="65"/>
  <c r="AG37" i="65"/>
  <c r="AK37" i="65"/>
  <c r="AI37" i="65"/>
  <c r="AB37" i="65"/>
  <c r="U37" i="65"/>
  <c r="AJ41" i="65"/>
  <c r="AN41" i="65"/>
  <c r="AB41" i="65"/>
  <c r="U41" i="65"/>
  <c r="AK41" i="65"/>
  <c r="AH41" i="65"/>
  <c r="AH33" i="65"/>
  <c r="U33" i="65"/>
  <c r="AI33" i="65"/>
  <c r="AN33" i="65"/>
  <c r="AK33" i="65"/>
  <c r="N21" i="260"/>
  <c r="Y31" i="260" s="1"/>
  <c r="V31" i="260"/>
  <c r="V42" i="260"/>
  <c r="N32" i="260"/>
  <c r="Y42" i="260" s="1"/>
  <c r="N23" i="260"/>
  <c r="Y33" i="260" s="1"/>
  <c r="V33" i="260"/>
  <c r="N27" i="260"/>
  <c r="Y37" i="260" s="1"/>
  <c r="V37" i="260"/>
  <c r="N12" i="260"/>
  <c r="Y22" i="260" s="1"/>
  <c r="V22" i="260"/>
  <c r="N18" i="260"/>
  <c r="Y28" i="260" s="1"/>
  <c r="V28" i="260"/>
  <c r="N22" i="260"/>
  <c r="Y32" i="260" s="1"/>
  <c r="V32" i="260"/>
  <c r="N34" i="260"/>
  <c r="Y44" i="260" s="1"/>
  <c r="V44" i="260"/>
  <c r="N26" i="260"/>
  <c r="Y36" i="260" s="1"/>
  <c r="V36" i="260"/>
  <c r="N7" i="260"/>
  <c r="Y17" i="260" s="1"/>
  <c r="V17" i="260"/>
  <c r="N10" i="260"/>
  <c r="Y20" i="260" s="1"/>
  <c r="V20" i="260"/>
  <c r="N35" i="260"/>
  <c r="Y45" i="260" s="1"/>
  <c r="V45" i="260"/>
  <c r="V24" i="260"/>
  <c r="N14" i="260"/>
  <c r="Y24" i="260" s="1"/>
  <c r="N5" i="260"/>
  <c r="V15" i="260"/>
  <c r="K36" i="260"/>
  <c r="V26" i="260"/>
  <c r="N16" i="260"/>
  <c r="Y26" i="260" s="1"/>
  <c r="N24" i="260"/>
  <c r="Y34" i="260" s="1"/>
  <c r="V34" i="260"/>
  <c r="N31" i="260"/>
  <c r="Y41" i="260" s="1"/>
  <c r="V41" i="260"/>
  <c r="N13" i="260"/>
  <c r="Y23" i="260" s="1"/>
  <c r="V23" i="260"/>
  <c r="V25" i="260"/>
  <c r="N15" i="260"/>
  <c r="Y25" i="260" s="1"/>
  <c r="N25" i="260"/>
  <c r="Y35" i="260" s="1"/>
  <c r="V35" i="260"/>
  <c r="V43" i="260"/>
  <c r="N33" i="260"/>
  <c r="Y43" i="260" s="1"/>
  <c r="N11" i="260"/>
  <c r="Y21" i="260" s="1"/>
  <c r="V21" i="260"/>
  <c r="N29" i="260"/>
  <c r="Y39" i="260" s="1"/>
  <c r="V39" i="260"/>
  <c r="N19" i="260"/>
  <c r="Y29" i="260" s="1"/>
  <c r="V29" i="260"/>
  <c r="N6" i="260"/>
  <c r="Y16" i="260" s="1"/>
  <c r="V16" i="260"/>
  <c r="N30" i="260"/>
  <c r="Y40" i="260" s="1"/>
  <c r="V40" i="260"/>
  <c r="N28" i="260"/>
  <c r="Y38" i="260" s="1"/>
  <c r="V38" i="260"/>
  <c r="V30" i="260"/>
  <c r="N20" i="260"/>
  <c r="Y30" i="260" s="1"/>
  <c r="N8" i="260"/>
  <c r="Y18" i="260" s="1"/>
  <c r="V18" i="260"/>
  <c r="N17" i="260"/>
  <c r="Y27" i="260" s="1"/>
  <c r="V27" i="260"/>
  <c r="N9" i="260"/>
  <c r="Y19" i="260" s="1"/>
  <c r="V19" i="260"/>
  <c r="F6" i="65"/>
  <c r="E6" i="65"/>
  <c r="P6" i="65"/>
  <c r="F8" i="65"/>
  <c r="P8" i="65"/>
  <c r="AA18" i="65" s="1"/>
  <c r="E8" i="65"/>
  <c r="F10" i="65"/>
  <c r="E10" i="65"/>
  <c r="P10" i="65"/>
  <c r="AA20" i="65" s="1"/>
  <c r="F13" i="65"/>
  <c r="P13" i="65"/>
  <c r="AA23" i="65" s="1"/>
  <c r="E13" i="65"/>
  <c r="F15" i="65"/>
  <c r="P15" i="65"/>
  <c r="AA25" i="65" s="1"/>
  <c r="E15" i="65"/>
  <c r="F17" i="65"/>
  <c r="P17" i="65"/>
  <c r="AA27" i="65" s="1"/>
  <c r="E17" i="65"/>
  <c r="F7" i="65"/>
  <c r="P7" i="65"/>
  <c r="AA17" i="65" s="1"/>
  <c r="E7" i="65"/>
  <c r="F9" i="65"/>
  <c r="P9" i="65"/>
  <c r="AA19" i="65" s="1"/>
  <c r="E9" i="65"/>
  <c r="F11" i="65"/>
  <c r="P11" i="65"/>
  <c r="AA21" i="65" s="1"/>
  <c r="E11" i="65"/>
  <c r="F14" i="65"/>
  <c r="P14" i="65"/>
  <c r="AA24" i="65" s="1"/>
  <c r="E14" i="65"/>
  <c r="F16" i="65"/>
  <c r="P16" i="65"/>
  <c r="AA26" i="65" s="1"/>
  <c r="E16" i="65"/>
  <c r="Z46" i="260"/>
  <c r="X46" i="260"/>
  <c r="M27" i="65"/>
  <c r="M28" i="65"/>
  <c r="O28" i="65"/>
  <c r="L32" i="65"/>
  <c r="L29" i="65"/>
  <c r="O29" i="65"/>
  <c r="M33" i="65"/>
  <c r="M5" i="65"/>
  <c r="O5" i="65"/>
  <c r="L23" i="65"/>
  <c r="M30" i="65"/>
  <c r="M31" i="65"/>
  <c r="L35" i="65"/>
  <c r="O35" i="65"/>
  <c r="L27" i="65"/>
  <c r="O27" i="65"/>
  <c r="L28" i="65"/>
  <c r="M32" i="65"/>
  <c r="O32" i="65"/>
  <c r="M29" i="65"/>
  <c r="L33" i="65"/>
  <c r="O33" i="65"/>
  <c r="L5" i="65"/>
  <c r="M23" i="65"/>
  <c r="O23" i="65"/>
  <c r="L30" i="65"/>
  <c r="O30" i="65"/>
  <c r="L31" i="65"/>
  <c r="O31" i="65"/>
  <c r="M35" i="65"/>
  <c r="J21" i="65" l="1"/>
  <c r="H21" i="65"/>
  <c r="G21" i="65"/>
  <c r="I21" i="65"/>
  <c r="U31" i="65"/>
  <c r="AG44" i="65"/>
  <c r="AH44" i="65"/>
  <c r="AI44" i="65"/>
  <c r="AJ44" i="65"/>
  <c r="AB44" i="65"/>
  <c r="U44" i="65"/>
  <c r="AN44" i="65"/>
  <c r="AK44" i="65"/>
  <c r="J34" i="65"/>
  <c r="H34" i="65"/>
  <c r="G34" i="65"/>
  <c r="I34" i="65"/>
  <c r="AJ28" i="65"/>
  <c r="AB28" i="65"/>
  <c r="AK28" i="65"/>
  <c r="AN28" i="65"/>
  <c r="U28" i="65"/>
  <c r="AI28" i="65"/>
  <c r="AH28" i="65"/>
  <c r="AG28" i="65"/>
  <c r="H18" i="65"/>
  <c r="I18" i="65"/>
  <c r="G18" i="65"/>
  <c r="J18" i="65"/>
  <c r="G24" i="65"/>
  <c r="I24" i="65"/>
  <c r="J24" i="65"/>
  <c r="H24" i="65"/>
  <c r="AJ30" i="65"/>
  <c r="AB30" i="65"/>
  <c r="AG30" i="65"/>
  <c r="U30" i="65"/>
  <c r="AI30" i="65"/>
  <c r="AK30" i="65"/>
  <c r="AN30" i="65"/>
  <c r="AH30" i="65"/>
  <c r="AI22" i="65"/>
  <c r="AK22" i="65"/>
  <c r="AG22" i="65"/>
  <c r="AJ22" i="65"/>
  <c r="AN22" i="65"/>
  <c r="AB22" i="65"/>
  <c r="U22" i="65"/>
  <c r="AH22" i="65"/>
  <c r="I12" i="65"/>
  <c r="J12" i="65"/>
  <c r="H12" i="65"/>
  <c r="G12" i="65"/>
  <c r="AI35" i="65"/>
  <c r="AN35" i="65"/>
  <c r="AJ35" i="65"/>
  <c r="AB35" i="65"/>
  <c r="AK35" i="65"/>
  <c r="AH35" i="65"/>
  <c r="AG35" i="65"/>
  <c r="U35" i="65"/>
  <c r="G25" i="65"/>
  <c r="J25" i="65"/>
  <c r="I25" i="65"/>
  <c r="H25" i="65"/>
  <c r="AK32" i="65"/>
  <c r="AN32" i="65"/>
  <c r="AG32" i="65"/>
  <c r="AB32" i="65"/>
  <c r="U32" i="65"/>
  <c r="AJ32" i="65"/>
  <c r="AI32" i="65"/>
  <c r="AH32" i="65"/>
  <c r="AB29" i="65"/>
  <c r="AK29" i="65"/>
  <c r="U29" i="65"/>
  <c r="AH29" i="65"/>
  <c r="AJ29" i="65"/>
  <c r="AI29" i="65"/>
  <c r="AG29" i="65"/>
  <c r="AN29" i="65"/>
  <c r="H19" i="65"/>
  <c r="J19" i="65"/>
  <c r="G19" i="65"/>
  <c r="I19" i="65"/>
  <c r="AB36" i="65"/>
  <c r="AK36" i="65"/>
  <c r="U36" i="65"/>
  <c r="AG36" i="65"/>
  <c r="AN36" i="65"/>
  <c r="AH36" i="65"/>
  <c r="AI36" i="65"/>
  <c r="AJ36" i="65"/>
  <c r="I26" i="65"/>
  <c r="H26" i="65"/>
  <c r="G26" i="65"/>
  <c r="J26" i="65"/>
  <c r="AJ34" i="65"/>
  <c r="AG34" i="65"/>
  <c r="U34" i="65"/>
  <c r="AB34" i="65"/>
  <c r="AK34" i="65"/>
  <c r="AN34" i="65"/>
  <c r="AI34" i="65"/>
  <c r="AH34" i="65"/>
  <c r="J20" i="65"/>
  <c r="H20" i="65"/>
  <c r="G20" i="65"/>
  <c r="I20" i="65"/>
  <c r="J22" i="65"/>
  <c r="I22" i="65"/>
  <c r="H22" i="65"/>
  <c r="G22" i="65"/>
  <c r="X45" i="65"/>
  <c r="Z41" i="65"/>
  <c r="W41" i="65"/>
  <c r="Z40" i="65"/>
  <c r="W40" i="65"/>
  <c r="Z33" i="65"/>
  <c r="X33" i="65"/>
  <c r="W15" i="65"/>
  <c r="Z43" i="65"/>
  <c r="W43" i="65"/>
  <c r="X39" i="65"/>
  <c r="Z42" i="65"/>
  <c r="X42" i="65"/>
  <c r="W38" i="65"/>
  <c r="Z37" i="65"/>
  <c r="W37" i="65"/>
  <c r="Z45" i="65"/>
  <c r="W45" i="65"/>
  <c r="X41" i="65"/>
  <c r="X40" i="65"/>
  <c r="W33" i="65"/>
  <c r="Z15" i="65"/>
  <c r="X15" i="65"/>
  <c r="X43" i="65"/>
  <c r="Z39" i="65"/>
  <c r="W39" i="65"/>
  <c r="W42" i="65"/>
  <c r="Z38" i="65"/>
  <c r="X38" i="65"/>
  <c r="X37" i="65"/>
  <c r="AJ26" i="65"/>
  <c r="AG26" i="65"/>
  <c r="AB26" i="65"/>
  <c r="AK26" i="65"/>
  <c r="AN26" i="65"/>
  <c r="AI26" i="65"/>
  <c r="AH26" i="65"/>
  <c r="U26" i="65"/>
  <c r="AH24" i="65"/>
  <c r="AI24" i="65"/>
  <c r="AJ24" i="65"/>
  <c r="AN24" i="65"/>
  <c r="U24" i="65"/>
  <c r="AG24" i="65"/>
  <c r="AB24" i="65"/>
  <c r="AK24" i="65"/>
  <c r="G14" i="65"/>
  <c r="H14" i="65"/>
  <c r="I14" i="65"/>
  <c r="J14" i="65"/>
  <c r="AJ19" i="65"/>
  <c r="AK19" i="65"/>
  <c r="AI19" i="65"/>
  <c r="U19" i="65"/>
  <c r="AG19" i="65"/>
  <c r="AH19" i="65"/>
  <c r="AB19" i="65"/>
  <c r="AN19" i="65"/>
  <c r="G9" i="65"/>
  <c r="H9" i="65"/>
  <c r="I9" i="65"/>
  <c r="J9" i="65"/>
  <c r="AH25" i="65"/>
  <c r="AG25" i="65"/>
  <c r="AK25" i="65"/>
  <c r="AN25" i="65"/>
  <c r="AJ25" i="65"/>
  <c r="U25" i="65"/>
  <c r="AB25" i="65"/>
  <c r="AI25" i="65"/>
  <c r="G15" i="65"/>
  <c r="H15" i="65"/>
  <c r="I15" i="65"/>
  <c r="J15" i="65"/>
  <c r="G10" i="65"/>
  <c r="H10" i="65"/>
  <c r="I10" i="65"/>
  <c r="J10" i="65"/>
  <c r="AA16" i="65"/>
  <c r="AA46" i="65" s="1"/>
  <c r="P36" i="65"/>
  <c r="G6" i="65"/>
  <c r="H6" i="65"/>
  <c r="I6" i="65"/>
  <c r="J6" i="65"/>
  <c r="V46" i="260"/>
  <c r="Y46" i="260" s="1"/>
  <c r="Y47" i="260" s="1"/>
  <c r="G16" i="65"/>
  <c r="H16" i="65"/>
  <c r="I16" i="65"/>
  <c r="J16" i="65"/>
  <c r="AH21" i="65"/>
  <c r="AI21" i="65"/>
  <c r="AK21" i="65"/>
  <c r="AB21" i="65"/>
  <c r="AN21" i="65"/>
  <c r="U21" i="65"/>
  <c r="AG21" i="65"/>
  <c r="AJ21" i="65"/>
  <c r="G11" i="65"/>
  <c r="H11" i="65"/>
  <c r="I11" i="65"/>
  <c r="J11" i="65"/>
  <c r="AH17" i="65"/>
  <c r="AJ17" i="65"/>
  <c r="AG17" i="65"/>
  <c r="AN17" i="65"/>
  <c r="U17" i="65"/>
  <c r="AB17" i="65"/>
  <c r="AI17" i="65"/>
  <c r="AK17" i="65"/>
  <c r="G7" i="65"/>
  <c r="H7" i="65"/>
  <c r="I7" i="65"/>
  <c r="J7" i="65"/>
  <c r="AN27" i="65"/>
  <c r="AJ27" i="65"/>
  <c r="AI27" i="65"/>
  <c r="AB27" i="65"/>
  <c r="U27" i="65"/>
  <c r="AG27" i="65"/>
  <c r="AK27" i="65"/>
  <c r="AH27" i="65"/>
  <c r="G17" i="65"/>
  <c r="H17" i="65"/>
  <c r="I17" i="65"/>
  <c r="J17" i="65"/>
  <c r="AG23" i="65"/>
  <c r="U23" i="65"/>
  <c r="AB23" i="65"/>
  <c r="AK23" i="65"/>
  <c r="AI23" i="65"/>
  <c r="AH23" i="65"/>
  <c r="AJ23" i="65"/>
  <c r="AN23" i="65"/>
  <c r="G13" i="65"/>
  <c r="H13" i="65"/>
  <c r="I13" i="65"/>
  <c r="J13" i="65"/>
  <c r="AI20" i="65"/>
  <c r="AN20" i="65"/>
  <c r="AH20" i="65"/>
  <c r="AJ20" i="65"/>
  <c r="U20" i="65"/>
  <c r="AK20" i="65"/>
  <c r="AG20" i="65"/>
  <c r="AB20" i="65"/>
  <c r="AI18" i="65"/>
  <c r="AK18" i="65"/>
  <c r="AJ18" i="65"/>
  <c r="U18" i="65"/>
  <c r="AN18" i="65"/>
  <c r="AB18" i="65"/>
  <c r="AG18" i="65"/>
  <c r="AH18" i="65"/>
  <c r="G8" i="65"/>
  <c r="H8" i="65"/>
  <c r="I8" i="65"/>
  <c r="J8" i="65"/>
  <c r="AN16" i="65"/>
  <c r="AB16" i="65"/>
  <c r="AI16" i="65"/>
  <c r="AI46" i="65" s="1"/>
  <c r="AK16" i="65"/>
  <c r="AG16" i="65"/>
  <c r="AJ16" i="65"/>
  <c r="AJ46" i="65" s="1"/>
  <c r="AH16" i="65"/>
  <c r="AH46" i="65" s="1"/>
  <c r="U16" i="65"/>
  <c r="Y15" i="260"/>
  <c r="N36" i="260"/>
  <c r="L21" i="65"/>
  <c r="O21" i="65"/>
  <c r="M21" i="65"/>
  <c r="O18" i="65"/>
  <c r="M18" i="65"/>
  <c r="L18" i="65"/>
  <c r="M34" i="65"/>
  <c r="O34" i="65"/>
  <c r="L34" i="65"/>
  <c r="L12" i="65"/>
  <c r="O12" i="65"/>
  <c r="M12" i="65"/>
  <c r="O19" i="65"/>
  <c r="M19" i="65"/>
  <c r="L19" i="65"/>
  <c r="O22" i="65"/>
  <c r="M22" i="65"/>
  <c r="L22" i="65"/>
  <c r="O24" i="65"/>
  <c r="L24" i="65"/>
  <c r="M24" i="65"/>
  <c r="O25" i="65"/>
  <c r="L25" i="65"/>
  <c r="M25" i="65"/>
  <c r="M26" i="65"/>
  <c r="L26" i="65"/>
  <c r="O26" i="65"/>
  <c r="L20" i="65"/>
  <c r="O20" i="65"/>
  <c r="M20" i="65"/>
  <c r="K31" i="65"/>
  <c r="K30" i="65"/>
  <c r="K20" i="65"/>
  <c r="K5" i="65"/>
  <c r="K33" i="65"/>
  <c r="K27" i="65"/>
  <c r="K21" i="65"/>
  <c r="K23" i="65"/>
  <c r="K18" i="65"/>
  <c r="K29" i="65"/>
  <c r="K32" i="65"/>
  <c r="K22" i="65"/>
  <c r="K28" i="65"/>
  <c r="K12" i="65"/>
  <c r="K35" i="65"/>
  <c r="K34" i="65"/>
  <c r="K19" i="65"/>
  <c r="K24" i="65"/>
  <c r="K25" i="65"/>
  <c r="K26" i="65"/>
  <c r="AK46" i="65" l="1"/>
  <c r="AK47" i="65" s="1"/>
  <c r="X31" i="65"/>
  <c r="Z31" i="65"/>
  <c r="W31" i="65"/>
  <c r="W44" i="65"/>
  <c r="Z44" i="65"/>
  <c r="X44" i="65"/>
  <c r="W28" i="65"/>
  <c r="X28" i="65"/>
  <c r="Z28" i="65"/>
  <c r="N26" i="65"/>
  <c r="Y36" i="65" s="1"/>
  <c r="V36" i="65"/>
  <c r="V35" i="65"/>
  <c r="N25" i="65"/>
  <c r="Y35" i="65" s="1"/>
  <c r="V34" i="65"/>
  <c r="N24" i="65"/>
  <c r="Y34" i="65" s="1"/>
  <c r="X30" i="65"/>
  <c r="Z30" i="65"/>
  <c r="W30" i="65"/>
  <c r="Z36" i="65"/>
  <c r="W36" i="65"/>
  <c r="X36" i="65"/>
  <c r="X35" i="65"/>
  <c r="W35" i="65"/>
  <c r="Z35" i="65"/>
  <c r="X34" i="65"/>
  <c r="W34" i="65"/>
  <c r="Z34" i="65"/>
  <c r="W32" i="65"/>
  <c r="X32" i="65"/>
  <c r="Z32" i="65"/>
  <c r="W29" i="65"/>
  <c r="X29" i="65"/>
  <c r="Z29" i="65"/>
  <c r="X22" i="65"/>
  <c r="Z22" i="65"/>
  <c r="W22" i="65"/>
  <c r="N19" i="65"/>
  <c r="Y29" i="65" s="1"/>
  <c r="V29" i="65"/>
  <c r="N34" i="65"/>
  <c r="Y44" i="65" s="1"/>
  <c r="V44" i="65"/>
  <c r="N35" i="65"/>
  <c r="Y45" i="65" s="1"/>
  <c r="V45" i="65"/>
  <c r="N12" i="65"/>
  <c r="Y22" i="65" s="1"/>
  <c r="V22" i="65"/>
  <c r="N28" i="65"/>
  <c r="Y38" i="65" s="1"/>
  <c r="V38" i="65"/>
  <c r="N22" i="65"/>
  <c r="Y32" i="65" s="1"/>
  <c r="V32" i="65"/>
  <c r="N32" i="65"/>
  <c r="Y42" i="65" s="1"/>
  <c r="V42" i="65"/>
  <c r="N29" i="65"/>
  <c r="Y39" i="65" s="1"/>
  <c r="V39" i="65"/>
  <c r="N18" i="65"/>
  <c r="Y28" i="65" s="1"/>
  <c r="V28" i="65"/>
  <c r="N23" i="65"/>
  <c r="Y33" i="65" s="1"/>
  <c r="V33" i="65"/>
  <c r="N21" i="65"/>
  <c r="Y31" i="65" s="1"/>
  <c r="V31" i="65"/>
  <c r="N27" i="65"/>
  <c r="Y37" i="65" s="1"/>
  <c r="V37" i="65"/>
  <c r="N33" i="65"/>
  <c r="Y43" i="65" s="1"/>
  <c r="V43" i="65"/>
  <c r="N5" i="65"/>
  <c r="V15" i="65"/>
  <c r="N20" i="65"/>
  <c r="Y30" i="65" s="1"/>
  <c r="V30" i="65"/>
  <c r="N30" i="65"/>
  <c r="Y40" i="65" s="1"/>
  <c r="V40" i="65"/>
  <c r="N31" i="65"/>
  <c r="Y41" i="65" s="1"/>
  <c r="V41" i="65"/>
  <c r="L6" i="65"/>
  <c r="M10" i="65"/>
  <c r="O10" i="65"/>
  <c r="L15" i="65"/>
  <c r="M9" i="65"/>
  <c r="O9" i="65"/>
  <c r="L14" i="65"/>
  <c r="M8" i="65"/>
  <c r="O8" i="65"/>
  <c r="L13" i="65"/>
  <c r="M17" i="65"/>
  <c r="O17" i="65"/>
  <c r="O7" i="65"/>
  <c r="M11" i="65"/>
  <c r="O11" i="65"/>
  <c r="L16" i="65"/>
  <c r="M6" i="65"/>
  <c r="O6" i="65"/>
  <c r="L10" i="65"/>
  <c r="M15" i="65"/>
  <c r="O15" i="65"/>
  <c r="L9" i="65"/>
  <c r="M14" i="65"/>
  <c r="O14" i="65"/>
  <c r="L8" i="65"/>
  <c r="M13" i="65"/>
  <c r="O13" i="65"/>
  <c r="L17" i="65"/>
  <c r="M7" i="65"/>
  <c r="L7" i="65"/>
  <c r="L11" i="65"/>
  <c r="M16" i="65"/>
  <c r="O16" i="65"/>
  <c r="Z26" i="65" l="1"/>
  <c r="X26" i="65"/>
  <c r="W21" i="65"/>
  <c r="W17" i="65"/>
  <c r="X17" i="65"/>
  <c r="W27" i="65"/>
  <c r="Z23" i="65"/>
  <c r="X23" i="65"/>
  <c r="W18" i="65"/>
  <c r="Z24" i="65"/>
  <c r="X24" i="65"/>
  <c r="W19" i="65"/>
  <c r="Z25" i="65"/>
  <c r="X25" i="65"/>
  <c r="W20" i="65"/>
  <c r="Z16" i="65"/>
  <c r="O36" i="65"/>
  <c r="M36" i="65"/>
  <c r="X16" i="65"/>
  <c r="W26" i="65"/>
  <c r="Z21" i="65"/>
  <c r="X21" i="65"/>
  <c r="Z17" i="65"/>
  <c r="Z27" i="65"/>
  <c r="X27" i="65"/>
  <c r="W23" i="65"/>
  <c r="Z18" i="65"/>
  <c r="X18" i="65"/>
  <c r="W24" i="65"/>
  <c r="Z19" i="65"/>
  <c r="X19" i="65"/>
  <c r="W25" i="65"/>
  <c r="Z20" i="65"/>
  <c r="X20" i="65"/>
  <c r="L36" i="65"/>
  <c r="W16" i="65"/>
  <c r="W46" i="65" s="1"/>
  <c r="Y15" i="65"/>
  <c r="K11" i="65"/>
  <c r="K7" i="65"/>
  <c r="K13" i="65"/>
  <c r="K14" i="65"/>
  <c r="K15" i="65"/>
  <c r="K6" i="65"/>
  <c r="K17" i="65"/>
  <c r="K8" i="65"/>
  <c r="K9" i="65"/>
  <c r="K10" i="65"/>
  <c r="K16" i="65"/>
  <c r="N16" i="65" l="1"/>
  <c r="Y26" i="65" s="1"/>
  <c r="V26" i="65"/>
  <c r="N10" i="65"/>
  <c r="Y20" i="65" s="1"/>
  <c r="V20" i="65"/>
  <c r="N9" i="65"/>
  <c r="Y19" i="65" s="1"/>
  <c r="V19" i="65"/>
  <c r="N8" i="65"/>
  <c r="Y18" i="65" s="1"/>
  <c r="V18" i="65"/>
  <c r="N17" i="65"/>
  <c r="Y27" i="65" s="1"/>
  <c r="V27" i="65"/>
  <c r="N6" i="65"/>
  <c r="V16" i="65"/>
  <c r="K36" i="65"/>
  <c r="N15" i="65"/>
  <c r="Y25" i="65" s="1"/>
  <c r="V25" i="65"/>
  <c r="N14" i="65"/>
  <c r="Y24" i="65" s="1"/>
  <c r="V24" i="65"/>
  <c r="N13" i="65"/>
  <c r="Y23" i="65" s="1"/>
  <c r="V23" i="65"/>
  <c r="N7" i="65"/>
  <c r="Y17" i="65" s="1"/>
  <c r="V17" i="65"/>
  <c r="N11" i="65"/>
  <c r="Y21" i="65" s="1"/>
  <c r="V21" i="65"/>
  <c r="I3" i="262"/>
  <c r="O3" i="262" s="1"/>
  <c r="I2" i="262"/>
  <c r="O2" i="262" s="1"/>
  <c r="I11" i="262"/>
  <c r="I27" i="262"/>
  <c r="I12" i="262"/>
  <c r="I28" i="262"/>
  <c r="I13" i="262"/>
  <c r="I29" i="262"/>
  <c r="I14" i="262"/>
  <c r="I30" i="262"/>
  <c r="I23" i="262"/>
  <c r="I24" i="262"/>
  <c r="I9" i="262"/>
  <c r="I25" i="262"/>
  <c r="I10" i="262"/>
  <c r="I26" i="262"/>
  <c r="I7" i="262"/>
  <c r="I16" i="262"/>
  <c r="I19" i="262"/>
  <c r="I4" i="262"/>
  <c r="I20" i="262"/>
  <c r="I5" i="262"/>
  <c r="I21" i="262"/>
  <c r="I6" i="262"/>
  <c r="I22" i="262"/>
  <c r="I15" i="262"/>
  <c r="I8" i="262"/>
  <c r="I32" i="262"/>
  <c r="I17" i="262"/>
  <c r="I33" i="262"/>
  <c r="I18" i="262"/>
  <c r="I34" i="262"/>
  <c r="I31" i="262"/>
  <c r="J3" i="262"/>
  <c r="P3" i="262" s="1"/>
  <c r="J2" i="262"/>
  <c r="P2" i="262" s="1"/>
  <c r="J4" i="262"/>
  <c r="P4" i="262" s="1"/>
  <c r="J17" i="262"/>
  <c r="J33" i="262"/>
  <c r="J20" i="262"/>
  <c r="J32" i="262"/>
  <c r="J19" i="262"/>
  <c r="J14" i="262"/>
  <c r="J34" i="262"/>
  <c r="J29" i="262"/>
  <c r="J10" i="262"/>
  <c r="J15" i="262"/>
  <c r="J31" i="262"/>
  <c r="J18" i="262"/>
  <c r="J26" i="262"/>
  <c r="J21" i="262"/>
  <c r="J24" i="262"/>
  <c r="J9" i="262"/>
  <c r="J25" i="262"/>
  <c r="J12" i="262"/>
  <c r="J30" i="262"/>
  <c r="J11" i="262"/>
  <c r="J27" i="262"/>
  <c r="J22" i="262"/>
  <c r="J13" i="262"/>
  <c r="J16" i="262"/>
  <c r="J7" i="262"/>
  <c r="J23" i="262"/>
  <c r="J8" i="262"/>
  <c r="J28" i="262"/>
  <c r="J5" i="262"/>
  <c r="J6" i="262"/>
  <c r="Z46" i="65"/>
  <c r="X46" i="65"/>
  <c r="V46" i="65" l="1"/>
  <c r="Y46" i="65" s="1"/>
  <c r="Y47" i="65" s="1"/>
  <c r="H3" i="262"/>
  <c r="H4" i="262"/>
  <c r="H2" i="262"/>
  <c r="N34" i="262"/>
  <c r="N32" i="262"/>
  <c r="N30" i="262"/>
  <c r="N28" i="262"/>
  <c r="N26" i="262"/>
  <c r="N24" i="262"/>
  <c r="N22" i="262"/>
  <c r="N20" i="262"/>
  <c r="N18" i="262"/>
  <c r="N16" i="262"/>
  <c r="N14" i="262"/>
  <c r="N31" i="262"/>
  <c r="N27" i="262"/>
  <c r="N23" i="262"/>
  <c r="N19" i="262"/>
  <c r="N15" i="262"/>
  <c r="N33" i="262"/>
  <c r="N25" i="262"/>
  <c r="N17" i="262"/>
  <c r="N29" i="262"/>
  <c r="N21" i="262"/>
  <c r="H20" i="262"/>
  <c r="L20" i="262" s="1"/>
  <c r="H21" i="262"/>
  <c r="L21" i="262" s="1"/>
  <c r="H22" i="262"/>
  <c r="L22" i="262" s="1"/>
  <c r="H15" i="262"/>
  <c r="L15" i="262" s="1"/>
  <c r="H16" i="262"/>
  <c r="L16" i="262" s="1"/>
  <c r="H33" i="262"/>
  <c r="L33" i="262" s="1"/>
  <c r="H34" i="262"/>
  <c r="L34" i="262" s="1"/>
  <c r="H7" i="262"/>
  <c r="L7" i="262" s="1"/>
  <c r="H8" i="262"/>
  <c r="L8" i="262" s="1"/>
  <c r="H9" i="262"/>
  <c r="L9" i="262" s="1"/>
  <c r="H10" i="262"/>
  <c r="L10" i="262" s="1"/>
  <c r="H11" i="262"/>
  <c r="L11" i="262" s="1"/>
  <c r="H12" i="262"/>
  <c r="L12" i="262" s="1"/>
  <c r="H13" i="262"/>
  <c r="L13" i="262" s="1"/>
  <c r="H14" i="262"/>
  <c r="L14" i="262" s="1"/>
  <c r="R5" i="65"/>
  <c r="H19" i="262"/>
  <c r="L19" i="262" s="1"/>
  <c r="H5" i="262"/>
  <c r="L5" i="262" s="1"/>
  <c r="H6" i="262"/>
  <c r="L6" i="262" s="1"/>
  <c r="H31" i="262"/>
  <c r="L31" i="262" s="1"/>
  <c r="H32" i="262"/>
  <c r="L32" i="262" s="1"/>
  <c r="H17" i="262"/>
  <c r="L17" i="262" s="1"/>
  <c r="H18" i="262"/>
  <c r="L18" i="262" s="1"/>
  <c r="H23" i="262"/>
  <c r="L23" i="262" s="1"/>
  <c r="H24" i="262"/>
  <c r="L24" i="262" s="1"/>
  <c r="H25" i="262"/>
  <c r="L25" i="262" s="1"/>
  <c r="H26" i="262"/>
  <c r="L26" i="262" s="1"/>
  <c r="H27" i="262"/>
  <c r="L27" i="262" s="1"/>
  <c r="H28" i="262"/>
  <c r="L28" i="262" s="1"/>
  <c r="H29" i="262"/>
  <c r="L29" i="262" s="1"/>
  <c r="H30" i="262"/>
  <c r="L30" i="262" s="1"/>
  <c r="Y16" i="65"/>
  <c r="N36" i="65"/>
  <c r="N2" i="262" l="1"/>
  <c r="L2" i="262"/>
  <c r="N3" i="262"/>
  <c r="L3" i="262"/>
  <c r="N4" i="262"/>
  <c r="L4" i="262"/>
</calcChain>
</file>

<file path=xl/sharedStrings.xml><?xml version="1.0" encoding="utf-8"?>
<sst xmlns="http://schemas.openxmlformats.org/spreadsheetml/2006/main" count="226" uniqueCount="111">
  <si>
    <t>Feuille Attachement</t>
  </si>
  <si>
    <t>Total</t>
  </si>
  <si>
    <t>Nuit</t>
  </si>
  <si>
    <t>Insalubrité</t>
  </si>
  <si>
    <t>Jours</t>
  </si>
  <si>
    <t>Date</t>
  </si>
  <si>
    <t>Prestations</t>
  </si>
  <si>
    <t>Confirmations</t>
  </si>
  <si>
    <t>Prestations  HS</t>
  </si>
  <si>
    <t>Horaires</t>
  </si>
  <si>
    <t>REMARQUES</t>
  </si>
  <si>
    <t>heures</t>
  </si>
  <si>
    <t>Remarques</t>
  </si>
  <si>
    <t>Responsables</t>
  </si>
  <si>
    <t>Feuille d'attachement individuelle employés</t>
  </si>
  <si>
    <t xml:space="preserve">Collecte </t>
  </si>
  <si>
    <t>NHA-21</t>
  </si>
  <si>
    <t xml:space="preserve"> TIT </t>
  </si>
  <si>
    <t>35 h 00</t>
  </si>
  <si>
    <t>JOURS</t>
  </si>
  <si>
    <t>Heures éxécution</t>
  </si>
  <si>
    <t>Répartition</t>
  </si>
  <si>
    <t>Primes nuit</t>
  </si>
  <si>
    <t>Primes insalubrité</t>
  </si>
  <si>
    <t>Observations</t>
  </si>
  <si>
    <t>HS Normales</t>
  </si>
  <si>
    <t>HS Fériées</t>
  </si>
  <si>
    <t>HS Nuit</t>
  </si>
  <si>
    <t>TOTAL HS</t>
  </si>
  <si>
    <t>TOTAL effectué</t>
  </si>
  <si>
    <t>TOTAL payé</t>
  </si>
  <si>
    <t>Signature Agent :</t>
  </si>
  <si>
    <t>Signature du responsable Secteur :</t>
  </si>
  <si>
    <t>Feuille d'attachement modèle automatique - Rév 1 - Crée le 27/04/11</t>
  </si>
  <si>
    <t>Matricule :</t>
  </si>
  <si>
    <t>Service :</t>
  </si>
  <si>
    <t>Situation :</t>
  </si>
  <si>
    <t>Plage horaire :</t>
  </si>
  <si>
    <t>Nom Prénom :</t>
  </si>
  <si>
    <t>Affectation :</t>
  </si>
  <si>
    <t>Grade :</t>
  </si>
  <si>
    <r>
      <t>Certifié exact par le responsable :</t>
    </r>
    <r>
      <rPr>
        <sz val="12"/>
        <color theme="1"/>
        <rFont val="Calibri"/>
        <family val="2"/>
        <scheme val="minor"/>
      </rPr>
      <t xml:space="preserve"> </t>
    </r>
  </si>
  <si>
    <t>Année</t>
  </si>
  <si>
    <t>Concatenation</t>
  </si>
  <si>
    <t>Périodes</t>
  </si>
  <si>
    <t xml:space="preserve">Période du 21 Décembre au 20 Janvier </t>
  </si>
  <si>
    <t xml:space="preserve">Période du 21 Janvier au 20 Février </t>
  </si>
  <si>
    <t>Période du 21 Février au 20 Mars</t>
  </si>
  <si>
    <t>Période du 21 Mars au 20 Avril</t>
  </si>
  <si>
    <t>Période du 21 Avril au 20 Mai</t>
  </si>
  <si>
    <t>Période du 21 Mai au 20 Juin</t>
  </si>
  <si>
    <t>Période du 21 Juin au 20 Juillet</t>
  </si>
  <si>
    <t>Période du 21 Juillet au 20 Août</t>
  </si>
  <si>
    <t>Période du 21 Août au 20 Septembre</t>
  </si>
  <si>
    <t>Période du 21 Septembre au 20 Octobre</t>
  </si>
  <si>
    <t>Période du 21 Octobre au 20 Novembre</t>
  </si>
  <si>
    <t>Période du 21 Novembre au 20 Décembre</t>
  </si>
  <si>
    <t>HS Norm</t>
  </si>
  <si>
    <t>HS Férié</t>
  </si>
  <si>
    <t>heures sup normales</t>
  </si>
  <si>
    <t>heures sup nuit</t>
  </si>
  <si>
    <t>heures prime de nuit</t>
  </si>
  <si>
    <t>Jours fériés</t>
  </si>
  <si>
    <t>Jour de l'an</t>
  </si>
  <si>
    <t>Lundi de Pâques</t>
  </si>
  <si>
    <t>Fête du Travail</t>
  </si>
  <si>
    <t>8 mai 1945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</si>
  <si>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</si>
  <si>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</si>
  <si>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</si>
  <si>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</si>
  <si>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</si>
  <si>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</si>
  <si>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</si>
  <si>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Féralis Cécile |N0122309</t>
  </si>
  <si>
    <t>Perrone Lucas |N0133403</t>
  </si>
  <si>
    <t>Addario Grégory |N0133037</t>
  </si>
  <si>
    <t>Addario Jean-Baptiste |N0140432</t>
  </si>
  <si>
    <t>Alliouane Saïd |N0133886</t>
  </si>
  <si>
    <t>Arnaud Fabrice |N0134784</t>
  </si>
  <si>
    <t>Audibert Michel |N0122024</t>
  </si>
  <si>
    <t>Ben Bouzid Bourhane |N0123074</t>
  </si>
  <si>
    <t>Burle Yann |N0122892</t>
  </si>
  <si>
    <t>Cantelli Thomas |N0137063</t>
  </si>
  <si>
    <t>Cardinale Jean-Claude |N0122246</t>
  </si>
  <si>
    <t>Chauvin Nicolas |N0140957</t>
  </si>
  <si>
    <t>Dhouimer Yassine |N0136834</t>
  </si>
  <si>
    <t>Ellena Thomas |N0137095</t>
  </si>
  <si>
    <t>Frendo Mathieu |N0123075</t>
  </si>
  <si>
    <t>Gandolin Adrien |N0132761</t>
  </si>
  <si>
    <t>Glaskoff Hervé |N0131051</t>
  </si>
  <si>
    <t>Guizani Samy |N0123610</t>
  </si>
  <si>
    <t>Isoard Nicolas |N0123758</t>
  </si>
  <si>
    <t>Mallo Alfred |N0122577</t>
  </si>
  <si>
    <t>Mandrea Thierry |N0122349</t>
  </si>
  <si>
    <t>Mangiarotti Tony |N0124279</t>
  </si>
  <si>
    <t>Marcelli Alain |N0122389</t>
  </si>
  <si>
    <t>Marzarro Christopher |N0123069</t>
  </si>
  <si>
    <t>Moraldo Adrien |N0128551</t>
  </si>
  <si>
    <t>Outili Yassin |N0128554</t>
  </si>
  <si>
    <t>Perez Yann |N0128555</t>
  </si>
  <si>
    <t>Rini Romain |N0132724</t>
  </si>
  <si>
    <t>Rodriguez Franck |N0108913</t>
  </si>
  <si>
    <t>Spadaccini Steve |N0134783</t>
  </si>
  <si>
    <t>Terranova Pierre |N0140951</t>
  </si>
  <si>
    <t>Torre Jean-Marie |N0122603</t>
  </si>
  <si>
    <t>Vanini Kévin |N0137014</t>
  </si>
  <si>
    <t>Viale Jonathan |N0131234</t>
  </si>
  <si>
    <t>Noms</t>
  </si>
  <si>
    <t>HS Normale</t>
  </si>
  <si>
    <t>Hs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</si>
</sst>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[$-40C]General"/>
    <numFmt numFmtId="165" formatCode="dddd"/>
    <numFmt numFmtId="166" formatCode="ddd"/>
    <numFmt numFmtId="167" formatCode="dd"/>
    <numFmt numFmtId="168" formatCode="[White]#0"/>
    <numFmt numFmtId="169" formatCode="[$-40C]mmmm\-yy;@"/>
    <numFmt numFmtId="170" formatCode="yyyy"/>
    <numFmt numFmtId="171" formatCode="h:mm;@"/>
    <numFmt numFmtId="172" formatCode="ddd\ dd\-mm"/>
    <numFmt numFmtId="173" formatCode="[$-40C]d\-mmm\-yy;@"/>
    <numFmt numFmtId="174" formatCode="dd/mm/yy;@"/>
  </numFmts>
  <fonts count="5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204"/>
    </font>
    <font>
      <b/>
      <i/>
      <sz val="18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sz val="11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i/>
      <sz val="18"/>
      <name val="Arial"/>
      <family val="2"/>
      <charset val="204"/>
    </font>
    <font>
      <b/>
      <i/>
      <sz val="16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6"/>
      <name val="Arial"/>
      <family val="2"/>
      <charset val="204"/>
    </font>
    <font>
      <b/>
      <sz val="12"/>
      <name val="Arial"/>
      <family val="2"/>
    </font>
    <font>
      <b/>
      <sz val="10"/>
      <color indexed="1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</font>
    <font>
      <b/>
      <sz val="12"/>
      <color theme="0"/>
      <name val="Arial"/>
      <family val="2"/>
      <charset val="204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12"/>
      <name val="Arial"/>
      <family val="2"/>
      <charset val="204"/>
    </font>
    <font>
      <b/>
      <sz val="10"/>
      <name val="Arial Narrow"/>
      <family val="2"/>
    </font>
    <font>
      <b/>
      <sz val="8"/>
      <name val="Arial Narrow"/>
      <family val="2"/>
    </font>
    <font>
      <b/>
      <sz val="10"/>
      <color indexed="12"/>
      <name val="Arial Narrow"/>
      <family val="2"/>
    </font>
    <font>
      <b/>
      <sz val="10"/>
      <color indexed="10"/>
      <name val="Arial Narrow"/>
      <family val="2"/>
    </font>
    <font>
      <b/>
      <sz val="10"/>
      <color indexed="57"/>
      <name val="Arial Narrow"/>
      <family val="2"/>
    </font>
    <font>
      <b/>
      <sz val="10"/>
      <color indexed="9"/>
      <name val="Arial Narrow"/>
      <family val="2"/>
    </font>
    <font>
      <b/>
      <sz val="12"/>
      <color indexed="12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0"/>
      <color rgb="FF0000FF"/>
      <name val="Arial"/>
      <family val="2"/>
    </font>
    <font>
      <b/>
      <sz val="18"/>
      <name val="Arial"/>
      <family val="2"/>
      <charset val="204"/>
    </font>
    <font>
      <sz val="10"/>
      <color indexed="9"/>
      <name val="Arial"/>
      <family val="2"/>
      <charset val="204"/>
    </font>
    <font>
      <u/>
      <sz val="16"/>
      <color rgb="FF0066CC"/>
      <name val="Calibri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Courier New"/>
      <family val="3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1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31"/>
      </patternFill>
    </fill>
    <fill>
      <patternFill patternType="solid">
        <fgColor rgb="FF00B050"/>
        <bgColor indexed="64"/>
      </patternFill>
    </fill>
  </fills>
  <borders count="9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8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auto="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auto="1"/>
      </right>
      <top style="medium">
        <color indexed="8"/>
      </top>
      <bottom style="medium">
        <color indexed="8"/>
      </bottom>
      <diagonal/>
    </border>
    <border>
      <left style="medium">
        <color auto="1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thin">
        <color auto="1"/>
      </bottom>
      <diagonal/>
    </border>
    <border>
      <left/>
      <right style="medium">
        <color auto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theme="1"/>
      </bottom>
      <diagonal/>
    </border>
    <border>
      <left/>
      <right style="medium">
        <color auto="1"/>
      </right>
      <top style="thin">
        <color auto="1"/>
      </top>
      <bottom style="medium">
        <color theme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67">
    <xf numFmtId="0" fontId="0" fillId="0" borderId="0"/>
    <xf numFmtId="164" fontId="2" fillId="0" borderId="0"/>
    <xf numFmtId="164" fontId="3" fillId="0" borderId="0"/>
    <xf numFmtId="0" fontId="4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164" fontId="2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0" fillId="0" borderId="0"/>
    <xf numFmtId="0" fontId="1" fillId="0" borderId="0"/>
  </cellStyleXfs>
  <cellXfs count="261">
    <xf numFmtId="0" fontId="0" fillId="0" borderId="0" xfId="0"/>
    <xf numFmtId="0" fontId="18" fillId="0" borderId="0" xfId="3" applyFont="1"/>
    <xf numFmtId="0" fontId="19" fillId="0" borderId="0" xfId="0" applyFont="1"/>
    <xf numFmtId="0" fontId="18" fillId="0" borderId="46" xfId="3" applyFont="1" applyBorder="1"/>
    <xf numFmtId="0" fontId="24" fillId="7" borderId="60" xfId="3" applyFont="1" applyFill="1" applyBorder="1" applyAlignment="1">
      <alignment horizontal="center"/>
    </xf>
    <xf numFmtId="0" fontId="21" fillId="3" borderId="60" xfId="3" applyFont="1" applyFill="1" applyBorder="1" applyAlignment="1">
      <alignment horizontal="center"/>
    </xf>
    <xf numFmtId="0" fontId="21" fillId="3" borderId="63" xfId="3" applyFont="1" applyFill="1" applyBorder="1" applyAlignment="1">
      <alignment horizontal="center"/>
    </xf>
    <xf numFmtId="0" fontId="18" fillId="0" borderId="55" xfId="3" applyFont="1" applyBorder="1"/>
    <xf numFmtId="0" fontId="18" fillId="0" borderId="56" xfId="3" applyFont="1" applyBorder="1"/>
    <xf numFmtId="165" fontId="20" fillId="0" borderId="65" xfId="3" applyNumberFormat="1" applyFont="1" applyFill="1" applyBorder="1" applyAlignment="1">
      <alignment horizontal="left"/>
    </xf>
    <xf numFmtId="0" fontId="28" fillId="0" borderId="46" xfId="0" applyFont="1" applyBorder="1" applyAlignment="1">
      <alignment horizontal="center" vertical="top"/>
    </xf>
    <xf numFmtId="0" fontId="30" fillId="0" borderId="46" xfId="0" applyFont="1" applyBorder="1" applyAlignment="1"/>
    <xf numFmtId="0" fontId="31" fillId="0" borderId="46" xfId="0" applyFont="1" applyBorder="1" applyAlignment="1">
      <alignment horizontal="center"/>
    </xf>
    <xf numFmtId="0" fontId="30" fillId="0" borderId="46" xfId="0" applyFont="1" applyBorder="1" applyAlignment="1">
      <alignment horizontal="center"/>
    </xf>
    <xf numFmtId="0" fontId="32" fillId="0" borderId="0" xfId="3" applyFont="1"/>
    <xf numFmtId="0" fontId="30" fillId="0" borderId="46" xfId="0" applyFont="1" applyBorder="1" applyAlignment="1">
      <alignment horizontal="left"/>
    </xf>
    <xf numFmtId="0" fontId="19" fillId="0" borderId="47" xfId="0" applyFont="1" applyBorder="1"/>
    <xf numFmtId="0" fontId="19" fillId="0" borderId="47" xfId="0" applyFont="1" applyBorder="1" applyAlignment="1">
      <alignment horizontal="center"/>
    </xf>
    <xf numFmtId="0" fontId="35" fillId="14" borderId="10" xfId="0" applyFont="1" applyFill="1" applyBorder="1" applyAlignment="1">
      <alignment horizontal="center" vertical="center" wrapText="1"/>
    </xf>
    <xf numFmtId="0" fontId="36" fillId="14" borderId="10" xfId="0" applyFont="1" applyFill="1" applyBorder="1" applyAlignment="1">
      <alignment horizontal="center" vertical="center" wrapText="1"/>
    </xf>
    <xf numFmtId="0" fontId="37" fillId="14" borderId="10" xfId="0" applyFont="1" applyFill="1" applyBorder="1" applyAlignment="1">
      <alignment horizontal="center" vertical="center" wrapText="1"/>
    </xf>
    <xf numFmtId="0" fontId="33" fillId="14" borderId="10" xfId="0" applyFont="1" applyFill="1" applyBorder="1" applyAlignment="1">
      <alignment horizontal="center" vertical="center" wrapText="1"/>
    </xf>
    <xf numFmtId="168" fontId="33" fillId="0" borderId="25" xfId="0" applyNumberFormat="1" applyFont="1" applyBorder="1" applyAlignment="1" applyProtection="1">
      <alignment horizontal="center"/>
      <protection locked="0"/>
    </xf>
    <xf numFmtId="0" fontId="33" fillId="0" borderId="11" xfId="0" applyFont="1" applyBorder="1" applyAlignment="1" applyProtection="1">
      <alignment horizontal="center"/>
      <protection locked="0"/>
    </xf>
    <xf numFmtId="0" fontId="33" fillId="0" borderId="26" xfId="0" applyFont="1" applyBorder="1" applyAlignment="1" applyProtection="1">
      <alignment horizontal="center"/>
      <protection locked="0"/>
    </xf>
    <xf numFmtId="0" fontId="23" fillId="0" borderId="0" xfId="3" applyFont="1" applyAlignment="1">
      <alignment horizontal="center"/>
    </xf>
    <xf numFmtId="0" fontId="19" fillId="0" borderId="17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/>
    </xf>
    <xf numFmtId="0" fontId="19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/>
    </xf>
    <xf numFmtId="0" fontId="24" fillId="7" borderId="2" xfId="3" applyFont="1" applyFill="1" applyBorder="1" applyAlignment="1">
      <alignment horizontal="center"/>
    </xf>
    <xf numFmtId="0" fontId="19" fillId="0" borderId="50" xfId="0" applyFont="1" applyBorder="1"/>
    <xf numFmtId="0" fontId="19" fillId="0" borderId="50" xfId="0" applyFont="1" applyBorder="1" applyAlignment="1">
      <alignment horizontal="center"/>
    </xf>
    <xf numFmtId="0" fontId="43" fillId="11" borderId="4" xfId="3" applyFont="1" applyFill="1" applyBorder="1"/>
    <xf numFmtId="0" fontId="19" fillId="0" borderId="46" xfId="0" applyFont="1" applyBorder="1"/>
    <xf numFmtId="0" fontId="19" fillId="0" borderId="46" xfId="0" applyFont="1" applyBorder="1" applyAlignment="1">
      <alignment horizontal="center"/>
    </xf>
    <xf numFmtId="0" fontId="43" fillId="11" borderId="6" xfId="3" applyFont="1" applyFill="1" applyBorder="1"/>
    <xf numFmtId="0" fontId="43" fillId="11" borderId="6" xfId="3" applyFont="1" applyFill="1" applyBorder="1" applyAlignment="1"/>
    <xf numFmtId="0" fontId="0" fillId="0" borderId="64" xfId="0" applyBorder="1" applyAlignment="1">
      <alignment horizontal="center" vertical="center"/>
    </xf>
    <xf numFmtId="0" fontId="15" fillId="0" borderId="46" xfId="0" applyNumberFormat="1" applyFont="1" applyBorder="1" applyAlignment="1">
      <alignment horizontal="center"/>
    </xf>
    <xf numFmtId="1" fontId="9" fillId="0" borderId="65" xfId="3" applyNumberFormat="1" applyFont="1" applyBorder="1" applyAlignment="1">
      <alignment horizontal="center" vertical="center"/>
    </xf>
    <xf numFmtId="1" fontId="9" fillId="0" borderId="68" xfId="3" applyNumberFormat="1" applyFont="1" applyBorder="1" applyAlignment="1">
      <alignment horizontal="center" vertical="center"/>
    </xf>
    <xf numFmtId="1" fontId="9" fillId="0" borderId="48" xfId="3" applyNumberFormat="1" applyFont="1" applyBorder="1" applyAlignment="1">
      <alignment horizontal="center" vertical="center"/>
    </xf>
    <xf numFmtId="0" fontId="25" fillId="8" borderId="73" xfId="3" applyFont="1" applyFill="1" applyBorder="1" applyAlignment="1">
      <alignment horizontal="center"/>
    </xf>
    <xf numFmtId="165" fontId="20" fillId="0" borderId="75" xfId="3" applyNumberFormat="1" applyFont="1" applyFill="1" applyBorder="1" applyAlignment="1">
      <alignment horizontal="left"/>
    </xf>
    <xf numFmtId="14" fontId="20" fillId="0" borderId="76" xfId="3" applyNumberFormat="1" applyFont="1" applyFill="1" applyBorder="1"/>
    <xf numFmtId="14" fontId="20" fillId="0" borderId="66" xfId="3" applyNumberFormat="1" applyFont="1" applyFill="1" applyBorder="1"/>
    <xf numFmtId="165" fontId="20" fillId="0" borderId="68" xfId="3" applyNumberFormat="1" applyFont="1" applyFill="1" applyBorder="1" applyAlignment="1">
      <alignment horizontal="left"/>
    </xf>
    <xf numFmtId="14" fontId="20" fillId="0" borderId="69" xfId="3" applyNumberFormat="1" applyFont="1" applyFill="1" applyBorder="1"/>
    <xf numFmtId="169" fontId="0" fillId="0" borderId="64" xfId="0" applyNumberFormat="1" applyBorder="1" applyAlignment="1">
      <alignment horizontal="center" vertical="center"/>
    </xf>
    <xf numFmtId="170" fontId="0" fillId="0" borderId="64" xfId="0" applyNumberFormat="1" applyBorder="1" applyAlignment="1">
      <alignment horizontal="center" vertical="center"/>
    </xf>
    <xf numFmtId="169" fontId="0" fillId="0" borderId="0" xfId="0" applyNumberFormat="1"/>
    <xf numFmtId="0" fontId="45" fillId="0" borderId="26" xfId="3" applyFont="1" applyFill="1" applyBorder="1" applyAlignment="1">
      <alignment horizontal="center" vertical="center"/>
    </xf>
    <xf numFmtId="0" fontId="45" fillId="0" borderId="66" xfId="3" applyFont="1" applyFill="1" applyBorder="1" applyAlignment="1">
      <alignment horizontal="center" vertical="center"/>
    </xf>
    <xf numFmtId="0" fontId="45" fillId="0" borderId="69" xfId="3" applyFont="1" applyFill="1" applyBorder="1" applyAlignment="1">
      <alignment horizontal="center" vertical="center"/>
    </xf>
    <xf numFmtId="0" fontId="26" fillId="0" borderId="58" xfId="3" applyNumberFormat="1" applyFont="1" applyFill="1" applyBorder="1" applyAlignment="1">
      <alignment horizontal="center" vertical="center"/>
    </xf>
    <xf numFmtId="0" fontId="26" fillId="0" borderId="15" xfId="3" applyNumberFormat="1" applyFont="1" applyFill="1" applyBorder="1" applyAlignment="1">
      <alignment horizontal="center" vertical="center"/>
    </xf>
    <xf numFmtId="0" fontId="26" fillId="0" borderId="12" xfId="3" applyNumberFormat="1" applyFont="1" applyFill="1" applyBorder="1" applyAlignment="1">
      <alignment horizontal="center" vertical="center"/>
    </xf>
    <xf numFmtId="0" fontId="26" fillId="0" borderId="67" xfId="3" applyNumberFormat="1" applyFont="1" applyFill="1" applyBorder="1" applyAlignment="1">
      <alignment horizontal="center" vertical="center"/>
    </xf>
    <xf numFmtId="0" fontId="26" fillId="9" borderId="12" xfId="3" applyNumberFormat="1" applyFont="1" applyFill="1" applyBorder="1" applyAlignment="1">
      <alignment horizontal="center" vertical="center"/>
    </xf>
    <xf numFmtId="0" fontId="26" fillId="9" borderId="30" xfId="3" applyNumberFormat="1" applyFont="1" applyFill="1" applyBorder="1" applyAlignment="1">
      <alignment horizontal="center" vertical="center"/>
    </xf>
    <xf numFmtId="0" fontId="26" fillId="0" borderId="72" xfId="3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20" fontId="0" fillId="0" borderId="0" xfId="0" applyNumberFormat="1"/>
    <xf numFmtId="171" fontId="18" fillId="0" borderId="0" xfId="3" applyNumberFormat="1" applyFont="1"/>
    <xf numFmtId="20" fontId="45" fillId="0" borderId="78" xfId="3" applyNumberFormat="1" applyFont="1" applyFill="1" applyBorder="1" applyAlignment="1">
      <alignment horizontal="center" vertical="center"/>
    </xf>
    <xf numFmtId="20" fontId="45" fillId="0" borderId="79" xfId="3" applyNumberFormat="1" applyFont="1" applyFill="1" applyBorder="1" applyAlignment="1">
      <alignment horizontal="center" vertical="center"/>
    </xf>
    <xf numFmtId="20" fontId="19" fillId="0" borderId="0" xfId="0" applyNumberFormat="1" applyFont="1"/>
    <xf numFmtId="20" fontId="18" fillId="0" borderId="0" xfId="3" applyNumberFormat="1" applyFont="1"/>
    <xf numFmtId="20" fontId="22" fillId="0" borderId="0" xfId="3" applyNumberFormat="1" applyFont="1" applyFill="1" applyBorder="1" applyAlignment="1">
      <alignment horizontal="center"/>
    </xf>
    <xf numFmtId="20" fontId="23" fillId="0" borderId="0" xfId="3" applyNumberFormat="1" applyFont="1" applyAlignment="1">
      <alignment horizontal="center"/>
    </xf>
    <xf numFmtId="20" fontId="45" fillId="0" borderId="80" xfId="3" applyNumberFormat="1" applyFont="1" applyFill="1" applyBorder="1" applyAlignment="1">
      <alignment horizontal="center" vertical="center"/>
    </xf>
    <xf numFmtId="20" fontId="45" fillId="0" borderId="81" xfId="3" applyNumberFormat="1" applyFont="1" applyFill="1" applyBorder="1" applyAlignment="1">
      <alignment horizontal="center" vertical="center"/>
    </xf>
    <xf numFmtId="20" fontId="45" fillId="0" borderId="28" xfId="3" applyNumberFormat="1" applyFont="1" applyFill="1" applyBorder="1" applyAlignment="1">
      <alignment horizontal="center" vertical="center"/>
    </xf>
    <xf numFmtId="20" fontId="45" fillId="0" borderId="82" xfId="3" applyNumberFormat="1" applyFont="1" applyFill="1" applyBorder="1" applyAlignment="1">
      <alignment horizontal="center" vertical="center"/>
    </xf>
    <xf numFmtId="20" fontId="45" fillId="0" borderId="29" xfId="3" applyNumberFormat="1" applyFont="1" applyFill="1" applyBorder="1" applyAlignment="1">
      <alignment horizontal="center" vertical="center"/>
    </xf>
    <xf numFmtId="0" fontId="25" fillId="8" borderId="83" xfId="3" applyFont="1" applyFill="1" applyBorder="1" applyAlignment="1">
      <alignment horizontal="center"/>
    </xf>
    <xf numFmtId="20" fontId="45" fillId="0" borderId="84" xfId="3" applyNumberFormat="1" applyFont="1" applyFill="1" applyBorder="1" applyAlignment="1">
      <alignment horizontal="center" vertical="center"/>
    </xf>
    <xf numFmtId="20" fontId="45" fillId="0" borderId="85" xfId="3" applyNumberFormat="1" applyFont="1" applyFill="1" applyBorder="1" applyAlignment="1">
      <alignment horizontal="center" vertical="center"/>
    </xf>
    <xf numFmtId="20" fontId="16" fillId="4" borderId="0" xfId="3" applyNumberFormat="1" applyFont="1" applyFill="1" applyBorder="1" applyAlignment="1">
      <alignment horizontal="center" vertical="center"/>
    </xf>
    <xf numFmtId="20" fontId="21" fillId="0" borderId="0" xfId="3" applyNumberFormat="1" applyFont="1" applyBorder="1" applyAlignment="1">
      <alignment horizontal="center" vertical="center" wrapText="1"/>
    </xf>
    <xf numFmtId="20" fontId="10" fillId="8" borderId="73" xfId="3" applyNumberFormat="1" applyFont="1" applyFill="1" applyBorder="1" applyAlignment="1">
      <alignment horizontal="center" vertical="center"/>
    </xf>
    <xf numFmtId="20" fontId="10" fillId="8" borderId="86" xfId="3" applyNumberFormat="1" applyFont="1" applyFill="1" applyBorder="1" applyAlignment="1">
      <alignment horizontal="center" vertical="center"/>
    </xf>
    <xf numFmtId="20" fontId="25" fillId="8" borderId="86" xfId="3" applyNumberFormat="1" applyFont="1" applyFill="1" applyBorder="1" applyAlignment="1">
      <alignment horizontal="center" vertical="center"/>
    </xf>
    <xf numFmtId="20" fontId="25" fillId="8" borderId="74" xfId="3" applyNumberFormat="1" applyFont="1" applyFill="1" applyBorder="1" applyAlignment="1">
      <alignment horizontal="center" vertical="center"/>
    </xf>
    <xf numFmtId="20" fontId="19" fillId="0" borderId="0" xfId="0" applyNumberFormat="1" applyFont="1" applyAlignment="1">
      <alignment vertical="center"/>
    </xf>
    <xf numFmtId="20" fontId="18" fillId="0" borderId="0" xfId="3" applyNumberFormat="1" applyFont="1" applyAlignment="1">
      <alignment vertical="center"/>
    </xf>
    <xf numFmtId="1" fontId="21" fillId="3" borderId="22" xfId="3" applyNumberFormat="1" applyFont="1" applyFill="1" applyBorder="1" applyAlignment="1">
      <alignment horizontal="center" vertical="center"/>
    </xf>
    <xf numFmtId="0" fontId="21" fillId="0" borderId="76" xfId="3" applyNumberFormat="1" applyFont="1" applyBorder="1" applyAlignment="1">
      <alignment horizontal="center" vertical="center"/>
    </xf>
    <xf numFmtId="0" fontId="21" fillId="0" borderId="66" xfId="3" applyNumberFormat="1" applyFont="1" applyBorder="1" applyAlignment="1">
      <alignment horizontal="center" vertical="center"/>
    </xf>
    <xf numFmtId="0" fontId="21" fillId="0" borderId="69" xfId="3" applyNumberFormat="1" applyFont="1" applyBorder="1" applyAlignment="1">
      <alignment horizontal="center" vertical="center"/>
    </xf>
    <xf numFmtId="0" fontId="30" fillId="0" borderId="46" xfId="0" applyFont="1" applyBorder="1" applyAlignment="1">
      <alignment horizontal="center"/>
    </xf>
    <xf numFmtId="0" fontId="28" fillId="0" borderId="46" xfId="0" applyFont="1" applyBorder="1" applyAlignment="1">
      <alignment horizontal="center" vertical="top"/>
    </xf>
    <xf numFmtId="0" fontId="24" fillId="7" borderId="2" xfId="3" applyFont="1" applyFill="1" applyBorder="1" applyAlignment="1">
      <alignment horizontal="center"/>
    </xf>
    <xf numFmtId="0" fontId="43" fillId="11" borderId="88" xfId="3" applyFont="1" applyFill="1" applyBorder="1" applyAlignment="1"/>
    <xf numFmtId="0" fontId="24" fillId="7" borderId="87" xfId="3" applyFont="1" applyFill="1" applyBorder="1" applyAlignment="1">
      <alignment horizontal="center"/>
    </xf>
    <xf numFmtId="166" fontId="33" fillId="12" borderId="23" xfId="0" applyNumberFormat="1" applyFont="1" applyFill="1" applyBorder="1" applyAlignment="1">
      <alignment horizontal="center" vertical="center"/>
    </xf>
    <xf numFmtId="167" fontId="33" fillId="12" borderId="24" xfId="0" applyNumberFormat="1" applyFont="1" applyFill="1" applyBorder="1" applyAlignment="1">
      <alignment horizontal="center" vertical="center"/>
    </xf>
    <xf numFmtId="2" fontId="35" fillId="0" borderId="11" xfId="0" applyNumberFormat="1" applyFont="1" applyBorder="1" applyAlignment="1" applyProtection="1">
      <alignment horizontal="center"/>
      <protection locked="0"/>
    </xf>
    <xf numFmtId="2" fontId="36" fillId="0" borderId="11" xfId="0" applyNumberFormat="1" applyFont="1" applyBorder="1" applyAlignment="1" applyProtection="1">
      <alignment horizontal="center"/>
      <protection locked="0"/>
    </xf>
    <xf numFmtId="2" fontId="37" fillId="0" borderId="11" xfId="0" applyNumberFormat="1" applyFont="1" applyBorder="1" applyAlignment="1" applyProtection="1">
      <alignment horizontal="center"/>
      <protection locked="0"/>
    </xf>
    <xf numFmtId="2" fontId="38" fillId="0" borderId="11" xfId="0" applyNumberFormat="1" applyFont="1" applyBorder="1" applyAlignment="1" applyProtection="1">
      <alignment horizontal="center"/>
    </xf>
    <xf numFmtId="2" fontId="41" fillId="0" borderId="17" xfId="0" applyNumberFormat="1" applyFont="1" applyBorder="1" applyAlignment="1">
      <alignment horizontal="center" vertical="center"/>
    </xf>
    <xf numFmtId="2" fontId="46" fillId="0" borderId="17" xfId="0" applyNumberFormat="1" applyFont="1" applyBorder="1" applyAlignment="1">
      <alignment horizontal="center" vertical="center"/>
    </xf>
    <xf numFmtId="2" fontId="47" fillId="0" borderId="17" xfId="0" applyNumberFormat="1" applyFont="1" applyBorder="1" applyAlignment="1">
      <alignment horizontal="center" vertical="center"/>
    </xf>
    <xf numFmtId="2" fontId="19" fillId="0" borderId="30" xfId="0" applyNumberFormat="1" applyFont="1" applyBorder="1" applyAlignment="1">
      <alignment horizontal="center" vertical="center"/>
    </xf>
    <xf numFmtId="2" fontId="33" fillId="0" borderId="10" xfId="0" applyNumberFormat="1" applyFont="1" applyBorder="1" applyAlignment="1" applyProtection="1">
      <alignment horizontal="center"/>
      <protection locked="0"/>
    </xf>
    <xf numFmtId="2" fontId="26" fillId="0" borderId="9" xfId="0" applyNumberFormat="1" applyFont="1" applyBorder="1" applyAlignment="1" applyProtection="1">
      <alignment horizontal="center"/>
    </xf>
    <xf numFmtId="1" fontId="45" fillId="0" borderId="9" xfId="0" applyNumberFormat="1" applyFont="1" applyBorder="1" applyAlignment="1" applyProtection="1">
      <alignment horizontal="center"/>
    </xf>
    <xf numFmtId="2" fontId="26" fillId="0" borderId="10" xfId="0" applyNumberFormat="1" applyFont="1" applyBorder="1" applyAlignment="1" applyProtection="1">
      <alignment horizontal="center"/>
    </xf>
    <xf numFmtId="0" fontId="26" fillId="0" borderId="10" xfId="0" applyFont="1" applyBorder="1" applyAlignment="1" applyProtection="1">
      <alignment horizontal="center"/>
      <protection locked="0"/>
    </xf>
    <xf numFmtId="0" fontId="45" fillId="0" borderId="9" xfId="0" applyFont="1" applyBorder="1" applyAlignment="1" applyProtection="1">
      <alignment horizontal="center"/>
    </xf>
    <xf numFmtId="2" fontId="48" fillId="0" borderId="30" xfId="0" applyNumberFormat="1" applyFont="1" applyBorder="1" applyAlignment="1">
      <alignment horizontal="center" vertical="center"/>
    </xf>
    <xf numFmtId="2" fontId="26" fillId="0" borderId="10" xfId="0" applyNumberFormat="1" applyFont="1" applyBorder="1" applyAlignment="1" applyProtection="1">
      <alignment horizontal="center"/>
      <protection locked="0"/>
    </xf>
    <xf numFmtId="171" fontId="45" fillId="0" borderId="9" xfId="0" applyNumberFormat="1" applyFont="1" applyBorder="1" applyAlignment="1" applyProtection="1">
      <alignment horizontal="center"/>
    </xf>
    <xf numFmtId="171" fontId="26" fillId="0" borderId="10" xfId="0" applyNumberFormat="1" applyFont="1" applyBorder="1" applyAlignment="1" applyProtection="1">
      <alignment horizontal="center"/>
      <protection locked="0"/>
    </xf>
    <xf numFmtId="0" fontId="22" fillId="0" borderId="0" xfId="3" applyNumberFormat="1" applyFont="1" applyFill="1" applyBorder="1" applyAlignment="1">
      <alignment horizontal="center"/>
    </xf>
    <xf numFmtId="0" fontId="23" fillId="0" borderId="0" xfId="3" applyNumberFormat="1" applyFont="1" applyAlignment="1">
      <alignment horizontal="center"/>
    </xf>
    <xf numFmtId="0" fontId="18" fillId="0" borderId="0" xfId="3" applyNumberFormat="1" applyFont="1"/>
    <xf numFmtId="0" fontId="19" fillId="0" borderId="0" xfId="0" applyNumberFormat="1" applyFont="1"/>
    <xf numFmtId="0" fontId="49" fillId="0" borderId="0" xfId="465" applyFont="1"/>
    <xf numFmtId="0" fontId="1" fillId="0" borderId="0" xfId="466"/>
    <xf numFmtId="0" fontId="50" fillId="0" borderId="0" xfId="465"/>
    <xf numFmtId="172" fontId="50" fillId="0" borderId="0" xfId="465" applyNumberFormat="1"/>
    <xf numFmtId="15" fontId="50" fillId="0" borderId="0" xfId="465" quotePrefix="1" applyNumberFormat="1"/>
    <xf numFmtId="2" fontId="21" fillId="3" borderId="9" xfId="3" applyNumberFormat="1" applyFont="1" applyFill="1" applyBorder="1" applyAlignment="1">
      <alignment horizontal="center" vertical="center"/>
    </xf>
    <xf numFmtId="2" fontId="21" fillId="3" borderId="64" xfId="3" applyNumberFormat="1" applyFont="1" applyFill="1" applyBorder="1" applyAlignment="1">
      <alignment horizontal="center" vertical="center"/>
    </xf>
    <xf numFmtId="2" fontId="27" fillId="13" borderId="65" xfId="3" applyNumberFormat="1" applyFont="1" applyFill="1" applyBorder="1" applyAlignment="1">
      <alignment horizontal="center" vertical="center"/>
    </xf>
    <xf numFmtId="2" fontId="27" fillId="2" borderId="64" xfId="3" applyNumberFormat="1" applyFont="1" applyFill="1" applyBorder="1" applyAlignment="1">
      <alignment horizontal="center" vertical="center"/>
    </xf>
    <xf numFmtId="2" fontId="27" fillId="16" borderId="64" xfId="3" applyNumberFormat="1" applyFont="1" applyFill="1" applyBorder="1" applyAlignment="1">
      <alignment horizontal="center" vertical="center"/>
    </xf>
    <xf numFmtId="2" fontId="27" fillId="13" borderId="68" xfId="3" applyNumberFormat="1" applyFont="1" applyFill="1" applyBorder="1" applyAlignment="1">
      <alignment horizontal="center" vertical="center"/>
    </xf>
    <xf numFmtId="2" fontId="27" fillId="2" borderId="59" xfId="3" applyNumberFormat="1" applyFont="1" applyFill="1" applyBorder="1" applyAlignment="1">
      <alignment horizontal="center" vertical="center"/>
    </xf>
    <xf numFmtId="2" fontId="27" fillId="16" borderId="59" xfId="3" applyNumberFormat="1" applyFont="1" applyFill="1" applyBorder="1" applyAlignment="1">
      <alignment horizontal="center" vertical="center"/>
    </xf>
    <xf numFmtId="2" fontId="21" fillId="3" borderId="59" xfId="3" applyNumberFormat="1" applyFont="1" applyFill="1" applyBorder="1" applyAlignment="1">
      <alignment horizontal="center" vertical="center"/>
    </xf>
    <xf numFmtId="2" fontId="27" fillId="13" borderId="75" xfId="3" applyNumberFormat="1" applyFont="1" applyFill="1" applyBorder="1" applyAlignment="1">
      <alignment horizontal="center" vertical="center"/>
    </xf>
    <xf numFmtId="2" fontId="27" fillId="2" borderId="9" xfId="3" applyNumberFormat="1" applyFont="1" applyFill="1" applyBorder="1" applyAlignment="1">
      <alignment horizontal="center" vertical="center"/>
    </xf>
    <xf numFmtId="2" fontId="27" fillId="16" borderId="9" xfId="3" applyNumberFormat="1" applyFont="1" applyFill="1" applyBorder="1" applyAlignment="1">
      <alignment horizontal="center" vertical="center"/>
    </xf>
    <xf numFmtId="2" fontId="21" fillId="0" borderId="9" xfId="3" applyNumberFormat="1" applyFont="1" applyBorder="1" applyAlignment="1">
      <alignment horizontal="center" vertical="center"/>
    </xf>
    <xf numFmtId="2" fontId="21" fillId="0" borderId="64" xfId="3" applyNumberFormat="1" applyFont="1" applyBorder="1" applyAlignment="1">
      <alignment horizontal="center" vertical="center"/>
    </xf>
    <xf numFmtId="2" fontId="21" fillId="0" borderId="59" xfId="3" applyNumberFormat="1" applyFont="1" applyBorder="1" applyAlignment="1">
      <alignment horizontal="center" vertical="center"/>
    </xf>
    <xf numFmtId="2" fontId="39" fillId="0" borderId="57" xfId="3" applyNumberFormat="1" applyFont="1" applyBorder="1" applyAlignment="1">
      <alignment horizontal="center" vertical="center"/>
    </xf>
    <xf numFmtId="2" fontId="21" fillId="0" borderId="21" xfId="3" applyNumberFormat="1" applyFont="1" applyBorder="1" applyAlignment="1">
      <alignment horizontal="center" vertical="center"/>
    </xf>
    <xf numFmtId="2" fontId="24" fillId="7" borderId="21" xfId="3" applyNumberFormat="1" applyFont="1" applyFill="1" applyBorder="1" applyAlignment="1">
      <alignment horizontal="center" vertical="center"/>
    </xf>
    <xf numFmtId="2" fontId="21" fillId="3" borderId="21" xfId="3" applyNumberFormat="1" applyFont="1" applyFill="1" applyBorder="1" applyAlignment="1">
      <alignment horizontal="center" vertical="center"/>
    </xf>
    <xf numFmtId="2" fontId="23" fillId="0" borderId="0" xfId="3" applyNumberFormat="1" applyFont="1" applyAlignment="1">
      <alignment horizontal="center"/>
    </xf>
    <xf numFmtId="2" fontId="18" fillId="0" borderId="0" xfId="3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2" fontId="27" fillId="13" borderId="93" xfId="3" applyNumberFormat="1" applyFont="1" applyFill="1" applyBorder="1" applyAlignment="1">
      <alignment horizontal="center" vertical="center"/>
    </xf>
    <xf numFmtId="2" fontId="27" fillId="2" borderId="94" xfId="3" applyNumberFormat="1" applyFont="1" applyFill="1" applyBorder="1" applyAlignment="1">
      <alignment horizontal="center" vertical="center"/>
    </xf>
    <xf numFmtId="2" fontId="27" fillId="16" borderId="94" xfId="3" applyNumberFormat="1" applyFont="1" applyFill="1" applyBorder="1" applyAlignment="1">
      <alignment horizontal="center" vertical="center"/>
    </xf>
    <xf numFmtId="2" fontId="21" fillId="3" borderId="94" xfId="3" applyNumberFormat="1" applyFont="1" applyFill="1" applyBorder="1" applyAlignment="1">
      <alignment horizontal="center" vertical="center"/>
    </xf>
    <xf numFmtId="2" fontId="21" fillId="0" borderId="94" xfId="3" applyNumberFormat="1" applyFont="1" applyBorder="1" applyAlignment="1">
      <alignment horizontal="center" vertical="center"/>
    </xf>
    <xf numFmtId="0" fontId="21" fillId="0" borderId="95" xfId="3" applyNumberFormat="1" applyFont="1" applyBorder="1" applyAlignment="1">
      <alignment horizontal="center" vertical="center"/>
    </xf>
    <xf numFmtId="2" fontId="33" fillId="0" borderId="11" xfId="0" applyNumberFormat="1" applyFont="1" applyBorder="1" applyAlignment="1" applyProtection="1">
      <alignment horizontal="center"/>
      <protection locked="0"/>
    </xf>
    <xf numFmtId="2" fontId="45" fillId="0" borderId="9" xfId="0" applyNumberFormat="1" applyFont="1" applyBorder="1" applyAlignment="1" applyProtection="1">
      <alignment horizontal="center"/>
    </xf>
    <xf numFmtId="0" fontId="33" fillId="0" borderId="11" xfId="0" applyNumberFormat="1" applyFont="1" applyBorder="1" applyAlignment="1" applyProtection="1">
      <alignment horizontal="center"/>
      <protection locked="0"/>
    </xf>
    <xf numFmtId="0" fontId="45" fillId="0" borderId="9" xfId="0" applyNumberFormat="1" applyFont="1" applyBorder="1" applyAlignment="1" applyProtection="1">
      <alignment horizontal="center"/>
    </xf>
    <xf numFmtId="173" fontId="0" fillId="0" borderId="0" xfId="0" applyNumberFormat="1"/>
    <xf numFmtId="174" fontId="0" fillId="0" borderId="0" xfId="0" applyNumberFormat="1"/>
    <xf numFmtId="0" fontId="0" fillId="0" borderId="0" xfId="0" applyNumberFormat="1"/>
    <xf numFmtId="0" fontId="17" fillId="15" borderId="70" xfId="3" applyFont="1" applyFill="1" applyBorder="1" applyAlignment="1">
      <alignment wrapText="1"/>
    </xf>
    <xf numFmtId="0" fontId="17" fillId="15" borderId="44" xfId="3" applyFont="1" applyFill="1" applyBorder="1" applyAlignment="1">
      <alignment wrapText="1"/>
    </xf>
    <xf numFmtId="0" fontId="17" fillId="15" borderId="71" xfId="3" applyFont="1" applyFill="1" applyBorder="1" applyAlignment="1">
      <alignment wrapText="1"/>
    </xf>
    <xf numFmtId="0" fontId="17" fillId="15" borderId="19" xfId="3" applyFont="1" applyFill="1" applyBorder="1" applyAlignment="1">
      <alignment wrapText="1"/>
    </xf>
    <xf numFmtId="0" fontId="17" fillId="15" borderId="34" xfId="3" applyFont="1" applyFill="1" applyBorder="1" applyAlignment="1">
      <alignment wrapText="1"/>
    </xf>
    <xf numFmtId="0" fontId="17" fillId="15" borderId="35" xfId="3" applyFont="1" applyFill="1" applyBorder="1" applyAlignment="1">
      <alignment wrapText="1"/>
    </xf>
    <xf numFmtId="0" fontId="0" fillId="0" borderId="0" xfId="0" applyFont="1"/>
    <xf numFmtId="20" fontId="0" fillId="0" borderId="0" xfId="0" applyNumberFormat="1" applyFont="1" applyAlignment="1">
      <alignment vertical="center"/>
    </xf>
    <xf numFmtId="0" fontId="6" fillId="0" borderId="64" xfId="3" applyNumberFormat="1" applyFont="1" applyBorder="1" applyAlignment="1">
      <alignment horizontal="center" vertical="center"/>
    </xf>
    <xf numFmtId="0" fontId="7" fillId="0" borderId="64" xfId="3" applyNumberFormat="1" applyFont="1" applyBorder="1" applyAlignment="1">
      <alignment horizontal="center" vertical="center"/>
    </xf>
    <xf numFmtId="0" fontId="8" fillId="0" borderId="64" xfId="3" applyNumberFormat="1" applyFont="1" applyBorder="1" applyAlignment="1">
      <alignment horizontal="center" vertical="center"/>
    </xf>
    <xf numFmtId="0" fontId="30" fillId="0" borderId="46" xfId="0" applyFont="1" applyBorder="1" applyAlignment="1">
      <alignment horizontal="center"/>
    </xf>
    <xf numFmtId="0" fontId="33" fillId="14" borderId="70" xfId="0" applyFont="1" applyFill="1" applyBorder="1" applyAlignment="1">
      <alignment horizontal="center" vertical="center"/>
    </xf>
    <xf numFmtId="0" fontId="33" fillId="14" borderId="13" xfId="0" applyFont="1" applyFill="1" applyBorder="1" applyAlignment="1">
      <alignment horizontal="center" vertical="center"/>
    </xf>
    <xf numFmtId="0" fontId="33" fillId="14" borderId="19" xfId="0" applyFont="1" applyFill="1" applyBorder="1" applyAlignment="1">
      <alignment horizontal="center" vertical="center"/>
    </xf>
    <xf numFmtId="0" fontId="33" fillId="14" borderId="20" xfId="0" applyFont="1" applyFill="1" applyBorder="1" applyAlignment="1">
      <alignment horizontal="center" vertical="center"/>
    </xf>
    <xf numFmtId="0" fontId="33" fillId="14" borderId="14" xfId="0" applyFont="1" applyFill="1" applyBorder="1" applyAlignment="1">
      <alignment horizontal="center" vertical="center" wrapText="1"/>
    </xf>
    <xf numFmtId="0" fontId="33" fillId="14" borderId="21" xfId="0" applyFont="1" applyFill="1" applyBorder="1" applyAlignment="1">
      <alignment horizontal="center" vertical="center" wrapText="1"/>
    </xf>
    <xf numFmtId="0" fontId="34" fillId="14" borderId="14" xfId="0" applyFont="1" applyFill="1" applyBorder="1" applyAlignment="1">
      <alignment horizontal="center" vertical="center" wrapText="1"/>
    </xf>
    <xf numFmtId="0" fontId="34" fillId="14" borderId="21" xfId="0" applyFont="1" applyFill="1" applyBorder="1" applyAlignment="1">
      <alignment horizontal="center" vertical="center" wrapText="1"/>
    </xf>
    <xf numFmtId="0" fontId="31" fillId="0" borderId="46" xfId="0" applyFont="1" applyBorder="1" applyAlignment="1" applyProtection="1">
      <alignment horizontal="center"/>
      <protection locked="0"/>
    </xf>
    <xf numFmtId="0" fontId="18" fillId="0" borderId="46" xfId="3" applyFont="1" applyBorder="1" applyAlignment="1">
      <alignment horizontal="center"/>
    </xf>
    <xf numFmtId="0" fontId="28" fillId="0" borderId="50" xfId="0" applyFont="1" applyBorder="1" applyAlignment="1">
      <alignment horizontal="center" vertical="top"/>
    </xf>
    <xf numFmtId="0" fontId="29" fillId="0" borderId="50" xfId="0" applyFont="1" applyBorder="1" applyAlignment="1">
      <alignment horizontal="center" vertical="top"/>
    </xf>
    <xf numFmtId="0" fontId="28" fillId="0" borderId="46" xfId="0" applyFont="1" applyBorder="1" applyAlignment="1">
      <alignment horizontal="center" vertical="top"/>
    </xf>
    <xf numFmtId="0" fontId="29" fillId="0" borderId="46" xfId="0" applyFont="1" applyBorder="1" applyAlignment="1">
      <alignment horizontal="center" vertical="top"/>
    </xf>
    <xf numFmtId="0" fontId="40" fillId="10" borderId="36" xfId="3" applyFont="1" applyFill="1" applyBorder="1" applyAlignment="1">
      <alignment horizontal="center" wrapText="1"/>
    </xf>
    <xf numFmtId="0" fontId="40" fillId="10" borderId="37" xfId="3" applyFont="1" applyFill="1" applyBorder="1" applyAlignment="1">
      <alignment horizontal="center" wrapText="1"/>
    </xf>
    <xf numFmtId="0" fontId="40" fillId="10" borderId="38" xfId="3" applyFont="1" applyFill="1" applyBorder="1" applyAlignment="1">
      <alignment horizontal="center" wrapText="1"/>
    </xf>
    <xf numFmtId="0" fontId="40" fillId="10" borderId="39" xfId="3" applyFont="1" applyFill="1" applyBorder="1" applyAlignment="1">
      <alignment horizontal="center" wrapText="1"/>
    </xf>
    <xf numFmtId="0" fontId="40" fillId="10" borderId="1" xfId="3" applyFont="1" applyFill="1" applyBorder="1" applyAlignment="1">
      <alignment horizontal="center" wrapText="1"/>
    </xf>
    <xf numFmtId="0" fontId="40" fillId="10" borderId="40" xfId="3" applyFont="1" applyFill="1" applyBorder="1" applyAlignment="1">
      <alignment horizontal="center" wrapText="1"/>
    </xf>
    <xf numFmtId="0" fontId="40" fillId="10" borderId="41" xfId="3" applyFont="1" applyFill="1" applyBorder="1" applyAlignment="1">
      <alignment horizontal="center" wrapText="1"/>
    </xf>
    <xf numFmtId="0" fontId="40" fillId="10" borderId="42" xfId="3" applyFont="1" applyFill="1" applyBorder="1" applyAlignment="1">
      <alignment horizontal="center" wrapText="1"/>
    </xf>
    <xf numFmtId="0" fontId="40" fillId="10" borderId="43" xfId="3" applyFont="1" applyFill="1" applyBorder="1" applyAlignment="1">
      <alignment horizontal="center" wrapText="1"/>
    </xf>
    <xf numFmtId="169" fontId="20" fillId="5" borderId="57" xfId="3" applyNumberFormat="1" applyFont="1" applyFill="1" applyBorder="1" applyAlignment="1">
      <alignment horizontal="center"/>
    </xf>
    <xf numFmtId="169" fontId="20" fillId="5" borderId="90" xfId="3" applyNumberFormat="1" applyFont="1" applyFill="1" applyBorder="1" applyAlignment="1">
      <alignment horizontal="center"/>
    </xf>
    <xf numFmtId="14" fontId="5" fillId="15" borderId="70" xfId="3" applyNumberFormat="1" applyFont="1" applyFill="1" applyBorder="1" applyAlignment="1">
      <alignment horizontal="center"/>
    </xf>
    <xf numFmtId="14" fontId="5" fillId="15" borderId="44" xfId="3" applyNumberFormat="1" applyFont="1" applyFill="1" applyBorder="1" applyAlignment="1">
      <alignment horizontal="center"/>
    </xf>
    <xf numFmtId="14" fontId="5" fillId="15" borderId="71" xfId="3" applyNumberFormat="1" applyFont="1" applyFill="1" applyBorder="1" applyAlignment="1">
      <alignment horizontal="center"/>
    </xf>
    <xf numFmtId="14" fontId="5" fillId="15" borderId="19" xfId="3" applyNumberFormat="1" applyFont="1" applyFill="1" applyBorder="1" applyAlignment="1">
      <alignment horizontal="center"/>
    </xf>
    <xf numFmtId="14" fontId="5" fillId="15" borderId="34" xfId="3" applyNumberFormat="1" applyFont="1" applyFill="1" applyBorder="1" applyAlignment="1">
      <alignment horizontal="center"/>
    </xf>
    <xf numFmtId="14" fontId="5" fillId="15" borderId="35" xfId="3" applyNumberFormat="1" applyFont="1" applyFill="1" applyBorder="1" applyAlignment="1">
      <alignment horizontal="center"/>
    </xf>
    <xf numFmtId="0" fontId="33" fillId="14" borderId="51" xfId="0" applyFont="1" applyFill="1" applyBorder="1" applyAlignment="1">
      <alignment horizontal="center" vertical="center"/>
    </xf>
    <xf numFmtId="0" fontId="33" fillId="14" borderId="52" xfId="0" applyFont="1" applyFill="1" applyBorder="1" applyAlignment="1">
      <alignment horizontal="center" vertical="center"/>
    </xf>
    <xf numFmtId="0" fontId="5" fillId="4" borderId="70" xfId="3" applyFont="1" applyFill="1" applyBorder="1" applyAlignment="1">
      <alignment horizontal="center"/>
    </xf>
    <xf numFmtId="0" fontId="5" fillId="4" borderId="44" xfId="3" applyFont="1" applyFill="1" applyBorder="1" applyAlignment="1">
      <alignment horizontal="center"/>
    </xf>
    <xf numFmtId="0" fontId="5" fillId="4" borderId="71" xfId="3" applyFont="1" applyFill="1" applyBorder="1" applyAlignment="1">
      <alignment horizontal="center"/>
    </xf>
    <xf numFmtId="0" fontId="5" fillId="4" borderId="19" xfId="3" applyFont="1" applyFill="1" applyBorder="1" applyAlignment="1">
      <alignment horizontal="center"/>
    </xf>
    <xf numFmtId="0" fontId="5" fillId="4" borderId="34" xfId="3" applyFont="1" applyFill="1" applyBorder="1" applyAlignment="1">
      <alignment horizontal="center"/>
    </xf>
    <xf numFmtId="0" fontId="5" fillId="4" borderId="35" xfId="3" applyFont="1" applyFill="1" applyBorder="1" applyAlignment="1">
      <alignment horizontal="center"/>
    </xf>
    <xf numFmtId="0" fontId="21" fillId="0" borderId="32" xfId="3" applyFont="1" applyBorder="1" applyAlignment="1">
      <alignment horizontal="center" wrapText="1"/>
    </xf>
    <xf numFmtId="0" fontId="21" fillId="0" borderId="33" xfId="3" applyFont="1" applyBorder="1" applyAlignment="1">
      <alignment horizontal="center" wrapText="1"/>
    </xf>
    <xf numFmtId="0" fontId="21" fillId="0" borderId="89" xfId="3" applyFont="1" applyBorder="1" applyAlignment="1">
      <alignment horizontal="center" wrapText="1"/>
    </xf>
    <xf numFmtId="0" fontId="6" fillId="0" borderId="77" xfId="3" applyNumberFormat="1" applyFont="1" applyBorder="1" applyAlignment="1">
      <alignment horizontal="center" vertical="center"/>
    </xf>
    <xf numFmtId="0" fontId="6" fillId="0" borderId="91" xfId="3" applyNumberFormat="1" applyFont="1" applyBorder="1" applyAlignment="1">
      <alignment horizontal="center" vertical="center"/>
    </xf>
    <xf numFmtId="0" fontId="7" fillId="0" borderId="14" xfId="3" applyNumberFormat="1" applyFont="1" applyBorder="1" applyAlignment="1">
      <alignment horizontal="center" vertical="center"/>
    </xf>
    <xf numFmtId="0" fontId="7" fillId="0" borderId="60" xfId="3" applyNumberFormat="1" applyFont="1" applyBorder="1" applyAlignment="1">
      <alignment horizontal="center" vertical="center"/>
    </xf>
    <xf numFmtId="0" fontId="43" fillId="11" borderId="7" xfId="3" applyFont="1" applyFill="1" applyBorder="1" applyAlignment="1">
      <alignment horizontal="center"/>
    </xf>
    <xf numFmtId="0" fontId="42" fillId="11" borderId="32" xfId="3" applyFont="1" applyFill="1" applyBorder="1" applyAlignment="1">
      <alignment horizontal="center"/>
    </xf>
    <xf numFmtId="0" fontId="42" fillId="11" borderId="33" xfId="3" applyFont="1" applyFill="1" applyBorder="1" applyAlignment="1">
      <alignment horizontal="center"/>
    </xf>
    <xf numFmtId="0" fontId="42" fillId="11" borderId="34" xfId="3" applyFont="1" applyFill="1" applyBorder="1" applyAlignment="1">
      <alignment horizontal="center"/>
    </xf>
    <xf numFmtId="0" fontId="42" fillId="11" borderId="35" xfId="3" applyFont="1" applyFill="1" applyBorder="1" applyAlignment="1">
      <alignment horizontal="center"/>
    </xf>
    <xf numFmtId="0" fontId="24" fillId="7" borderId="2" xfId="3" applyFont="1" applyFill="1" applyBorder="1" applyAlignment="1">
      <alignment horizontal="center"/>
    </xf>
    <xf numFmtId="0" fontId="24" fillId="7" borderId="3" xfId="3" applyFont="1" applyFill="1" applyBorder="1" applyAlignment="1">
      <alignment horizontal="center"/>
    </xf>
    <xf numFmtId="0" fontId="43" fillId="11" borderId="5" xfId="3" applyFont="1" applyFill="1" applyBorder="1" applyAlignment="1">
      <alignment horizontal="center"/>
    </xf>
    <xf numFmtId="0" fontId="33" fillId="14" borderId="18" xfId="0" applyFont="1" applyFill="1" applyBorder="1" applyAlignment="1">
      <alignment horizontal="center" vertical="center" wrapText="1"/>
    </xf>
    <xf numFmtId="0" fontId="33" fillId="14" borderId="22" xfId="0" applyFont="1" applyFill="1" applyBorder="1" applyAlignment="1">
      <alignment horizontal="center" vertical="center" wrapText="1"/>
    </xf>
    <xf numFmtId="0" fontId="33" fillId="14" borderId="53" xfId="0" applyFont="1" applyFill="1" applyBorder="1" applyAlignment="1">
      <alignment horizontal="center" vertical="center"/>
    </xf>
    <xf numFmtId="0" fontId="33" fillId="14" borderId="54" xfId="0" applyFont="1" applyFill="1" applyBorder="1" applyAlignment="1">
      <alignment horizontal="center" vertical="center"/>
    </xf>
    <xf numFmtId="0" fontId="33" fillId="14" borderId="15" xfId="0" applyFont="1" applyFill="1" applyBorder="1" applyAlignment="1">
      <alignment horizontal="center" vertical="center"/>
    </xf>
    <xf numFmtId="0" fontId="33" fillId="14" borderId="16" xfId="0" applyFont="1" applyFill="1" applyBorder="1" applyAlignment="1">
      <alignment horizontal="center" vertical="center"/>
    </xf>
    <xf numFmtId="0" fontId="33" fillId="14" borderId="17" xfId="0" applyFont="1" applyFill="1" applyBorder="1" applyAlignment="1">
      <alignment horizontal="center" vertical="center"/>
    </xf>
    <xf numFmtId="0" fontId="8" fillId="0" borderId="14" xfId="3" applyNumberFormat="1" applyFont="1" applyBorder="1" applyAlignment="1">
      <alignment horizontal="center" vertical="center"/>
    </xf>
    <xf numFmtId="0" fontId="8" fillId="0" borderId="60" xfId="3" applyNumberFormat="1" applyFont="1" applyBorder="1" applyAlignment="1">
      <alignment horizontal="center" vertical="center"/>
    </xf>
    <xf numFmtId="0" fontId="23" fillId="3" borderId="14" xfId="3" applyFont="1" applyFill="1" applyBorder="1" applyAlignment="1">
      <alignment horizontal="center" vertical="center" wrapText="1"/>
    </xf>
    <xf numFmtId="0" fontId="23" fillId="3" borderId="60" xfId="3" applyFont="1" applyFill="1" applyBorder="1" applyAlignment="1">
      <alignment horizontal="center" vertical="center" wrapText="1"/>
    </xf>
    <xf numFmtId="171" fontId="23" fillId="6" borderId="14" xfId="3" applyNumberFormat="1" applyFont="1" applyFill="1" applyBorder="1" applyAlignment="1">
      <alignment horizontal="center" vertical="center"/>
    </xf>
    <xf numFmtId="171" fontId="23" fillId="6" borderId="60" xfId="3" applyNumberFormat="1" applyFont="1" applyFill="1" applyBorder="1" applyAlignment="1">
      <alignment horizontal="center" vertical="center"/>
    </xf>
    <xf numFmtId="0" fontId="23" fillId="6" borderId="18" xfId="3" applyFont="1" applyFill="1" applyBorder="1" applyAlignment="1">
      <alignment horizontal="center" vertical="center"/>
    </xf>
    <xf numFmtId="0" fontId="23" fillId="6" borderId="92" xfId="3" applyFont="1" applyFill="1" applyBorder="1" applyAlignment="1">
      <alignment horizontal="center" vertical="center"/>
    </xf>
    <xf numFmtId="169" fontId="20" fillId="5" borderId="21" xfId="3" applyNumberFormat="1" applyFont="1" applyFill="1" applyBorder="1" applyAlignment="1">
      <alignment horizontal="center"/>
    </xf>
    <xf numFmtId="0" fontId="21" fillId="0" borderId="21" xfId="3" applyFont="1" applyBorder="1" applyAlignment="1">
      <alignment horizontal="center" wrapText="1"/>
    </xf>
    <xf numFmtId="0" fontId="21" fillId="0" borderId="59" xfId="3" applyFont="1" applyBorder="1" applyAlignment="1">
      <alignment horizontal="center" wrapText="1"/>
    </xf>
    <xf numFmtId="0" fontId="21" fillId="0" borderId="8" xfId="3" applyFont="1" applyBorder="1" applyAlignment="1">
      <alignment horizontal="center" wrapText="1"/>
    </xf>
    <xf numFmtId="0" fontId="21" fillId="0" borderId="49" xfId="3" applyFont="1" applyBorder="1" applyAlignment="1">
      <alignment horizontal="center" wrapText="1"/>
    </xf>
    <xf numFmtId="0" fontId="23" fillId="6" borderId="22" xfId="3" applyFont="1" applyFill="1" applyBorder="1" applyAlignment="1">
      <alignment horizontal="center" vertical="center"/>
    </xf>
    <xf numFmtId="0" fontId="5" fillId="4" borderId="61" xfId="3" applyFont="1" applyFill="1" applyBorder="1" applyAlignment="1">
      <alignment horizontal="center"/>
    </xf>
    <xf numFmtId="0" fontId="16" fillId="4" borderId="61" xfId="3" applyFont="1" applyFill="1" applyBorder="1" applyAlignment="1">
      <alignment horizontal="center"/>
    </xf>
    <xf numFmtId="0" fontId="16" fillId="4" borderId="62" xfId="3" applyFont="1" applyFill="1" applyBorder="1" applyAlignment="1">
      <alignment horizontal="center"/>
    </xf>
    <xf numFmtId="0" fontId="16" fillId="4" borderId="0" xfId="3" applyFont="1" applyFill="1" applyBorder="1" applyAlignment="1">
      <alignment horizontal="center"/>
    </xf>
    <xf numFmtId="0" fontId="16" fillId="4" borderId="45" xfId="3" applyFont="1" applyFill="1" applyBorder="1" applyAlignment="1">
      <alignment horizontal="center"/>
    </xf>
    <xf numFmtId="0" fontId="17" fillId="15" borderId="0" xfId="3" applyFont="1" applyFill="1" applyBorder="1" applyAlignment="1">
      <alignment horizontal="center" wrapText="1"/>
    </xf>
    <xf numFmtId="171" fontId="23" fillId="6" borderId="21" xfId="3" applyNumberFormat="1" applyFont="1" applyFill="1" applyBorder="1" applyAlignment="1">
      <alignment horizontal="center" vertical="center"/>
    </xf>
    <xf numFmtId="20" fontId="8" fillId="0" borderId="14" xfId="3" applyNumberFormat="1" applyFont="1" applyBorder="1" applyAlignment="1">
      <alignment horizontal="center" vertical="center"/>
    </xf>
    <xf numFmtId="20" fontId="8" fillId="0" borderId="21" xfId="3" applyNumberFormat="1" applyFont="1" applyBorder="1" applyAlignment="1">
      <alignment horizontal="center" vertical="center"/>
    </xf>
    <xf numFmtId="0" fontId="23" fillId="3" borderId="21" xfId="3" applyFont="1" applyFill="1" applyBorder="1" applyAlignment="1">
      <alignment horizontal="center" vertical="center" wrapText="1"/>
    </xf>
    <xf numFmtId="20" fontId="6" fillId="0" borderId="13" xfId="3" applyNumberFormat="1" applyFont="1" applyBorder="1" applyAlignment="1">
      <alignment horizontal="center" vertical="center"/>
    </xf>
    <xf numFmtId="20" fontId="6" fillId="0" borderId="20" xfId="3" applyNumberFormat="1" applyFont="1" applyBorder="1" applyAlignment="1">
      <alignment horizontal="center" vertical="center"/>
    </xf>
    <xf numFmtId="20" fontId="7" fillId="0" borderId="14" xfId="3" applyNumberFormat="1" applyFont="1" applyBorder="1" applyAlignment="1">
      <alignment horizontal="center" vertical="center"/>
    </xf>
    <xf numFmtId="20" fontId="7" fillId="0" borderId="21" xfId="3" applyNumberFormat="1" applyFont="1" applyBorder="1" applyAlignment="1">
      <alignment horizontal="center" vertical="center"/>
    </xf>
  </cellXfs>
  <cellStyles count="46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3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4" builtinId="9" hidden="1"/>
    <cellStyle name="Normal" xfId="0" builtinId="0"/>
    <cellStyle name="Normal 2" xfId="1"/>
    <cellStyle name="Normal 2 2" xfId="462"/>
    <cellStyle name="Normal 2 3" xfId="465"/>
    <cellStyle name="Normal 3" xfId="4"/>
    <cellStyle name="Normal 4" xfId="3"/>
    <cellStyle name="Normal 5" xfId="461"/>
    <cellStyle name="Normal 6" xfId="466"/>
  </cellStyles>
  <dxfs count="132"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rgb="FFFF0000"/>
      </font>
    </dxf>
    <dxf>
      <font>
        <color rgb="FF0066CC"/>
      </font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0066CC"/>
      </font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rgb="FF0033CC"/>
      </font>
      <fill>
        <patternFill>
          <bgColor rgb="FF0033CC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rgb="FFFF0000"/>
      </font>
    </dxf>
    <dxf>
      <font>
        <color rgb="FF0066CC"/>
      </font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0066CC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colors>
    <mruColors>
      <color rgb="FFCCFFCC"/>
      <color rgb="FF0066CC"/>
      <color rgb="FF0033CC"/>
      <color rgb="FFFFFF99"/>
      <color rgb="FF66FFFF"/>
      <color rgb="FF66FFCC"/>
      <color rgb="FF33CC33"/>
      <color rgb="FF00FFFF"/>
      <color rgb="FFCCFFFF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188232</xdr:colOff>
      <xdr:row>35</xdr:row>
      <xdr:rowOff>231322</xdr:rowOff>
    </xdr:from>
    <xdr:ext cx="2111375" cy="1049923"/>
    <xdr:sp macro="[0]!Paysagedeb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spect="1"/>
        </xdr:cNvSpPr>
      </xdr:nvSpPr>
      <xdr:spPr>
        <a:xfrm>
          <a:off x="188232" y="9470572"/>
          <a:ext cx="2111375" cy="1049923"/>
        </a:xfrm>
        <a:prstGeom prst="roundRect">
          <a:avLst/>
        </a:prstGeom>
        <a:ln>
          <a:noFill/>
        </a:ln>
        <a:effectLst>
          <a:outerShdw blurRad="107950" dir="5400000" sx="96000" sy="96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Impression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Début  de Mois</a:t>
          </a:r>
        </a:p>
      </xdr:txBody>
    </xdr:sp>
    <xdr:clientData fPrintsWithSheet="0"/>
  </xdr:oneCellAnchor>
  <xdr:twoCellAnchor editAs="oneCell">
    <xdr:from>
      <xdr:col>5</xdr:col>
      <xdr:colOff>238126</xdr:colOff>
      <xdr:row>35</xdr:row>
      <xdr:rowOff>200324</xdr:rowOff>
    </xdr:from>
    <xdr:to>
      <xdr:col>5</xdr:col>
      <xdr:colOff>2301874</xdr:colOff>
      <xdr:row>38</xdr:row>
      <xdr:rowOff>253244</xdr:rowOff>
    </xdr:to>
    <xdr:sp macro="[0]!Paysage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2021912" y="9439574"/>
          <a:ext cx="2063748" cy="910170"/>
        </a:xfrm>
        <a:prstGeom prst="roundRect">
          <a:avLst/>
        </a:prstGeom>
        <a:ln w="9525" cap="flat" cmpd="sng" algn="ctr">
          <a:noFill/>
          <a:prstDash val="solid"/>
        </a:ln>
        <a:effectLst>
          <a:glow rad="127000">
            <a:schemeClr val="bg1"/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ajor"/>
      </xdr:style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SUITE MODIF</a:t>
          </a:r>
        </a:p>
      </xdr:txBody>
    </xdr:sp>
    <xdr:clientData fPrintsWithSheet="0"/>
  </xdr:twoCellAnchor>
  <xdr:twoCellAnchor editAs="oneCell">
    <xdr:from>
      <xdr:col>18</xdr:col>
      <xdr:colOff>338667</xdr:colOff>
      <xdr:row>48</xdr:row>
      <xdr:rowOff>169333</xdr:rowOff>
    </xdr:from>
    <xdr:to>
      <xdr:col>20</xdr:col>
      <xdr:colOff>259290</xdr:colOff>
      <xdr:row>52</xdr:row>
      <xdr:rowOff>63500</xdr:rowOff>
    </xdr:to>
    <xdr:sp macro="[0]!PortraitHS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511000" y="13567833"/>
          <a:ext cx="2063748" cy="1079500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</a:t>
          </a:r>
        </a:p>
      </xdr:txBody>
    </xdr:sp>
    <xdr:clientData fPrintsWithSheet="0"/>
  </xdr:twoCellAnchor>
  <xdr:twoCellAnchor editAs="oneCell">
    <xdr:from>
      <xdr:col>18</xdr:col>
      <xdr:colOff>152401</xdr:colOff>
      <xdr:row>0</xdr:row>
      <xdr:rowOff>111125</xdr:rowOff>
    </xdr:from>
    <xdr:to>
      <xdr:col>19</xdr:col>
      <xdr:colOff>436252</xdr:colOff>
      <xdr:row>6</xdr:row>
      <xdr:rowOff>238125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14115" y="111125"/>
          <a:ext cx="1590137" cy="1415143"/>
        </a:xfrm>
        <a:prstGeom prst="rect">
          <a:avLst/>
        </a:prstGeom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123825</xdr:rowOff>
        </xdr:from>
        <xdr:to>
          <xdr:col>0</xdr:col>
          <xdr:colOff>76200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sng" strike="noStrike" baseline="0">
                  <a:solidFill>
                    <a:srgbClr val="0066CC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30</xdr:col>
      <xdr:colOff>338667</xdr:colOff>
      <xdr:row>48</xdr:row>
      <xdr:rowOff>169333</xdr:rowOff>
    </xdr:from>
    <xdr:to>
      <xdr:col>32</xdr:col>
      <xdr:colOff>259290</xdr:colOff>
      <xdr:row>52</xdr:row>
      <xdr:rowOff>63500</xdr:rowOff>
    </xdr:to>
    <xdr:sp macro="[0]!PortraitHSEXP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8260524" y="13377333"/>
          <a:ext cx="2061480" cy="1127881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 except</a:t>
          </a:r>
        </a:p>
      </xdr:txBody>
    </xdr:sp>
    <xdr:clientData fPrintsWithSheet="0"/>
  </xdr:twoCellAnchor>
  <xdr:twoCellAnchor editAs="oneCell">
    <xdr:from>
      <xdr:col>30</xdr:col>
      <xdr:colOff>152401</xdr:colOff>
      <xdr:row>0</xdr:row>
      <xdr:rowOff>111125</xdr:rowOff>
    </xdr:from>
    <xdr:to>
      <xdr:col>31</xdr:col>
      <xdr:colOff>436253</xdr:colOff>
      <xdr:row>6</xdr:row>
      <xdr:rowOff>238125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32687" y="111125"/>
          <a:ext cx="1590137" cy="1415143"/>
        </a:xfrm>
        <a:prstGeom prst="rect">
          <a:avLst/>
        </a:prstGeom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188232</xdr:colOff>
      <xdr:row>35</xdr:row>
      <xdr:rowOff>231322</xdr:rowOff>
    </xdr:from>
    <xdr:ext cx="2111375" cy="1049923"/>
    <xdr:sp macro="[0]!Paysagedeb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spect="1"/>
        </xdr:cNvSpPr>
      </xdr:nvSpPr>
      <xdr:spPr>
        <a:xfrm>
          <a:off x="188232" y="9692822"/>
          <a:ext cx="2111375" cy="1049923"/>
        </a:xfrm>
        <a:prstGeom prst="roundRect">
          <a:avLst/>
        </a:prstGeom>
        <a:ln>
          <a:noFill/>
        </a:ln>
        <a:effectLst>
          <a:outerShdw blurRad="107950" dir="5400000" sx="96000" sy="96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Impression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Début  de Mois</a:t>
          </a:r>
        </a:p>
      </xdr:txBody>
    </xdr:sp>
    <xdr:clientData fPrintsWithSheet="0"/>
  </xdr:oneCellAnchor>
  <xdr:twoCellAnchor editAs="oneCell">
    <xdr:from>
      <xdr:col>5</xdr:col>
      <xdr:colOff>238126</xdr:colOff>
      <xdr:row>35</xdr:row>
      <xdr:rowOff>200324</xdr:rowOff>
    </xdr:from>
    <xdr:to>
      <xdr:col>5</xdr:col>
      <xdr:colOff>2301874</xdr:colOff>
      <xdr:row>38</xdr:row>
      <xdr:rowOff>253244</xdr:rowOff>
    </xdr:to>
    <xdr:sp macro="[0]!Paysage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2011026" y="9661824"/>
          <a:ext cx="2063748" cy="929220"/>
        </a:xfrm>
        <a:prstGeom prst="roundRect">
          <a:avLst/>
        </a:prstGeom>
        <a:ln w="9525" cap="flat" cmpd="sng" algn="ctr">
          <a:noFill/>
          <a:prstDash val="solid"/>
        </a:ln>
        <a:effectLst>
          <a:glow rad="127000">
            <a:schemeClr val="bg1"/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ajor"/>
      </xdr:style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SUITE MODIF</a:t>
          </a:r>
        </a:p>
      </xdr:txBody>
    </xdr:sp>
    <xdr:clientData fPrintsWithSheet="0"/>
  </xdr:twoCellAnchor>
  <xdr:twoCellAnchor editAs="oneCell">
    <xdr:from>
      <xdr:col>18</xdr:col>
      <xdr:colOff>338667</xdr:colOff>
      <xdr:row>48</xdr:row>
      <xdr:rowOff>169333</xdr:rowOff>
    </xdr:from>
    <xdr:to>
      <xdr:col>20</xdr:col>
      <xdr:colOff>259290</xdr:colOff>
      <xdr:row>52</xdr:row>
      <xdr:rowOff>63500</xdr:rowOff>
    </xdr:to>
    <xdr:sp macro="[0]!PortraitHS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8316767" y="13440833"/>
          <a:ext cx="2054223" cy="11133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</a:t>
          </a:r>
        </a:p>
      </xdr:txBody>
    </xdr:sp>
    <xdr:clientData fPrintsWithSheet="0"/>
  </xdr:twoCellAnchor>
  <xdr:twoCellAnchor editAs="oneCell">
    <xdr:from>
      <xdr:col>18</xdr:col>
      <xdr:colOff>152401</xdr:colOff>
      <xdr:row>0</xdr:row>
      <xdr:rowOff>111125</xdr:rowOff>
    </xdr:from>
    <xdr:to>
      <xdr:col>19</xdr:col>
      <xdr:colOff>436252</xdr:colOff>
      <xdr:row>6</xdr:row>
      <xdr:rowOff>238125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30501" y="111125"/>
          <a:ext cx="1591951" cy="1422400"/>
        </a:xfrm>
        <a:prstGeom prst="rect">
          <a:avLst/>
        </a:prstGeom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123825</xdr:rowOff>
        </xdr:from>
        <xdr:to>
          <xdr:col>0</xdr:col>
          <xdr:colOff>76200</xdr:colOff>
          <xdr:row>2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sng" strike="noStrike" baseline="0">
                  <a:solidFill>
                    <a:srgbClr val="0066CC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30</xdr:col>
      <xdr:colOff>338667</xdr:colOff>
      <xdr:row>48</xdr:row>
      <xdr:rowOff>169333</xdr:rowOff>
    </xdr:from>
    <xdr:to>
      <xdr:col>32</xdr:col>
      <xdr:colOff>259290</xdr:colOff>
      <xdr:row>52</xdr:row>
      <xdr:rowOff>63500</xdr:rowOff>
    </xdr:to>
    <xdr:sp macro="[0]!PortraitHSEXP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762767" y="13440833"/>
          <a:ext cx="2054223" cy="11133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 except</a:t>
          </a:r>
        </a:p>
      </xdr:txBody>
    </xdr:sp>
    <xdr:clientData fPrintsWithSheet="0"/>
  </xdr:twoCellAnchor>
  <xdr:twoCellAnchor editAs="oneCell">
    <xdr:from>
      <xdr:col>30</xdr:col>
      <xdr:colOff>152401</xdr:colOff>
      <xdr:row>0</xdr:row>
      <xdr:rowOff>111125</xdr:rowOff>
    </xdr:from>
    <xdr:to>
      <xdr:col>31</xdr:col>
      <xdr:colOff>436253</xdr:colOff>
      <xdr:row>6</xdr:row>
      <xdr:rowOff>238125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501" y="111125"/>
          <a:ext cx="1591952" cy="1422400"/>
        </a:xfrm>
        <a:prstGeom prst="rect">
          <a:avLst/>
        </a:prstGeom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ropbox/Pointage%20Index-Equiv/Collecte%20S&#233;lectiv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ropbox/Pointage%20Index-Equiv/Param&#232;t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Pointage"/>
    </sheetNames>
    <sheetDataSet>
      <sheetData sheetId="0">
        <row r="1">
          <cell r="A1" t="str">
            <v>Matricule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inactif</v>
          </cell>
          <cell r="F1" t="str">
            <v>PRESTATION</v>
          </cell>
          <cell r="I1">
            <v>43101</v>
          </cell>
          <cell r="J1">
            <v>43102</v>
          </cell>
          <cell r="K1">
            <v>43103</v>
          </cell>
          <cell r="L1">
            <v>43104</v>
          </cell>
          <cell r="M1">
            <v>43105</v>
          </cell>
          <cell r="N1">
            <v>43106</v>
          </cell>
          <cell r="O1">
            <v>43107</v>
          </cell>
          <cell r="P1">
            <v>43108</v>
          </cell>
          <cell r="Q1">
            <v>43109</v>
          </cell>
          <cell r="R1">
            <v>43110</v>
          </cell>
          <cell r="S1">
            <v>43111</v>
          </cell>
          <cell r="T1">
            <v>43112</v>
          </cell>
          <cell r="U1">
            <v>43113</v>
          </cell>
          <cell r="V1">
            <v>43114</v>
          </cell>
          <cell r="W1">
            <v>43115</v>
          </cell>
          <cell r="X1">
            <v>43116</v>
          </cell>
          <cell r="Y1">
            <v>43117</v>
          </cell>
          <cell r="Z1">
            <v>43118</v>
          </cell>
          <cell r="AA1">
            <v>43119</v>
          </cell>
          <cell r="AB1">
            <v>43120</v>
          </cell>
          <cell r="AC1">
            <v>43121</v>
          </cell>
          <cell r="AD1">
            <v>43122</v>
          </cell>
          <cell r="AE1">
            <v>43123</v>
          </cell>
          <cell r="AF1">
            <v>43124</v>
          </cell>
          <cell r="AG1">
            <v>43125</v>
          </cell>
          <cell r="AH1">
            <v>43126</v>
          </cell>
          <cell r="AI1">
            <v>43127</v>
          </cell>
          <cell r="AJ1">
            <v>43128</v>
          </cell>
          <cell r="AK1">
            <v>43129</v>
          </cell>
          <cell r="AL1">
            <v>43130</v>
          </cell>
          <cell r="AM1">
            <v>43131</v>
          </cell>
          <cell r="AN1">
            <v>43132</v>
          </cell>
          <cell r="AO1">
            <v>43133</v>
          </cell>
          <cell r="AP1">
            <v>43134</v>
          </cell>
          <cell r="AQ1">
            <v>43135</v>
          </cell>
          <cell r="AR1">
            <v>43136</v>
          </cell>
          <cell r="AS1">
            <v>43137</v>
          </cell>
          <cell r="AT1">
            <v>43138</v>
          </cell>
          <cell r="AU1">
            <v>43139</v>
          </cell>
          <cell r="AV1">
            <v>43140</v>
          </cell>
          <cell r="AW1">
            <v>43141</v>
          </cell>
          <cell r="AX1">
            <v>43142</v>
          </cell>
          <cell r="AY1">
            <v>43143</v>
          </cell>
          <cell r="AZ1">
            <v>43144</v>
          </cell>
          <cell r="BA1">
            <v>43145</v>
          </cell>
          <cell r="BB1">
            <v>43146</v>
          </cell>
          <cell r="BC1">
            <v>43147</v>
          </cell>
          <cell r="BD1">
            <v>43148</v>
          </cell>
          <cell r="BE1">
            <v>43149</v>
          </cell>
          <cell r="BF1">
            <v>43150</v>
          </cell>
          <cell r="BG1">
            <v>43151</v>
          </cell>
          <cell r="BH1">
            <v>43152</v>
          </cell>
          <cell r="BI1">
            <v>43153</v>
          </cell>
          <cell r="BJ1">
            <v>43154</v>
          </cell>
          <cell r="BK1">
            <v>43155</v>
          </cell>
          <cell r="BL1">
            <v>43156</v>
          </cell>
          <cell r="BM1">
            <v>43157</v>
          </cell>
          <cell r="BN1">
            <v>43158</v>
          </cell>
          <cell r="BO1">
            <v>43159</v>
          </cell>
          <cell r="BP1">
            <v>43160</v>
          </cell>
          <cell r="BQ1">
            <v>43161</v>
          </cell>
          <cell r="BR1">
            <v>43162</v>
          </cell>
          <cell r="BS1">
            <v>43163</v>
          </cell>
          <cell r="BT1">
            <v>43164</v>
          </cell>
          <cell r="BU1">
            <v>43165</v>
          </cell>
          <cell r="BV1">
            <v>43166</v>
          </cell>
          <cell r="BW1">
            <v>43167</v>
          </cell>
          <cell r="BX1">
            <v>43168</v>
          </cell>
          <cell r="BY1">
            <v>43169</v>
          </cell>
          <cell r="BZ1">
            <v>43170</v>
          </cell>
          <cell r="CA1">
            <v>43171</v>
          </cell>
          <cell r="CB1">
            <v>43172</v>
          </cell>
          <cell r="CC1">
            <v>43173</v>
          </cell>
          <cell r="CD1">
            <v>43174</v>
          </cell>
          <cell r="CE1">
            <v>43175</v>
          </cell>
          <cell r="CF1">
            <v>43176</v>
          </cell>
          <cell r="CG1">
            <v>43177</v>
          </cell>
          <cell r="CH1">
            <v>43178</v>
          </cell>
          <cell r="CI1">
            <v>43179</v>
          </cell>
          <cell r="CJ1">
            <v>43180</v>
          </cell>
          <cell r="CK1">
            <v>43181</v>
          </cell>
          <cell r="CL1">
            <v>43182</v>
          </cell>
          <cell r="CM1">
            <v>43183</v>
          </cell>
          <cell r="CN1">
            <v>43184</v>
          </cell>
          <cell r="CO1">
            <v>43185</v>
          </cell>
          <cell r="CP1">
            <v>43186</v>
          </cell>
          <cell r="CQ1">
            <v>43187</v>
          </cell>
          <cell r="CR1">
            <v>43188</v>
          </cell>
          <cell r="CS1">
            <v>43189</v>
          </cell>
          <cell r="CT1">
            <v>43190</v>
          </cell>
          <cell r="CU1">
            <v>43191</v>
          </cell>
          <cell r="CV1">
            <v>43192</v>
          </cell>
          <cell r="CW1">
            <v>43193</v>
          </cell>
          <cell r="CX1">
            <v>43194</v>
          </cell>
          <cell r="CY1">
            <v>43195</v>
          </cell>
          <cell r="CZ1">
            <v>43196</v>
          </cell>
          <cell r="DA1">
            <v>43197</v>
          </cell>
          <cell r="DB1">
            <v>43198</v>
          </cell>
          <cell r="DC1">
            <v>43199</v>
          </cell>
          <cell r="DD1">
            <v>43200</v>
          </cell>
          <cell r="DE1">
            <v>43201</v>
          </cell>
          <cell r="DF1">
            <v>43202</v>
          </cell>
          <cell r="DG1">
            <v>43203</v>
          </cell>
          <cell r="DH1">
            <v>43204</v>
          </cell>
          <cell r="DI1">
            <v>43205</v>
          </cell>
          <cell r="DJ1">
            <v>43206</v>
          </cell>
          <cell r="DK1">
            <v>43207</v>
          </cell>
          <cell r="DL1">
            <v>43208</v>
          </cell>
          <cell r="DM1">
            <v>43209</v>
          </cell>
          <cell r="DN1">
            <v>43210</v>
          </cell>
          <cell r="DO1">
            <v>43211</v>
          </cell>
          <cell r="DP1">
            <v>43212</v>
          </cell>
          <cell r="DQ1">
            <v>43213</v>
          </cell>
          <cell r="DR1">
            <v>43214</v>
          </cell>
          <cell r="DS1">
            <v>43215</v>
          </cell>
          <cell r="DT1">
            <v>43216</v>
          </cell>
          <cell r="DU1">
            <v>43217</v>
          </cell>
          <cell r="DV1">
            <v>43218</v>
          </cell>
          <cell r="DW1">
            <v>43219</v>
          </cell>
          <cell r="DX1">
            <v>43220</v>
          </cell>
          <cell r="DY1">
            <v>43221</v>
          </cell>
          <cell r="DZ1">
            <v>43222</v>
          </cell>
          <cell r="EA1">
            <v>43223</v>
          </cell>
          <cell r="EB1">
            <v>43224</v>
          </cell>
          <cell r="EC1">
            <v>43225</v>
          </cell>
          <cell r="ED1">
            <v>43226</v>
          </cell>
          <cell r="EE1">
            <v>43227</v>
          </cell>
          <cell r="EF1">
            <v>43228</v>
          </cell>
          <cell r="EG1">
            <v>43229</v>
          </cell>
          <cell r="EH1">
            <v>43230</v>
          </cell>
          <cell r="EI1">
            <v>43231</v>
          </cell>
          <cell r="EJ1">
            <v>43232</v>
          </cell>
          <cell r="EK1">
            <v>43233</v>
          </cell>
          <cell r="EL1">
            <v>43234</v>
          </cell>
          <cell r="EM1">
            <v>43235</v>
          </cell>
          <cell r="EN1">
            <v>43236</v>
          </cell>
          <cell r="EO1">
            <v>43237</v>
          </cell>
          <cell r="EP1">
            <v>43238</v>
          </cell>
          <cell r="EQ1">
            <v>43239</v>
          </cell>
          <cell r="ER1">
            <v>43240</v>
          </cell>
          <cell r="ES1">
            <v>43241</v>
          </cell>
          <cell r="ET1">
            <v>43242</v>
          </cell>
          <cell r="EU1">
            <v>43243</v>
          </cell>
          <cell r="EV1">
            <v>43244</v>
          </cell>
          <cell r="EW1">
            <v>43245</v>
          </cell>
          <cell r="EX1">
            <v>43246</v>
          </cell>
          <cell r="EY1">
            <v>43247</v>
          </cell>
          <cell r="EZ1">
            <v>43248</v>
          </cell>
          <cell r="FA1">
            <v>43249</v>
          </cell>
          <cell r="FB1">
            <v>43250</v>
          </cell>
          <cell r="FC1">
            <v>43251</v>
          </cell>
          <cell r="FD1">
            <v>43252</v>
          </cell>
          <cell r="FE1">
            <v>43253</v>
          </cell>
          <cell r="FF1">
            <v>43254</v>
          </cell>
          <cell r="FG1">
            <v>43255</v>
          </cell>
          <cell r="FH1">
            <v>43256</v>
          </cell>
          <cell r="FI1">
            <v>43257</v>
          </cell>
          <cell r="FJ1">
            <v>43258</v>
          </cell>
          <cell r="FK1">
            <v>43259</v>
          </cell>
          <cell r="FL1">
            <v>43260</v>
          </cell>
          <cell r="FM1">
            <v>43261</v>
          </cell>
          <cell r="FN1">
            <v>43262</v>
          </cell>
          <cell r="FO1">
            <v>43263</v>
          </cell>
          <cell r="FP1">
            <v>43264</v>
          </cell>
          <cell r="FQ1">
            <v>43265</v>
          </cell>
          <cell r="FR1">
            <v>43266</v>
          </cell>
          <cell r="FS1">
            <v>43267</v>
          </cell>
          <cell r="FT1">
            <v>43268</v>
          </cell>
          <cell r="FU1">
            <v>43269</v>
          </cell>
          <cell r="FV1">
            <v>43270</v>
          </cell>
          <cell r="FW1">
            <v>43271</v>
          </cell>
          <cell r="FX1">
            <v>43272</v>
          </cell>
          <cell r="FY1">
            <v>43273</v>
          </cell>
          <cell r="FZ1">
            <v>43274</v>
          </cell>
          <cell r="GA1">
            <v>43275</v>
          </cell>
          <cell r="GB1">
            <v>43276</v>
          </cell>
          <cell r="GC1">
            <v>43277</v>
          </cell>
          <cell r="GD1">
            <v>43278</v>
          </cell>
          <cell r="GE1">
            <v>43279</v>
          </cell>
          <cell r="GF1">
            <v>43280</v>
          </cell>
          <cell r="GG1">
            <v>43281</v>
          </cell>
          <cell r="GH1">
            <v>43282</v>
          </cell>
          <cell r="GI1">
            <v>43283</v>
          </cell>
          <cell r="GJ1">
            <v>43284</v>
          </cell>
          <cell r="GK1">
            <v>43285</v>
          </cell>
          <cell r="GL1">
            <v>43286</v>
          </cell>
          <cell r="GM1">
            <v>43287</v>
          </cell>
          <cell r="GN1">
            <v>43288</v>
          </cell>
          <cell r="GO1">
            <v>43289</v>
          </cell>
          <cell r="GP1">
            <v>43290</v>
          </cell>
          <cell r="GQ1">
            <v>43291</v>
          </cell>
          <cell r="GR1">
            <v>43292</v>
          </cell>
          <cell r="GS1">
            <v>43293</v>
          </cell>
          <cell r="GT1">
            <v>43294</v>
          </cell>
          <cell r="GU1">
            <v>43295</v>
          </cell>
          <cell r="GV1">
            <v>43296</v>
          </cell>
          <cell r="GW1">
            <v>43297</v>
          </cell>
          <cell r="GX1">
            <v>43298</v>
          </cell>
          <cell r="GY1">
            <v>43299</v>
          </cell>
          <cell r="GZ1">
            <v>43300</v>
          </cell>
          <cell r="HA1">
            <v>43301</v>
          </cell>
          <cell r="HB1">
            <v>43302</v>
          </cell>
          <cell r="HC1">
            <v>43303</v>
          </cell>
          <cell r="HD1">
            <v>43304</v>
          </cell>
          <cell r="HE1">
            <v>43305</v>
          </cell>
          <cell r="HF1">
            <v>43306</v>
          </cell>
          <cell r="HG1">
            <v>43307</v>
          </cell>
          <cell r="HH1">
            <v>43308</v>
          </cell>
          <cell r="HI1">
            <v>43309</v>
          </cell>
          <cell r="HJ1">
            <v>43310</v>
          </cell>
          <cell r="HK1">
            <v>43311</v>
          </cell>
          <cell r="HL1">
            <v>43312</v>
          </cell>
          <cell r="HM1">
            <v>43313</v>
          </cell>
          <cell r="HN1">
            <v>43314</v>
          </cell>
          <cell r="HO1">
            <v>43315</v>
          </cell>
          <cell r="HP1">
            <v>43316</v>
          </cell>
          <cell r="HQ1">
            <v>43317</v>
          </cell>
          <cell r="HR1">
            <v>43318</v>
          </cell>
          <cell r="HS1">
            <v>43319</v>
          </cell>
          <cell r="HT1">
            <v>43320</v>
          </cell>
          <cell r="HU1">
            <v>43321</v>
          </cell>
          <cell r="HV1">
            <v>43322</v>
          </cell>
          <cell r="HW1">
            <v>43323</v>
          </cell>
          <cell r="HX1">
            <v>43324</v>
          </cell>
          <cell r="HY1">
            <v>43325</v>
          </cell>
          <cell r="HZ1">
            <v>43326</v>
          </cell>
          <cell r="IA1">
            <v>43327</v>
          </cell>
          <cell r="IB1">
            <v>43328</v>
          </cell>
          <cell r="IC1">
            <v>43329</v>
          </cell>
          <cell r="ID1">
            <v>43330</v>
          </cell>
          <cell r="IE1">
            <v>43331</v>
          </cell>
          <cell r="IF1">
            <v>43332</v>
          </cell>
          <cell r="IG1">
            <v>43333</v>
          </cell>
          <cell r="IH1">
            <v>43334</v>
          </cell>
          <cell r="II1">
            <v>43335</v>
          </cell>
          <cell r="IJ1">
            <v>43336</v>
          </cell>
          <cell r="IK1">
            <v>43337</v>
          </cell>
          <cell r="IL1">
            <v>43338</v>
          </cell>
          <cell r="IM1">
            <v>43339</v>
          </cell>
          <cell r="IN1">
            <v>43340</v>
          </cell>
          <cell r="IO1">
            <v>43341</v>
          </cell>
          <cell r="IP1">
            <v>43342</v>
          </cell>
          <cell r="IQ1">
            <v>43343</v>
          </cell>
          <cell r="IR1">
            <v>43344</v>
          </cell>
          <cell r="IS1">
            <v>43345</v>
          </cell>
          <cell r="IT1">
            <v>43346</v>
          </cell>
          <cell r="IU1">
            <v>43347</v>
          </cell>
          <cell r="IV1">
            <v>43348</v>
          </cell>
          <cell r="IW1">
            <v>43349</v>
          </cell>
          <cell r="IX1">
            <v>43350</v>
          </cell>
          <cell r="IY1">
            <v>43351</v>
          </cell>
          <cell r="IZ1">
            <v>43352</v>
          </cell>
          <cell r="JA1">
            <v>43353</v>
          </cell>
          <cell r="JB1">
            <v>43354</v>
          </cell>
          <cell r="JC1">
            <v>43355</v>
          </cell>
          <cell r="JD1">
            <v>43356</v>
          </cell>
          <cell r="JE1">
            <v>43357</v>
          </cell>
          <cell r="JF1">
            <v>43358</v>
          </cell>
          <cell r="JG1">
            <v>43359</v>
          </cell>
          <cell r="JH1">
            <v>43360</v>
          </cell>
          <cell r="JI1">
            <v>43361</v>
          </cell>
          <cell r="JJ1">
            <v>43362</v>
          </cell>
          <cell r="JK1">
            <v>43363</v>
          </cell>
          <cell r="JL1">
            <v>43364</v>
          </cell>
          <cell r="JM1">
            <v>43365</v>
          </cell>
          <cell r="JN1">
            <v>43366</v>
          </cell>
          <cell r="JO1">
            <v>43367</v>
          </cell>
          <cell r="JP1">
            <v>43368</v>
          </cell>
          <cell r="JQ1">
            <v>43369</v>
          </cell>
          <cell r="JR1">
            <v>43370</v>
          </cell>
          <cell r="JS1">
            <v>43371</v>
          </cell>
          <cell r="JT1">
            <v>43372</v>
          </cell>
          <cell r="JU1">
            <v>43373</v>
          </cell>
          <cell r="JV1">
            <v>43374</v>
          </cell>
          <cell r="JW1">
            <v>43375</v>
          </cell>
          <cell r="JX1">
            <v>43376</v>
          </cell>
          <cell r="JY1">
            <v>43377</v>
          </cell>
          <cell r="JZ1">
            <v>43378</v>
          </cell>
          <cell r="KA1">
            <v>43379</v>
          </cell>
          <cell r="KB1">
            <v>43380</v>
          </cell>
          <cell r="KC1">
            <v>43381</v>
          </cell>
          <cell r="KD1">
            <v>43382</v>
          </cell>
          <cell r="KE1">
            <v>43383</v>
          </cell>
          <cell r="KF1">
            <v>43384</v>
          </cell>
          <cell r="KG1">
            <v>43385</v>
          </cell>
          <cell r="KH1">
            <v>43386</v>
          </cell>
          <cell r="KI1">
            <v>43387</v>
          </cell>
          <cell r="KJ1">
            <v>43388</v>
          </cell>
          <cell r="KK1">
            <v>43389</v>
          </cell>
          <cell r="KL1">
            <v>43390</v>
          </cell>
          <cell r="KM1">
            <v>43391</v>
          </cell>
          <cell r="KN1">
            <v>43392</v>
          </cell>
          <cell r="KO1">
            <v>43393</v>
          </cell>
          <cell r="KP1">
            <v>43394</v>
          </cell>
          <cell r="KQ1">
            <v>43395</v>
          </cell>
          <cell r="KR1">
            <v>43396</v>
          </cell>
          <cell r="KS1">
            <v>43397</v>
          </cell>
          <cell r="KT1">
            <v>43398</v>
          </cell>
          <cell r="KU1">
            <v>43399</v>
          </cell>
          <cell r="KV1">
            <v>43400</v>
          </cell>
          <cell r="KW1">
            <v>43401</v>
          </cell>
          <cell r="KX1">
            <v>43402</v>
          </cell>
          <cell r="KY1">
            <v>43403</v>
          </cell>
          <cell r="KZ1">
            <v>43404</v>
          </cell>
          <cell r="LA1">
            <v>43405</v>
          </cell>
          <cell r="LB1">
            <v>43406</v>
          </cell>
          <cell r="LC1">
            <v>43407</v>
          </cell>
          <cell r="LD1">
            <v>43408</v>
          </cell>
          <cell r="LE1">
            <v>43409</v>
          </cell>
          <cell r="LF1">
            <v>43410</v>
          </cell>
          <cell r="LG1">
            <v>43411</v>
          </cell>
          <cell r="LH1">
            <v>43412</v>
          </cell>
          <cell r="LI1">
            <v>43413</v>
          </cell>
          <cell r="LJ1">
            <v>43414</v>
          </cell>
          <cell r="LK1">
            <v>43415</v>
          </cell>
          <cell r="LL1">
            <v>43416</v>
          </cell>
          <cell r="LM1">
            <v>43417</v>
          </cell>
          <cell r="LN1">
            <v>43418</v>
          </cell>
          <cell r="LO1">
            <v>43419</v>
          </cell>
          <cell r="LP1">
            <v>43420</v>
          </cell>
          <cell r="LQ1">
            <v>43421</v>
          </cell>
          <cell r="LR1">
            <v>43422</v>
          </cell>
          <cell r="LS1">
            <v>43423</v>
          </cell>
          <cell r="LT1">
            <v>43424</v>
          </cell>
          <cell r="LU1">
            <v>43425</v>
          </cell>
          <cell r="LV1">
            <v>43426</v>
          </cell>
          <cell r="LW1">
            <v>43427</v>
          </cell>
          <cell r="LX1">
            <v>43428</v>
          </cell>
          <cell r="LY1">
            <v>43429</v>
          </cell>
          <cell r="LZ1">
            <v>43430</v>
          </cell>
          <cell r="MA1">
            <v>43431</v>
          </cell>
          <cell r="MB1">
            <v>43432</v>
          </cell>
          <cell r="MC1">
            <v>43433</v>
          </cell>
          <cell r="MD1">
            <v>43434</v>
          </cell>
          <cell r="ME1">
            <v>43435</v>
          </cell>
          <cell r="MF1">
            <v>43436</v>
          </cell>
          <cell r="MG1">
            <v>43437</v>
          </cell>
          <cell r="MH1">
            <v>43438</v>
          </cell>
          <cell r="MI1">
            <v>43439</v>
          </cell>
          <cell r="MJ1">
            <v>43440</v>
          </cell>
          <cell r="MK1">
            <v>43441</v>
          </cell>
          <cell r="ML1">
            <v>43442</v>
          </cell>
          <cell r="MM1">
            <v>43443</v>
          </cell>
          <cell r="MN1">
            <v>43444</v>
          </cell>
          <cell r="MO1">
            <v>43445</v>
          </cell>
          <cell r="MP1">
            <v>43446</v>
          </cell>
          <cell r="MQ1">
            <v>43447</v>
          </cell>
          <cell r="MR1">
            <v>43448</v>
          </cell>
          <cell r="MS1">
            <v>43449</v>
          </cell>
          <cell r="MT1">
            <v>43450</v>
          </cell>
          <cell r="MU1">
            <v>43451</v>
          </cell>
          <cell r="MV1">
            <v>43452</v>
          </cell>
          <cell r="MW1">
            <v>43453</v>
          </cell>
          <cell r="MX1">
            <v>43454</v>
          </cell>
          <cell r="MY1">
            <v>43455</v>
          </cell>
          <cell r="MZ1">
            <v>43456</v>
          </cell>
          <cell r="NA1">
            <v>43457</v>
          </cell>
          <cell r="NB1">
            <v>43458</v>
          </cell>
          <cell r="NC1">
            <v>43459</v>
          </cell>
          <cell r="ND1">
            <v>43460</v>
          </cell>
          <cell r="NE1">
            <v>43461</v>
          </cell>
          <cell r="NF1">
            <v>43462</v>
          </cell>
          <cell r="NG1">
            <v>43463</v>
          </cell>
          <cell r="NH1">
            <v>43464</v>
          </cell>
          <cell r="NI1">
            <v>43465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>
            <v>0</v>
          </cell>
          <cell r="F2" t="str">
            <v>remplaçant</v>
          </cell>
          <cell r="I2" t="str">
            <v>REPOS</v>
          </cell>
          <cell r="J2" t="str">
            <v>ENC MATIN 5H-12H</v>
          </cell>
          <cell r="K2" t="str">
            <v>ENC MATIN 5H-12H</v>
          </cell>
          <cell r="L2" t="str">
            <v>ENC MATIN 5H-12H</v>
          </cell>
          <cell r="M2" t="str">
            <v>ENC MATIN 5H-12H</v>
          </cell>
          <cell r="N2" t="str">
            <v>REPOS</v>
          </cell>
          <cell r="O2" t="str">
            <v>HS presta. Except</v>
          </cell>
          <cell r="P2" t="str">
            <v>NICE OUEST</v>
          </cell>
          <cell r="Q2" t="str">
            <v>NICE OUEST</v>
          </cell>
          <cell r="R2" t="str">
            <v>REPOS</v>
          </cell>
          <cell r="S2" t="str">
            <v>ENC MATIN 5H-12H</v>
          </cell>
          <cell r="T2" t="str">
            <v>ENC MATIN 5H-12H</v>
          </cell>
          <cell r="U2" t="str">
            <v>NICE OUEST</v>
          </cell>
          <cell r="V2" t="str">
            <v>REPOS</v>
          </cell>
          <cell r="W2" t="str">
            <v>ENC NUIT 20H30-02H30</v>
          </cell>
          <cell r="X2" t="str">
            <v>ENC NUIT 20H30-02H30</v>
          </cell>
          <cell r="Y2" t="str">
            <v>ENC NUIT 20H30-02H30</v>
          </cell>
          <cell r="Z2" t="str">
            <v>ENC NUIT 20H30-02H30</v>
          </cell>
          <cell r="AA2" t="str">
            <v>ENC NUIT 20H30-02H30</v>
          </cell>
          <cell r="AB2" t="str">
            <v>REPOS</v>
          </cell>
          <cell r="AC2" t="str">
            <v>V.N Matin DIM</v>
          </cell>
          <cell r="AD2" t="str">
            <v>ENC NUIT 20H30-03H30</v>
          </cell>
          <cell r="AE2" t="str">
            <v>ENC NUIT 20H30-03H30</v>
          </cell>
          <cell r="AF2" t="str">
            <v>ENC NUIT 20H30-03H30</v>
          </cell>
          <cell r="AG2" t="str">
            <v>ENC NUIT 20H30-03H30</v>
          </cell>
          <cell r="AH2" t="str">
            <v>ENC NUIT 20H30-03H30</v>
          </cell>
          <cell r="AI2" t="str">
            <v>REPOS</v>
          </cell>
          <cell r="AJ2" t="str">
            <v>NICE EST DIM</v>
          </cell>
          <cell r="AK2" t="str">
            <v>ENC NUIT 20H30-03H30</v>
          </cell>
          <cell r="AL2" t="str">
            <v>ENC NUIT 20H30-03H30</v>
          </cell>
          <cell r="AM2" t="str">
            <v>ENC NUIT 20H30-03H30</v>
          </cell>
          <cell r="AN2" t="str">
            <v>ENC NUIT 20H30-03H30</v>
          </cell>
          <cell r="AO2" t="str">
            <v>ENC NUIT 20H30-03H30</v>
          </cell>
          <cell r="AP2" t="str">
            <v>REPOS</v>
          </cell>
          <cell r="AQ2" t="str">
            <v>REPOS</v>
          </cell>
          <cell r="AR2" t="str">
            <v>ENC AM 12H30-19H30</v>
          </cell>
          <cell r="AS2" t="str">
            <v>CARTON AP</v>
          </cell>
          <cell r="AT2" t="str">
            <v>REPOS</v>
          </cell>
          <cell r="AU2" t="str">
            <v>ENC MATIN 5H-12H</v>
          </cell>
          <cell r="AV2" t="str">
            <v>ENC MATIN 5H-12H</v>
          </cell>
          <cell r="AW2" t="str">
            <v>NICE OUEST</v>
          </cell>
          <cell r="AX2" t="str">
            <v>REPOS</v>
          </cell>
          <cell r="AY2" t="str">
            <v>ENC NUIT 20H30-03H30</v>
          </cell>
          <cell r="AZ2" t="str">
            <v>ENC NUIT 20H30-03H30</v>
          </cell>
          <cell r="BA2" t="str">
            <v>ENC NUIT 20H30-03H30</v>
          </cell>
          <cell r="BB2" t="str">
            <v>ENC NUIT 20H30-03H30</v>
          </cell>
          <cell r="BC2" t="str">
            <v>ENC NUIT 20H30-03H30</v>
          </cell>
          <cell r="BD2" t="str">
            <v>REPOS</v>
          </cell>
          <cell r="BE2" t="str">
            <v>NICE OUEST DIM</v>
          </cell>
          <cell r="BF2" t="str">
            <v>ENC NUIT 20H30-03H30</v>
          </cell>
          <cell r="BG2" t="str">
            <v>ENC NUIT 20H30-03H30</v>
          </cell>
          <cell r="BH2" t="str">
            <v>ENC NUIT 20H30-02H30</v>
          </cell>
          <cell r="BI2" t="str">
            <v>ENC NUIT 20H30-02H30</v>
          </cell>
          <cell r="BJ2" t="str">
            <v>ENC NUIT 20H30-02H30</v>
          </cell>
          <cell r="BK2" t="str">
            <v>REPOS</v>
          </cell>
          <cell r="BL2" t="str">
            <v>NICE OUEST DIM</v>
          </cell>
          <cell r="BM2" t="str">
            <v>ENC MATIN 5H-12H</v>
          </cell>
          <cell r="BN2" t="str">
            <v>NICE EST</v>
          </cell>
          <cell r="BO2" t="str">
            <v>REPOS</v>
          </cell>
          <cell r="BP2" t="str">
            <v>ENC MATIN 5H-12H</v>
          </cell>
          <cell r="BQ2" t="str">
            <v>ENC MATIN 5H-12H</v>
          </cell>
          <cell r="BR2" t="str">
            <v>NICE OUEST</v>
          </cell>
          <cell r="BS2" t="str">
            <v>REPOS</v>
          </cell>
          <cell r="BT2" t="str">
            <v>ENC MATIN 5H-12H</v>
          </cell>
          <cell r="BU2" t="str">
            <v>ENC MATIN 5H-12H</v>
          </cell>
          <cell r="BV2" t="str">
            <v>ENC MATIN 5H-12H</v>
          </cell>
          <cell r="BW2" t="str">
            <v>ENC MATIN 5H-12H</v>
          </cell>
          <cell r="BX2" t="str">
            <v>ENC MATIN 5H-12H</v>
          </cell>
          <cell r="BY2" t="str">
            <v>HS NICE OUEST</v>
          </cell>
          <cell r="BZ2" t="str">
            <v>REPOS</v>
          </cell>
          <cell r="CA2" t="str">
            <v>ENC NUIT 20H30-02H30</v>
          </cell>
          <cell r="CB2" t="str">
            <v>ENC NUIT 20H30-02H30</v>
          </cell>
          <cell r="CC2" t="str">
            <v>ENC NUIT 20H30-02H30</v>
          </cell>
          <cell r="CD2" t="str">
            <v>ENC NUIT 20H30-02H30</v>
          </cell>
          <cell r="CE2" t="str">
            <v>ENC NUIT 20H30-02H30</v>
          </cell>
          <cell r="CF2" t="str">
            <v>REPOS</v>
          </cell>
          <cell r="CG2" t="str">
            <v>REPOS</v>
          </cell>
          <cell r="CH2" t="str">
            <v>ENC NUIT 20H30-02H30</v>
          </cell>
          <cell r="CI2" t="str">
            <v>ENC NUIT 20H30-02H30</v>
          </cell>
          <cell r="CJ2" t="str">
            <v>CARTON MATIN</v>
          </cell>
          <cell r="CK2" t="str">
            <v>CARTON MATIN</v>
          </cell>
          <cell r="CL2" t="str">
            <v>CARTON MATIN</v>
          </cell>
          <cell r="CM2" t="str">
            <v>REPOS</v>
          </cell>
          <cell r="CN2" t="str">
            <v>REPOS</v>
          </cell>
          <cell r="CO2" t="str">
            <v>ENC MATIN 5H-12H</v>
          </cell>
          <cell r="CP2" t="str">
            <v>B. CARTON</v>
          </cell>
          <cell r="CQ2" t="str">
            <v>ENC MATIN 5H-12H</v>
          </cell>
          <cell r="CR2" t="str">
            <v>ENC MATIN 5H-12H</v>
          </cell>
          <cell r="CS2" t="str">
            <v>CARTON MATIN</v>
          </cell>
          <cell r="CT2" t="str">
            <v>HS NICE OUEST</v>
          </cell>
          <cell r="CU2" t="str">
            <v>REPOS</v>
          </cell>
          <cell r="CV2" t="str">
            <v>REPOS</v>
          </cell>
          <cell r="CW2" t="str">
            <v>NICE OUEST</v>
          </cell>
          <cell r="CX2" t="str">
            <v>NICE OUEST</v>
          </cell>
          <cell r="CY2" t="str">
            <v>NICE OUEST</v>
          </cell>
          <cell r="CZ2" t="str">
            <v>REPOS</v>
          </cell>
          <cell r="DA2" t="str">
            <v>NICE EST</v>
          </cell>
          <cell r="DB2" t="str">
            <v>REPOS</v>
          </cell>
          <cell r="DC2" t="str">
            <v>CARTON MATIN</v>
          </cell>
          <cell r="DD2" t="str">
            <v>CARTON MATIN</v>
          </cell>
          <cell r="DE2" t="str">
            <v>CARTON MATIN</v>
          </cell>
          <cell r="DF2" t="str">
            <v>CARTON MATIN</v>
          </cell>
          <cell r="DG2" t="str">
            <v>CARTON MATIN</v>
          </cell>
          <cell r="DH2" t="str">
            <v>REPOS</v>
          </cell>
          <cell r="DI2" t="str">
            <v>NICE EST DIM</v>
          </cell>
          <cell r="DJ2" t="str">
            <v>ENC NUIT 20H30-03H30</v>
          </cell>
          <cell r="DK2" t="str">
            <v>ENC NUIT 20H30-03H30</v>
          </cell>
          <cell r="DL2" t="str">
            <v>ENC NUIT 20H30-03H30</v>
          </cell>
          <cell r="DM2" t="str">
            <v>ENC NUIT 20H30-03H30</v>
          </cell>
          <cell r="DN2" t="str">
            <v>ENC NUIT 20H30-03H30</v>
          </cell>
          <cell r="DO2" t="str">
            <v>REPOS</v>
          </cell>
          <cell r="DP2" t="str">
            <v>REPOS</v>
          </cell>
          <cell r="DQ2" t="str">
            <v>ENC MATIN 5H-12H</v>
          </cell>
          <cell r="DR2" t="str">
            <v>ENC MATIN 5H-12H</v>
          </cell>
          <cell r="DS2" t="str">
            <v>ENC MATIN 5H-12H</v>
          </cell>
          <cell r="DT2" t="str">
            <v>ENC MATIN 5H-12H</v>
          </cell>
          <cell r="DU2" t="str">
            <v>ENC MATIN 5H-12H</v>
          </cell>
          <cell r="DV2" t="str">
            <v>HS NICE EST</v>
          </cell>
          <cell r="DW2" t="str">
            <v>REPOS</v>
          </cell>
          <cell r="DX2" t="str">
            <v>CARTON MATIN</v>
          </cell>
          <cell r="DY2" t="str">
            <v>REPOS</v>
          </cell>
          <cell r="DZ2" t="str">
            <v>CARTON MATIN</v>
          </cell>
          <cell r="EA2" t="str">
            <v>CARTON MATIN</v>
          </cell>
          <cell r="EB2" t="str">
            <v>CARTON MATIN</v>
          </cell>
          <cell r="EC2" t="str">
            <v>REPOS</v>
          </cell>
          <cell r="ED2" t="str">
            <v>REPOS</v>
          </cell>
          <cell r="EE2" t="str">
            <v>NICE EST</v>
          </cell>
          <cell r="EF2" t="str">
            <v>NICE EST DIM</v>
          </cell>
          <cell r="EG2" t="str">
            <v>NICE EST</v>
          </cell>
          <cell r="EH2" t="str">
            <v>REPOS</v>
          </cell>
          <cell r="EI2" t="str">
            <v>NICE EST</v>
          </cell>
          <cell r="EJ2" t="str">
            <v>REPOS</v>
          </cell>
          <cell r="EK2" t="str">
            <v>REPOS</v>
          </cell>
          <cell r="EL2" t="str">
            <v>ENC MATIN 5H-12H</v>
          </cell>
          <cell r="EM2" t="str">
            <v>ENC MATIN 5H-12H</v>
          </cell>
          <cell r="EN2" t="str">
            <v>ENC MATIN 5H-12H</v>
          </cell>
          <cell r="EO2" t="str">
            <v>REPOS</v>
          </cell>
          <cell r="EP2" t="str">
            <v>ENC MATIN 5H-12H</v>
          </cell>
          <cell r="EQ2" t="str">
            <v>NICE OUEST</v>
          </cell>
          <cell r="ER2" t="str">
            <v>REPOS</v>
          </cell>
          <cell r="GI2" t="str">
            <v>Congés</v>
          </cell>
          <cell r="GJ2" t="str">
            <v>Congés</v>
          </cell>
          <cell r="GK2" t="str">
            <v>Congés</v>
          </cell>
          <cell r="GL2" t="str">
            <v>Congés</v>
          </cell>
          <cell r="GM2" t="str">
            <v>Congés</v>
          </cell>
          <cell r="GN2" t="str">
            <v>Congés</v>
          </cell>
          <cell r="GO2" t="str">
            <v>Congés</v>
          </cell>
          <cell r="GP2" t="str">
            <v>Congés</v>
          </cell>
          <cell r="GQ2" t="str">
            <v>Congés</v>
          </cell>
          <cell r="GR2" t="str">
            <v>Congés</v>
          </cell>
          <cell r="GS2" t="str">
            <v>Congés</v>
          </cell>
          <cell r="GT2" t="str">
            <v>Congés</v>
          </cell>
          <cell r="GU2" t="str">
            <v>Congés</v>
          </cell>
          <cell r="GV2" t="str">
            <v>Congés</v>
          </cell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>
            <v>0</v>
          </cell>
          <cell r="F3" t="str">
            <v>remplaçant</v>
          </cell>
          <cell r="BP3" t="str">
            <v>ENC NUIT 20H30-02H30</v>
          </cell>
          <cell r="BQ3" t="str">
            <v>ENC NUIT 20H30-02H30</v>
          </cell>
          <cell r="BR3" t="str">
            <v>REPOS</v>
          </cell>
          <cell r="BS3" t="str">
            <v>ENC NUIT 20H30-02H30</v>
          </cell>
          <cell r="BT3" t="str">
            <v>ENC NUIT 20H30-02H30</v>
          </cell>
          <cell r="BU3" t="str">
            <v>ENC NUIT 20H30-02H30</v>
          </cell>
          <cell r="BV3" t="str">
            <v>ENC NUIT 20H30-02H30</v>
          </cell>
          <cell r="BW3" t="str">
            <v>ENC NUIT 20H30-02H30</v>
          </cell>
          <cell r="BX3" t="str">
            <v>REPOS</v>
          </cell>
          <cell r="BY3" t="str">
            <v>REPOS</v>
          </cell>
          <cell r="BZ3" t="str">
            <v>REPOS</v>
          </cell>
          <cell r="CA3" t="str">
            <v>NICE EST</v>
          </cell>
          <cell r="CB3" t="str">
            <v>NICE EST</v>
          </cell>
          <cell r="CC3" t="str">
            <v>NICE EST</v>
          </cell>
          <cell r="CD3" t="str">
            <v>NICE EST</v>
          </cell>
          <cell r="CE3" t="str">
            <v>REPOS</v>
          </cell>
          <cell r="CF3" t="str">
            <v>NICE EST</v>
          </cell>
          <cell r="CG3" t="str">
            <v>REPOS</v>
          </cell>
          <cell r="CH3" t="str">
            <v>ENC MATIN 5H-12H</v>
          </cell>
          <cell r="CI3" t="str">
            <v>ENC MATIN 5H-12H</v>
          </cell>
          <cell r="CJ3" t="str">
            <v>ENC MATIN 5H-12H</v>
          </cell>
          <cell r="CK3" t="str">
            <v>ENC MATIN 5H-12H</v>
          </cell>
          <cell r="CL3" t="str">
            <v>ENC MATIN 5H-12H</v>
          </cell>
          <cell r="CM3" t="str">
            <v>REPOS</v>
          </cell>
          <cell r="CN3" t="str">
            <v>ENC NUIT 20H30-03H30</v>
          </cell>
          <cell r="CO3" t="str">
            <v>ENC NUIT 20H30-03H30</v>
          </cell>
          <cell r="CP3" t="str">
            <v>ENC NUIT 20H30-03H30</v>
          </cell>
          <cell r="CQ3" t="str">
            <v>ENC NUIT 20H30-03H30</v>
          </cell>
          <cell r="CR3" t="str">
            <v>ENC NUIT 20H30-03H30</v>
          </cell>
          <cell r="CS3" t="str">
            <v>REPOS</v>
          </cell>
          <cell r="CT3" t="str">
            <v>REPOS</v>
          </cell>
          <cell r="CU3" t="str">
            <v>ENC NUIT 20H30-03H30</v>
          </cell>
          <cell r="CV3" t="str">
            <v>REPOS</v>
          </cell>
          <cell r="CW3" t="str">
            <v>ENC NUIT 20H30-03H30</v>
          </cell>
          <cell r="CX3" t="str">
            <v>ENC NUIT 20H30-03H30</v>
          </cell>
          <cell r="CY3" t="str">
            <v>ENC NUIT 20H30-03H30</v>
          </cell>
          <cell r="CZ3" t="str">
            <v>REPOS</v>
          </cell>
          <cell r="DA3" t="str">
            <v>REPOS</v>
          </cell>
          <cell r="DB3" t="str">
            <v>REPOS</v>
          </cell>
          <cell r="DC3" t="str">
            <v>ENC MATIN 5H-12H</v>
          </cell>
          <cell r="DD3" t="str">
            <v>ENC MATIN 5H-12H</v>
          </cell>
          <cell r="DE3" t="str">
            <v>ENC MATIN 5H-12H</v>
          </cell>
          <cell r="DF3" t="str">
            <v>REPOS</v>
          </cell>
          <cell r="DG3" t="str">
            <v>ENC MATIN 5H-12H</v>
          </cell>
          <cell r="DH3" t="str">
            <v>NICE OUEST</v>
          </cell>
          <cell r="DI3" t="str">
            <v>REPOS</v>
          </cell>
          <cell r="DJ3" t="str">
            <v>ENC MATIN 5H-12H</v>
          </cell>
          <cell r="DK3" t="str">
            <v>ENC MATIN 5H-12H</v>
          </cell>
          <cell r="DL3" t="str">
            <v>ENC MATIN 5H-12H</v>
          </cell>
          <cell r="DM3" t="str">
            <v>ENC MATIN 5H-12H</v>
          </cell>
          <cell r="DN3" t="str">
            <v>ENC MATIN 5H-12H</v>
          </cell>
          <cell r="DO3" t="str">
            <v>HS NICE EST</v>
          </cell>
          <cell r="DP3" t="str">
            <v>REPOS</v>
          </cell>
          <cell r="DQ3" t="str">
            <v>ENC MATIN 5H-12H</v>
          </cell>
          <cell r="DR3" t="str">
            <v>REPOS</v>
          </cell>
          <cell r="DS3" t="str">
            <v>B. CARTON</v>
          </cell>
          <cell r="DT3" t="str">
            <v>ENC MATIN 5H-12H</v>
          </cell>
          <cell r="DU3" t="str">
            <v>ENC MATIN 5H-12H</v>
          </cell>
          <cell r="DV3" t="str">
            <v>NICE OUEST</v>
          </cell>
          <cell r="DW3" t="str">
            <v>REPOS</v>
          </cell>
          <cell r="DX3" t="str">
            <v>ENC MATIN 5H-12H</v>
          </cell>
          <cell r="DY3" t="str">
            <v>REPOS</v>
          </cell>
          <cell r="DZ3" t="str">
            <v>ENC MATIN 5H-12H</v>
          </cell>
          <cell r="EA3" t="str">
            <v>ENC MATIN 5H-12H</v>
          </cell>
          <cell r="EB3" t="str">
            <v>ENC MATIN 5H-12H</v>
          </cell>
          <cell r="EC3" t="str">
            <v>REPOS</v>
          </cell>
          <cell r="ED3" t="str">
            <v>REPOS</v>
          </cell>
          <cell r="EE3" t="str">
            <v>ENC NUIT 20H30-03H30</v>
          </cell>
          <cell r="EF3" t="str">
            <v>REPOS</v>
          </cell>
          <cell r="EG3" t="str">
            <v>ENC NUIT 20H30-03H30</v>
          </cell>
          <cell r="EH3" t="str">
            <v>REPOS</v>
          </cell>
          <cell r="EI3" t="str">
            <v>ENC NUIT 20H30-03H30</v>
          </cell>
          <cell r="EJ3" t="str">
            <v>REPOS</v>
          </cell>
          <cell r="EK3" t="str">
            <v>ENC NUIT 20H30-03H30</v>
          </cell>
          <cell r="EL3" t="str">
            <v>ENC NUIT 20H30-03H30</v>
          </cell>
          <cell r="EM3" t="str">
            <v>ENC NUIT 20H30-03H30</v>
          </cell>
          <cell r="EN3" t="str">
            <v>ENC NUIT 20H30-03H30</v>
          </cell>
          <cell r="EO3" t="str">
            <v>ENC NUIT 20H30-03H30</v>
          </cell>
          <cell r="EP3" t="str">
            <v>REPOS</v>
          </cell>
          <cell r="EQ3" t="str">
            <v>REPOS</v>
          </cell>
          <cell r="ER3" t="str">
            <v>REPOS</v>
          </cell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>
            <v>0</v>
          </cell>
          <cell r="F4" t="str">
            <v>remplaçant</v>
          </cell>
          <cell r="I4" t="str">
            <v>REPOS</v>
          </cell>
          <cell r="J4" t="str">
            <v>NICE OUEST</v>
          </cell>
          <cell r="K4" t="str">
            <v>NICE OUEST</v>
          </cell>
          <cell r="L4" t="str">
            <v>NICE OUEST</v>
          </cell>
          <cell r="M4" t="str">
            <v>NICE OUEST</v>
          </cell>
          <cell r="N4" t="str">
            <v>REPOS</v>
          </cell>
          <cell r="O4" t="str">
            <v>NICE OUEST DIM</v>
          </cell>
          <cell r="P4" t="str">
            <v>NICE OUEST</v>
          </cell>
          <cell r="Q4" t="str">
            <v>NICE OUEST</v>
          </cell>
          <cell r="R4" t="str">
            <v>NICE OUEST</v>
          </cell>
          <cell r="S4" t="str">
            <v>NICE OUEST</v>
          </cell>
          <cell r="T4" t="str">
            <v>NICE OUEST</v>
          </cell>
          <cell r="U4" t="str">
            <v>REPOS</v>
          </cell>
          <cell r="V4" t="str">
            <v>REPOS</v>
          </cell>
          <cell r="W4" t="str">
            <v>ENC MATIN 5H-12H</v>
          </cell>
          <cell r="X4" t="str">
            <v>ENC MATIN 5H-12H</v>
          </cell>
          <cell r="Y4" t="str">
            <v>REPOS</v>
          </cell>
          <cell r="Z4" t="str">
            <v>ENC MATIN 5H-12H</v>
          </cell>
          <cell r="AA4" t="str">
            <v>ENC MATIN 5H-12H</v>
          </cell>
          <cell r="AB4" t="str">
            <v>NICE OUEST</v>
          </cell>
          <cell r="AC4" t="str">
            <v>REPOS</v>
          </cell>
          <cell r="AD4" t="str">
            <v>NICE OUEST</v>
          </cell>
          <cell r="AE4" t="str">
            <v>NICE OUEST</v>
          </cell>
          <cell r="AF4" t="str">
            <v>NICE OUEST</v>
          </cell>
          <cell r="AG4" t="str">
            <v>NICE OUEST</v>
          </cell>
          <cell r="AH4" t="str">
            <v>NICE OUEST</v>
          </cell>
          <cell r="AI4" t="str">
            <v>HS NICE OUEST</v>
          </cell>
          <cell r="AJ4" t="str">
            <v>REPOS</v>
          </cell>
          <cell r="AK4" t="str">
            <v>ENC MATIN 5H-12H</v>
          </cell>
          <cell r="AL4" t="str">
            <v>ENC MATIN 5H-12H</v>
          </cell>
          <cell r="AM4" t="str">
            <v>ENC MATIN 5H-12H</v>
          </cell>
          <cell r="AN4" t="str">
            <v>ENC MATIN 5H-12H</v>
          </cell>
          <cell r="AO4" t="str">
            <v>ENC MATIN 5H-12H</v>
          </cell>
          <cell r="AP4" t="str">
            <v>REPOS</v>
          </cell>
          <cell r="AQ4" t="str">
            <v>REPOS</v>
          </cell>
          <cell r="AR4" t="str">
            <v>ENC NUIT 20H30-03H30</v>
          </cell>
          <cell r="AS4" t="str">
            <v>ENC NUIT 20H30-03H30</v>
          </cell>
          <cell r="AT4" t="str">
            <v>ENC NUIT 20H30-03H30</v>
          </cell>
          <cell r="AU4" t="str">
            <v>ENC NUIT 20H30-03H30</v>
          </cell>
          <cell r="AV4" t="str">
            <v>ENC NUIT 20H30-03H30</v>
          </cell>
          <cell r="AW4" t="str">
            <v>Congés</v>
          </cell>
          <cell r="AX4" t="str">
            <v>Congés</v>
          </cell>
          <cell r="AY4" t="str">
            <v>Congés</v>
          </cell>
          <cell r="AZ4" t="str">
            <v>Congés</v>
          </cell>
          <cell r="BA4" t="str">
            <v>Congés</v>
          </cell>
          <cell r="BB4" t="str">
            <v>Congés</v>
          </cell>
          <cell r="BC4" t="str">
            <v>Congés</v>
          </cell>
          <cell r="BD4" t="str">
            <v>Congés</v>
          </cell>
          <cell r="BE4" t="str">
            <v>Congés</v>
          </cell>
          <cell r="BF4" t="str">
            <v>NICE OUEST</v>
          </cell>
          <cell r="BG4" t="str">
            <v>NICE OUEST</v>
          </cell>
          <cell r="BH4" t="str">
            <v>NICE OUEST</v>
          </cell>
          <cell r="BI4" t="str">
            <v>NICE OUEST</v>
          </cell>
          <cell r="BJ4" t="str">
            <v>NICE OUEST</v>
          </cell>
          <cell r="BK4" t="str">
            <v>HS NICE OUEST</v>
          </cell>
          <cell r="BL4" t="str">
            <v>REPOS</v>
          </cell>
          <cell r="BM4" t="str">
            <v>ENC MATIN 5H-12H</v>
          </cell>
          <cell r="BN4" t="str">
            <v>ENC MATIN 5H-12H</v>
          </cell>
          <cell r="BO4" t="str">
            <v>ENC MATIN 5H-12H</v>
          </cell>
          <cell r="BP4" t="str">
            <v>REPOS</v>
          </cell>
          <cell r="BQ4" t="str">
            <v>NICE OUEST</v>
          </cell>
          <cell r="BR4" t="str">
            <v>NICE OUEST</v>
          </cell>
          <cell r="BS4" t="str">
            <v>REPOS</v>
          </cell>
          <cell r="BT4" t="str">
            <v>ENC MATIN 5H-12H</v>
          </cell>
          <cell r="BU4" t="str">
            <v>ENC MATIN 5H-12H</v>
          </cell>
          <cell r="BV4" t="str">
            <v>ENC MATIN 5H-12H</v>
          </cell>
          <cell r="BW4" t="str">
            <v>ENC MATIN 5H-12H</v>
          </cell>
          <cell r="BX4" t="str">
            <v>ENC MATIN 5H-12H</v>
          </cell>
          <cell r="BY4" t="str">
            <v>REPOS</v>
          </cell>
          <cell r="BZ4" t="str">
            <v>NICE OUEST DIM</v>
          </cell>
          <cell r="CA4" t="str">
            <v>ENC NUIT 20H30-02H30</v>
          </cell>
          <cell r="CB4" t="str">
            <v>ENC NUIT 20H30-02H30</v>
          </cell>
          <cell r="CC4" t="str">
            <v>ENC NUIT 20H30-02H30</v>
          </cell>
          <cell r="CD4" t="str">
            <v>ENC NUIT 20H30-02H30</v>
          </cell>
          <cell r="CE4" t="str">
            <v>ENC NUIT 20H30-02H30</v>
          </cell>
          <cell r="CF4" t="str">
            <v>REPOS</v>
          </cell>
          <cell r="CG4" t="str">
            <v>REPOS</v>
          </cell>
          <cell r="CH4" t="str">
            <v>ENC MATIN 5H-12H</v>
          </cell>
          <cell r="CI4" t="str">
            <v>ENC MATIN 5H-12H</v>
          </cell>
          <cell r="CJ4" t="str">
            <v>ENC MATIN 5H-12H</v>
          </cell>
          <cell r="CK4" t="str">
            <v>REPOS</v>
          </cell>
          <cell r="CL4" t="str">
            <v>ENC MATIN 5H-12H</v>
          </cell>
          <cell r="CM4" t="str">
            <v>NICE OUEST</v>
          </cell>
          <cell r="CN4" t="str">
            <v>REPOS</v>
          </cell>
          <cell r="CO4" t="str">
            <v>ENC NUIT 20H30-03H30</v>
          </cell>
          <cell r="CP4" t="str">
            <v>ENC NUIT 20H30-03H30</v>
          </cell>
          <cell r="CQ4" t="str">
            <v>ENC NUIT 20H30-03H30</v>
          </cell>
          <cell r="CR4" t="str">
            <v>ENC NUIT 20H30-03H30</v>
          </cell>
          <cell r="CS4" t="str">
            <v>ENC NUIT 20H30-03H30</v>
          </cell>
          <cell r="CT4" t="str">
            <v>Congés</v>
          </cell>
          <cell r="CU4" t="str">
            <v>Congés</v>
          </cell>
          <cell r="CV4" t="str">
            <v>REPOS</v>
          </cell>
          <cell r="CW4" t="str">
            <v>Congés</v>
          </cell>
          <cell r="CX4" t="str">
            <v>Congés</v>
          </cell>
          <cell r="CY4" t="str">
            <v>Congés</v>
          </cell>
          <cell r="CZ4" t="str">
            <v>Congés</v>
          </cell>
          <cell r="DA4" t="str">
            <v>Congés</v>
          </cell>
          <cell r="DB4" t="str">
            <v>Congés</v>
          </cell>
          <cell r="DC4" t="str">
            <v>Congés</v>
          </cell>
          <cell r="DD4" t="str">
            <v>Congés</v>
          </cell>
          <cell r="DE4" t="str">
            <v>Congés</v>
          </cell>
          <cell r="DF4" t="str">
            <v>Congés</v>
          </cell>
          <cell r="DG4" t="str">
            <v>Congés</v>
          </cell>
          <cell r="DH4" t="str">
            <v>Congés</v>
          </cell>
          <cell r="DI4" t="str">
            <v>Congés</v>
          </cell>
          <cell r="DJ4" t="str">
            <v>ENC NUIT 20H30-03H30</v>
          </cell>
          <cell r="DK4" t="str">
            <v>ENC NUIT 20H30-03H30</v>
          </cell>
          <cell r="DL4" t="str">
            <v>ENC NUIT 20H30-03H30</v>
          </cell>
          <cell r="DM4" t="str">
            <v>ENC NUIT 20H30-03H30</v>
          </cell>
          <cell r="DN4" t="str">
            <v>ENC NUIT 20H30-03H30</v>
          </cell>
          <cell r="DO4" t="str">
            <v>REPOS</v>
          </cell>
          <cell r="DP4" t="str">
            <v>V.N Matin DIM</v>
          </cell>
          <cell r="DQ4" t="str">
            <v>NICE OUEST</v>
          </cell>
          <cell r="DR4" t="str">
            <v>NICE OUEST</v>
          </cell>
          <cell r="DS4" t="str">
            <v>NICE OUEST</v>
          </cell>
          <cell r="DT4" t="str">
            <v>NICE OUEST</v>
          </cell>
          <cell r="DU4" t="str">
            <v>NICE OUEST</v>
          </cell>
          <cell r="DV4" t="str">
            <v>REPOS</v>
          </cell>
          <cell r="DW4" t="str">
            <v>REPOS</v>
          </cell>
          <cell r="DX4" t="str">
            <v>NICE OUEST</v>
          </cell>
          <cell r="DY4" t="str">
            <v>REPOS</v>
          </cell>
          <cell r="DZ4" t="str">
            <v>REPOS</v>
          </cell>
          <cell r="EA4" t="str">
            <v>NICE OUEST</v>
          </cell>
          <cell r="EB4" t="str">
            <v>NICE OUEST</v>
          </cell>
          <cell r="EC4" t="str">
            <v>NICE OUEST</v>
          </cell>
          <cell r="ED4" t="str">
            <v>REPOS</v>
          </cell>
          <cell r="EE4" t="str">
            <v>ENC MATIN 5H-12H</v>
          </cell>
          <cell r="EF4" t="str">
            <v>REPOS</v>
          </cell>
          <cell r="EG4" t="str">
            <v>ENC MATIN 5H-12H</v>
          </cell>
          <cell r="EH4" t="str">
            <v>REPOS</v>
          </cell>
          <cell r="EI4" t="str">
            <v>ENC MATIN 5H-12H</v>
          </cell>
          <cell r="EJ4" t="str">
            <v>HS NICE OUEST</v>
          </cell>
          <cell r="EK4" t="str">
            <v>REPOS</v>
          </cell>
          <cell r="EL4" t="str">
            <v>ENC NUIT 20H30-03H30</v>
          </cell>
          <cell r="EM4" t="str">
            <v>ENC NUIT 20H30-03H30</v>
          </cell>
          <cell r="EN4" t="str">
            <v>ENC NUIT 20H30-03H30</v>
          </cell>
          <cell r="EO4" t="str">
            <v>ENC NUIT 20H30-03H30</v>
          </cell>
          <cell r="EP4" t="str">
            <v>ENC NUIT 20H30-03H30</v>
          </cell>
          <cell r="EQ4" t="str">
            <v>REPOS</v>
          </cell>
          <cell r="ER4" t="str">
            <v>REPOS</v>
          </cell>
          <cell r="GW4" t="str">
            <v>Congés</v>
          </cell>
          <cell r="GX4" t="str">
            <v>Congés</v>
          </cell>
          <cell r="GY4" t="str">
            <v>Congés</v>
          </cell>
          <cell r="GZ4" t="str">
            <v>Congés</v>
          </cell>
          <cell r="HA4" t="str">
            <v>Congés</v>
          </cell>
          <cell r="HB4" t="str">
            <v>Congés</v>
          </cell>
          <cell r="HC4" t="str">
            <v>Congés</v>
          </cell>
          <cell r="HD4" t="str">
            <v>Congés</v>
          </cell>
          <cell r="HE4" t="str">
            <v>Congés</v>
          </cell>
          <cell r="HF4" t="str">
            <v>Congés</v>
          </cell>
          <cell r="HG4" t="str">
            <v>Congés</v>
          </cell>
          <cell r="HH4" t="str">
            <v>Congés</v>
          </cell>
          <cell r="HI4" t="str">
            <v>Congés</v>
          </cell>
          <cell r="HJ4" t="str">
            <v>Congés</v>
          </cell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>
            <v>0</v>
          </cell>
          <cell r="F5" t="str">
            <v>fourgon carton AMP</v>
          </cell>
          <cell r="I5" t="str">
            <v>REPOS</v>
          </cell>
          <cell r="J5" t="str">
            <v>CARTON AP</v>
          </cell>
          <cell r="K5" t="str">
            <v>CARTON AP</v>
          </cell>
          <cell r="L5" t="str">
            <v>CARTON AP</v>
          </cell>
          <cell r="M5" t="str">
            <v>CARTON AP</v>
          </cell>
          <cell r="N5" t="str">
            <v>REPOS</v>
          </cell>
          <cell r="O5" t="str">
            <v>HS presta. Except</v>
          </cell>
          <cell r="P5" t="str">
            <v>CARTON AP</v>
          </cell>
          <cell r="Q5" t="str">
            <v>CARTON AP</v>
          </cell>
          <cell r="R5" t="str">
            <v>CARTON AP</v>
          </cell>
          <cell r="S5" t="str">
            <v>CARTON AP</v>
          </cell>
          <cell r="T5" t="str">
            <v>CARTON AP</v>
          </cell>
          <cell r="U5" t="str">
            <v>REPOS</v>
          </cell>
          <cell r="V5" t="str">
            <v>NICE OUEST DIM</v>
          </cell>
          <cell r="W5" t="str">
            <v>CARTON AP</v>
          </cell>
          <cell r="X5" t="str">
            <v>CARTON AP</v>
          </cell>
          <cell r="Y5" t="str">
            <v>CARTON AP</v>
          </cell>
          <cell r="Z5" t="str">
            <v>CARTON AP</v>
          </cell>
          <cell r="AA5" t="str">
            <v>CARTON AP</v>
          </cell>
          <cell r="AB5" t="str">
            <v>REPOS</v>
          </cell>
          <cell r="AC5" t="str">
            <v>REPOS</v>
          </cell>
          <cell r="AD5" t="str">
            <v>CARTON AP</v>
          </cell>
          <cell r="AE5" t="str">
            <v>CARTON AP</v>
          </cell>
          <cell r="AF5" t="str">
            <v>CARTON AP</v>
          </cell>
          <cell r="AG5" t="str">
            <v>CARTON AP</v>
          </cell>
          <cell r="AH5" t="str">
            <v>CARTON AP</v>
          </cell>
          <cell r="AI5" t="str">
            <v>Congés</v>
          </cell>
          <cell r="AJ5" t="str">
            <v>Congés</v>
          </cell>
          <cell r="AK5" t="str">
            <v>Congés</v>
          </cell>
          <cell r="AL5" t="str">
            <v>Congés</v>
          </cell>
          <cell r="AM5" t="str">
            <v>Congés</v>
          </cell>
          <cell r="AN5" t="str">
            <v>Congés</v>
          </cell>
          <cell r="AO5" t="str">
            <v>Congés</v>
          </cell>
          <cell r="AP5" t="str">
            <v>Congés</v>
          </cell>
          <cell r="AQ5" t="str">
            <v>Congés</v>
          </cell>
          <cell r="AR5" t="str">
            <v>REPOS</v>
          </cell>
          <cell r="AS5" t="str">
            <v>Congés</v>
          </cell>
          <cell r="AT5" t="str">
            <v>CARTON AP</v>
          </cell>
          <cell r="AU5" t="str">
            <v>CARTON AP</v>
          </cell>
          <cell r="AV5" t="str">
            <v>CARTON AP</v>
          </cell>
          <cell r="AW5" t="str">
            <v>CARTON 8H30-12H / 13H-16H30</v>
          </cell>
          <cell r="AX5" t="str">
            <v>REPOS</v>
          </cell>
          <cell r="AY5" t="str">
            <v>CARTON AP</v>
          </cell>
          <cell r="AZ5" t="str">
            <v>CARTON AP</v>
          </cell>
          <cell r="BA5" t="str">
            <v>CARTON AP</v>
          </cell>
          <cell r="BB5" t="str">
            <v>CARTON AP</v>
          </cell>
          <cell r="BC5" t="str">
            <v>CARTON AP</v>
          </cell>
          <cell r="BD5" t="str">
            <v>REPOS</v>
          </cell>
          <cell r="BE5" t="str">
            <v>NICE OUEST &amp; VIEUX NICE</v>
          </cell>
          <cell r="BF5" t="str">
            <v>CARTON AP</v>
          </cell>
          <cell r="BG5" t="str">
            <v>CARTON AP</v>
          </cell>
          <cell r="BH5" t="str">
            <v>CARTON AP</v>
          </cell>
          <cell r="BI5" t="str">
            <v>CARTON AP</v>
          </cell>
          <cell r="BJ5" t="str">
            <v>CARTON AP</v>
          </cell>
          <cell r="BK5" t="str">
            <v>REPOS</v>
          </cell>
          <cell r="BL5" t="str">
            <v>NICE OUEST &amp; VIEUX NICE</v>
          </cell>
          <cell r="BM5" t="str">
            <v>CARTON AP</v>
          </cell>
          <cell r="BN5" t="str">
            <v>CARTON AP</v>
          </cell>
          <cell r="BO5" t="str">
            <v>CARTON AP</v>
          </cell>
          <cell r="BP5" t="str">
            <v>CARTON AP</v>
          </cell>
          <cell r="BQ5" t="str">
            <v>CARTON AP</v>
          </cell>
          <cell r="BR5" t="str">
            <v>REPOS</v>
          </cell>
          <cell r="BS5" t="str">
            <v>REPOS</v>
          </cell>
          <cell r="BT5" t="str">
            <v>REPOS</v>
          </cell>
          <cell r="BU5" t="str">
            <v>CARTON AP</v>
          </cell>
          <cell r="BV5" t="str">
            <v>CARTON AP</v>
          </cell>
          <cell r="BW5" t="str">
            <v>CARTON AP</v>
          </cell>
          <cell r="BX5" t="str">
            <v>CARTON AP</v>
          </cell>
          <cell r="BY5" t="str">
            <v>CARTON 8H30-12H / 13H-16H30</v>
          </cell>
          <cell r="BZ5" t="str">
            <v>REPOS</v>
          </cell>
          <cell r="CA5" t="str">
            <v>CARTON AP</v>
          </cell>
          <cell r="CB5" t="str">
            <v>CARTON AP</v>
          </cell>
          <cell r="CC5" t="str">
            <v>CARTON AP</v>
          </cell>
          <cell r="CD5" t="str">
            <v>CARTON AP</v>
          </cell>
          <cell r="CE5" t="str">
            <v>CARTON AP</v>
          </cell>
          <cell r="CF5" t="str">
            <v>REPOS</v>
          </cell>
          <cell r="CG5" t="str">
            <v>NICE EST DIM</v>
          </cell>
          <cell r="CH5" t="str">
            <v>CARTON AP</v>
          </cell>
          <cell r="CI5" t="str">
            <v>CARTON AP</v>
          </cell>
          <cell r="CJ5" t="str">
            <v>CARTON AP</v>
          </cell>
          <cell r="CK5" t="str">
            <v>CARTON AP</v>
          </cell>
          <cell r="CL5" t="str">
            <v>CARTON AP</v>
          </cell>
          <cell r="CM5" t="str">
            <v>REPOS</v>
          </cell>
          <cell r="CN5" t="str">
            <v>REPOS</v>
          </cell>
          <cell r="CO5" t="str">
            <v>CARTON AP</v>
          </cell>
          <cell r="CP5" t="str">
            <v>CARTON AP</v>
          </cell>
          <cell r="CQ5" t="str">
            <v>CARTON AP</v>
          </cell>
          <cell r="CR5" t="str">
            <v>CARTON AP</v>
          </cell>
          <cell r="CS5" t="str">
            <v>CARTON AP</v>
          </cell>
          <cell r="CT5" t="str">
            <v>REPOS</v>
          </cell>
          <cell r="CU5" t="str">
            <v>NICE EST DIM</v>
          </cell>
          <cell r="CV5" t="str">
            <v>NICE EST DIM</v>
          </cell>
          <cell r="CW5" t="str">
            <v>CARTON AP</v>
          </cell>
          <cell r="CX5" t="str">
            <v>CARTON AP</v>
          </cell>
          <cell r="CY5" t="str">
            <v>CARTON AP</v>
          </cell>
          <cell r="CZ5" t="str">
            <v>CARTON AP</v>
          </cell>
          <cell r="DA5" t="str">
            <v>REPOS</v>
          </cell>
          <cell r="DB5" t="str">
            <v>NICE OUEST &amp; VIEUX NICE</v>
          </cell>
          <cell r="DC5" t="str">
            <v>REPOS</v>
          </cell>
          <cell r="DD5" t="str">
            <v>CARTON AP</v>
          </cell>
          <cell r="DE5" t="str">
            <v>CARTON AP</v>
          </cell>
          <cell r="DF5" t="str">
            <v>CARTON AP</v>
          </cell>
          <cell r="DG5" t="str">
            <v>CARTON AP</v>
          </cell>
          <cell r="DH5" t="str">
            <v>CARTON 8H30-12H / 13H-16H30</v>
          </cell>
          <cell r="DI5" t="str">
            <v>REPOS</v>
          </cell>
          <cell r="DJ5" t="str">
            <v>CARTON AP</v>
          </cell>
          <cell r="DK5" t="str">
            <v>CARTON AP</v>
          </cell>
          <cell r="DL5" t="str">
            <v>CARTON AP</v>
          </cell>
          <cell r="DM5" t="str">
            <v>CARTON AP</v>
          </cell>
          <cell r="DN5" t="str">
            <v>CARTON AP</v>
          </cell>
          <cell r="DO5" t="str">
            <v>HS NICE OUEST</v>
          </cell>
          <cell r="DP5" t="str">
            <v>REPOS</v>
          </cell>
          <cell r="DQ5" t="str">
            <v>CARTON AP</v>
          </cell>
          <cell r="DR5" t="str">
            <v>CARTON AP</v>
          </cell>
          <cell r="DS5" t="str">
            <v>CARTON AP</v>
          </cell>
          <cell r="DT5" t="str">
            <v>CARTON AP</v>
          </cell>
          <cell r="DU5" t="str">
            <v>CARTON AP</v>
          </cell>
          <cell r="DV5" t="str">
            <v>REPOS</v>
          </cell>
          <cell r="DW5" t="str">
            <v>REPOS</v>
          </cell>
          <cell r="DX5" t="str">
            <v>CARTON AP</v>
          </cell>
          <cell r="DY5" t="str">
            <v>REPOS</v>
          </cell>
          <cell r="DZ5" t="str">
            <v>CARTON AP</v>
          </cell>
          <cell r="EA5" t="str">
            <v>CARTON AP</v>
          </cell>
          <cell r="EB5" t="str">
            <v>CARTON AP</v>
          </cell>
          <cell r="EC5" t="str">
            <v>REPOS</v>
          </cell>
          <cell r="ED5" t="str">
            <v>NICE NORD &amp; VIEUX NICE</v>
          </cell>
          <cell r="EE5" t="str">
            <v>REPOS</v>
          </cell>
          <cell r="EF5" t="str">
            <v>REPOS</v>
          </cell>
          <cell r="EG5" t="str">
            <v>CARTON AP</v>
          </cell>
          <cell r="EH5" t="str">
            <v>REPOS</v>
          </cell>
          <cell r="EI5" t="str">
            <v>CARTON AP</v>
          </cell>
          <cell r="EJ5" t="str">
            <v>CARTON 8H30-12H / 13H-16H30</v>
          </cell>
          <cell r="EK5" t="str">
            <v>REPOS</v>
          </cell>
          <cell r="EL5" t="str">
            <v>CARTON AP</v>
          </cell>
          <cell r="EM5" t="str">
            <v>CARTON AP</v>
          </cell>
          <cell r="EN5" t="str">
            <v>CARTON AP</v>
          </cell>
          <cell r="EO5" t="str">
            <v>CARTON AP</v>
          </cell>
          <cell r="EP5" t="str">
            <v>CARTON AP</v>
          </cell>
          <cell r="EQ5" t="str">
            <v>REPOS</v>
          </cell>
          <cell r="ER5" t="str">
            <v>REPOS</v>
          </cell>
          <cell r="EV5" t="str">
            <v>FORMATION 1/2 MATIN</v>
          </cell>
          <cell r="HI5" t="str">
            <v>REPOS</v>
          </cell>
          <cell r="HJ5" t="str">
            <v>REPOS</v>
          </cell>
          <cell r="HK5" t="str">
            <v>Congés</v>
          </cell>
          <cell r="HL5" t="str">
            <v>Congés</v>
          </cell>
          <cell r="HM5" t="str">
            <v>Congés</v>
          </cell>
          <cell r="HN5" t="str">
            <v>Congés</v>
          </cell>
          <cell r="HO5" t="str">
            <v>Congés</v>
          </cell>
          <cell r="HP5" t="str">
            <v>Congés</v>
          </cell>
          <cell r="HQ5" t="str">
            <v>Congés</v>
          </cell>
          <cell r="HR5" t="str">
            <v>Congés</v>
          </cell>
          <cell r="HS5" t="str">
            <v>Congés</v>
          </cell>
          <cell r="HT5" t="str">
            <v>Congés</v>
          </cell>
          <cell r="HU5" t="str">
            <v>Congés</v>
          </cell>
          <cell r="HV5" t="str">
            <v>Congés</v>
          </cell>
          <cell r="HW5" t="str">
            <v>Congés</v>
          </cell>
          <cell r="HX5" t="str">
            <v>Congés</v>
          </cell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>
            <v>0</v>
          </cell>
          <cell r="F6" t="str">
            <v>OUEST  Déchetterie</v>
          </cell>
          <cell r="I6" t="str">
            <v>Congés</v>
          </cell>
          <cell r="J6" t="str">
            <v>Congés</v>
          </cell>
          <cell r="K6" t="str">
            <v>Congés</v>
          </cell>
          <cell r="L6" t="str">
            <v>Congés</v>
          </cell>
          <cell r="M6" t="str">
            <v>Congés</v>
          </cell>
          <cell r="N6" t="str">
            <v>REPOS</v>
          </cell>
          <cell r="O6" t="str">
            <v>REPOS</v>
          </cell>
          <cell r="P6" t="str">
            <v>NICE OUEST</v>
          </cell>
          <cell r="Q6" t="str">
            <v>NICE OUEST</v>
          </cell>
          <cell r="R6" t="str">
            <v>NICE OUEST</v>
          </cell>
          <cell r="S6" t="str">
            <v>NICE OUEST</v>
          </cell>
          <cell r="T6" t="str">
            <v>NICE OUEST</v>
          </cell>
          <cell r="U6" t="str">
            <v>REPOS</v>
          </cell>
          <cell r="V6" t="str">
            <v>NICE OUEST DIM</v>
          </cell>
          <cell r="W6" t="str">
            <v>NICE OUEST</v>
          </cell>
          <cell r="X6" t="str">
            <v>NICE OUEST</v>
          </cell>
          <cell r="Y6" t="str">
            <v>NICE OUEST</v>
          </cell>
          <cell r="Z6" t="str">
            <v>NICE OUEST</v>
          </cell>
          <cell r="AA6" t="str">
            <v>NICE OUEST</v>
          </cell>
          <cell r="AB6" t="str">
            <v>REPOS</v>
          </cell>
          <cell r="AC6" t="str">
            <v>REPOS</v>
          </cell>
          <cell r="AD6" t="str">
            <v>NICE OUEST</v>
          </cell>
          <cell r="AE6" t="str">
            <v>NICE OUEST</v>
          </cell>
          <cell r="AF6" t="str">
            <v>NICE OUEST</v>
          </cell>
          <cell r="AG6" t="str">
            <v>NICE OUEST</v>
          </cell>
          <cell r="AH6" t="str">
            <v>NICE OUEST</v>
          </cell>
          <cell r="AI6" t="str">
            <v>REPOS</v>
          </cell>
          <cell r="AJ6" t="str">
            <v>REPOS</v>
          </cell>
          <cell r="AK6" t="str">
            <v>NICE OUEST</v>
          </cell>
          <cell r="AL6" t="str">
            <v>REPOS</v>
          </cell>
          <cell r="AM6" t="str">
            <v>NICE OUEST</v>
          </cell>
          <cell r="AN6" t="str">
            <v>NICE OUEST</v>
          </cell>
          <cell r="AO6" t="str">
            <v>NICE OUEST</v>
          </cell>
          <cell r="AP6" t="str">
            <v>NICE OUEST</v>
          </cell>
          <cell r="AQ6" t="str">
            <v>REPOS</v>
          </cell>
          <cell r="AR6" t="str">
            <v>NICE OUEST</v>
          </cell>
          <cell r="AS6" t="str">
            <v>NICE OUEST</v>
          </cell>
          <cell r="AT6" t="str">
            <v>NICE OUEST</v>
          </cell>
          <cell r="AU6" t="str">
            <v>NICE OUEST</v>
          </cell>
          <cell r="AV6" t="str">
            <v>Congés</v>
          </cell>
          <cell r="AW6" t="str">
            <v>REPOS</v>
          </cell>
          <cell r="AX6" t="str">
            <v>REPOS</v>
          </cell>
          <cell r="AY6" t="str">
            <v>NICE OUEST</v>
          </cell>
          <cell r="AZ6" t="str">
            <v>NICE OUEST</v>
          </cell>
          <cell r="BA6" t="str">
            <v>NICE OUEST</v>
          </cell>
          <cell r="BB6" t="str">
            <v>NICE OUEST</v>
          </cell>
          <cell r="BC6" t="str">
            <v>NICE OUEST</v>
          </cell>
          <cell r="BD6" t="str">
            <v>REPOS</v>
          </cell>
          <cell r="BE6" t="str">
            <v>REPOS</v>
          </cell>
          <cell r="BF6" t="str">
            <v>NICE OUEST</v>
          </cell>
          <cell r="BG6" t="str">
            <v>NICE OUEST</v>
          </cell>
          <cell r="BH6" t="str">
            <v>NICE OUEST</v>
          </cell>
          <cell r="BI6" t="str">
            <v>NICE OUEST</v>
          </cell>
          <cell r="BJ6" t="str">
            <v>REPOS</v>
          </cell>
          <cell r="BK6" t="str">
            <v>NICE OUEST</v>
          </cell>
          <cell r="BL6" t="str">
            <v>REPOS</v>
          </cell>
          <cell r="BM6" t="str">
            <v>NICE OUEST</v>
          </cell>
          <cell r="BN6" t="str">
            <v>NICE OUEST</v>
          </cell>
          <cell r="BO6" t="str">
            <v>NICE OUEST</v>
          </cell>
          <cell r="BP6" t="str">
            <v>NICE OUEST</v>
          </cell>
          <cell r="BQ6" t="str">
            <v>NICE OUEST</v>
          </cell>
          <cell r="BR6" t="str">
            <v>REPOS</v>
          </cell>
          <cell r="BS6" t="str">
            <v>REPOS</v>
          </cell>
          <cell r="BT6" t="str">
            <v>NICE OUEST</v>
          </cell>
          <cell r="BU6" t="str">
            <v>NICE OUEST</v>
          </cell>
          <cell r="BV6" t="str">
            <v>NICE OUEST</v>
          </cell>
          <cell r="BW6" t="str">
            <v>NICE OUEST</v>
          </cell>
          <cell r="BX6" t="str">
            <v>NICE OUEST</v>
          </cell>
          <cell r="BY6" t="str">
            <v>REPOS</v>
          </cell>
          <cell r="BZ6" t="str">
            <v>NICE OUEST DIM</v>
          </cell>
          <cell r="CA6" t="str">
            <v>NICE OUEST</v>
          </cell>
          <cell r="CB6" t="str">
            <v>NICE OUEST</v>
          </cell>
          <cell r="CC6" t="str">
            <v>NICE OUEST</v>
          </cell>
          <cell r="CD6" t="str">
            <v>NICE OUEST</v>
          </cell>
          <cell r="CE6" t="str">
            <v>NICE OUEST</v>
          </cell>
          <cell r="CF6" t="str">
            <v>REPOS</v>
          </cell>
          <cell r="CG6" t="str">
            <v>REPOS</v>
          </cell>
          <cell r="CH6" t="str">
            <v>NICE OUEST</v>
          </cell>
          <cell r="CI6" t="str">
            <v>NICE OUEST</v>
          </cell>
          <cell r="CJ6" t="str">
            <v>NICE OUEST</v>
          </cell>
          <cell r="CK6" t="str">
            <v>NICE OUEST</v>
          </cell>
          <cell r="CL6" t="str">
            <v>Congés</v>
          </cell>
          <cell r="CM6" t="str">
            <v>Congés</v>
          </cell>
          <cell r="CN6" t="str">
            <v>Congés</v>
          </cell>
          <cell r="CO6" t="str">
            <v>Congés</v>
          </cell>
          <cell r="CP6" t="str">
            <v>Congés</v>
          </cell>
          <cell r="CQ6" t="str">
            <v>Congés</v>
          </cell>
          <cell r="CR6" t="str">
            <v>Congés</v>
          </cell>
          <cell r="CS6" t="str">
            <v>Congés</v>
          </cell>
          <cell r="CT6" t="str">
            <v>Congés</v>
          </cell>
          <cell r="CU6" t="str">
            <v>Congés</v>
          </cell>
          <cell r="CV6" t="str">
            <v>REPOS</v>
          </cell>
          <cell r="CW6" t="str">
            <v>Congés</v>
          </cell>
          <cell r="CX6" t="str">
            <v>Congés</v>
          </cell>
          <cell r="CY6" t="str">
            <v>Congés</v>
          </cell>
          <cell r="CZ6" t="str">
            <v>Congés</v>
          </cell>
          <cell r="DA6" t="str">
            <v>Congés</v>
          </cell>
          <cell r="DB6" t="str">
            <v>Congés</v>
          </cell>
          <cell r="DC6" t="str">
            <v>NICE OUEST</v>
          </cell>
          <cell r="DD6" t="str">
            <v>NICE OUEST</v>
          </cell>
          <cell r="DE6" t="str">
            <v>NICE OUEST</v>
          </cell>
          <cell r="DF6" t="str">
            <v>NICE OUEST</v>
          </cell>
          <cell r="DG6" t="str">
            <v>REPOS</v>
          </cell>
          <cell r="DH6" t="str">
            <v>NICE OUEST</v>
          </cell>
          <cell r="DI6" t="str">
            <v>REPOS</v>
          </cell>
          <cell r="DJ6" t="str">
            <v>NICE OUEST</v>
          </cell>
          <cell r="DK6" t="str">
            <v>NICE OUEST</v>
          </cell>
          <cell r="DL6" t="str">
            <v>NICE OUEST</v>
          </cell>
          <cell r="DM6" t="str">
            <v>NICE OUEST</v>
          </cell>
          <cell r="DN6" t="str">
            <v>NICE OUEST</v>
          </cell>
          <cell r="DO6" t="str">
            <v>REPOS</v>
          </cell>
          <cell r="DP6" t="str">
            <v>REPOS</v>
          </cell>
          <cell r="DQ6" t="str">
            <v>NICE OUEST</v>
          </cell>
          <cell r="DR6" t="str">
            <v>NICE OUEST</v>
          </cell>
          <cell r="DS6" t="str">
            <v>NICE OUEST</v>
          </cell>
          <cell r="DT6" t="str">
            <v>NICE OUEST</v>
          </cell>
          <cell r="DU6" t="str">
            <v>Congés</v>
          </cell>
          <cell r="DV6" t="str">
            <v>Congés</v>
          </cell>
          <cell r="DW6" t="str">
            <v>Congés</v>
          </cell>
          <cell r="DX6" t="str">
            <v>Congés</v>
          </cell>
          <cell r="DY6" t="str">
            <v>Congés</v>
          </cell>
          <cell r="DZ6" t="str">
            <v>Congés</v>
          </cell>
          <cell r="EA6" t="str">
            <v>Congés</v>
          </cell>
          <cell r="EB6" t="str">
            <v>Congés</v>
          </cell>
          <cell r="EC6" t="str">
            <v>Congés</v>
          </cell>
          <cell r="ED6" t="str">
            <v>Congés</v>
          </cell>
          <cell r="EE6" t="str">
            <v>REPOS</v>
          </cell>
          <cell r="EF6" t="str">
            <v>REPOS</v>
          </cell>
          <cell r="EG6" t="str">
            <v>NICE OUEST</v>
          </cell>
          <cell r="EH6" t="str">
            <v>REPOS</v>
          </cell>
          <cell r="EI6" t="str">
            <v>NICE OUEST</v>
          </cell>
          <cell r="EJ6" t="str">
            <v>NICE OUEST</v>
          </cell>
          <cell r="EK6" t="str">
            <v>REPOS</v>
          </cell>
          <cell r="EL6" t="str">
            <v>NICE OUEST</v>
          </cell>
          <cell r="EM6" t="str">
            <v>NICE OUEST</v>
          </cell>
          <cell r="EN6" t="str">
            <v>NICE OUEST</v>
          </cell>
          <cell r="EO6" t="str">
            <v>NICE OUEST</v>
          </cell>
          <cell r="EP6" t="str">
            <v>NICE OUEST</v>
          </cell>
          <cell r="EQ6" t="str">
            <v>REPOS</v>
          </cell>
          <cell r="ER6" t="str">
            <v>REPOS</v>
          </cell>
          <cell r="IJ6" t="str">
            <v>Congés</v>
          </cell>
          <cell r="IK6" t="str">
            <v>Congés</v>
          </cell>
          <cell r="IL6" t="str">
            <v>Congés</v>
          </cell>
          <cell r="IM6" t="str">
            <v>Congés</v>
          </cell>
          <cell r="IN6" t="str">
            <v>Congés</v>
          </cell>
          <cell r="IO6" t="str">
            <v>Congés</v>
          </cell>
          <cell r="IP6" t="str">
            <v>Congés</v>
          </cell>
          <cell r="IQ6" t="str">
            <v>Congés</v>
          </cell>
          <cell r="IR6" t="str">
            <v>Congés</v>
          </cell>
          <cell r="IS6" t="str">
            <v>Congés</v>
          </cell>
          <cell r="IT6" t="str">
            <v>Congés</v>
          </cell>
          <cell r="IU6" t="str">
            <v>Congés</v>
          </cell>
          <cell r="IV6" t="str">
            <v>Congés</v>
          </cell>
          <cell r="IW6" t="str">
            <v>Congés</v>
          </cell>
          <cell r="IX6" t="str">
            <v>Congés</v>
          </cell>
          <cell r="IY6" t="str">
            <v>Congés</v>
          </cell>
          <cell r="IZ6" t="str">
            <v>Congés</v>
          </cell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>
            <v>0</v>
          </cell>
          <cell r="F7" t="str">
            <v>OUEST  Déchetterie</v>
          </cell>
          <cell r="I7" t="str">
            <v>REPOS</v>
          </cell>
          <cell r="J7" t="str">
            <v>NICE OUEST</v>
          </cell>
          <cell r="K7" t="str">
            <v>NICE OUEST</v>
          </cell>
          <cell r="L7" t="str">
            <v>NICE OUEST</v>
          </cell>
          <cell r="M7" t="str">
            <v>NICE OUEST</v>
          </cell>
          <cell r="N7" t="str">
            <v>REPOS</v>
          </cell>
          <cell r="O7" t="str">
            <v>REPOS</v>
          </cell>
          <cell r="P7" t="str">
            <v>NICE OUEST</v>
          </cell>
          <cell r="Q7" t="str">
            <v>REPOS</v>
          </cell>
          <cell r="R7" t="str">
            <v>NICE OUEST</v>
          </cell>
          <cell r="S7" t="str">
            <v>NICE OUEST</v>
          </cell>
          <cell r="T7" t="str">
            <v>NICE OUEST</v>
          </cell>
          <cell r="U7" t="str">
            <v>NICE OUEST</v>
          </cell>
          <cell r="V7" t="str">
            <v>REPOS</v>
          </cell>
          <cell r="W7" t="str">
            <v>NICE OUEST</v>
          </cell>
          <cell r="X7" t="str">
            <v>NICE OUEST</v>
          </cell>
          <cell r="Y7" t="str">
            <v>NICE OUEST</v>
          </cell>
          <cell r="Z7" t="str">
            <v>NICE OUEST</v>
          </cell>
          <cell r="AA7" t="str">
            <v>NICE OUEST</v>
          </cell>
          <cell r="AB7" t="str">
            <v>REPOS</v>
          </cell>
          <cell r="AC7" t="str">
            <v>REPOS</v>
          </cell>
          <cell r="AD7" t="str">
            <v>ABSENT</v>
          </cell>
          <cell r="AE7" t="str">
            <v>ABSENT</v>
          </cell>
          <cell r="AF7" t="str">
            <v>ABSENT</v>
          </cell>
          <cell r="AG7" t="str">
            <v>ABSENT</v>
          </cell>
          <cell r="AH7" t="str">
            <v>ABSENT</v>
          </cell>
          <cell r="AI7" t="str">
            <v>ABSENT</v>
          </cell>
          <cell r="AJ7" t="str">
            <v>ABSENT</v>
          </cell>
          <cell r="AK7" t="str">
            <v>NICE OUEST</v>
          </cell>
          <cell r="AL7" t="str">
            <v>NICE OUEST</v>
          </cell>
          <cell r="AM7" t="str">
            <v>NICE OUEST</v>
          </cell>
          <cell r="AN7" t="str">
            <v>NICE OUEST</v>
          </cell>
          <cell r="AO7" t="str">
            <v>NICE OUEST</v>
          </cell>
          <cell r="AP7" t="str">
            <v>REPOS</v>
          </cell>
          <cell r="AQ7" t="str">
            <v>REPOS</v>
          </cell>
          <cell r="AR7" t="str">
            <v>NICE OUEST</v>
          </cell>
          <cell r="AS7" t="str">
            <v>NICE OUEST</v>
          </cell>
          <cell r="AT7" t="str">
            <v>NICE OUEST</v>
          </cell>
          <cell r="AU7" t="str">
            <v>NICE OUEST</v>
          </cell>
          <cell r="AV7" t="str">
            <v>NICE OUEST</v>
          </cell>
          <cell r="AW7" t="str">
            <v>REPOS</v>
          </cell>
          <cell r="AX7" t="str">
            <v>REPOS</v>
          </cell>
          <cell r="AY7" t="str">
            <v>NICE OUEST</v>
          </cell>
          <cell r="AZ7" t="str">
            <v>NICE OUEST</v>
          </cell>
          <cell r="BA7" t="str">
            <v>NICE OUEST</v>
          </cell>
          <cell r="BB7" t="str">
            <v>REPOS</v>
          </cell>
          <cell r="BC7" t="str">
            <v>NICE OUEST</v>
          </cell>
          <cell r="BD7" t="str">
            <v>NICE OUEST</v>
          </cell>
          <cell r="BE7" t="str">
            <v>REPOS</v>
          </cell>
          <cell r="BF7" t="str">
            <v>NICE OUEST</v>
          </cell>
          <cell r="BG7" t="str">
            <v>NICE OUEST</v>
          </cell>
          <cell r="BH7" t="str">
            <v>ABSENT</v>
          </cell>
          <cell r="BI7" t="str">
            <v>ABSENT</v>
          </cell>
          <cell r="BJ7" t="str">
            <v>ABSENT</v>
          </cell>
          <cell r="BK7" t="str">
            <v>ABSENT</v>
          </cell>
          <cell r="BL7" t="str">
            <v>ABSENT</v>
          </cell>
          <cell r="BM7" t="str">
            <v>NICE OUEST</v>
          </cell>
          <cell r="BN7" t="str">
            <v>NICE OUEST</v>
          </cell>
          <cell r="BO7" t="str">
            <v>NICE OUEST</v>
          </cell>
          <cell r="BP7" t="str">
            <v>NICE OUEST</v>
          </cell>
          <cell r="BQ7" t="str">
            <v>NICE OUEST</v>
          </cell>
          <cell r="BR7" t="str">
            <v>REPOS</v>
          </cell>
          <cell r="BS7" t="str">
            <v>REPOS</v>
          </cell>
          <cell r="BT7" t="str">
            <v>NICE OUEST</v>
          </cell>
          <cell r="BU7" t="str">
            <v>NICE OUEST</v>
          </cell>
          <cell r="BV7" t="str">
            <v>NICE OUEST</v>
          </cell>
          <cell r="BW7" t="str">
            <v>NICE OUEST</v>
          </cell>
          <cell r="BX7" t="str">
            <v>NICE OUEST</v>
          </cell>
          <cell r="BY7" t="str">
            <v>REPOS</v>
          </cell>
          <cell r="BZ7" t="str">
            <v>REPOS</v>
          </cell>
          <cell r="CA7" t="str">
            <v>NICE OUEST</v>
          </cell>
          <cell r="CB7" t="str">
            <v>NICE OUEST</v>
          </cell>
          <cell r="CC7" t="str">
            <v>NICE OUEST</v>
          </cell>
          <cell r="CD7" t="str">
            <v>NICE OUEST</v>
          </cell>
          <cell r="CE7" t="str">
            <v>REPOS</v>
          </cell>
          <cell r="CF7" t="str">
            <v>NICE OUEST</v>
          </cell>
          <cell r="CG7" t="str">
            <v>REPOS</v>
          </cell>
          <cell r="CH7" t="str">
            <v>NICE OUEST</v>
          </cell>
          <cell r="CI7" t="str">
            <v>NICE OUEST</v>
          </cell>
          <cell r="CJ7" t="str">
            <v>NICE OUEST</v>
          </cell>
          <cell r="CK7" t="str">
            <v>NICE OUEST</v>
          </cell>
          <cell r="CL7" t="str">
            <v>NICE OUEST</v>
          </cell>
          <cell r="CM7" t="str">
            <v>REPOS</v>
          </cell>
          <cell r="CN7" t="str">
            <v>REPOS</v>
          </cell>
          <cell r="CO7" t="str">
            <v>NICE OUEST</v>
          </cell>
          <cell r="CP7" t="str">
            <v>NICE OUEST</v>
          </cell>
          <cell r="CQ7" t="str">
            <v>NICE OUEST</v>
          </cell>
          <cell r="CR7" t="str">
            <v>NICE OUEST</v>
          </cell>
          <cell r="CS7" t="str">
            <v>NICE OUEST</v>
          </cell>
          <cell r="CT7" t="str">
            <v>REPOS</v>
          </cell>
          <cell r="CU7" t="str">
            <v>REPOS</v>
          </cell>
          <cell r="CV7" t="str">
            <v>NICE OUEST DIM</v>
          </cell>
          <cell r="CW7" t="str">
            <v>NICE OUEST</v>
          </cell>
          <cell r="CX7" t="str">
            <v>NICE OUEST</v>
          </cell>
          <cell r="CY7" t="str">
            <v>NICE OUEST</v>
          </cell>
          <cell r="CZ7" t="str">
            <v>REPOS</v>
          </cell>
          <cell r="DA7" t="str">
            <v>NICE OUEST</v>
          </cell>
          <cell r="DB7" t="str">
            <v>REPOS</v>
          </cell>
          <cell r="DC7" t="str">
            <v>NICE OUEST</v>
          </cell>
          <cell r="DD7" t="str">
            <v>NICE OUEST</v>
          </cell>
          <cell r="DE7" t="str">
            <v>NICE OUEST</v>
          </cell>
          <cell r="DF7" t="str">
            <v>NICE OUEST</v>
          </cell>
          <cell r="DG7" t="str">
            <v>NICE OUEST</v>
          </cell>
          <cell r="DH7" t="str">
            <v>REPOS</v>
          </cell>
          <cell r="DI7" t="str">
            <v>HS presta. Except</v>
          </cell>
          <cell r="DJ7" t="str">
            <v>NICE OUEST</v>
          </cell>
          <cell r="DK7" t="str">
            <v>NICE OUEST</v>
          </cell>
          <cell r="DL7" t="str">
            <v>NICE OUEST</v>
          </cell>
          <cell r="DM7" t="str">
            <v>NICE OUEST</v>
          </cell>
          <cell r="DN7" t="str">
            <v>NICE OUEST</v>
          </cell>
          <cell r="DO7" t="str">
            <v>Congés</v>
          </cell>
          <cell r="DP7" t="str">
            <v>Congés</v>
          </cell>
          <cell r="DQ7" t="str">
            <v>Congés</v>
          </cell>
          <cell r="DR7" t="str">
            <v>Congés</v>
          </cell>
          <cell r="DS7" t="str">
            <v>Congés</v>
          </cell>
          <cell r="DT7" t="str">
            <v>Congés</v>
          </cell>
          <cell r="DU7" t="str">
            <v>Congés</v>
          </cell>
          <cell r="DV7" t="str">
            <v>Congés</v>
          </cell>
          <cell r="DW7" t="str">
            <v>Congés</v>
          </cell>
          <cell r="DX7" t="str">
            <v>Congés</v>
          </cell>
          <cell r="DY7" t="str">
            <v>REPOS</v>
          </cell>
          <cell r="DZ7" t="str">
            <v>NICE OUEST</v>
          </cell>
          <cell r="EA7" t="str">
            <v>NICE OUEST</v>
          </cell>
          <cell r="EB7" t="str">
            <v>REPOS</v>
          </cell>
          <cell r="EC7" t="str">
            <v>NICE OUEST</v>
          </cell>
          <cell r="ED7" t="str">
            <v>REPOS</v>
          </cell>
          <cell r="EE7" t="str">
            <v>NICE OUEST</v>
          </cell>
          <cell r="EF7" t="str">
            <v>REPOS</v>
          </cell>
          <cell r="EG7" t="str">
            <v>NICE OUEST</v>
          </cell>
          <cell r="EH7" t="str">
            <v>REPOS</v>
          </cell>
          <cell r="EI7" t="str">
            <v>NICE OUEST</v>
          </cell>
          <cell r="EJ7" t="str">
            <v>REPOS</v>
          </cell>
          <cell r="EK7" t="str">
            <v>REPOS</v>
          </cell>
          <cell r="EL7" t="str">
            <v>NICE OUEST</v>
          </cell>
          <cell r="EM7" t="str">
            <v>NICE OUEST</v>
          </cell>
          <cell r="EN7" t="str">
            <v>NICE OUEST</v>
          </cell>
          <cell r="EO7" t="str">
            <v>NICE OUEST</v>
          </cell>
          <cell r="EP7" t="str">
            <v>NICE OUEST</v>
          </cell>
          <cell r="EQ7" t="str">
            <v>REPOS</v>
          </cell>
          <cell r="ER7" t="str">
            <v>REPOS</v>
          </cell>
          <cell r="EV7" t="str">
            <v>FORMATION 1/2 AM</v>
          </cell>
          <cell r="GN7" t="str">
            <v>Congés</v>
          </cell>
          <cell r="GO7" t="str">
            <v>Congés</v>
          </cell>
          <cell r="GP7" t="str">
            <v>Congés</v>
          </cell>
          <cell r="GQ7" t="str">
            <v>Congés</v>
          </cell>
          <cell r="GR7" t="str">
            <v>Congés</v>
          </cell>
          <cell r="GS7" t="str">
            <v>Congés</v>
          </cell>
          <cell r="GT7" t="str">
            <v>Congés</v>
          </cell>
          <cell r="GU7" t="str">
            <v>Congés</v>
          </cell>
          <cell r="GV7" t="str">
            <v>Congés</v>
          </cell>
          <cell r="ID7" t="str">
            <v>Congés</v>
          </cell>
          <cell r="IE7" t="str">
            <v>Congés</v>
          </cell>
          <cell r="IF7" t="str">
            <v>Congés</v>
          </cell>
          <cell r="IG7" t="str">
            <v>Congés</v>
          </cell>
          <cell r="IH7" t="str">
            <v>Congés</v>
          </cell>
          <cell r="II7" t="str">
            <v>Congés</v>
          </cell>
          <cell r="IJ7" t="str">
            <v>Congés</v>
          </cell>
          <cell r="IK7" t="str">
            <v>Congés</v>
          </cell>
          <cell r="IL7" t="str">
            <v>Congés</v>
          </cell>
        </row>
        <row r="8">
          <cell r="A8" t="str">
            <v>N0122892</v>
          </cell>
          <cell r="B8" t="str">
            <v>Burle</v>
          </cell>
          <cell r="C8" t="str">
            <v>Yann</v>
          </cell>
          <cell r="D8" t="str">
            <v>Burle Yann</v>
          </cell>
          <cell r="E8">
            <v>0</v>
          </cell>
          <cell r="F8" t="str">
            <v>EST  Déchetterie</v>
          </cell>
          <cell r="I8" t="str">
            <v>REPOS</v>
          </cell>
          <cell r="J8" t="str">
            <v>NICE EST</v>
          </cell>
          <cell r="K8" t="str">
            <v>NICE EST</v>
          </cell>
          <cell r="L8" t="str">
            <v>NICE EST</v>
          </cell>
          <cell r="M8" t="str">
            <v>REPOS</v>
          </cell>
          <cell r="N8" t="str">
            <v>NICE EST</v>
          </cell>
          <cell r="O8" t="str">
            <v>REPOS</v>
          </cell>
          <cell r="P8" t="str">
            <v>NICE EST</v>
          </cell>
          <cell r="Q8" t="str">
            <v>NICE EST</v>
          </cell>
          <cell r="R8" t="str">
            <v>NICE EST</v>
          </cell>
          <cell r="S8" t="str">
            <v>NICE EST</v>
          </cell>
          <cell r="T8" t="str">
            <v>NICE EST</v>
          </cell>
          <cell r="U8" t="str">
            <v>REPOS</v>
          </cell>
          <cell r="V8" t="str">
            <v>REPOS</v>
          </cell>
          <cell r="W8" t="str">
            <v>NICE EST</v>
          </cell>
          <cell r="X8" t="str">
            <v>NICE EST</v>
          </cell>
          <cell r="Y8" t="str">
            <v>NICE EST</v>
          </cell>
          <cell r="Z8" t="str">
            <v>NICE EST</v>
          </cell>
          <cell r="AA8" t="str">
            <v>NICE EST</v>
          </cell>
          <cell r="AB8" t="str">
            <v>REPOS</v>
          </cell>
          <cell r="AC8" t="str">
            <v>REPOS</v>
          </cell>
          <cell r="AD8" t="str">
            <v>NICE EST</v>
          </cell>
          <cell r="AE8" t="str">
            <v>NICE EST</v>
          </cell>
          <cell r="AF8" t="str">
            <v>NICE EST</v>
          </cell>
          <cell r="AG8" t="str">
            <v>NICE EST</v>
          </cell>
          <cell r="AH8" t="str">
            <v>NICE EST</v>
          </cell>
          <cell r="AI8" t="str">
            <v>REPOS</v>
          </cell>
          <cell r="AJ8" t="str">
            <v>REPOS</v>
          </cell>
          <cell r="AK8" t="str">
            <v>NICE EST</v>
          </cell>
          <cell r="AL8" t="str">
            <v>REPOS</v>
          </cell>
          <cell r="AM8" t="str">
            <v>NICE EST</v>
          </cell>
          <cell r="AN8" t="str">
            <v>NICE EST</v>
          </cell>
          <cell r="AO8" t="str">
            <v>NICE EST</v>
          </cell>
          <cell r="AP8" t="str">
            <v>NICE EST</v>
          </cell>
          <cell r="AQ8" t="str">
            <v>REPOS</v>
          </cell>
          <cell r="AR8" t="str">
            <v>NICE EST</v>
          </cell>
          <cell r="AS8" t="str">
            <v>NICE EST</v>
          </cell>
          <cell r="AT8" t="str">
            <v>NICE EST</v>
          </cell>
          <cell r="AU8" t="str">
            <v>NICE EST</v>
          </cell>
          <cell r="AV8" t="str">
            <v>NICE EST</v>
          </cell>
          <cell r="AW8" t="str">
            <v>REPOS</v>
          </cell>
          <cell r="AX8" t="str">
            <v>REPOS</v>
          </cell>
          <cell r="AY8" t="str">
            <v>NICE EST</v>
          </cell>
          <cell r="AZ8" t="str">
            <v>NICE EST</v>
          </cell>
          <cell r="BA8" t="str">
            <v>NICE EST</v>
          </cell>
          <cell r="BB8" t="str">
            <v>NICE EST</v>
          </cell>
          <cell r="BC8" t="str">
            <v>NICE EST</v>
          </cell>
          <cell r="BD8" t="str">
            <v>REPOS</v>
          </cell>
          <cell r="BE8" t="str">
            <v>REPOS</v>
          </cell>
          <cell r="BF8" t="str">
            <v>NICE EST</v>
          </cell>
          <cell r="BG8" t="str">
            <v>NICE EST</v>
          </cell>
          <cell r="BH8" t="str">
            <v>NICE EST</v>
          </cell>
          <cell r="BI8" t="str">
            <v>NICE EST</v>
          </cell>
          <cell r="BJ8" t="str">
            <v>NICE EST</v>
          </cell>
          <cell r="BK8" t="str">
            <v>REPOS</v>
          </cell>
          <cell r="BL8" t="str">
            <v>REPOS</v>
          </cell>
          <cell r="BM8" t="str">
            <v>NICE EST</v>
          </cell>
          <cell r="BN8" t="str">
            <v>REPOS</v>
          </cell>
          <cell r="BO8" t="str">
            <v>NICE EST</v>
          </cell>
          <cell r="BP8" t="str">
            <v>NICE EST</v>
          </cell>
          <cell r="BQ8" t="str">
            <v>NICE EST</v>
          </cell>
          <cell r="BR8" t="str">
            <v>NICE EST</v>
          </cell>
          <cell r="BS8" t="str">
            <v>REPOS</v>
          </cell>
          <cell r="BT8" t="str">
            <v>NICE EST</v>
          </cell>
          <cell r="BU8" t="str">
            <v>NICE EST</v>
          </cell>
          <cell r="BV8" t="str">
            <v>NICE EST</v>
          </cell>
          <cell r="BW8" t="str">
            <v>NICE EST</v>
          </cell>
          <cell r="BX8" t="str">
            <v>NICE EST</v>
          </cell>
          <cell r="BY8" t="str">
            <v>REPOS</v>
          </cell>
          <cell r="BZ8" t="str">
            <v>REPOS</v>
          </cell>
          <cell r="CA8" t="str">
            <v>NICE EST</v>
          </cell>
          <cell r="CB8" t="str">
            <v>NICE EST</v>
          </cell>
          <cell r="CC8" t="str">
            <v>NICE EST</v>
          </cell>
          <cell r="CD8" t="str">
            <v>NICE EST</v>
          </cell>
          <cell r="CE8" t="str">
            <v>NICE EST</v>
          </cell>
          <cell r="CF8" t="str">
            <v>REPOS</v>
          </cell>
          <cell r="CG8" t="str">
            <v>REPOS</v>
          </cell>
          <cell r="CH8" t="str">
            <v>NICE EST</v>
          </cell>
          <cell r="CI8" t="str">
            <v>NICE EST</v>
          </cell>
          <cell r="CJ8" t="str">
            <v>NICE EST</v>
          </cell>
          <cell r="CK8" t="str">
            <v>NICE EST</v>
          </cell>
          <cell r="CL8" t="str">
            <v>NICE EST</v>
          </cell>
          <cell r="CM8" t="str">
            <v>REPOS</v>
          </cell>
          <cell r="CN8" t="str">
            <v>REPOS</v>
          </cell>
          <cell r="CO8" t="str">
            <v>NICE EST</v>
          </cell>
          <cell r="CP8" t="str">
            <v>NICE EST</v>
          </cell>
          <cell r="CQ8" t="str">
            <v>NICE EST</v>
          </cell>
          <cell r="CR8" t="str">
            <v>NICE EST</v>
          </cell>
          <cell r="CS8" t="str">
            <v>REPOS</v>
          </cell>
          <cell r="CT8" t="str">
            <v>NICE EST</v>
          </cell>
          <cell r="CU8" t="str">
            <v>REPOS</v>
          </cell>
          <cell r="CV8" t="str">
            <v>REPOS</v>
          </cell>
          <cell r="CW8" t="str">
            <v>NICE EST</v>
          </cell>
          <cell r="CX8" t="str">
            <v>NICE EST</v>
          </cell>
          <cell r="CY8" t="str">
            <v>NICE EST</v>
          </cell>
          <cell r="CZ8" t="str">
            <v>NICE EST</v>
          </cell>
          <cell r="DA8" t="str">
            <v>REPOS</v>
          </cell>
          <cell r="DB8" t="str">
            <v>REPOS</v>
          </cell>
          <cell r="DC8" t="str">
            <v>NICE EST</v>
          </cell>
          <cell r="DD8" t="str">
            <v>NICE EST</v>
          </cell>
          <cell r="DE8" t="str">
            <v>NICE EST</v>
          </cell>
          <cell r="DF8" t="str">
            <v>NICE EST</v>
          </cell>
          <cell r="DG8" t="str">
            <v>NICE EST</v>
          </cell>
          <cell r="DH8" t="str">
            <v>REPOS</v>
          </cell>
          <cell r="DI8" t="str">
            <v>REPOS</v>
          </cell>
          <cell r="DJ8" t="str">
            <v>NICE EST</v>
          </cell>
          <cell r="DK8" t="str">
            <v>NICE EST</v>
          </cell>
          <cell r="DL8" t="str">
            <v>NICE EST</v>
          </cell>
          <cell r="DM8" t="str">
            <v>NICE EST</v>
          </cell>
          <cell r="DN8" t="str">
            <v>NICE EST</v>
          </cell>
          <cell r="DO8" t="str">
            <v>ABSENT</v>
          </cell>
          <cell r="DP8" t="str">
            <v>ABSENT</v>
          </cell>
          <cell r="DQ8" t="str">
            <v>ABSENT</v>
          </cell>
          <cell r="DR8" t="str">
            <v>NICE EST</v>
          </cell>
          <cell r="DS8" t="str">
            <v>NICE EST</v>
          </cell>
          <cell r="DT8" t="str">
            <v>NICE EST</v>
          </cell>
          <cell r="DU8" t="str">
            <v>NICE EST</v>
          </cell>
          <cell r="DV8" t="str">
            <v>REPOS</v>
          </cell>
          <cell r="DW8" t="str">
            <v>REPOS</v>
          </cell>
          <cell r="DX8" t="str">
            <v>NICE EST</v>
          </cell>
          <cell r="DY8" t="str">
            <v>REPOS</v>
          </cell>
          <cell r="DZ8" t="str">
            <v>NICE EST</v>
          </cell>
          <cell r="EA8" t="str">
            <v>NICE EST</v>
          </cell>
          <cell r="EB8" t="str">
            <v>NICE EST</v>
          </cell>
          <cell r="EC8" t="str">
            <v>REPOS</v>
          </cell>
          <cell r="ED8" t="str">
            <v>REPOS</v>
          </cell>
          <cell r="EE8" t="str">
            <v>NICE EST</v>
          </cell>
          <cell r="EF8" t="str">
            <v>REPOS</v>
          </cell>
          <cell r="EG8" t="str">
            <v>NICE EST</v>
          </cell>
          <cell r="EH8" t="str">
            <v>REPOS</v>
          </cell>
          <cell r="EI8" t="str">
            <v>NICE EST</v>
          </cell>
          <cell r="EJ8" t="str">
            <v>REPOS</v>
          </cell>
          <cell r="EK8" t="str">
            <v>REPOS</v>
          </cell>
          <cell r="EL8" t="str">
            <v>NICE EST</v>
          </cell>
          <cell r="EM8" t="str">
            <v>NICE EST</v>
          </cell>
          <cell r="EN8" t="str">
            <v>NICE EST</v>
          </cell>
          <cell r="EO8" t="str">
            <v>NICE EST</v>
          </cell>
          <cell r="EP8" t="str">
            <v>REPOS</v>
          </cell>
          <cell r="EQ8" t="str">
            <v>NICE EST</v>
          </cell>
          <cell r="ER8" t="str">
            <v>REPOS</v>
          </cell>
          <cell r="EV8" t="str">
            <v>FORMATION 1/2 MATIN</v>
          </cell>
          <cell r="HJ8" t="str">
            <v>REPOS</v>
          </cell>
          <cell r="HK8" t="str">
            <v>Congés</v>
          </cell>
          <cell r="HL8" t="str">
            <v>Congés</v>
          </cell>
          <cell r="HM8" t="str">
            <v>Congés</v>
          </cell>
          <cell r="HN8" t="str">
            <v>Congés</v>
          </cell>
          <cell r="HO8" t="str">
            <v>Congés</v>
          </cell>
          <cell r="HP8" t="str">
            <v>Congés</v>
          </cell>
          <cell r="HQ8" t="str">
            <v>Congés</v>
          </cell>
          <cell r="HR8" t="str">
            <v>Congés</v>
          </cell>
          <cell r="HS8" t="str">
            <v>Congés</v>
          </cell>
          <cell r="HT8" t="str">
            <v>Congés</v>
          </cell>
          <cell r="HU8" t="str">
            <v>Congés</v>
          </cell>
          <cell r="HV8" t="str">
            <v>Congés</v>
          </cell>
          <cell r="HW8" t="str">
            <v>Congés</v>
          </cell>
          <cell r="HX8" t="str">
            <v>Congés</v>
          </cell>
        </row>
        <row r="9">
          <cell r="A9" t="str">
            <v>N0137063</v>
          </cell>
          <cell r="B9" t="str">
            <v>Cantelli</v>
          </cell>
          <cell r="C9" t="str">
            <v>Thomas</v>
          </cell>
          <cell r="D9" t="str">
            <v>Cantelli Thomas</v>
          </cell>
          <cell r="E9">
            <v>0</v>
          </cell>
          <cell r="F9" t="str">
            <v>remplaçant</v>
          </cell>
          <cell r="I9" t="str">
            <v>REPOS</v>
          </cell>
          <cell r="J9" t="str">
            <v>ENC MATIN 5H-12H</v>
          </cell>
          <cell r="K9" t="str">
            <v>REPOS</v>
          </cell>
          <cell r="L9" t="str">
            <v>NICE OUEST</v>
          </cell>
          <cell r="M9" t="str">
            <v>NICE OUEST</v>
          </cell>
          <cell r="N9" t="str">
            <v>NICE OUEST</v>
          </cell>
          <cell r="O9" t="str">
            <v>REPOS</v>
          </cell>
          <cell r="P9" t="str">
            <v>ENC MATIN 5H-12H</v>
          </cell>
          <cell r="Q9" t="str">
            <v>ENC MATIN 5H-12H</v>
          </cell>
          <cell r="R9" t="str">
            <v>ENC MATIN 5H-12H</v>
          </cell>
          <cell r="S9" t="str">
            <v>ENC MATIN 5H-12H</v>
          </cell>
          <cell r="T9" t="str">
            <v>ENC MATIN 5H-12H</v>
          </cell>
          <cell r="U9" t="str">
            <v>HS NICE OUEST</v>
          </cell>
          <cell r="V9" t="str">
            <v>REPOS</v>
          </cell>
          <cell r="W9" t="str">
            <v>ENC NUIT 20H30-02H30</v>
          </cell>
          <cell r="X9" t="str">
            <v>ENC NUIT 20H30-02H30</v>
          </cell>
          <cell r="Y9" t="str">
            <v>ENC NUIT 20H30-02H30</v>
          </cell>
          <cell r="Z9" t="str">
            <v>ENC NUIT 20H30-02H30</v>
          </cell>
          <cell r="AA9" t="str">
            <v>ENC NUIT 20H30-02H30</v>
          </cell>
          <cell r="AB9" t="str">
            <v>REPOS</v>
          </cell>
          <cell r="AC9" t="str">
            <v>REPOS</v>
          </cell>
          <cell r="AD9" t="str">
            <v>ENC NUIT 20H30-03H30</v>
          </cell>
          <cell r="AE9" t="str">
            <v>ENC NUIT 20H30-03H30</v>
          </cell>
          <cell r="AF9" t="str">
            <v>ENC NUIT 20H30-03H30</v>
          </cell>
          <cell r="AG9" t="str">
            <v>ENC NUIT 20H30-03H30</v>
          </cell>
          <cell r="AH9" t="str">
            <v>ENC NUIT 20H30-03H30</v>
          </cell>
          <cell r="AI9" t="str">
            <v>REPOS</v>
          </cell>
          <cell r="AJ9" t="str">
            <v>NICE OUEST DIM</v>
          </cell>
          <cell r="AK9" t="str">
            <v>ENC MATIN 5H-12H</v>
          </cell>
          <cell r="AL9" t="str">
            <v>ENC MATIN 5H-12H</v>
          </cell>
          <cell r="AM9" t="str">
            <v>ENC MATIN 5H-12H</v>
          </cell>
          <cell r="AN9" t="str">
            <v>ENC MATIN 5H-12H</v>
          </cell>
          <cell r="AO9" t="str">
            <v>ENC MATIN 5H-12H</v>
          </cell>
          <cell r="AP9" t="str">
            <v>REPOS</v>
          </cell>
          <cell r="AQ9" t="str">
            <v>REPOS</v>
          </cell>
          <cell r="AR9" t="str">
            <v>ENC NUIT 20H30-03H30</v>
          </cell>
          <cell r="AS9" t="str">
            <v>ENC NUIT 20H30-03H30</v>
          </cell>
          <cell r="AT9" t="str">
            <v>ENC NUIT 20H30-03H30</v>
          </cell>
          <cell r="AU9" t="str">
            <v>ENC NUIT 20H30-03H30</v>
          </cell>
          <cell r="AV9" t="str">
            <v>ENC NUIT 20H30-03H30</v>
          </cell>
          <cell r="AW9" t="str">
            <v>REPOS</v>
          </cell>
          <cell r="AX9" t="str">
            <v>V.N Matin DIM</v>
          </cell>
          <cell r="AY9" t="str">
            <v>ENC MATIN 5H-12H</v>
          </cell>
          <cell r="AZ9" t="str">
            <v>ENC MATIN 5H-12H</v>
          </cell>
          <cell r="BA9" t="str">
            <v>ENC MATIN 5H-12H</v>
          </cell>
          <cell r="BB9" t="str">
            <v>REPOS</v>
          </cell>
          <cell r="BC9" t="str">
            <v>ENC MATIN 5H-12H</v>
          </cell>
          <cell r="BD9" t="str">
            <v>NICE OUEST</v>
          </cell>
          <cell r="BE9" t="str">
            <v>REPOS</v>
          </cell>
          <cell r="BF9" t="str">
            <v>ENC NUIT 20H30-03H30</v>
          </cell>
          <cell r="BG9" t="str">
            <v>ENC NUIT 20H30-03H30</v>
          </cell>
          <cell r="BH9" t="str">
            <v>ENC NUIT 20H30-02H30</v>
          </cell>
          <cell r="BI9" t="str">
            <v>ENC NUIT 20H30-02H30</v>
          </cell>
          <cell r="BJ9" t="str">
            <v>ENC NUIT 20H30-02H30</v>
          </cell>
          <cell r="BK9" t="str">
            <v>REPOS</v>
          </cell>
          <cell r="BL9" t="str">
            <v>REPOS</v>
          </cell>
          <cell r="BM9" t="str">
            <v>ENC NUIT 20H30-02H30</v>
          </cell>
          <cell r="BN9" t="str">
            <v>ENC NUIT 20H30-02H30</v>
          </cell>
          <cell r="BO9" t="str">
            <v>ENC NUIT 20H30-02H30</v>
          </cell>
          <cell r="BP9" t="str">
            <v>ENC NUIT 20H30-02H30</v>
          </cell>
          <cell r="BQ9" t="str">
            <v>ENC NUIT 20H30-02H30</v>
          </cell>
          <cell r="BR9" t="str">
            <v>REPOS</v>
          </cell>
          <cell r="BS9" t="str">
            <v>NICE OUEST DIM</v>
          </cell>
          <cell r="BT9" t="str">
            <v>NICE OUEST</v>
          </cell>
          <cell r="BU9" t="str">
            <v>REPOS</v>
          </cell>
          <cell r="BV9" t="str">
            <v>NICE OUEST</v>
          </cell>
          <cell r="BW9" t="str">
            <v>ENC MATIN 5H-12H</v>
          </cell>
          <cell r="BX9" t="str">
            <v>ENC MATIN 5H-12H</v>
          </cell>
          <cell r="BY9" t="str">
            <v>NICE OUEST</v>
          </cell>
          <cell r="BZ9" t="str">
            <v>REPOS</v>
          </cell>
          <cell r="CA9" t="str">
            <v>ENC MATIN 5H-12H</v>
          </cell>
          <cell r="CB9" t="str">
            <v>ENC MATIN 5H-12H</v>
          </cell>
          <cell r="CC9" t="str">
            <v>ENC MATIN 5H-12H</v>
          </cell>
          <cell r="CD9" t="str">
            <v>ENC MATIN 5H-12H</v>
          </cell>
          <cell r="CE9" t="str">
            <v>NICE OUEST</v>
          </cell>
          <cell r="CF9" t="str">
            <v>HS NICE OUEST</v>
          </cell>
          <cell r="CG9" t="str">
            <v>REPOS</v>
          </cell>
          <cell r="CH9" t="str">
            <v>ENC MATIN 5H-12H</v>
          </cell>
          <cell r="CI9" t="str">
            <v>ENC MATIN 5H-12H</v>
          </cell>
          <cell r="CJ9" t="str">
            <v>ENC MATIN 5H-12H</v>
          </cell>
          <cell r="CK9" t="str">
            <v>ENC MATIN 5H-12H</v>
          </cell>
          <cell r="CL9" t="str">
            <v>ENC MATIN 5H-12H</v>
          </cell>
          <cell r="CM9" t="str">
            <v>HS NICE OUEST</v>
          </cell>
          <cell r="CN9" t="str">
            <v>Congés</v>
          </cell>
          <cell r="CO9" t="str">
            <v>Congés</v>
          </cell>
          <cell r="CP9" t="str">
            <v>Congés</v>
          </cell>
          <cell r="CQ9" t="str">
            <v>Congés</v>
          </cell>
          <cell r="CR9" t="str">
            <v>Congés</v>
          </cell>
          <cell r="CS9" t="str">
            <v>Congés</v>
          </cell>
          <cell r="CT9" t="str">
            <v>Congés</v>
          </cell>
          <cell r="CU9" t="str">
            <v>Congés</v>
          </cell>
          <cell r="CV9" t="str">
            <v>REPOS</v>
          </cell>
          <cell r="CW9" t="str">
            <v>ENC NUIT 20H30-03H30</v>
          </cell>
          <cell r="CX9" t="str">
            <v>ENC NUIT 20H30-03H30</v>
          </cell>
          <cell r="CY9" t="str">
            <v>ENC NUIT 20H30-03H30</v>
          </cell>
          <cell r="CZ9" t="str">
            <v>ENC NUIT 20H30-03H30</v>
          </cell>
          <cell r="DA9" t="str">
            <v>REPOS</v>
          </cell>
          <cell r="DB9" t="str">
            <v>NICE NORD DIM</v>
          </cell>
          <cell r="DC9" t="str">
            <v>ENC MATIN 5H-12H</v>
          </cell>
          <cell r="DD9" t="str">
            <v>ENC MATIN 5H-12H</v>
          </cell>
          <cell r="DE9" t="str">
            <v>ENC MATIN 5H-12H</v>
          </cell>
          <cell r="DF9" t="str">
            <v>REPOS</v>
          </cell>
          <cell r="DG9" t="str">
            <v>ENC MATIN 5H-12H</v>
          </cell>
          <cell r="DH9" t="str">
            <v>NICE OUEST</v>
          </cell>
          <cell r="DI9" t="str">
            <v>REPOS</v>
          </cell>
          <cell r="DJ9" t="str">
            <v>ENC MATIN 5H-12H</v>
          </cell>
          <cell r="DK9" t="str">
            <v>ENC MATIN 5H-12H</v>
          </cell>
          <cell r="DL9" t="str">
            <v>ENC MATIN 5H-12H</v>
          </cell>
          <cell r="DM9" t="str">
            <v>ENC MATIN 5H-12H</v>
          </cell>
          <cell r="DN9" t="str">
            <v>ENC MATIN 5H-12H</v>
          </cell>
          <cell r="DO9" t="str">
            <v>HS NICE OUEST</v>
          </cell>
          <cell r="DP9" t="str">
            <v>REPOS</v>
          </cell>
          <cell r="DQ9" t="str">
            <v>NICE OUEST</v>
          </cell>
          <cell r="DR9" t="str">
            <v>NICE OUEST</v>
          </cell>
          <cell r="DS9" t="str">
            <v>NICE OUEST</v>
          </cell>
          <cell r="DT9" t="str">
            <v>NICE OUEST</v>
          </cell>
          <cell r="DU9" t="str">
            <v>NICE OUEST</v>
          </cell>
          <cell r="DV9" t="str">
            <v>REPOS</v>
          </cell>
          <cell r="DW9" t="str">
            <v>REPOS</v>
          </cell>
          <cell r="DX9" t="str">
            <v>NICE OUEST</v>
          </cell>
          <cell r="DY9" t="str">
            <v>REPOS</v>
          </cell>
          <cell r="DZ9" t="str">
            <v>NICE OUEST</v>
          </cell>
          <cell r="EA9" t="str">
            <v>REPOS</v>
          </cell>
          <cell r="EB9" t="str">
            <v>NICE OUEST</v>
          </cell>
          <cell r="EC9" t="str">
            <v>NICE OUEST</v>
          </cell>
          <cell r="ED9" t="str">
            <v>REPOS</v>
          </cell>
          <cell r="EE9" t="str">
            <v>ENC NUIT 20H30-03H30</v>
          </cell>
          <cell r="EF9" t="str">
            <v>REPOS</v>
          </cell>
          <cell r="EG9" t="str">
            <v>ENC NUIT 20H30-03H30</v>
          </cell>
          <cell r="EH9" t="str">
            <v>REPOS</v>
          </cell>
          <cell r="EI9" t="str">
            <v>ENC NUIT 20H30-03H30</v>
          </cell>
          <cell r="EJ9" t="str">
            <v>REPOS</v>
          </cell>
          <cell r="EK9" t="str">
            <v>REPOS</v>
          </cell>
          <cell r="EL9" t="str">
            <v>NICE EST</v>
          </cell>
          <cell r="EM9" t="str">
            <v>NICE EST</v>
          </cell>
          <cell r="EN9" t="str">
            <v>NICE EST</v>
          </cell>
          <cell r="EO9" t="str">
            <v>NICE EST</v>
          </cell>
          <cell r="EP9" t="str">
            <v>NICE EST</v>
          </cell>
          <cell r="EQ9" t="str">
            <v>REPOS</v>
          </cell>
          <cell r="ER9" t="str">
            <v>NICE EST DIM</v>
          </cell>
          <cell r="GI9" t="str">
            <v>Congés</v>
          </cell>
          <cell r="GJ9" t="str">
            <v>Congés</v>
          </cell>
          <cell r="GK9" t="str">
            <v>Congés</v>
          </cell>
          <cell r="GL9" t="str">
            <v>Congés</v>
          </cell>
          <cell r="GM9" t="str">
            <v>Congés</v>
          </cell>
          <cell r="GN9" t="str">
            <v>Congés</v>
          </cell>
          <cell r="GO9" t="str">
            <v>Congés</v>
          </cell>
          <cell r="GP9" t="str">
            <v>Congés</v>
          </cell>
          <cell r="GQ9" t="str">
            <v>Congés</v>
          </cell>
          <cell r="GR9" t="str">
            <v>Congés</v>
          </cell>
          <cell r="GS9" t="str">
            <v>Congés</v>
          </cell>
          <cell r="GT9" t="str">
            <v>Congés</v>
          </cell>
          <cell r="GU9" t="str">
            <v>Congés</v>
          </cell>
          <cell r="GV9" t="str">
            <v>Congés</v>
          </cell>
        </row>
        <row r="10">
          <cell r="A10" t="str">
            <v>N0122246</v>
          </cell>
          <cell r="B10" t="str">
            <v>Cardinale</v>
          </cell>
          <cell r="C10" t="str">
            <v>Jean-Claude</v>
          </cell>
          <cell r="D10" t="str">
            <v>Cardinale Jean-Claude</v>
          </cell>
          <cell r="E10">
            <v>0</v>
          </cell>
          <cell r="F10" t="str">
            <v>OUEST  Déchetterie</v>
          </cell>
          <cell r="I10" t="str">
            <v>Congés</v>
          </cell>
          <cell r="J10" t="str">
            <v>NICE OUEST</v>
          </cell>
          <cell r="K10" t="str">
            <v>NICE OUEST</v>
          </cell>
          <cell r="L10" t="str">
            <v>NICE OUEST</v>
          </cell>
          <cell r="M10" t="str">
            <v>REPOS</v>
          </cell>
          <cell r="N10" t="str">
            <v>NICE OUEST</v>
          </cell>
          <cell r="O10" t="str">
            <v>REPOS</v>
          </cell>
          <cell r="P10" t="str">
            <v>NICE NORD</v>
          </cell>
          <cell r="Q10" t="str">
            <v>NICE OUEST</v>
          </cell>
          <cell r="R10" t="str">
            <v>NICE OUEST</v>
          </cell>
          <cell r="S10" t="str">
            <v>NICE OUEST</v>
          </cell>
          <cell r="T10" t="str">
            <v>NICE OUEST</v>
          </cell>
          <cell r="U10" t="str">
            <v>REPOS</v>
          </cell>
          <cell r="V10" t="str">
            <v>REPOS</v>
          </cell>
          <cell r="W10" t="str">
            <v>NICE OUEST</v>
          </cell>
          <cell r="X10" t="str">
            <v>NICE OUEST</v>
          </cell>
          <cell r="Y10" t="str">
            <v>NICE OUEST</v>
          </cell>
          <cell r="Z10" t="str">
            <v>NICE OUEST</v>
          </cell>
          <cell r="AA10" t="str">
            <v>NICE OUEST</v>
          </cell>
          <cell r="AB10" t="str">
            <v>REPOS</v>
          </cell>
          <cell r="AC10" t="str">
            <v>REPOS</v>
          </cell>
          <cell r="AD10" t="str">
            <v>NICE OUEST</v>
          </cell>
          <cell r="AE10" t="str">
            <v>NICE OUEST</v>
          </cell>
          <cell r="AF10" t="str">
            <v>NICE OUEST</v>
          </cell>
          <cell r="AG10" t="str">
            <v>REPOS</v>
          </cell>
          <cell r="AH10" t="str">
            <v>NICE OUEST</v>
          </cell>
          <cell r="AI10" t="str">
            <v>NICE OUEST</v>
          </cell>
          <cell r="AJ10" t="str">
            <v>REPOS</v>
          </cell>
          <cell r="AK10" t="str">
            <v>NICE NORD</v>
          </cell>
          <cell r="AL10" t="str">
            <v>NICE OUEST</v>
          </cell>
          <cell r="AM10" t="str">
            <v>NICE OUEST</v>
          </cell>
          <cell r="AN10" t="str">
            <v>NICE OUEST</v>
          </cell>
          <cell r="AO10" t="str">
            <v>NICE OUEST</v>
          </cell>
          <cell r="AP10" t="str">
            <v>REPOS</v>
          </cell>
          <cell r="AQ10" t="str">
            <v>REPOS</v>
          </cell>
          <cell r="AR10" t="str">
            <v>NICE OUEST</v>
          </cell>
          <cell r="AS10" t="str">
            <v>NICE OUEST</v>
          </cell>
          <cell r="AT10" t="str">
            <v>NICE OUEST</v>
          </cell>
          <cell r="AU10" t="str">
            <v>NICE OUEST</v>
          </cell>
          <cell r="AV10" t="str">
            <v>NICE OUEST</v>
          </cell>
          <cell r="AW10" t="str">
            <v>REPOS</v>
          </cell>
          <cell r="AX10" t="str">
            <v>REPOS</v>
          </cell>
          <cell r="AY10" t="str">
            <v>NICE OUEST</v>
          </cell>
          <cell r="AZ10" t="str">
            <v>NICE OUEST</v>
          </cell>
          <cell r="BA10" t="str">
            <v>NICE OUEST</v>
          </cell>
          <cell r="BB10" t="str">
            <v>NICE OUEST</v>
          </cell>
          <cell r="BC10" t="str">
            <v>NICE OUEST</v>
          </cell>
          <cell r="BD10" t="str">
            <v>REPOS</v>
          </cell>
          <cell r="BE10" t="str">
            <v>REPOS</v>
          </cell>
          <cell r="BF10" t="str">
            <v>Congés</v>
          </cell>
          <cell r="BG10" t="str">
            <v>Congés</v>
          </cell>
          <cell r="BH10" t="str">
            <v>Congés</v>
          </cell>
          <cell r="BI10" t="str">
            <v>Congés</v>
          </cell>
          <cell r="BJ10" t="str">
            <v>Congés</v>
          </cell>
          <cell r="BK10" t="str">
            <v>Congés</v>
          </cell>
          <cell r="BL10" t="str">
            <v>Congés</v>
          </cell>
          <cell r="BM10" t="str">
            <v>NICE OUEST</v>
          </cell>
          <cell r="BN10" t="str">
            <v>NICE OUEST</v>
          </cell>
          <cell r="BO10" t="str">
            <v>NICE OUEST</v>
          </cell>
          <cell r="BP10" t="str">
            <v>NICE OUEST</v>
          </cell>
          <cell r="BQ10" t="str">
            <v>REPOS</v>
          </cell>
          <cell r="BR10" t="str">
            <v>NICE OUEST</v>
          </cell>
          <cell r="BS10" t="str">
            <v>REPOS</v>
          </cell>
          <cell r="BT10" t="str">
            <v>NICE NORD</v>
          </cell>
          <cell r="BU10" t="str">
            <v>NICE OUEST</v>
          </cell>
          <cell r="BV10" t="str">
            <v>NICE OUEST</v>
          </cell>
          <cell r="BW10" t="str">
            <v>NICE OUEST</v>
          </cell>
          <cell r="BX10" t="str">
            <v>NICE OUEST</v>
          </cell>
          <cell r="BY10" t="str">
            <v>REPOS</v>
          </cell>
          <cell r="BZ10" t="str">
            <v>REPOS</v>
          </cell>
          <cell r="CA10" t="str">
            <v>NICE OUEST</v>
          </cell>
          <cell r="CB10" t="str">
            <v>NICE OUEST</v>
          </cell>
          <cell r="CC10" t="str">
            <v>NICE OUEST</v>
          </cell>
          <cell r="CD10" t="str">
            <v>NICE OUEST</v>
          </cell>
          <cell r="CE10" t="str">
            <v>NICE OUEST</v>
          </cell>
          <cell r="CF10" t="str">
            <v>REPOS</v>
          </cell>
          <cell r="CG10" t="str">
            <v>REPOS</v>
          </cell>
          <cell r="CH10" t="str">
            <v>NICE OUEST</v>
          </cell>
          <cell r="CI10" t="str">
            <v>NICE OUEST</v>
          </cell>
          <cell r="CJ10" t="str">
            <v>NICE OUEST</v>
          </cell>
          <cell r="CK10" t="str">
            <v>NICE OUEST</v>
          </cell>
          <cell r="CL10" t="str">
            <v>NICE OUEST</v>
          </cell>
          <cell r="CM10" t="str">
            <v>REPOS</v>
          </cell>
          <cell r="CN10" t="str">
            <v>REPOS</v>
          </cell>
          <cell r="CO10" t="str">
            <v>NICE OUEST</v>
          </cell>
          <cell r="CP10" t="str">
            <v>NICE OUEST</v>
          </cell>
          <cell r="CQ10" t="str">
            <v>NICE OUEST</v>
          </cell>
          <cell r="CR10" t="str">
            <v>NICE OUEST</v>
          </cell>
          <cell r="CS10" t="str">
            <v>REPOS</v>
          </cell>
          <cell r="CT10" t="str">
            <v>NICE OUEST</v>
          </cell>
          <cell r="CU10" t="str">
            <v>REPOS</v>
          </cell>
          <cell r="CV10" t="str">
            <v>REPOS</v>
          </cell>
          <cell r="CW10" t="str">
            <v>NICE OUEST</v>
          </cell>
          <cell r="CX10" t="str">
            <v>NICE OUEST</v>
          </cell>
          <cell r="CY10" t="str">
            <v>Congés</v>
          </cell>
          <cell r="CZ10" t="str">
            <v>NICE OUEST</v>
          </cell>
          <cell r="DA10" t="str">
            <v>REPOS</v>
          </cell>
          <cell r="DB10" t="str">
            <v>REPOS</v>
          </cell>
          <cell r="DC10" t="str">
            <v>NICE OUEST</v>
          </cell>
          <cell r="DD10" t="str">
            <v>NICE OUEST</v>
          </cell>
          <cell r="DE10" t="str">
            <v>NICE OUEST</v>
          </cell>
          <cell r="DF10" t="str">
            <v>NICE OUEST</v>
          </cell>
          <cell r="DG10" t="str">
            <v>NICE OUEST</v>
          </cell>
          <cell r="DH10" t="str">
            <v>REPOS</v>
          </cell>
          <cell r="DI10" t="str">
            <v>REPOS</v>
          </cell>
          <cell r="DJ10" t="str">
            <v>NICE OUEST</v>
          </cell>
          <cell r="DK10" t="str">
            <v>NICE OUEST</v>
          </cell>
          <cell r="DL10" t="str">
            <v>NICE OUEST</v>
          </cell>
          <cell r="DM10" t="str">
            <v>NICE OUEST</v>
          </cell>
          <cell r="DN10" t="str">
            <v>NICE OUEST</v>
          </cell>
          <cell r="DO10" t="str">
            <v>REPOS</v>
          </cell>
          <cell r="DP10" t="str">
            <v>REPOS</v>
          </cell>
          <cell r="DQ10" t="str">
            <v>NICE OUEST</v>
          </cell>
          <cell r="DR10" t="str">
            <v>NICE OUEST</v>
          </cell>
          <cell r="DS10" t="str">
            <v>NICE OUEST</v>
          </cell>
          <cell r="DT10" t="str">
            <v>REPOS</v>
          </cell>
          <cell r="DU10" t="str">
            <v>NICE OUEST</v>
          </cell>
          <cell r="DV10" t="str">
            <v>NICE OUEST</v>
          </cell>
          <cell r="DW10" t="str">
            <v>REPOS</v>
          </cell>
          <cell r="DX10" t="str">
            <v>NICE OUEST</v>
          </cell>
          <cell r="DY10" t="str">
            <v>REPOS</v>
          </cell>
          <cell r="DZ10" t="str">
            <v>NICE OUEST</v>
          </cell>
          <cell r="EA10" t="str">
            <v>NICE OUEST</v>
          </cell>
          <cell r="EB10" t="str">
            <v>NICE OUEST</v>
          </cell>
          <cell r="EC10" t="str">
            <v>REPOS</v>
          </cell>
          <cell r="ED10" t="str">
            <v>REPOS</v>
          </cell>
          <cell r="EE10" t="str">
            <v>NICE OUEST</v>
          </cell>
          <cell r="EF10" t="str">
            <v>REPOS</v>
          </cell>
          <cell r="EG10" t="str">
            <v>NICE OUEST</v>
          </cell>
          <cell r="EH10" t="str">
            <v>REPOS</v>
          </cell>
          <cell r="EI10" t="str">
            <v>NICE OUEST</v>
          </cell>
          <cell r="EJ10" t="str">
            <v>REPOS</v>
          </cell>
          <cell r="EK10" t="str">
            <v>REPOS</v>
          </cell>
          <cell r="EL10" t="str">
            <v>NICE NORD</v>
          </cell>
          <cell r="EM10" t="str">
            <v>NICE OUEST</v>
          </cell>
          <cell r="EN10" t="str">
            <v>NICE OUEST</v>
          </cell>
          <cell r="EO10" t="str">
            <v>NICE OUEST</v>
          </cell>
          <cell r="EP10" t="str">
            <v>NICE OUEST</v>
          </cell>
          <cell r="EQ10" t="str">
            <v>REPOS</v>
          </cell>
          <cell r="ER10" t="str">
            <v>REPOS</v>
          </cell>
          <cell r="EV10" t="str">
            <v>FORMATION 1/2 MATIN</v>
          </cell>
          <cell r="HW10" t="str">
            <v>REPOS</v>
          </cell>
          <cell r="HX10" t="str">
            <v>REPOS</v>
          </cell>
          <cell r="HY10" t="str">
            <v>Congés</v>
          </cell>
          <cell r="HZ10" t="str">
            <v>Congés</v>
          </cell>
          <cell r="IA10" t="str">
            <v>Congés</v>
          </cell>
          <cell r="IB10" t="str">
            <v>Congés</v>
          </cell>
          <cell r="IC10" t="str">
            <v>Congés</v>
          </cell>
          <cell r="ID10" t="str">
            <v>Congés</v>
          </cell>
          <cell r="IE10" t="str">
            <v>Congés</v>
          </cell>
          <cell r="IF10" t="str">
            <v>Congés</v>
          </cell>
          <cell r="IG10" t="str">
            <v>Congés</v>
          </cell>
          <cell r="IH10" t="str">
            <v>Congés</v>
          </cell>
          <cell r="II10" t="str">
            <v>Congés</v>
          </cell>
          <cell r="IJ10" t="str">
            <v>Congés</v>
          </cell>
          <cell r="IK10" t="str">
            <v>Congés</v>
          </cell>
          <cell r="IL10" t="str">
            <v>Congés</v>
          </cell>
        </row>
        <row r="11">
          <cell r="A11" t="str">
            <v>N0140957</v>
          </cell>
          <cell r="B11" t="str">
            <v>Chauvin</v>
          </cell>
          <cell r="C11" t="str">
            <v>Nicolas</v>
          </cell>
          <cell r="D11" t="str">
            <v>Chauvin Nicolas</v>
          </cell>
          <cell r="E11">
            <v>0</v>
          </cell>
          <cell r="F11" t="str">
            <v>remplaçant</v>
          </cell>
          <cell r="BP11" t="str">
            <v>ENC MATIN 5H-12H</v>
          </cell>
          <cell r="BQ11" t="str">
            <v>ENC MATIN 5H-12H</v>
          </cell>
          <cell r="BR11" t="str">
            <v>REPOS</v>
          </cell>
          <cell r="BS11" t="str">
            <v>REPOS</v>
          </cell>
          <cell r="BT11" t="str">
            <v>NICE EST</v>
          </cell>
          <cell r="BU11" t="str">
            <v>NICE EST</v>
          </cell>
          <cell r="BV11" t="str">
            <v>NICE EST</v>
          </cell>
          <cell r="BW11" t="str">
            <v>NICE EST</v>
          </cell>
          <cell r="BX11" t="str">
            <v>NICE EST</v>
          </cell>
          <cell r="BY11" t="str">
            <v>REPOS</v>
          </cell>
          <cell r="BZ11" t="str">
            <v>ENC NUIT 20H30-02H30</v>
          </cell>
          <cell r="CA11" t="str">
            <v>ENC NUIT 20H30-02H30</v>
          </cell>
          <cell r="CB11" t="str">
            <v>ENC NUIT 20H30-02H30</v>
          </cell>
          <cell r="CC11" t="str">
            <v>ENC NUIT 20H30-02H30</v>
          </cell>
          <cell r="CD11" t="str">
            <v>ENC NUIT 20H30-02H30</v>
          </cell>
          <cell r="CE11" t="str">
            <v>REPOS</v>
          </cell>
          <cell r="CF11" t="str">
            <v>REPOS</v>
          </cell>
          <cell r="CG11" t="str">
            <v>REPOS</v>
          </cell>
          <cell r="CH11" t="str">
            <v>ENC NUIT 20H30-02H30</v>
          </cell>
          <cell r="CI11" t="str">
            <v>ENC NUIT 20H30-02H30</v>
          </cell>
          <cell r="CJ11" t="str">
            <v>ENC NUIT 20H30-03H30</v>
          </cell>
          <cell r="CK11" t="str">
            <v>ENC NUIT 20H30-03H30</v>
          </cell>
          <cell r="CL11" t="str">
            <v>REPOS</v>
          </cell>
          <cell r="CM11" t="str">
            <v>REPOS</v>
          </cell>
          <cell r="CN11" t="str">
            <v>REPOS</v>
          </cell>
          <cell r="CO11" t="str">
            <v>ENC MATIN 5H-12H</v>
          </cell>
          <cell r="CP11" t="str">
            <v>REPOS</v>
          </cell>
          <cell r="CQ11" t="str">
            <v>ENC MATIN 5H-12H</v>
          </cell>
          <cell r="CR11" t="str">
            <v>ENC MATIN 5H-12H</v>
          </cell>
          <cell r="CS11" t="str">
            <v>ENC MATIN 5H-12H</v>
          </cell>
          <cell r="CT11" t="str">
            <v>NICE OUEST</v>
          </cell>
          <cell r="CU11" t="str">
            <v>REPOS</v>
          </cell>
          <cell r="CV11" t="str">
            <v>REPOS</v>
          </cell>
          <cell r="CW11" t="str">
            <v>ENC NUIT 20H30-03H30</v>
          </cell>
          <cell r="CX11" t="str">
            <v>ENC NUIT 20H30-03H30</v>
          </cell>
          <cell r="CY11" t="str">
            <v>ENC NUIT 20H30-03H30</v>
          </cell>
          <cell r="CZ11" t="str">
            <v>ENC NUIT 20H30-03H30</v>
          </cell>
          <cell r="DA11" t="str">
            <v>REPOS</v>
          </cell>
          <cell r="DB11" t="str">
            <v>ENC NUIT 20H30-03H30</v>
          </cell>
          <cell r="DC11" t="str">
            <v>ENC NUIT 20H30-03H30</v>
          </cell>
          <cell r="DD11" t="str">
            <v>ENC NUIT 20H30-03H30</v>
          </cell>
          <cell r="DE11" t="str">
            <v>ENC NUIT 20H30-03H30</v>
          </cell>
          <cell r="DF11" t="str">
            <v>ENC NUIT 20H30-03H30</v>
          </cell>
          <cell r="DG11" t="str">
            <v>REPOS</v>
          </cell>
          <cell r="DH11" t="str">
            <v>REPOS</v>
          </cell>
          <cell r="DI11" t="str">
            <v>REPOS</v>
          </cell>
          <cell r="DJ11" t="str">
            <v>ENC MATIN 5H-12H</v>
          </cell>
          <cell r="DK11" t="str">
            <v>ENC MATIN 5H-12H</v>
          </cell>
          <cell r="DL11" t="str">
            <v>ENC MATIN 5H-12H</v>
          </cell>
          <cell r="DM11" t="str">
            <v>ENC MATIN 5H-12H</v>
          </cell>
          <cell r="DN11" t="str">
            <v>ENC MATIN 5H-12H</v>
          </cell>
          <cell r="DO11" t="str">
            <v>NICE OUEST</v>
          </cell>
          <cell r="DP11" t="str">
            <v>REPOS</v>
          </cell>
          <cell r="DQ11" t="str">
            <v>NICE EST</v>
          </cell>
          <cell r="DR11" t="str">
            <v>ENC MATIN 5H-12H</v>
          </cell>
          <cell r="DS11" t="str">
            <v>ENC MATIN 5H-12H</v>
          </cell>
          <cell r="DT11" t="str">
            <v>ENC MATIN 5H-12H</v>
          </cell>
          <cell r="DU11" t="str">
            <v>ENC MATIN 5H-12H</v>
          </cell>
          <cell r="DV11" t="str">
            <v>HS NICE EST</v>
          </cell>
          <cell r="DW11" t="str">
            <v>REPOS</v>
          </cell>
          <cell r="DX11" t="str">
            <v>NICE OUEST</v>
          </cell>
          <cell r="DY11" t="str">
            <v>REPOS</v>
          </cell>
          <cell r="DZ11" t="str">
            <v>NICE OUEST</v>
          </cell>
          <cell r="EA11" t="str">
            <v>NICE OUEST</v>
          </cell>
          <cell r="EB11" t="str">
            <v>NICE OUEST</v>
          </cell>
          <cell r="EC11" t="str">
            <v>REPOS</v>
          </cell>
          <cell r="ED11" t="str">
            <v>ENC NUIT 20H30-03H30</v>
          </cell>
          <cell r="EE11" t="str">
            <v>REPOS</v>
          </cell>
          <cell r="EF11" t="str">
            <v>REPOS</v>
          </cell>
          <cell r="EG11" t="str">
            <v>ENC NUIT 20H30-03H30</v>
          </cell>
          <cell r="EH11" t="str">
            <v>REPOS</v>
          </cell>
          <cell r="EI11" t="str">
            <v>ENC NUIT 20H30-03H30</v>
          </cell>
          <cell r="EJ11" t="str">
            <v>REPOS</v>
          </cell>
          <cell r="EK11" t="str">
            <v>REPOS</v>
          </cell>
          <cell r="EL11" t="str">
            <v>ENC NUIT 20H30-03H30</v>
          </cell>
          <cell r="EM11" t="str">
            <v>ENC NUIT 20H30-03H30</v>
          </cell>
          <cell r="EN11" t="str">
            <v>ENC NUIT 20H30-03H30</v>
          </cell>
          <cell r="EO11" t="str">
            <v>ENC NUIT 20H30-03H30</v>
          </cell>
          <cell r="EP11" t="str">
            <v>ENC NUIT 20H30-03H30</v>
          </cell>
          <cell r="EQ11" t="str">
            <v>REPOS</v>
          </cell>
          <cell r="ER11" t="str">
            <v>REPOS</v>
          </cell>
        </row>
        <row r="12">
          <cell r="A12" t="str">
            <v>N0134733</v>
          </cell>
          <cell r="B12" t="str">
            <v>Courtois</v>
          </cell>
          <cell r="C12" t="str">
            <v>Alexis</v>
          </cell>
          <cell r="D12" t="str">
            <v>Courtois Alexis</v>
          </cell>
          <cell r="E12" t="str">
            <v>Oui</v>
          </cell>
          <cell r="F12" t="str">
            <v>remplaçant</v>
          </cell>
          <cell r="I12" t="str">
            <v>REPOS</v>
          </cell>
          <cell r="J12" t="str">
            <v>ENC MATIN 5H-12H</v>
          </cell>
          <cell r="K12" t="str">
            <v>ENC MATIN 5H-12H</v>
          </cell>
          <cell r="L12" t="str">
            <v>ENC MATIN 5H-12H</v>
          </cell>
          <cell r="M12" t="str">
            <v>ENC MATIN 5H-12H</v>
          </cell>
          <cell r="N12" t="str">
            <v>REPOS</v>
          </cell>
          <cell r="O12" t="str">
            <v>HS presta. Except</v>
          </cell>
          <cell r="P12" t="str">
            <v>ENC MATIN 5H-12H</v>
          </cell>
          <cell r="Q12" t="str">
            <v>ENC MATIN 5H-12H</v>
          </cell>
          <cell r="R12" t="str">
            <v>ENC MATIN 5H-12H</v>
          </cell>
          <cell r="S12" t="str">
            <v>B. CARTON</v>
          </cell>
          <cell r="T12" t="str">
            <v>B. CARTON</v>
          </cell>
          <cell r="U12" t="str">
            <v>REPOS</v>
          </cell>
          <cell r="V12" t="str">
            <v>REPOS</v>
          </cell>
          <cell r="W12" t="str">
            <v>ENC MATIN 5H-12H</v>
          </cell>
          <cell r="X12" t="str">
            <v>ENC MATIN 5H-12H</v>
          </cell>
          <cell r="Y12" t="str">
            <v>ENC MATIN 5H-12H</v>
          </cell>
          <cell r="Z12" t="str">
            <v>ENC MATIN 5H-12H</v>
          </cell>
          <cell r="AA12" t="str">
            <v>ENC MATIN 5H-12H</v>
          </cell>
          <cell r="AB12" t="str">
            <v>REPOS</v>
          </cell>
          <cell r="AC12" t="str">
            <v>REPOS</v>
          </cell>
          <cell r="AD12" t="str">
            <v>ENC MATIN 5H-12H</v>
          </cell>
          <cell r="AE12" t="str">
            <v>REPOS</v>
          </cell>
          <cell r="AF12" t="str">
            <v>ENC MATIN 5H-12H</v>
          </cell>
          <cell r="AG12" t="str">
            <v>ENC MATIN 5H-12H</v>
          </cell>
          <cell r="AH12" t="str">
            <v>ENC MATIN 5H-12H</v>
          </cell>
          <cell r="AI12" t="str">
            <v>NICE OUEST</v>
          </cell>
          <cell r="AJ12" t="str">
            <v>REPOS</v>
          </cell>
          <cell r="AK12" t="str">
            <v>NICE OUEST</v>
          </cell>
          <cell r="AL12" t="str">
            <v>NICE OUEST</v>
          </cell>
          <cell r="AM12" t="str">
            <v>ENC MATIN 5H-12H</v>
          </cell>
          <cell r="AN12" t="str">
            <v>ENC MATIN 5H-12H</v>
          </cell>
          <cell r="AO12" t="str">
            <v>ENC MATIN 5H-12H</v>
          </cell>
          <cell r="AP12" t="str">
            <v>Congés</v>
          </cell>
          <cell r="AQ12" t="str">
            <v>Congés</v>
          </cell>
          <cell r="AR12" t="str">
            <v>Congés</v>
          </cell>
          <cell r="AS12" t="str">
            <v>Congés</v>
          </cell>
          <cell r="AT12" t="str">
            <v>Congés</v>
          </cell>
          <cell r="AU12" t="str">
            <v>Congés</v>
          </cell>
          <cell r="AV12" t="str">
            <v>Congés</v>
          </cell>
          <cell r="AW12" t="str">
            <v>Congés</v>
          </cell>
          <cell r="AX12" t="str">
            <v>Congés</v>
          </cell>
          <cell r="AY12" t="str">
            <v>ENC MATIN 5H-12H</v>
          </cell>
          <cell r="AZ12" t="str">
            <v>ENC MATIN 5H-12H</v>
          </cell>
          <cell r="BA12" t="str">
            <v>ENC MATIN 5H-12H</v>
          </cell>
          <cell r="BB12" t="str">
            <v>ENC MATIN 5H-12H</v>
          </cell>
          <cell r="BC12" t="str">
            <v>ENC MATIN 5H-12H</v>
          </cell>
          <cell r="BD12" t="str">
            <v>REPOS</v>
          </cell>
          <cell r="BE12" t="str">
            <v>V.N Matin DIM</v>
          </cell>
          <cell r="BF12" t="str">
            <v>ENC MATIN 5H-12H</v>
          </cell>
          <cell r="BG12" t="str">
            <v>ENC MATIN 5H-12H</v>
          </cell>
          <cell r="BH12" t="str">
            <v>NICE OUEST</v>
          </cell>
          <cell r="BI12" t="str">
            <v>REPOS</v>
          </cell>
          <cell r="BJ12" t="str">
            <v>NICE OUEST</v>
          </cell>
          <cell r="BK12" t="str">
            <v>NICE OUEST</v>
          </cell>
          <cell r="BL12" t="str">
            <v>REPOS</v>
          </cell>
          <cell r="BM12" t="str">
            <v>B. CARTON</v>
          </cell>
          <cell r="BN12" t="str">
            <v>B. CARTON</v>
          </cell>
          <cell r="BO12" t="str">
            <v>B. CARTON</v>
          </cell>
          <cell r="BP12" t="str">
            <v>B. CARTON</v>
          </cell>
          <cell r="BQ12" t="str">
            <v>B. CARTON</v>
          </cell>
          <cell r="BR12" t="str">
            <v>REPOS</v>
          </cell>
          <cell r="BS12" t="str">
            <v>REPOS</v>
          </cell>
          <cell r="BT12" t="str">
            <v>ENC MATIN 5H-12H</v>
          </cell>
          <cell r="BU12" t="str">
            <v>ENC MATIN 5H-12H</v>
          </cell>
          <cell r="BV12" t="str">
            <v>ENC MATIN 5H-12H</v>
          </cell>
          <cell r="BW12" t="str">
            <v>ENC MATIN 5H-12H</v>
          </cell>
          <cell r="BX12" t="str">
            <v>ENC MATIN 5H-12H</v>
          </cell>
          <cell r="BY12" t="str">
            <v>HS NICE EST</v>
          </cell>
          <cell r="BZ12" t="str">
            <v>REPOS</v>
          </cell>
          <cell r="CA12" t="str">
            <v>ENC NUIT 20H30-02H30</v>
          </cell>
          <cell r="CB12" t="str">
            <v>ENC NUIT 20H30-02H30</v>
          </cell>
          <cell r="CC12" t="str">
            <v>ENC NUIT 20H30-02H30</v>
          </cell>
          <cell r="CD12" t="str">
            <v>ENC NUIT 20H30-02H30</v>
          </cell>
          <cell r="CE12" t="str">
            <v>ENC NUIT 20H30-02H30</v>
          </cell>
          <cell r="CF12" t="str">
            <v>REPOS</v>
          </cell>
          <cell r="CG12" t="str">
            <v>REPOS</v>
          </cell>
          <cell r="CH12" t="str">
            <v>ENC NUIT 20H30-02H30</v>
          </cell>
          <cell r="CI12" t="str">
            <v>ENC NUIT 20H30-02H30</v>
          </cell>
          <cell r="CJ12" t="str">
            <v>ENC NUIT 20H30-03H30</v>
          </cell>
          <cell r="CK12" t="str">
            <v>ENC NUIT 20H30-03H30</v>
          </cell>
          <cell r="CL12" t="str">
            <v>ENC NUIT 20H30-03H30</v>
          </cell>
          <cell r="CM12" t="str">
            <v>REPOS</v>
          </cell>
          <cell r="CN12" t="str">
            <v>REPOS</v>
          </cell>
          <cell r="CO12" t="str">
            <v>ENC MATIN 5H-12H</v>
          </cell>
          <cell r="CP12" t="str">
            <v>ENC MATIN 5H-12H</v>
          </cell>
          <cell r="CQ12" t="str">
            <v>ENC MATIN 5H-12H</v>
          </cell>
          <cell r="CR12" t="str">
            <v>ENC MATIN 5H-12H</v>
          </cell>
          <cell r="CS12" t="str">
            <v>REPOS</v>
          </cell>
          <cell r="CT12" t="str">
            <v>NICE OUEST</v>
          </cell>
          <cell r="CU12" t="str">
            <v>REPOS</v>
          </cell>
          <cell r="CV12" t="str">
            <v>REPOS</v>
          </cell>
          <cell r="CW12" t="str">
            <v>ENC MATIN 5H-12H</v>
          </cell>
          <cell r="CX12" t="str">
            <v>ENC MATIN 5H-12H</v>
          </cell>
          <cell r="CY12" t="str">
            <v>ENC MATIN 5H-12H</v>
          </cell>
          <cell r="CZ12" t="str">
            <v>ENC MATIN 5H-12H</v>
          </cell>
          <cell r="DA12" t="str">
            <v>REPOS</v>
          </cell>
          <cell r="DB12" t="str">
            <v>NICE OUEST DIM</v>
          </cell>
          <cell r="DC12" t="str">
            <v>ENC NUIT 20H30-03H30</v>
          </cell>
          <cell r="DD12" t="str">
            <v>ENC NUIT 20H30-03H30</v>
          </cell>
          <cell r="DE12" t="str">
            <v>ENC NUIT 20H30-03H30</v>
          </cell>
          <cell r="DF12" t="str">
            <v>ENC NUIT 20H30-03H30</v>
          </cell>
          <cell r="DG12" t="str">
            <v>ENC NUIT 20H30-03H30</v>
          </cell>
          <cell r="DH12" t="str">
            <v>REPOS</v>
          </cell>
          <cell r="DI12" t="str">
            <v>REPOS</v>
          </cell>
          <cell r="DJ12" t="str">
            <v>ENC NUIT 20H30-03H30</v>
          </cell>
          <cell r="DK12" t="str">
            <v>ENC NUIT 20H30-03H30</v>
          </cell>
          <cell r="DL12" t="str">
            <v>ENC NUIT 20H30-03H30</v>
          </cell>
          <cell r="DM12" t="str">
            <v>ENC NUIT 20H30-03H30</v>
          </cell>
          <cell r="DN12" t="str">
            <v>ENC NUIT 20H30-03H30</v>
          </cell>
        </row>
        <row r="13">
          <cell r="A13" t="str">
            <v>N0136834</v>
          </cell>
          <cell r="B13" t="str">
            <v>Dhouimer</v>
          </cell>
          <cell r="C13" t="str">
            <v>Yassine</v>
          </cell>
          <cell r="D13" t="str">
            <v>Dhouimer Yassine</v>
          </cell>
          <cell r="E13">
            <v>0</v>
          </cell>
          <cell r="F13" t="str">
            <v>remplaçant</v>
          </cell>
          <cell r="I13" t="str">
            <v>REPOS</v>
          </cell>
          <cell r="J13" t="str">
            <v>NICE EST</v>
          </cell>
          <cell r="K13" t="str">
            <v>NICE EST</v>
          </cell>
          <cell r="L13" t="str">
            <v>NICE EST</v>
          </cell>
          <cell r="M13" t="str">
            <v>NICE EST</v>
          </cell>
          <cell r="N13" t="str">
            <v>HS NICE EST</v>
          </cell>
          <cell r="O13" t="str">
            <v>REPOS</v>
          </cell>
          <cell r="P13" t="str">
            <v>ENC MATIN 5H-12H</v>
          </cell>
          <cell r="Q13" t="str">
            <v>ENC MATIN 5H-12H</v>
          </cell>
          <cell r="R13" t="str">
            <v>ENC MATIN 5H-12H</v>
          </cell>
          <cell r="S13" t="str">
            <v>ENC MATIN 5H-12H</v>
          </cell>
          <cell r="T13" t="str">
            <v>ENC MATIN 5H-12H</v>
          </cell>
          <cell r="U13" t="str">
            <v>REPOS</v>
          </cell>
          <cell r="V13" t="str">
            <v>REPOS</v>
          </cell>
          <cell r="W13" t="str">
            <v>ENC MATIN 5H-12H</v>
          </cell>
          <cell r="X13" t="str">
            <v>ENC MATIN 5H-12H</v>
          </cell>
          <cell r="Y13" t="str">
            <v>ENC MATIN 5H-12H</v>
          </cell>
          <cell r="Z13" t="str">
            <v>ENC MATIN 5H-12H</v>
          </cell>
          <cell r="AA13" t="str">
            <v>ENC MATIN 5H-12H</v>
          </cell>
          <cell r="AB13" t="str">
            <v>REPOS</v>
          </cell>
          <cell r="AC13" t="str">
            <v>REPOS</v>
          </cell>
          <cell r="AD13" t="str">
            <v>ENC MATIN 5H-12H</v>
          </cell>
          <cell r="AE13" t="str">
            <v>ENC MATIN 5H-12H</v>
          </cell>
          <cell r="AF13" t="str">
            <v>ENC MATIN 5H-12H</v>
          </cell>
          <cell r="AG13" t="str">
            <v>ENC MATIN 5H-12H</v>
          </cell>
          <cell r="AH13" t="str">
            <v>ENC MATIN 5H-12H</v>
          </cell>
          <cell r="AI13" t="str">
            <v>HS NICE EST</v>
          </cell>
          <cell r="AJ13" t="str">
            <v>REPOS</v>
          </cell>
          <cell r="AK13" t="str">
            <v>ENC MATIN 5H-12H</v>
          </cell>
          <cell r="AL13" t="str">
            <v>ENC MATIN 5H-12H</v>
          </cell>
          <cell r="AM13" t="str">
            <v>REPOS</v>
          </cell>
          <cell r="AN13" t="str">
            <v>B. CARTON</v>
          </cell>
          <cell r="AO13" t="str">
            <v>B. CARTON</v>
          </cell>
          <cell r="AP13" t="str">
            <v>NICE EST</v>
          </cell>
          <cell r="AQ13" t="str">
            <v>REPOS</v>
          </cell>
          <cell r="AR13" t="str">
            <v>ENC MATIN 5H-12H</v>
          </cell>
          <cell r="AS13" t="str">
            <v>ENC MATIN 5H-12H</v>
          </cell>
          <cell r="AT13" t="str">
            <v>ENC MATIN 5H-12H</v>
          </cell>
          <cell r="AU13" t="str">
            <v>ENC MATIN 5H-12H</v>
          </cell>
          <cell r="AV13" t="str">
            <v>ENC MATIN 5H-12H</v>
          </cell>
          <cell r="AW13" t="str">
            <v>HS NICE EST</v>
          </cell>
          <cell r="AX13" t="str">
            <v>REPOS</v>
          </cell>
          <cell r="AY13" t="str">
            <v>ENC NUIT 20H30-03H30</v>
          </cell>
          <cell r="AZ13" t="str">
            <v>ENC NUIT 20H30-03H30</v>
          </cell>
          <cell r="BA13" t="str">
            <v>ENC NUIT 20H30-03H30</v>
          </cell>
          <cell r="BB13" t="str">
            <v>ENC NUIT 20H30-03H30</v>
          </cell>
          <cell r="BC13" t="str">
            <v>ENC NUIT 20H30-03H30</v>
          </cell>
          <cell r="BD13" t="str">
            <v>REPOS</v>
          </cell>
          <cell r="BE13" t="str">
            <v>REPOS</v>
          </cell>
          <cell r="BF13" t="str">
            <v>NICE EST</v>
          </cell>
          <cell r="BG13" t="str">
            <v>NICE EST</v>
          </cell>
          <cell r="BH13" t="str">
            <v>NICE EST</v>
          </cell>
          <cell r="BI13" t="str">
            <v>NICE EST</v>
          </cell>
          <cell r="BJ13" t="str">
            <v>REPOS</v>
          </cell>
          <cell r="BK13" t="str">
            <v>NICE EST</v>
          </cell>
          <cell r="BL13" t="str">
            <v>REPOS</v>
          </cell>
          <cell r="BM13" t="str">
            <v>NICE EST</v>
          </cell>
          <cell r="BN13" t="str">
            <v>NICE EST</v>
          </cell>
          <cell r="BO13" t="str">
            <v>NICE EST</v>
          </cell>
          <cell r="BP13" t="str">
            <v>NICE EST</v>
          </cell>
          <cell r="BQ13" t="str">
            <v>NICE EST</v>
          </cell>
          <cell r="BR13" t="str">
            <v>HS NICE EST</v>
          </cell>
          <cell r="BS13" t="str">
            <v>REPOS</v>
          </cell>
          <cell r="BT13" t="str">
            <v>ENC MATIN 5H-12H</v>
          </cell>
          <cell r="BU13" t="str">
            <v>ENC MATIN 5H-12H</v>
          </cell>
          <cell r="BV13" t="str">
            <v>ENC MATIN 5H-12H</v>
          </cell>
          <cell r="BW13" t="str">
            <v>ENC MATIN 5H-12H</v>
          </cell>
          <cell r="BX13" t="str">
            <v>NICE EST</v>
          </cell>
          <cell r="BY13" t="str">
            <v>HS NICE EST</v>
          </cell>
          <cell r="BZ13" t="str">
            <v>REPOS</v>
          </cell>
          <cell r="CA13" t="str">
            <v>ENC MATIN 5H-12H</v>
          </cell>
          <cell r="CB13" t="str">
            <v>ENC MATIN 5H-12H</v>
          </cell>
          <cell r="CC13" t="str">
            <v>ENC MATIN 5H-12H</v>
          </cell>
          <cell r="CD13" t="str">
            <v>ENC MATIN 5H-12H</v>
          </cell>
          <cell r="CE13" t="str">
            <v>ENC MATIN 5H-12H</v>
          </cell>
          <cell r="CF13" t="str">
            <v>REPOS</v>
          </cell>
          <cell r="CG13" t="str">
            <v>REPOS</v>
          </cell>
          <cell r="CH13" t="str">
            <v>NICE EST</v>
          </cell>
          <cell r="CI13" t="str">
            <v>NICE EST</v>
          </cell>
          <cell r="CJ13" t="str">
            <v>NICE EST</v>
          </cell>
          <cell r="CK13" t="str">
            <v>NICE EST</v>
          </cell>
          <cell r="CL13" t="str">
            <v>NICE EST</v>
          </cell>
          <cell r="CM13" t="str">
            <v>HS NICE EST</v>
          </cell>
          <cell r="CN13" t="str">
            <v>REPOS</v>
          </cell>
          <cell r="CO13" t="str">
            <v>ENC MATIN 5H-12H</v>
          </cell>
          <cell r="CP13" t="str">
            <v>ENC MATIN 5H-12H</v>
          </cell>
          <cell r="CQ13" t="str">
            <v>ENC MATIN 5H-12H</v>
          </cell>
          <cell r="CR13" t="str">
            <v>ENC MATIN 5H-12H</v>
          </cell>
          <cell r="CS13" t="str">
            <v>ENC MATIN 5H-12H</v>
          </cell>
          <cell r="CT13" t="str">
            <v>HS NICE EST</v>
          </cell>
          <cell r="CU13" t="str">
            <v>REPOS</v>
          </cell>
          <cell r="CV13" t="str">
            <v>REPOS</v>
          </cell>
          <cell r="CW13" t="str">
            <v>NICE EST</v>
          </cell>
          <cell r="CX13" t="str">
            <v>REPOS</v>
          </cell>
          <cell r="CY13" t="str">
            <v>NICE EST</v>
          </cell>
          <cell r="CZ13" t="str">
            <v>NICE EST</v>
          </cell>
          <cell r="DA13" t="str">
            <v>NICE EST</v>
          </cell>
          <cell r="DB13" t="str">
            <v>REPOS</v>
          </cell>
          <cell r="DC13" t="str">
            <v>NICE EST</v>
          </cell>
          <cell r="DD13" t="str">
            <v>NICE EST</v>
          </cell>
          <cell r="DE13" t="str">
            <v>NICE EST</v>
          </cell>
          <cell r="DF13" t="str">
            <v>NICE EST</v>
          </cell>
          <cell r="DG13" t="str">
            <v>NICE EST</v>
          </cell>
          <cell r="DH13" t="str">
            <v>REPOS</v>
          </cell>
          <cell r="DI13" t="str">
            <v>REPOS</v>
          </cell>
          <cell r="DJ13" t="str">
            <v>ENC MATIN 5H-12H</v>
          </cell>
          <cell r="DK13" t="str">
            <v>ENC MATIN 5H-12H</v>
          </cell>
          <cell r="DL13" t="str">
            <v>ENC MATIN 5H-12H</v>
          </cell>
          <cell r="DM13" t="str">
            <v>ENC MATIN 5H-12H</v>
          </cell>
          <cell r="DN13" t="str">
            <v>ENC MATIN 5H-12H</v>
          </cell>
          <cell r="DO13" t="str">
            <v>HS NICE EST</v>
          </cell>
          <cell r="DP13" t="str">
            <v>REPOS</v>
          </cell>
          <cell r="DQ13" t="str">
            <v>NICE EST</v>
          </cell>
          <cell r="DR13" t="str">
            <v>NICE EST</v>
          </cell>
          <cell r="DS13" t="str">
            <v>NICE EST</v>
          </cell>
          <cell r="DT13" t="str">
            <v>ENC MATIN 5H-12H</v>
          </cell>
          <cell r="DU13" t="str">
            <v>ENC MATIN 5H-12H</v>
          </cell>
          <cell r="DV13" t="str">
            <v>REPOS</v>
          </cell>
          <cell r="DW13" t="str">
            <v>REPOS</v>
          </cell>
          <cell r="DX13" t="str">
            <v>NICE EST</v>
          </cell>
          <cell r="DY13" t="str">
            <v>REPOS</v>
          </cell>
          <cell r="DZ13" t="str">
            <v>NICE EST</v>
          </cell>
          <cell r="EA13" t="str">
            <v>REPOS</v>
          </cell>
          <cell r="EB13" t="str">
            <v>NICE EST</v>
          </cell>
          <cell r="EC13" t="str">
            <v>NICE EST</v>
          </cell>
          <cell r="ED13" t="str">
            <v>REPOS</v>
          </cell>
          <cell r="EE13" t="str">
            <v>ENC NUIT 20H30-03H30</v>
          </cell>
          <cell r="EF13" t="str">
            <v>REPOS</v>
          </cell>
          <cell r="EG13" t="str">
            <v>ENC NUIT 20H30-03H30</v>
          </cell>
          <cell r="EH13" t="str">
            <v>REPOS</v>
          </cell>
          <cell r="EI13" t="str">
            <v>ENC NUIT 20H30-03H30</v>
          </cell>
          <cell r="EJ13" t="str">
            <v>REPOS</v>
          </cell>
          <cell r="EK13" t="str">
            <v>REPOS</v>
          </cell>
          <cell r="EL13" t="str">
            <v>ENC NUIT 20H30-03H30</v>
          </cell>
          <cell r="EM13" t="str">
            <v>ENC NUIT 20H30-03H30</v>
          </cell>
          <cell r="EN13" t="str">
            <v>ENC NUIT 20H30-03H30</v>
          </cell>
          <cell r="EO13" t="str">
            <v>ENC NUIT 20H30-03H30</v>
          </cell>
          <cell r="EP13" t="str">
            <v>ENC NUIT 20H30-03H30</v>
          </cell>
          <cell r="EQ13" t="str">
            <v>REPOS</v>
          </cell>
          <cell r="ER13" t="str">
            <v>V.N Matin DIM</v>
          </cell>
          <cell r="HY13" t="str">
            <v>Congés</v>
          </cell>
          <cell r="HZ13" t="str">
            <v>Congés</v>
          </cell>
          <cell r="IA13" t="str">
            <v>Congés</v>
          </cell>
          <cell r="IB13" t="str">
            <v>Congés</v>
          </cell>
          <cell r="IC13" t="str">
            <v>Congés</v>
          </cell>
          <cell r="ID13" t="str">
            <v>Congés</v>
          </cell>
          <cell r="IE13" t="str">
            <v>Congés</v>
          </cell>
          <cell r="IF13" t="str">
            <v>Congés</v>
          </cell>
          <cell r="IG13" t="str">
            <v>Congés</v>
          </cell>
          <cell r="IH13" t="str">
            <v>Congés</v>
          </cell>
          <cell r="II13" t="str">
            <v>Congés</v>
          </cell>
          <cell r="IJ13" t="str">
            <v>Congés</v>
          </cell>
          <cell r="IK13" t="str">
            <v>Congés</v>
          </cell>
          <cell r="IL13" t="str">
            <v>Congés</v>
          </cell>
        </row>
        <row r="14">
          <cell r="A14" t="str">
            <v>N0137095</v>
          </cell>
          <cell r="B14" t="str">
            <v>Ellena</v>
          </cell>
          <cell r="C14" t="str">
            <v>Thomas</v>
          </cell>
          <cell r="D14" t="str">
            <v>Ellena Thomas</v>
          </cell>
          <cell r="E14">
            <v>0</v>
          </cell>
          <cell r="F14" t="str">
            <v>remplaçant</v>
          </cell>
          <cell r="I14" t="str">
            <v>REPOS</v>
          </cell>
          <cell r="J14" t="str">
            <v>NICE OUEST</v>
          </cell>
          <cell r="K14" t="str">
            <v>NICE OUEST</v>
          </cell>
          <cell r="L14" t="str">
            <v>REPOS</v>
          </cell>
          <cell r="M14" t="str">
            <v>NICE OUEST</v>
          </cell>
          <cell r="N14" t="str">
            <v>NICE OUEST</v>
          </cell>
          <cell r="O14" t="str">
            <v>REPOS</v>
          </cell>
          <cell r="P14" t="str">
            <v>ENC MATIN 5H-12H</v>
          </cell>
          <cell r="Q14" t="str">
            <v>ENC MATIN 5H-12H</v>
          </cell>
          <cell r="R14" t="str">
            <v>ENC MATIN 5H-12H</v>
          </cell>
          <cell r="S14" t="str">
            <v>ENC MATIN 5H-12H</v>
          </cell>
          <cell r="T14" t="str">
            <v>ENC MATIN 5H-12H</v>
          </cell>
          <cell r="U14" t="str">
            <v>REPOS</v>
          </cell>
          <cell r="V14" t="str">
            <v>REPOS</v>
          </cell>
          <cell r="W14" t="str">
            <v>Congés</v>
          </cell>
          <cell r="X14" t="str">
            <v>Congés</v>
          </cell>
          <cell r="Y14" t="str">
            <v>Congés</v>
          </cell>
          <cell r="Z14" t="str">
            <v>Congés</v>
          </cell>
          <cell r="AA14" t="str">
            <v>Congés</v>
          </cell>
          <cell r="AB14" t="str">
            <v>Congés</v>
          </cell>
          <cell r="AC14" t="str">
            <v>Congés</v>
          </cell>
          <cell r="AD14" t="str">
            <v>Congés</v>
          </cell>
          <cell r="AE14" t="str">
            <v>Congés</v>
          </cell>
          <cell r="AF14" t="str">
            <v>Congés</v>
          </cell>
          <cell r="AG14" t="str">
            <v>Congés</v>
          </cell>
          <cell r="AH14" t="str">
            <v>Congés</v>
          </cell>
          <cell r="AI14" t="str">
            <v>Congés</v>
          </cell>
          <cell r="AJ14" t="str">
            <v>Congés</v>
          </cell>
          <cell r="AK14" t="str">
            <v>ENC NUIT 20H30-03H30</v>
          </cell>
          <cell r="AL14" t="str">
            <v>ENC NUIT 20H30-03H30</v>
          </cell>
          <cell r="AM14" t="str">
            <v>ENC NUIT 20H30-03H30</v>
          </cell>
          <cell r="AN14" t="str">
            <v>ENC NUIT 20H30-03H30</v>
          </cell>
          <cell r="AO14" t="str">
            <v>ENC NUIT 20H30-03H30</v>
          </cell>
          <cell r="AP14" t="str">
            <v>REPOS</v>
          </cell>
          <cell r="AQ14" t="str">
            <v>NICE OUEST DIM</v>
          </cell>
          <cell r="AR14" t="str">
            <v>ENC NUIT 20H30-03H30</v>
          </cell>
          <cell r="AS14" t="str">
            <v>ENC NUIT 20H30-03H30</v>
          </cell>
          <cell r="AT14" t="str">
            <v>ENC NUIT 20H30-03H30</v>
          </cell>
          <cell r="AU14" t="str">
            <v>ENC NUIT 20H30-03H30</v>
          </cell>
          <cell r="AV14" t="str">
            <v>ENC NUIT 20H30-03H30</v>
          </cell>
          <cell r="AW14" t="str">
            <v>REPOS</v>
          </cell>
          <cell r="AX14" t="str">
            <v>NICE OUEST DIM</v>
          </cell>
          <cell r="AY14" t="str">
            <v>ENC MATIN 5H-12H</v>
          </cell>
          <cell r="AZ14" t="str">
            <v>ENC MATIN 5H-12H</v>
          </cell>
          <cell r="BA14" t="str">
            <v>REPOS</v>
          </cell>
          <cell r="BB14" t="str">
            <v>ENC MATIN 5H-12H</v>
          </cell>
          <cell r="BC14" t="str">
            <v>ENC MATIN 5H-12H</v>
          </cell>
          <cell r="BD14" t="str">
            <v>NICE EST</v>
          </cell>
          <cell r="BE14" t="str">
            <v>REPOS</v>
          </cell>
          <cell r="BF14" t="str">
            <v>ENC MATIN 5H-12H</v>
          </cell>
          <cell r="BG14" t="str">
            <v>ENC MATIN 5H-12H</v>
          </cell>
          <cell r="BH14" t="str">
            <v>ENC MATIN 5H-12H</v>
          </cell>
          <cell r="BI14" t="str">
            <v>ENC MATIN 5H-12H</v>
          </cell>
          <cell r="BJ14" t="str">
            <v>REPOS</v>
          </cell>
          <cell r="BK14" t="str">
            <v>NICE EST</v>
          </cell>
          <cell r="BL14" t="str">
            <v>REPOS</v>
          </cell>
          <cell r="BM14" t="str">
            <v>NICE OUEST</v>
          </cell>
          <cell r="BN14" t="str">
            <v>NICE OUEST</v>
          </cell>
          <cell r="BO14" t="str">
            <v>NICE OUEST</v>
          </cell>
          <cell r="BP14" t="str">
            <v>NICE OUEST</v>
          </cell>
          <cell r="BQ14" t="str">
            <v>NICE OUEST</v>
          </cell>
          <cell r="BR14" t="str">
            <v>Congés</v>
          </cell>
          <cell r="BS14" t="str">
            <v>Congés</v>
          </cell>
          <cell r="BT14" t="str">
            <v>Congés</v>
          </cell>
          <cell r="BU14" t="str">
            <v>Congés</v>
          </cell>
          <cell r="BV14" t="str">
            <v>Congés</v>
          </cell>
          <cell r="BW14" t="str">
            <v>Congés</v>
          </cell>
          <cell r="BX14" t="str">
            <v>Congés</v>
          </cell>
          <cell r="BY14" t="str">
            <v>Congés</v>
          </cell>
          <cell r="BZ14" t="str">
            <v>Congés</v>
          </cell>
          <cell r="CA14" t="str">
            <v>ENC NUIT 20H30-02H30</v>
          </cell>
          <cell r="CB14" t="str">
            <v>ENC NUIT 20H30-02H30</v>
          </cell>
          <cell r="CC14" t="str">
            <v>ENC NUIT 20H30-02H30</v>
          </cell>
          <cell r="CD14" t="str">
            <v>ENC NUIT 20H30-02H30</v>
          </cell>
          <cell r="CE14" t="str">
            <v>ENC NUIT 20H30-02H30</v>
          </cell>
          <cell r="CF14" t="str">
            <v>REPOS</v>
          </cell>
          <cell r="CG14" t="str">
            <v>V.N Matin DIM</v>
          </cell>
          <cell r="CH14" t="str">
            <v>ENC NUIT 20H30-02H30</v>
          </cell>
          <cell r="CI14" t="str">
            <v>ENC NUIT 20H30-02H30</v>
          </cell>
          <cell r="CJ14" t="str">
            <v>ENC NUIT 20H30-03H30</v>
          </cell>
          <cell r="CK14" t="str">
            <v>ENC NUIT 20H30-03H30</v>
          </cell>
          <cell r="CL14" t="str">
            <v>ENC NUIT 20H30-03H30</v>
          </cell>
          <cell r="CM14" t="str">
            <v>REPOS</v>
          </cell>
          <cell r="CN14" t="str">
            <v>NICE EST DIM</v>
          </cell>
          <cell r="CO14" t="str">
            <v>ENC NUIT 20H30-03H30</v>
          </cell>
          <cell r="CP14" t="str">
            <v>ENC NUIT 20H30-03H30</v>
          </cell>
          <cell r="CQ14" t="str">
            <v>ENC NUIT 20H30-03H30</v>
          </cell>
          <cell r="CR14" t="str">
            <v>ENC NUIT 20H30-03H30</v>
          </cell>
          <cell r="CS14" t="str">
            <v>ENC NUIT 20H30-03H30</v>
          </cell>
          <cell r="CT14" t="str">
            <v>REPOS</v>
          </cell>
          <cell r="CU14" t="str">
            <v>REPOS</v>
          </cell>
          <cell r="CV14" t="str">
            <v>REPOS</v>
          </cell>
          <cell r="CW14" t="str">
            <v>ENC NUIT 20H30-03H30</v>
          </cell>
          <cell r="CX14" t="str">
            <v>ENC NUIT 20H30-03H30</v>
          </cell>
          <cell r="CY14" t="str">
            <v>ENC NUIT 20H30-03H30</v>
          </cell>
          <cell r="CZ14" t="str">
            <v>ENC NUIT 20H30-03H30</v>
          </cell>
          <cell r="DA14" t="str">
            <v>REPOS</v>
          </cell>
          <cell r="DB14" t="str">
            <v>V.N Matin DIM</v>
          </cell>
          <cell r="DC14" t="str">
            <v>ENC MATIN 5H-12H</v>
          </cell>
          <cell r="DD14" t="str">
            <v>ENC MATIN 5H-12H</v>
          </cell>
          <cell r="DE14" t="str">
            <v>REPOS</v>
          </cell>
          <cell r="DF14" t="str">
            <v>ENC MATIN 5H-12H</v>
          </cell>
          <cell r="DG14" t="str">
            <v>ENC MATIN 5H-12H</v>
          </cell>
          <cell r="DH14" t="str">
            <v>NICE OUEST</v>
          </cell>
          <cell r="DI14" t="str">
            <v>REPOS</v>
          </cell>
          <cell r="DJ14" t="str">
            <v>ENC MATIN 5H-12H</v>
          </cell>
          <cell r="DK14" t="str">
            <v>ENC MATIN 5H-12H</v>
          </cell>
          <cell r="DL14" t="str">
            <v>ENC MATIN 5H-12H</v>
          </cell>
          <cell r="DM14" t="str">
            <v>ENC MATIN 5H-12H</v>
          </cell>
          <cell r="DN14" t="str">
            <v>ENC MATIN 5H-12H</v>
          </cell>
          <cell r="DO14" t="str">
            <v>HS NICE OUEST</v>
          </cell>
          <cell r="DP14" t="str">
            <v>REPOS</v>
          </cell>
          <cell r="DQ14" t="str">
            <v>ENC MATIN 5H-12H</v>
          </cell>
          <cell r="DR14" t="str">
            <v>ENC MATIN 5H-12H</v>
          </cell>
          <cell r="DS14" t="str">
            <v>ENC MATIN 5H-12H</v>
          </cell>
          <cell r="DT14" t="str">
            <v>REPOS</v>
          </cell>
          <cell r="DU14" t="str">
            <v>ENC MATIN 5H-12H</v>
          </cell>
          <cell r="DV14" t="str">
            <v>NICE OUEST</v>
          </cell>
          <cell r="DW14" t="str">
            <v>REPOS</v>
          </cell>
          <cell r="DX14" t="str">
            <v>ENC MATIN 5H-12H</v>
          </cell>
          <cell r="DY14" t="str">
            <v>REPOS</v>
          </cell>
          <cell r="DZ14" t="str">
            <v>ENC MATIN 5H-12H</v>
          </cell>
          <cell r="EA14" t="str">
            <v>ENC MATIN 5H-12H</v>
          </cell>
          <cell r="EB14" t="str">
            <v>ENC MATIN 5H-12H</v>
          </cell>
          <cell r="EC14" t="str">
            <v>REPOS</v>
          </cell>
          <cell r="ED14" t="str">
            <v>REPOS</v>
          </cell>
          <cell r="EE14" t="str">
            <v>ENC MATIN 5H-12H</v>
          </cell>
          <cell r="EF14" t="str">
            <v>REPOS</v>
          </cell>
          <cell r="EG14" t="str">
            <v>ENC MATIN 5H-12H</v>
          </cell>
          <cell r="EH14" t="str">
            <v>NICE NORD DIM</v>
          </cell>
          <cell r="EI14" t="str">
            <v>CARTON MATIN</v>
          </cell>
          <cell r="EJ14" t="str">
            <v>REPOS</v>
          </cell>
          <cell r="EK14" t="str">
            <v>NICE NORD &amp; VIEUX NICE</v>
          </cell>
          <cell r="EL14" t="str">
            <v>ENC MATIN 5H-12H</v>
          </cell>
          <cell r="EM14" t="str">
            <v>ENC MATIN 5H-12H</v>
          </cell>
          <cell r="EN14" t="str">
            <v>ENC MATIN 5H-12H</v>
          </cell>
          <cell r="EO14" t="str">
            <v>ENC MATIN 5H-12H</v>
          </cell>
          <cell r="EP14" t="str">
            <v>NICE EST</v>
          </cell>
          <cell r="EQ14" t="str">
            <v>REPOS</v>
          </cell>
          <cell r="ER14" t="str">
            <v>REPOS</v>
          </cell>
          <cell r="EV14" t="str">
            <v>FORMATION 1/2 AM</v>
          </cell>
          <cell r="HK14" t="str">
            <v>Congés</v>
          </cell>
          <cell r="HL14" t="str">
            <v>Congés</v>
          </cell>
          <cell r="HM14" t="str">
            <v>Congés</v>
          </cell>
          <cell r="HN14" t="str">
            <v>Congés</v>
          </cell>
          <cell r="HO14" t="str">
            <v>Congés</v>
          </cell>
          <cell r="HP14" t="str">
            <v>Congés</v>
          </cell>
          <cell r="HQ14" t="str">
            <v>Congés</v>
          </cell>
          <cell r="HR14" t="str">
            <v>Congés</v>
          </cell>
          <cell r="HS14" t="str">
            <v>Congés</v>
          </cell>
          <cell r="HT14" t="str">
            <v>Congés</v>
          </cell>
          <cell r="HU14" t="str">
            <v>Congés</v>
          </cell>
          <cell r="HV14" t="str">
            <v>Congés</v>
          </cell>
          <cell r="HW14" t="str">
            <v>Congés</v>
          </cell>
          <cell r="HX14" t="str">
            <v>Congés</v>
          </cell>
        </row>
        <row r="15">
          <cell r="A15" t="str">
            <v>N0123075</v>
          </cell>
          <cell r="B15" t="str">
            <v>Frendo</v>
          </cell>
          <cell r="C15" t="str">
            <v>Mathieu</v>
          </cell>
          <cell r="D15" t="str">
            <v>Frendo Mathieu</v>
          </cell>
          <cell r="E15">
            <v>0</v>
          </cell>
          <cell r="F15" t="str">
            <v>EST  Déchetterie</v>
          </cell>
          <cell r="I15" t="str">
            <v>REPOS</v>
          </cell>
          <cell r="J15" t="str">
            <v>MI-TEMPS NICE EST</v>
          </cell>
          <cell r="K15" t="str">
            <v>MI-TEMPS NICE EST</v>
          </cell>
          <cell r="L15" t="str">
            <v>MI-TEMPS NICE EST</v>
          </cell>
          <cell r="M15" t="str">
            <v>MI-TEMPS NICE EST</v>
          </cell>
          <cell r="N15" t="str">
            <v>REPOS</v>
          </cell>
          <cell r="O15" t="str">
            <v>REPOS</v>
          </cell>
          <cell r="P15" t="str">
            <v>MI-TEMPS NICE EST</v>
          </cell>
          <cell r="Q15" t="str">
            <v>MI-TEMPS NICE EST</v>
          </cell>
          <cell r="R15" t="str">
            <v>MI-TEMPS NICE EST</v>
          </cell>
          <cell r="S15" t="str">
            <v>MI-TEMPS NICE EST</v>
          </cell>
          <cell r="T15" t="str">
            <v>MI-TEMPS NICE EST</v>
          </cell>
          <cell r="U15" t="str">
            <v>REPOS</v>
          </cell>
          <cell r="V15" t="str">
            <v>REPOS</v>
          </cell>
          <cell r="W15" t="str">
            <v>MI-TEMPS NICE EST</v>
          </cell>
          <cell r="X15" t="str">
            <v>MI-TEMPS NICE EST</v>
          </cell>
          <cell r="Y15" t="str">
            <v>MI-TEMPS NICE EST</v>
          </cell>
          <cell r="Z15" t="str">
            <v>MI-TEMPS NICE EST</v>
          </cell>
          <cell r="AA15" t="str">
            <v>MI-TEMPS NICE EST</v>
          </cell>
          <cell r="AB15" t="str">
            <v>REPOS</v>
          </cell>
          <cell r="AC15" t="str">
            <v>REPOS</v>
          </cell>
          <cell r="AD15" t="str">
            <v>MI-TEMPS NICE EST</v>
          </cell>
          <cell r="AE15" t="str">
            <v>NICE EST</v>
          </cell>
          <cell r="AF15" t="str">
            <v>NICE EST</v>
          </cell>
          <cell r="AG15" t="str">
            <v>NICE EST</v>
          </cell>
          <cell r="AH15" t="str">
            <v>NICE EST</v>
          </cell>
          <cell r="AI15" t="str">
            <v>REPOS</v>
          </cell>
          <cell r="AJ15" t="str">
            <v>REPOS</v>
          </cell>
          <cell r="AK15" t="str">
            <v>NICE EST</v>
          </cell>
          <cell r="AL15" t="str">
            <v>NICE EST</v>
          </cell>
          <cell r="AM15" t="str">
            <v>NICE EST</v>
          </cell>
          <cell r="AN15" t="str">
            <v>NICE EST</v>
          </cell>
          <cell r="AO15" t="str">
            <v>NICE EST</v>
          </cell>
          <cell r="AP15" t="str">
            <v>REPOS</v>
          </cell>
          <cell r="AQ15" t="str">
            <v>REPOS</v>
          </cell>
          <cell r="AR15" t="str">
            <v>NICE EST</v>
          </cell>
          <cell r="AS15" t="str">
            <v>REPOS</v>
          </cell>
          <cell r="AT15" t="str">
            <v>NICE EST</v>
          </cell>
          <cell r="AU15" t="str">
            <v>NICE EST</v>
          </cell>
          <cell r="AV15" t="str">
            <v>NICE EST</v>
          </cell>
          <cell r="AW15" t="str">
            <v>NICE EST</v>
          </cell>
          <cell r="AX15" t="str">
            <v>REPOS</v>
          </cell>
          <cell r="AY15" t="str">
            <v>NICE EST</v>
          </cell>
          <cell r="AZ15" t="str">
            <v>NICE EST</v>
          </cell>
          <cell r="BA15" t="str">
            <v>NICE EST</v>
          </cell>
          <cell r="BB15" t="str">
            <v>NICE EST</v>
          </cell>
          <cell r="BC15" t="str">
            <v>NICE EST</v>
          </cell>
          <cell r="BD15" t="str">
            <v>REPOS</v>
          </cell>
          <cell r="BE15" t="str">
            <v>REPOS</v>
          </cell>
          <cell r="BF15" t="str">
            <v>NICE EST</v>
          </cell>
          <cell r="BG15" t="str">
            <v>NICE EST</v>
          </cell>
          <cell r="BH15" t="str">
            <v>MI-TEMPS NICE EST</v>
          </cell>
          <cell r="BI15" t="str">
            <v>MI-TEMPS NICE EST</v>
          </cell>
          <cell r="BJ15" t="str">
            <v>MI-TEMPS NICE EST</v>
          </cell>
          <cell r="BK15" t="str">
            <v>REPOS</v>
          </cell>
          <cell r="BL15" t="str">
            <v>REPOS</v>
          </cell>
          <cell r="BM15" t="str">
            <v>MI-TEMPS NICE EST</v>
          </cell>
          <cell r="BN15" t="str">
            <v>MI-TEMPS NICE EST</v>
          </cell>
          <cell r="BO15" t="str">
            <v>MI-TEMPS NICE EST</v>
          </cell>
          <cell r="BP15" t="str">
            <v>MI-TEMPS NICE EST</v>
          </cell>
          <cell r="BQ15" t="str">
            <v>MI-TEMPS NICE EST</v>
          </cell>
          <cell r="BR15" t="str">
            <v>REPOS</v>
          </cell>
          <cell r="BS15" t="str">
            <v>REPOS</v>
          </cell>
          <cell r="BT15" t="str">
            <v>MI-TEMPS NICE EST</v>
          </cell>
          <cell r="BU15" t="str">
            <v>MI-TEMPS NICE EST</v>
          </cell>
          <cell r="BV15" t="str">
            <v>MI-TEMPS NICE EST</v>
          </cell>
          <cell r="BW15" t="str">
            <v>MI-TEMPS NICE EST</v>
          </cell>
          <cell r="BX15" t="str">
            <v>MI-TEMPS NICE EST</v>
          </cell>
          <cell r="BY15" t="str">
            <v>REPOS</v>
          </cell>
          <cell r="BZ15" t="str">
            <v>REPOS</v>
          </cell>
          <cell r="CA15" t="str">
            <v>MI-TEMPS NICE EST</v>
          </cell>
          <cell r="CB15" t="str">
            <v>MI-TEMPS NICE EST</v>
          </cell>
          <cell r="CC15" t="str">
            <v>MI-TEMPS NICE EST</v>
          </cell>
          <cell r="CD15" t="str">
            <v>MI-TEMPS NICE EST</v>
          </cell>
          <cell r="CE15" t="str">
            <v>MI-TEMPS NICE EST</v>
          </cell>
          <cell r="CF15" t="str">
            <v>REPOS</v>
          </cell>
          <cell r="CG15" t="str">
            <v>REPOS</v>
          </cell>
          <cell r="CH15" t="str">
            <v>MI-TEMPS NICE EST</v>
          </cell>
          <cell r="CI15" t="str">
            <v>MI-TEMPS NICE EST</v>
          </cell>
          <cell r="CJ15" t="str">
            <v>MI-TEMPS NICE EST</v>
          </cell>
          <cell r="CK15" t="str">
            <v>MI-TEMPS NICE EST</v>
          </cell>
          <cell r="CL15" t="str">
            <v>1/2 Congés Matin</v>
          </cell>
          <cell r="CM15" t="str">
            <v>REPOS</v>
          </cell>
          <cell r="CN15" t="str">
            <v>REPOS</v>
          </cell>
          <cell r="CO15" t="str">
            <v>1/2 Congés Matin</v>
          </cell>
          <cell r="CP15" t="str">
            <v>MI-TEMPS NICE EST</v>
          </cell>
          <cell r="CQ15" t="str">
            <v>MI-TEMPS NICE EST</v>
          </cell>
          <cell r="CR15" t="str">
            <v>MI-TEMPS NICE EST</v>
          </cell>
          <cell r="CS15" t="str">
            <v>MI-TEMPS NICE EST</v>
          </cell>
          <cell r="CT15" t="str">
            <v>REPOS</v>
          </cell>
          <cell r="CU15" t="str">
            <v>REPOS</v>
          </cell>
          <cell r="CV15" t="str">
            <v>REPOS</v>
          </cell>
          <cell r="CW15" t="str">
            <v>MI-TEMPS NICE EST</v>
          </cell>
          <cell r="CX15" t="str">
            <v>MI-TEMPS NICE EST</v>
          </cell>
          <cell r="CY15" t="str">
            <v>MI-TEMPS NICE EST</v>
          </cell>
          <cell r="CZ15" t="str">
            <v>MI-TEMPS NICE EST</v>
          </cell>
          <cell r="DA15" t="str">
            <v>REPOS</v>
          </cell>
          <cell r="DB15" t="str">
            <v>REPOS</v>
          </cell>
          <cell r="DC15" t="str">
            <v>MI-TEMPS NICE EST</v>
          </cell>
          <cell r="DD15" t="str">
            <v>MI-TEMPS NICE EST</v>
          </cell>
          <cell r="DE15" t="str">
            <v>MI-TEMPS NICE EST</v>
          </cell>
          <cell r="DF15" t="str">
            <v>MI-TEMPS NICE EST</v>
          </cell>
          <cell r="DG15" t="str">
            <v>MI-TEMPS NICE EST</v>
          </cell>
          <cell r="DH15" t="str">
            <v>REPOS</v>
          </cell>
          <cell r="DI15" t="str">
            <v>REPOS</v>
          </cell>
          <cell r="DJ15" t="str">
            <v>MI-TEMPS NICE EST</v>
          </cell>
          <cell r="DK15" t="str">
            <v>MI-TEMPS NICE EST</v>
          </cell>
          <cell r="DL15" t="str">
            <v>MI-TEMPS NICE EST</v>
          </cell>
          <cell r="DM15" t="str">
            <v>MI-TEMPS NICE EST</v>
          </cell>
          <cell r="DN15" t="str">
            <v>MI-TEMPS NICE EST</v>
          </cell>
          <cell r="DO15" t="str">
            <v>REPOS</v>
          </cell>
          <cell r="DP15" t="str">
            <v>REPOS</v>
          </cell>
          <cell r="DQ15" t="str">
            <v>MI-TEMPS NICE EST</v>
          </cell>
          <cell r="DR15" t="str">
            <v>MI-TEMPS NICE EST</v>
          </cell>
          <cell r="DS15" t="str">
            <v>MI-TEMPS NICE EST</v>
          </cell>
          <cell r="DT15" t="str">
            <v>MI-TEMPS NICE EST</v>
          </cell>
          <cell r="DU15" t="str">
            <v>MI-TEMPS NICE EST</v>
          </cell>
          <cell r="DV15" t="str">
            <v>REPOS</v>
          </cell>
          <cell r="DW15" t="str">
            <v>REPOS</v>
          </cell>
          <cell r="DX15" t="str">
            <v>MI-TEMPS NICE EST</v>
          </cell>
          <cell r="DY15" t="str">
            <v>REPOS</v>
          </cell>
          <cell r="DZ15" t="str">
            <v>MI-TEMPS NICE EST</v>
          </cell>
          <cell r="EA15" t="str">
            <v>MI-TEMPS NICE EST</v>
          </cell>
          <cell r="EB15" t="str">
            <v>MI-TEMPS NICE EST</v>
          </cell>
          <cell r="EC15" t="str">
            <v>REPOS</v>
          </cell>
          <cell r="ED15" t="str">
            <v>REPOS</v>
          </cell>
          <cell r="EE15" t="str">
            <v>MI-TEMPS NICE EST</v>
          </cell>
          <cell r="EF15" t="str">
            <v>REPOS</v>
          </cell>
          <cell r="EG15" t="str">
            <v>MI-TEMPS NICE EST</v>
          </cell>
          <cell r="EH15" t="str">
            <v>REPOS</v>
          </cell>
          <cell r="EI15" t="str">
            <v>MI-TEMPS NICE EST</v>
          </cell>
          <cell r="EJ15" t="str">
            <v>REPOS</v>
          </cell>
          <cell r="EK15" t="str">
            <v>REPOS</v>
          </cell>
          <cell r="EL15" t="str">
            <v>MI-TEMPS NICE EST</v>
          </cell>
          <cell r="EM15" t="str">
            <v>MI-TEMPS NICE EST</v>
          </cell>
          <cell r="EN15" t="str">
            <v>MI-TEMPS NICE EST</v>
          </cell>
          <cell r="EO15" t="str">
            <v>MI-TEMPS NICE EST</v>
          </cell>
          <cell r="EP15" t="str">
            <v>MI-TEMPS NICE EST</v>
          </cell>
          <cell r="EQ15" t="str">
            <v>REPOS</v>
          </cell>
          <cell r="ER15" t="str">
            <v>REPOS</v>
          </cell>
          <cell r="HK15" t="str">
            <v>Congés</v>
          </cell>
          <cell r="HL15" t="str">
            <v>Congés</v>
          </cell>
          <cell r="HM15" t="str">
            <v>Congés</v>
          </cell>
          <cell r="HN15" t="str">
            <v>Congés</v>
          </cell>
          <cell r="HO15" t="str">
            <v>Congés</v>
          </cell>
          <cell r="HP15" t="str">
            <v>Congés</v>
          </cell>
          <cell r="HQ15" t="str">
            <v>Congés</v>
          </cell>
          <cell r="HR15" t="str">
            <v>Congés</v>
          </cell>
          <cell r="HS15" t="str">
            <v>Congés</v>
          </cell>
          <cell r="HT15" t="str">
            <v>Congés</v>
          </cell>
          <cell r="HU15" t="str">
            <v>Congés</v>
          </cell>
          <cell r="HV15" t="str">
            <v>Congés</v>
          </cell>
          <cell r="HW15" t="str">
            <v>Congés</v>
          </cell>
          <cell r="HX15" t="str">
            <v>Congés</v>
          </cell>
        </row>
        <row r="16">
          <cell r="A16" t="str">
            <v>N0132761</v>
          </cell>
          <cell r="B16" t="str">
            <v>Gandolin</v>
          </cell>
          <cell r="C16" t="str">
            <v>Adrien</v>
          </cell>
          <cell r="D16" t="str">
            <v>Gandolin Adrien</v>
          </cell>
          <cell r="E16">
            <v>0</v>
          </cell>
          <cell r="F16" t="str">
            <v>remplaçant</v>
          </cell>
          <cell r="I16" t="str">
            <v>REPOS</v>
          </cell>
          <cell r="J16" t="str">
            <v>ENC NUIT 20H30-02H30</v>
          </cell>
          <cell r="K16" t="str">
            <v>ENC NUIT 20H30-02H30</v>
          </cell>
          <cell r="L16" t="str">
            <v>ENC NUIT 20H30-02H30</v>
          </cell>
          <cell r="M16" t="str">
            <v>ENC NUIT 20H30-02H30</v>
          </cell>
          <cell r="N16" t="str">
            <v>REPOS</v>
          </cell>
          <cell r="O16" t="str">
            <v>V.N Matin DIM</v>
          </cell>
          <cell r="P16" t="str">
            <v>ENC NUIT 20H30-02H30</v>
          </cell>
          <cell r="Q16" t="str">
            <v>ENC NUIT 20H30-02H30</v>
          </cell>
          <cell r="R16" t="str">
            <v>ENC NUIT 20H30-02H30</v>
          </cell>
          <cell r="S16" t="str">
            <v>ENC NUIT 20H30-02H30</v>
          </cell>
          <cell r="T16" t="str">
            <v>ENC NUIT 20H30-02H30</v>
          </cell>
          <cell r="U16" t="str">
            <v>REPOS</v>
          </cell>
          <cell r="V16" t="str">
            <v>V.N Matin DIM</v>
          </cell>
          <cell r="W16" t="str">
            <v>ENC MATIN 5H-12H</v>
          </cell>
          <cell r="X16" t="str">
            <v>ENC MATIN 5H-12H</v>
          </cell>
          <cell r="Y16" t="str">
            <v>ENC MATIN 5H-12H</v>
          </cell>
          <cell r="Z16" t="str">
            <v>REPOS</v>
          </cell>
          <cell r="AA16" t="str">
            <v>ENC MATIN 5H-12H</v>
          </cell>
          <cell r="AB16" t="str">
            <v>NICE EST</v>
          </cell>
          <cell r="AC16" t="str">
            <v>REPOS</v>
          </cell>
          <cell r="AD16" t="str">
            <v>ENC NUIT 20H30-03H30</v>
          </cell>
          <cell r="AE16" t="str">
            <v>ENC NUIT 20H30-03H30</v>
          </cell>
          <cell r="AF16" t="str">
            <v>ENC NUIT 20H30-03H30</v>
          </cell>
          <cell r="AG16" t="str">
            <v>ENC NUIT 20H30-03H30</v>
          </cell>
          <cell r="AH16" t="str">
            <v>ENC NUIT 20H30-03H30</v>
          </cell>
          <cell r="AI16" t="str">
            <v>REPOS</v>
          </cell>
          <cell r="AJ16" t="str">
            <v>V.N Matin DIM</v>
          </cell>
          <cell r="AK16" t="str">
            <v>ENC NUIT 20H30-03H30</v>
          </cell>
          <cell r="AL16" t="str">
            <v>ENC NUIT 20H30-03H30</v>
          </cell>
          <cell r="AM16" t="str">
            <v>ENC NUIT 20H30-03H30</v>
          </cell>
          <cell r="AN16" t="str">
            <v>ENC NUIT 20H30-03H30</v>
          </cell>
          <cell r="AO16" t="str">
            <v>ENC NUIT 20H30-03H30</v>
          </cell>
          <cell r="AP16" t="str">
            <v>REPOS</v>
          </cell>
          <cell r="AQ16" t="str">
            <v>REPOS</v>
          </cell>
          <cell r="AR16" t="str">
            <v>ENC MATIN 5H-12H</v>
          </cell>
          <cell r="AS16" t="str">
            <v>REPOS</v>
          </cell>
          <cell r="AT16" t="str">
            <v>ENC MATIN 5H-12H</v>
          </cell>
          <cell r="AU16" t="str">
            <v>ENC MATIN 5H-12H</v>
          </cell>
          <cell r="AV16" t="str">
            <v>ENC MATIN 5H-12H</v>
          </cell>
          <cell r="AW16" t="str">
            <v>NICE OUEST</v>
          </cell>
          <cell r="AX16" t="str">
            <v>REPOS</v>
          </cell>
          <cell r="AY16" t="str">
            <v>ENC NUIT 20H30-03H30</v>
          </cell>
          <cell r="AZ16" t="str">
            <v>ENC NUIT 20H30-03H30</v>
          </cell>
          <cell r="BA16" t="str">
            <v>ENC NUIT 20H30-03H30</v>
          </cell>
          <cell r="BB16" t="str">
            <v>ENC NUIT 20H30-03H30</v>
          </cell>
          <cell r="BC16" t="str">
            <v>ENC NUIT 20H30-03H30</v>
          </cell>
          <cell r="BD16" t="str">
            <v>REPOS</v>
          </cell>
          <cell r="BE16" t="str">
            <v>REPOS</v>
          </cell>
          <cell r="BF16" t="str">
            <v>ENC NUIT 20H30-03H30</v>
          </cell>
          <cell r="BG16" t="str">
            <v>ENC NUIT 20H30-03H30</v>
          </cell>
          <cell r="BH16" t="str">
            <v>ENC NUIT 20H30-02H30</v>
          </cell>
          <cell r="BI16" t="str">
            <v>ENC NUIT 20H30-02H30</v>
          </cell>
          <cell r="BJ16" t="str">
            <v>ENC NUIT 20H30-02H30</v>
          </cell>
          <cell r="BK16" t="str">
            <v>REPOS</v>
          </cell>
          <cell r="BL16" t="str">
            <v>V.N Matin DIM</v>
          </cell>
          <cell r="BM16" t="str">
            <v>ENC NUIT 20H30-02H30</v>
          </cell>
          <cell r="BN16" t="str">
            <v>ENC NUIT 20H30-02H30</v>
          </cell>
          <cell r="BO16" t="str">
            <v>ENC NUIT 20H30-02H30</v>
          </cell>
          <cell r="BP16" t="str">
            <v>ENC NUIT 20H30-02H30</v>
          </cell>
          <cell r="BQ16" t="str">
            <v>ENC NUIT 20H30-02H30</v>
          </cell>
          <cell r="BR16" t="str">
            <v>REPOS</v>
          </cell>
          <cell r="BS16" t="str">
            <v>REPOS</v>
          </cell>
          <cell r="BT16" t="str">
            <v>ENC MATIN 5H-12H</v>
          </cell>
          <cell r="BU16" t="str">
            <v>REPOS</v>
          </cell>
          <cell r="BV16" t="str">
            <v>ENC MATIN 5H-12H</v>
          </cell>
          <cell r="BW16" t="str">
            <v>ENC MATIN 5H-12H</v>
          </cell>
          <cell r="BX16" t="str">
            <v>ENC MATIN 5H-12H</v>
          </cell>
          <cell r="BY16" t="str">
            <v>NICE OUEST</v>
          </cell>
          <cell r="BZ16" t="str">
            <v>REPOS</v>
          </cell>
          <cell r="CA16" t="str">
            <v>ENC NUIT 20H30-02H30</v>
          </cell>
          <cell r="CB16" t="str">
            <v>ENC NUIT 20H30-02H30</v>
          </cell>
          <cell r="CC16" t="str">
            <v>ENC NUIT 20H30-02H30</v>
          </cell>
          <cell r="CD16" t="str">
            <v>ENC NUIT 20H30-02H30</v>
          </cell>
          <cell r="CE16" t="str">
            <v>ENC NUIT 20H30-02H30</v>
          </cell>
          <cell r="CF16" t="str">
            <v>REPOS</v>
          </cell>
          <cell r="CG16" t="str">
            <v>NICE OUEST DIM</v>
          </cell>
          <cell r="CH16" t="str">
            <v>ENC MATIN 5H-12H</v>
          </cell>
          <cell r="CI16" t="str">
            <v>ENC MATIN 5H-12H</v>
          </cell>
          <cell r="CJ16" t="str">
            <v>ENC MATIN 5H-12H</v>
          </cell>
          <cell r="CK16" t="str">
            <v>ENC MATIN 5H-12H</v>
          </cell>
          <cell r="CL16" t="str">
            <v>ENC MATIN 5H-12H</v>
          </cell>
          <cell r="CM16" t="str">
            <v>HS NICE EST</v>
          </cell>
          <cell r="CN16" t="str">
            <v>REPOS</v>
          </cell>
          <cell r="CO16" t="str">
            <v>NICE OUEST</v>
          </cell>
          <cell r="CP16" t="str">
            <v>NICE OUEST</v>
          </cell>
          <cell r="CQ16" t="str">
            <v>NICE OUEST</v>
          </cell>
          <cell r="CR16" t="str">
            <v>NICE OUEST</v>
          </cell>
          <cell r="CS16" t="str">
            <v>NICE OUEST</v>
          </cell>
          <cell r="CT16" t="str">
            <v>REPOS</v>
          </cell>
          <cell r="CU16" t="str">
            <v>REPOS</v>
          </cell>
          <cell r="CV16" t="str">
            <v>REPOS</v>
          </cell>
          <cell r="CW16" t="str">
            <v>FORMATION</v>
          </cell>
          <cell r="CX16" t="str">
            <v>FORMATION</v>
          </cell>
          <cell r="CY16" t="str">
            <v>REPOS</v>
          </cell>
          <cell r="CZ16" t="str">
            <v>NICE OUEST</v>
          </cell>
          <cell r="DA16" t="str">
            <v>NICE OUEST</v>
          </cell>
          <cell r="DB16" t="str">
            <v>REPOS</v>
          </cell>
          <cell r="DC16" t="str">
            <v>FORMATION</v>
          </cell>
          <cell r="DD16" t="str">
            <v>FORMATION</v>
          </cell>
          <cell r="DE16" t="str">
            <v>FORMATION</v>
          </cell>
          <cell r="DF16" t="str">
            <v>ENC MATIN 5H-12H</v>
          </cell>
          <cell r="DG16" t="str">
            <v>ENC MATIN 5H-12H</v>
          </cell>
          <cell r="DH16" t="str">
            <v>REPOS</v>
          </cell>
          <cell r="DI16" t="str">
            <v>V.N Matin DIM</v>
          </cell>
          <cell r="DJ16" t="str">
            <v>ENC NUIT 20H30-03H30</v>
          </cell>
          <cell r="DK16" t="str">
            <v>ENC NUIT 20H30-03H30</v>
          </cell>
          <cell r="DL16" t="str">
            <v>ENC NUIT 20H30-03H30</v>
          </cell>
          <cell r="DM16" t="str">
            <v>ENC NUIT 20H30-03H30</v>
          </cell>
          <cell r="DN16" t="str">
            <v>ENC NUIT 20H30-03H30</v>
          </cell>
          <cell r="DO16" t="str">
            <v>REPOS</v>
          </cell>
          <cell r="DP16" t="str">
            <v>NICE EST DIM</v>
          </cell>
          <cell r="DQ16" t="str">
            <v>ENC NUIT 20H30-03H30</v>
          </cell>
          <cell r="DR16" t="str">
            <v>ENC NUIT 20H30-03H30</v>
          </cell>
          <cell r="DS16" t="str">
            <v>ENC NUIT 20H30-03H30</v>
          </cell>
          <cell r="DT16" t="str">
            <v>ENC NUIT 20H30-03H30</v>
          </cell>
          <cell r="DU16" t="str">
            <v>ENC NUIT 20H30-03H30</v>
          </cell>
          <cell r="DV16" t="str">
            <v>REPOS</v>
          </cell>
          <cell r="DW16" t="str">
            <v>REPOS</v>
          </cell>
          <cell r="DX16" t="str">
            <v>ENC NUIT 20H30-03H30</v>
          </cell>
          <cell r="DY16" t="str">
            <v>REPOS</v>
          </cell>
          <cell r="DZ16" t="str">
            <v>ENC NUIT 20H30-03H30</v>
          </cell>
          <cell r="EA16" t="str">
            <v>ENC NUIT 20H30-03H30</v>
          </cell>
          <cell r="EB16" t="str">
            <v>ENC NUIT 20H30-03H30</v>
          </cell>
          <cell r="EC16" t="str">
            <v>REPOS</v>
          </cell>
          <cell r="ED16" t="str">
            <v>REPOS</v>
          </cell>
          <cell r="EE16" t="str">
            <v>ENC NUIT 20H30-03H30</v>
          </cell>
          <cell r="EF16" t="str">
            <v>REPOS</v>
          </cell>
          <cell r="EG16" t="str">
            <v>ENC NUIT 20H30-03H30</v>
          </cell>
          <cell r="EH16" t="str">
            <v>REPOS</v>
          </cell>
          <cell r="EI16" t="str">
            <v>ENC NUIT 20H30-03H30</v>
          </cell>
          <cell r="EJ16" t="str">
            <v>REPOS</v>
          </cell>
          <cell r="EK16" t="str">
            <v>V.N Matin DIM</v>
          </cell>
          <cell r="EL16" t="str">
            <v>ENC MATIN 5H-12H</v>
          </cell>
          <cell r="EM16" t="str">
            <v>REPOS</v>
          </cell>
          <cell r="EN16" t="str">
            <v>ENC MATIN 5H-12H</v>
          </cell>
          <cell r="EO16" t="str">
            <v>ENC MATIN 5H-12H</v>
          </cell>
          <cell r="EP16" t="str">
            <v>ENC MATIN 5H-12H</v>
          </cell>
          <cell r="EQ16" t="str">
            <v>NICE OUEST</v>
          </cell>
          <cell r="ER16" t="str">
            <v>REPOS</v>
          </cell>
          <cell r="HY16" t="str">
            <v>Congés</v>
          </cell>
          <cell r="HZ16" t="str">
            <v>Congés</v>
          </cell>
          <cell r="IA16" t="str">
            <v>Congés</v>
          </cell>
          <cell r="IB16" t="str">
            <v>Congés</v>
          </cell>
          <cell r="IC16" t="str">
            <v>Congés</v>
          </cell>
          <cell r="ID16" t="str">
            <v>Congés</v>
          </cell>
          <cell r="IE16" t="str">
            <v>Congés</v>
          </cell>
          <cell r="IF16" t="str">
            <v>Congés</v>
          </cell>
          <cell r="IG16" t="str">
            <v>Congés</v>
          </cell>
          <cell r="IH16" t="str">
            <v>Congés</v>
          </cell>
          <cell r="II16" t="str">
            <v>Congés</v>
          </cell>
          <cell r="IJ16" t="str">
            <v>Congés</v>
          </cell>
          <cell r="IK16" t="str">
            <v>Congés</v>
          </cell>
          <cell r="IL16" t="str">
            <v>Congés</v>
          </cell>
        </row>
        <row r="17">
          <cell r="A17" t="str">
            <v>N0131051</v>
          </cell>
          <cell r="B17" t="str">
            <v>Glaskoff</v>
          </cell>
          <cell r="C17" t="str">
            <v>Hervé</v>
          </cell>
          <cell r="D17" t="str">
            <v>Glaskoff Hervé</v>
          </cell>
          <cell r="E17">
            <v>0</v>
          </cell>
          <cell r="F17" t="str">
            <v>Benne Carton</v>
          </cell>
          <cell r="I17" t="str">
            <v>Congés</v>
          </cell>
          <cell r="J17" t="str">
            <v>B. CARTON</v>
          </cell>
          <cell r="K17" t="str">
            <v>B. CARTON</v>
          </cell>
          <cell r="L17" t="str">
            <v>B. CARTON</v>
          </cell>
          <cell r="M17" t="str">
            <v>B. CARTON</v>
          </cell>
          <cell r="N17" t="str">
            <v>REPOS</v>
          </cell>
          <cell r="O17" t="str">
            <v>REPOS</v>
          </cell>
          <cell r="P17" t="str">
            <v>B. CARTON</v>
          </cell>
          <cell r="Q17" t="str">
            <v>B. CARTON</v>
          </cell>
          <cell r="R17" t="str">
            <v>B. CARTON</v>
          </cell>
          <cell r="S17" t="str">
            <v>B. CARTON</v>
          </cell>
          <cell r="T17" t="str">
            <v>REPOS</v>
          </cell>
          <cell r="U17" t="str">
            <v>NICE EST</v>
          </cell>
          <cell r="V17" t="str">
            <v>REPOS</v>
          </cell>
          <cell r="W17" t="str">
            <v>B. CARTON</v>
          </cell>
          <cell r="X17" t="str">
            <v>B. CARTON</v>
          </cell>
          <cell r="Y17" t="str">
            <v>B. CARTON</v>
          </cell>
          <cell r="Z17" t="str">
            <v>B. CARTON</v>
          </cell>
          <cell r="AA17" t="str">
            <v>B. CARTON</v>
          </cell>
          <cell r="AB17" t="str">
            <v>REPOS</v>
          </cell>
          <cell r="AC17" t="str">
            <v>REPOS</v>
          </cell>
          <cell r="AD17" t="str">
            <v>B. CARTON</v>
          </cell>
          <cell r="AE17" t="str">
            <v>B. CARTON</v>
          </cell>
          <cell r="AF17" t="str">
            <v>B. CARTON</v>
          </cell>
          <cell r="AG17" t="str">
            <v>B. CARTON</v>
          </cell>
          <cell r="AH17" t="str">
            <v>B. CARTON</v>
          </cell>
          <cell r="AI17" t="str">
            <v>REPOS</v>
          </cell>
          <cell r="AJ17" t="str">
            <v>REPOS</v>
          </cell>
          <cell r="AK17" t="str">
            <v>B. CARTON</v>
          </cell>
          <cell r="AL17" t="str">
            <v>B. CARTON</v>
          </cell>
          <cell r="AM17" t="str">
            <v>B. CARTON</v>
          </cell>
          <cell r="AN17" t="str">
            <v>B. CARTON</v>
          </cell>
          <cell r="AO17" t="str">
            <v>REPOS</v>
          </cell>
          <cell r="AP17" t="str">
            <v>NICE EST</v>
          </cell>
          <cell r="AQ17" t="str">
            <v>REPOS</v>
          </cell>
          <cell r="AR17" t="str">
            <v>B. CARTON</v>
          </cell>
          <cell r="AS17" t="str">
            <v>B. CARTON</v>
          </cell>
          <cell r="AT17" t="str">
            <v>B. CARTON</v>
          </cell>
          <cell r="AU17" t="str">
            <v>B. CARTON</v>
          </cell>
          <cell r="AV17" t="str">
            <v>B. CARTON</v>
          </cell>
          <cell r="AW17" t="str">
            <v>REPOS</v>
          </cell>
          <cell r="AX17" t="str">
            <v>REPOS</v>
          </cell>
          <cell r="AY17" t="str">
            <v>B. CARTON</v>
          </cell>
          <cell r="AZ17" t="str">
            <v>B. CARTON</v>
          </cell>
          <cell r="BA17" t="str">
            <v>B. CARTON</v>
          </cell>
          <cell r="BB17" t="str">
            <v>B. CARTON</v>
          </cell>
          <cell r="BC17" t="str">
            <v>B. CARTON</v>
          </cell>
          <cell r="BD17" t="str">
            <v>REPOS</v>
          </cell>
          <cell r="BE17" t="str">
            <v>NICE EST DIM</v>
          </cell>
          <cell r="BF17" t="str">
            <v>B. CARTON</v>
          </cell>
          <cell r="BG17" t="str">
            <v>B. CARTON</v>
          </cell>
          <cell r="BH17" t="str">
            <v>B. CARTON</v>
          </cell>
          <cell r="BI17" t="str">
            <v>B. CARTON</v>
          </cell>
          <cell r="BJ17" t="str">
            <v>B. CARTON</v>
          </cell>
          <cell r="BK17" t="str">
            <v>REPOS</v>
          </cell>
          <cell r="BL17" t="str">
            <v>REPOS</v>
          </cell>
          <cell r="BM17" t="str">
            <v>Congés</v>
          </cell>
          <cell r="BN17" t="str">
            <v>Congés</v>
          </cell>
          <cell r="BO17" t="str">
            <v>Congés</v>
          </cell>
          <cell r="BP17" t="str">
            <v>Congés</v>
          </cell>
          <cell r="BQ17" t="str">
            <v>Congés</v>
          </cell>
          <cell r="BR17" t="str">
            <v>REPOS</v>
          </cell>
          <cell r="BS17" t="str">
            <v>REPOS</v>
          </cell>
          <cell r="BT17" t="str">
            <v>B. CARTON</v>
          </cell>
          <cell r="BU17" t="str">
            <v>B. CARTON</v>
          </cell>
          <cell r="BV17" t="str">
            <v>B. CARTON</v>
          </cell>
          <cell r="BW17" t="str">
            <v>B. CARTON</v>
          </cell>
          <cell r="BX17" t="str">
            <v>B. CARTON</v>
          </cell>
          <cell r="BY17" t="str">
            <v>REPOS</v>
          </cell>
          <cell r="BZ17" t="str">
            <v>NICE EST DIM</v>
          </cell>
          <cell r="CA17" t="str">
            <v>B. CARTON</v>
          </cell>
          <cell r="CB17" t="str">
            <v>B. CARTON</v>
          </cell>
          <cell r="CC17" t="str">
            <v>B. CARTON</v>
          </cell>
          <cell r="CD17" t="str">
            <v>B. CARTON</v>
          </cell>
          <cell r="CE17" t="str">
            <v>REPOS</v>
          </cell>
          <cell r="CF17" t="str">
            <v>NICE EST</v>
          </cell>
          <cell r="CG17" t="str">
            <v>REPOS</v>
          </cell>
          <cell r="CH17" t="str">
            <v>B. CARTON</v>
          </cell>
          <cell r="CI17" t="str">
            <v>B. CARTON</v>
          </cell>
          <cell r="CJ17" t="str">
            <v>B. CARTON</v>
          </cell>
          <cell r="CK17" t="str">
            <v>B. CARTON</v>
          </cell>
          <cell r="CL17" t="str">
            <v>B. CARTON</v>
          </cell>
          <cell r="CM17" t="str">
            <v>REPOS</v>
          </cell>
          <cell r="CN17" t="str">
            <v>V.N Matin DIM</v>
          </cell>
          <cell r="CO17" t="str">
            <v>B. CARTON</v>
          </cell>
          <cell r="CP17" t="str">
            <v>REPOS</v>
          </cell>
          <cell r="CQ17" t="str">
            <v>B. CARTON</v>
          </cell>
          <cell r="CR17" t="str">
            <v>B. CARTON</v>
          </cell>
          <cell r="CS17" t="str">
            <v>B. CARTON</v>
          </cell>
          <cell r="CT17" t="str">
            <v>NICE EST</v>
          </cell>
          <cell r="CU17" t="str">
            <v>REPOS</v>
          </cell>
          <cell r="CV17" t="str">
            <v>REPOS</v>
          </cell>
          <cell r="CW17" t="str">
            <v>B. CARTON</v>
          </cell>
          <cell r="CX17" t="str">
            <v>B. CARTON</v>
          </cell>
          <cell r="CY17" t="str">
            <v>B. CARTON</v>
          </cell>
          <cell r="CZ17" t="str">
            <v>B. CARTON</v>
          </cell>
          <cell r="DA17" t="str">
            <v>REPOS</v>
          </cell>
          <cell r="DB17" t="str">
            <v>REPOS</v>
          </cell>
          <cell r="DC17" t="str">
            <v>B. CARTON</v>
          </cell>
          <cell r="DD17" t="str">
            <v>B. CARTON</v>
          </cell>
          <cell r="DE17" t="str">
            <v>B. CARTON</v>
          </cell>
          <cell r="DF17" t="str">
            <v>B. CARTON</v>
          </cell>
          <cell r="DG17" t="str">
            <v>B. CARTON</v>
          </cell>
          <cell r="DH17" t="str">
            <v>HS NICE EST</v>
          </cell>
          <cell r="DI17" t="str">
            <v>REPOS</v>
          </cell>
          <cell r="DJ17" t="str">
            <v>B. CARTON</v>
          </cell>
          <cell r="DK17" t="str">
            <v>B. CARTON</v>
          </cell>
          <cell r="DL17" t="str">
            <v>B. CARTON</v>
          </cell>
          <cell r="DM17" t="str">
            <v>B. CARTON</v>
          </cell>
          <cell r="DN17" t="str">
            <v>B. CARTON</v>
          </cell>
          <cell r="DO17" t="str">
            <v>REPOS</v>
          </cell>
          <cell r="DP17" t="str">
            <v>REPOS</v>
          </cell>
          <cell r="DQ17" t="str">
            <v>B. CARTON</v>
          </cell>
          <cell r="DR17" t="str">
            <v>REPOS</v>
          </cell>
          <cell r="DS17" t="str">
            <v>B. CARTON</v>
          </cell>
          <cell r="DT17" t="str">
            <v>B. CARTON</v>
          </cell>
          <cell r="DU17" t="str">
            <v>B. CARTON</v>
          </cell>
          <cell r="DV17" t="str">
            <v>NICE EST</v>
          </cell>
          <cell r="DW17" t="str">
            <v>REPOS</v>
          </cell>
          <cell r="DX17" t="str">
            <v>B. CARTON</v>
          </cell>
          <cell r="DY17" t="str">
            <v>REPOS</v>
          </cell>
          <cell r="DZ17" t="str">
            <v>B. CARTON</v>
          </cell>
          <cell r="EA17" t="str">
            <v>B. CARTON</v>
          </cell>
          <cell r="EB17" t="str">
            <v>B. CARTON</v>
          </cell>
          <cell r="EC17" t="str">
            <v>HS NICE EST</v>
          </cell>
          <cell r="ED17" t="str">
            <v>REPOS</v>
          </cell>
          <cell r="EE17" t="str">
            <v>B. CARTON</v>
          </cell>
          <cell r="EF17" t="str">
            <v>REPOS</v>
          </cell>
          <cell r="EG17" t="str">
            <v>B. CARTON</v>
          </cell>
          <cell r="EH17" t="str">
            <v>NICE EST DIM</v>
          </cell>
          <cell r="EI17" t="str">
            <v>B. CARTON</v>
          </cell>
          <cell r="EJ17" t="str">
            <v>REPOS</v>
          </cell>
          <cell r="EK17" t="str">
            <v>REPOS</v>
          </cell>
          <cell r="EL17" t="str">
            <v>B. CARTON</v>
          </cell>
          <cell r="EM17" t="str">
            <v>B. CARTON</v>
          </cell>
          <cell r="EN17" t="str">
            <v>B. CARTON</v>
          </cell>
          <cell r="EO17" t="str">
            <v>B. CARTON</v>
          </cell>
          <cell r="EP17" t="str">
            <v>B. CARTON</v>
          </cell>
          <cell r="EQ17" t="str">
            <v>REPOS</v>
          </cell>
          <cell r="ER17" t="str">
            <v>REPOS</v>
          </cell>
          <cell r="EV17" t="str">
            <v>FORMATION 1/2 AM</v>
          </cell>
          <cell r="HY17" t="str">
            <v>Congés</v>
          </cell>
          <cell r="HZ17" t="str">
            <v>Congés</v>
          </cell>
          <cell r="IA17" t="str">
            <v>Congés</v>
          </cell>
          <cell r="IB17" t="str">
            <v>Congés</v>
          </cell>
          <cell r="IC17" t="str">
            <v>Congés</v>
          </cell>
          <cell r="ID17" t="str">
            <v>Congés</v>
          </cell>
          <cell r="IE17" t="str">
            <v>Congés</v>
          </cell>
          <cell r="IF17" t="str">
            <v>Congés</v>
          </cell>
          <cell r="IG17" t="str">
            <v>Congés</v>
          </cell>
          <cell r="IH17" t="str">
            <v>Congés</v>
          </cell>
          <cell r="II17" t="str">
            <v>Congés</v>
          </cell>
          <cell r="IJ17" t="str">
            <v>Congés</v>
          </cell>
          <cell r="IK17" t="str">
            <v>Congés</v>
          </cell>
          <cell r="IL17" t="str">
            <v>Congés</v>
          </cell>
        </row>
        <row r="18">
          <cell r="A18" t="str">
            <v>N0123610</v>
          </cell>
          <cell r="B18" t="str">
            <v>Guizani</v>
          </cell>
          <cell r="C18" t="str">
            <v>Samy</v>
          </cell>
          <cell r="D18" t="str">
            <v>Guizani Samy</v>
          </cell>
          <cell r="E18">
            <v>0</v>
          </cell>
          <cell r="F18" t="str">
            <v>fourgon carton matin</v>
          </cell>
          <cell r="I18" t="str">
            <v>REPOS</v>
          </cell>
          <cell r="J18" t="str">
            <v>CARTON MATIN</v>
          </cell>
          <cell r="K18" t="str">
            <v>CARTON MATIN</v>
          </cell>
          <cell r="L18" t="str">
            <v>REPOS</v>
          </cell>
          <cell r="M18" t="str">
            <v>CARTON MATIN</v>
          </cell>
          <cell r="N18" t="str">
            <v>NICE OUEST</v>
          </cell>
          <cell r="O18" t="str">
            <v>REPOS</v>
          </cell>
          <cell r="P18" t="str">
            <v>CARTON MATIN</v>
          </cell>
          <cell r="Q18" t="str">
            <v>CARTON MATIN</v>
          </cell>
          <cell r="R18" t="str">
            <v>CARTON MATIN</v>
          </cell>
          <cell r="S18" t="str">
            <v>CARTON MATIN</v>
          </cell>
          <cell r="T18" t="str">
            <v>CARTON MATIN</v>
          </cell>
          <cell r="U18" t="str">
            <v>HS NICE EST</v>
          </cell>
          <cell r="V18" t="str">
            <v>REPOS</v>
          </cell>
          <cell r="W18" t="str">
            <v>CARTON MATIN</v>
          </cell>
          <cell r="X18" t="str">
            <v>CARTON MATIN</v>
          </cell>
          <cell r="Y18" t="str">
            <v>CARTON MATIN</v>
          </cell>
          <cell r="Z18" t="str">
            <v>CARTON MATIN</v>
          </cell>
          <cell r="AA18" t="str">
            <v>CARTON MATIN</v>
          </cell>
          <cell r="AB18" t="str">
            <v>REPOS</v>
          </cell>
          <cell r="AC18" t="str">
            <v>NICE NORD &amp; VIEUX NICE</v>
          </cell>
          <cell r="AD18" t="str">
            <v>CARTON MATIN</v>
          </cell>
          <cell r="AE18" t="str">
            <v>CARTON MATIN</v>
          </cell>
          <cell r="AF18" t="str">
            <v>CARTON MATIN</v>
          </cell>
          <cell r="AG18" t="str">
            <v>CARTON MATIN</v>
          </cell>
          <cell r="AH18" t="str">
            <v>CARTON MATIN</v>
          </cell>
          <cell r="AI18" t="str">
            <v>REPOS</v>
          </cell>
          <cell r="AJ18" t="str">
            <v>REPOS</v>
          </cell>
          <cell r="AK18" t="str">
            <v>CARTON MATIN</v>
          </cell>
          <cell r="AL18" t="str">
            <v>CARTON MATIN</v>
          </cell>
          <cell r="AM18" t="str">
            <v>CARTON MATIN</v>
          </cell>
          <cell r="AN18" t="str">
            <v>CARTON MATIN</v>
          </cell>
          <cell r="AO18" t="str">
            <v>CARTON MATIN</v>
          </cell>
          <cell r="AP18" t="str">
            <v>REPOS</v>
          </cell>
          <cell r="AQ18" t="str">
            <v>V.N Matin DIM</v>
          </cell>
          <cell r="AR18" t="str">
            <v>CARTON MATIN</v>
          </cell>
          <cell r="AS18" t="str">
            <v>CARTON MATIN</v>
          </cell>
          <cell r="AT18" t="str">
            <v>CARTON MATIN</v>
          </cell>
          <cell r="AU18" t="str">
            <v>CARTON MATIN</v>
          </cell>
          <cell r="AV18" t="str">
            <v>CARTON MATIN</v>
          </cell>
          <cell r="AW18" t="str">
            <v>REPOS</v>
          </cell>
          <cell r="AX18" t="str">
            <v>NICE OUEST DIM</v>
          </cell>
          <cell r="AY18" t="str">
            <v>CARTON MATIN</v>
          </cell>
          <cell r="AZ18" t="str">
            <v>CARTON MATIN</v>
          </cell>
          <cell r="BA18" t="str">
            <v>CARTON MATIN</v>
          </cell>
          <cell r="BB18" t="str">
            <v>REPOS</v>
          </cell>
          <cell r="BC18" t="str">
            <v>CARTON MATIN</v>
          </cell>
          <cell r="BD18" t="str">
            <v>NICE NORD</v>
          </cell>
          <cell r="BE18" t="str">
            <v>REPOS</v>
          </cell>
          <cell r="BF18" t="str">
            <v>CARTON MATIN</v>
          </cell>
          <cell r="BG18" t="str">
            <v>CARTON MATIN</v>
          </cell>
          <cell r="BH18" t="str">
            <v>CARTON MATIN</v>
          </cell>
          <cell r="BI18" t="str">
            <v>CARTON MATIN</v>
          </cell>
          <cell r="BJ18" t="str">
            <v>CARTON MATIN</v>
          </cell>
          <cell r="BK18" t="str">
            <v>HS NICE NORD</v>
          </cell>
          <cell r="BL18" t="str">
            <v>REPOS</v>
          </cell>
          <cell r="BM18" t="str">
            <v>CARTON MATIN</v>
          </cell>
          <cell r="BN18" t="str">
            <v>CARTON MATIN</v>
          </cell>
          <cell r="BO18" t="str">
            <v>CARTON MATIN</v>
          </cell>
          <cell r="BP18" t="str">
            <v>CARTON MATIN</v>
          </cell>
          <cell r="BQ18" t="str">
            <v>CARTON MATIN</v>
          </cell>
          <cell r="BR18" t="str">
            <v>REPOS</v>
          </cell>
          <cell r="BS18" t="str">
            <v>NICE NORD &amp; VIEUX NICE</v>
          </cell>
          <cell r="BT18" t="str">
            <v>CARTON MATIN</v>
          </cell>
          <cell r="BU18" t="str">
            <v>CARTON MATIN</v>
          </cell>
          <cell r="BV18" t="str">
            <v>CARTON MATIN</v>
          </cell>
          <cell r="BW18" t="str">
            <v>Congés</v>
          </cell>
          <cell r="BX18" t="str">
            <v>Congés</v>
          </cell>
          <cell r="BY18" t="str">
            <v>Congés</v>
          </cell>
          <cell r="BZ18" t="str">
            <v>Congés</v>
          </cell>
          <cell r="CA18" t="str">
            <v>Congés</v>
          </cell>
          <cell r="CB18" t="str">
            <v>Congés</v>
          </cell>
          <cell r="CC18" t="str">
            <v>Congés</v>
          </cell>
          <cell r="CD18" t="str">
            <v>Congés</v>
          </cell>
          <cell r="CE18" t="str">
            <v>Congés</v>
          </cell>
          <cell r="CF18" t="str">
            <v>Congés</v>
          </cell>
          <cell r="CG18" t="str">
            <v>Congés</v>
          </cell>
          <cell r="CH18" t="str">
            <v>CARTON MATIN</v>
          </cell>
          <cell r="CI18" t="str">
            <v>CARTON MATIN</v>
          </cell>
          <cell r="CJ18" t="str">
            <v>REPOS</v>
          </cell>
          <cell r="CK18" t="str">
            <v>CARTON MATIN</v>
          </cell>
          <cell r="CL18" t="str">
            <v>CARTON MATIN</v>
          </cell>
          <cell r="CM18" t="str">
            <v>NICE NORD</v>
          </cell>
          <cell r="CN18" t="str">
            <v>REPOS</v>
          </cell>
          <cell r="CO18" t="str">
            <v>CARTON MATIN</v>
          </cell>
          <cell r="CP18" t="str">
            <v>CARTON MATIN</v>
          </cell>
          <cell r="CQ18" t="str">
            <v>CARTON MATIN</v>
          </cell>
          <cell r="CR18" t="str">
            <v>CARTON MATIN</v>
          </cell>
          <cell r="CS18" t="str">
            <v>FORMATION</v>
          </cell>
          <cell r="CT18" t="str">
            <v>REPOS</v>
          </cell>
          <cell r="CU18" t="str">
            <v>NICE NORD &amp; VIEUX NICE</v>
          </cell>
          <cell r="CV18" t="str">
            <v>NICE OUEST DIM</v>
          </cell>
          <cell r="CW18" t="str">
            <v>CARTON MATIN</v>
          </cell>
          <cell r="CX18" t="str">
            <v>CARTON MATIN</v>
          </cell>
          <cell r="CY18" t="str">
            <v>CARTON MATIN</v>
          </cell>
          <cell r="CZ18" t="str">
            <v>CARTON MATIN</v>
          </cell>
          <cell r="DA18" t="str">
            <v>Congés</v>
          </cell>
          <cell r="DB18" t="str">
            <v>Congés</v>
          </cell>
          <cell r="DC18" t="str">
            <v>Congés</v>
          </cell>
          <cell r="DD18" t="str">
            <v>Congés</v>
          </cell>
          <cell r="DE18" t="str">
            <v>Congés</v>
          </cell>
          <cell r="DF18" t="str">
            <v>Congés</v>
          </cell>
          <cell r="DG18" t="str">
            <v>Congés</v>
          </cell>
          <cell r="DH18" t="str">
            <v>Congés</v>
          </cell>
          <cell r="DI18" t="str">
            <v>Congés</v>
          </cell>
          <cell r="DJ18" t="str">
            <v>CARTON MATIN</v>
          </cell>
          <cell r="DK18" t="str">
            <v>CARTON MATIN</v>
          </cell>
          <cell r="DL18" t="str">
            <v>CARTON MATIN</v>
          </cell>
          <cell r="DM18" t="str">
            <v>CARTON MATIN</v>
          </cell>
          <cell r="DN18" t="str">
            <v>CARTON MATIN</v>
          </cell>
          <cell r="DO18" t="str">
            <v>HS NICE EST</v>
          </cell>
          <cell r="DP18" t="str">
            <v>REPOS</v>
          </cell>
          <cell r="DQ18" t="str">
            <v>CARTON MATIN</v>
          </cell>
          <cell r="DR18" t="str">
            <v>CARTON MATIN</v>
          </cell>
          <cell r="DS18" t="str">
            <v>CARTON MATIN</v>
          </cell>
          <cell r="DT18" t="str">
            <v>CARTON MATIN</v>
          </cell>
          <cell r="DU18" t="str">
            <v>CARTON MATIN</v>
          </cell>
          <cell r="DV18" t="str">
            <v>HS NICE NORD</v>
          </cell>
          <cell r="DW18" t="str">
            <v>REPOS</v>
          </cell>
          <cell r="DX18" t="str">
            <v>CARTON MATIN</v>
          </cell>
          <cell r="DY18" t="str">
            <v>REPOS</v>
          </cell>
          <cell r="DZ18" t="str">
            <v>CARTON MATIN</v>
          </cell>
          <cell r="EA18" t="str">
            <v>CARTON MATIN</v>
          </cell>
          <cell r="EB18" t="str">
            <v>CARTON MATIN</v>
          </cell>
          <cell r="EC18" t="str">
            <v>REPOS</v>
          </cell>
          <cell r="ED18" t="str">
            <v>REPOS</v>
          </cell>
          <cell r="EE18" t="str">
            <v>CARTON MATIN</v>
          </cell>
          <cell r="EF18" t="str">
            <v>REPOS</v>
          </cell>
          <cell r="EG18" t="str">
            <v>CARTON MATIN</v>
          </cell>
          <cell r="EH18" t="str">
            <v>REPOS</v>
          </cell>
          <cell r="EI18" t="str">
            <v>REPOS</v>
          </cell>
          <cell r="EJ18" t="str">
            <v>NICE OUEST</v>
          </cell>
          <cell r="EK18" t="str">
            <v>REPOS</v>
          </cell>
          <cell r="EL18" t="str">
            <v>CARTON MATIN</v>
          </cell>
          <cell r="EM18" t="str">
            <v>CARTON MATIN</v>
          </cell>
          <cell r="EN18" t="str">
            <v>CARTON MATIN</v>
          </cell>
          <cell r="EO18" t="str">
            <v>CARTON MATIN</v>
          </cell>
          <cell r="EP18" t="str">
            <v>CARTON MATIN</v>
          </cell>
          <cell r="EQ18" t="str">
            <v>REPOS</v>
          </cell>
          <cell r="ER18" t="str">
            <v>NICE NORD &amp; VIEUX NICE</v>
          </cell>
          <cell r="EV18" t="str">
            <v>FORMATION 1/2 AM</v>
          </cell>
          <cell r="GB18" t="str">
            <v>Congés</v>
          </cell>
          <cell r="GC18" t="str">
            <v>Congés</v>
          </cell>
          <cell r="GD18" t="str">
            <v>Congés</v>
          </cell>
          <cell r="GE18" t="str">
            <v>Congés</v>
          </cell>
          <cell r="GF18" t="str">
            <v>Congés</v>
          </cell>
          <cell r="GG18" t="str">
            <v>REPOS</v>
          </cell>
          <cell r="GH18" t="str">
            <v>REPOS</v>
          </cell>
          <cell r="IM18" t="str">
            <v>Congés</v>
          </cell>
          <cell r="IN18" t="str">
            <v>Congés</v>
          </cell>
          <cell r="IO18" t="str">
            <v>Congés</v>
          </cell>
          <cell r="IP18" t="str">
            <v>Congés</v>
          </cell>
          <cell r="IQ18" t="str">
            <v>Congés</v>
          </cell>
          <cell r="IR18" t="str">
            <v>Congés</v>
          </cell>
          <cell r="IS18" t="str">
            <v>Congés</v>
          </cell>
          <cell r="IT18" t="str">
            <v>Congés</v>
          </cell>
          <cell r="IU18" t="str">
            <v>Congés</v>
          </cell>
          <cell r="IV18" t="str">
            <v>Congés</v>
          </cell>
          <cell r="IW18" t="str">
            <v>Congés</v>
          </cell>
          <cell r="IX18" t="str">
            <v>Congés</v>
          </cell>
          <cell r="IY18" t="str">
            <v>Congés</v>
          </cell>
          <cell r="IZ18" t="str">
            <v>Congés</v>
          </cell>
        </row>
        <row r="19">
          <cell r="A19" t="str">
            <v>N0123758</v>
          </cell>
          <cell r="B19" t="str">
            <v>Isoard</v>
          </cell>
          <cell r="C19" t="str">
            <v>Nicolas</v>
          </cell>
          <cell r="D19" t="str">
            <v>Isoard Nicolas</v>
          </cell>
          <cell r="E19">
            <v>0</v>
          </cell>
          <cell r="F19" t="str">
            <v>remplaçant</v>
          </cell>
          <cell r="I19" t="str">
            <v>ABSENT</v>
          </cell>
          <cell r="J19" t="str">
            <v>ABSENT</v>
          </cell>
          <cell r="K19" t="str">
            <v>ABSENT</v>
          </cell>
          <cell r="L19" t="str">
            <v>ABSENT</v>
          </cell>
          <cell r="M19" t="str">
            <v>ABSENT</v>
          </cell>
          <cell r="N19" t="str">
            <v>ABSENT</v>
          </cell>
          <cell r="O19" t="str">
            <v>ABSENT</v>
          </cell>
          <cell r="P19" t="str">
            <v>ABSENT</v>
          </cell>
          <cell r="Q19" t="str">
            <v>ABSENT</v>
          </cell>
          <cell r="R19" t="str">
            <v>ABSENT</v>
          </cell>
          <cell r="S19" t="str">
            <v>ABSENT</v>
          </cell>
          <cell r="T19" t="str">
            <v>ABSENT</v>
          </cell>
          <cell r="U19" t="str">
            <v>ABSENT</v>
          </cell>
          <cell r="V19" t="str">
            <v>ABSENT</v>
          </cell>
          <cell r="W19" t="str">
            <v>ABSENT</v>
          </cell>
          <cell r="X19" t="str">
            <v>ABSENT</v>
          </cell>
          <cell r="Y19" t="str">
            <v>ABSENT</v>
          </cell>
          <cell r="Z19" t="str">
            <v>ABSENT</v>
          </cell>
          <cell r="AA19" t="str">
            <v>ABSENT</v>
          </cell>
          <cell r="AB19" t="str">
            <v>ABSENT</v>
          </cell>
          <cell r="AC19" t="str">
            <v>ABSENT</v>
          </cell>
          <cell r="AD19" t="str">
            <v>ABSENT</v>
          </cell>
          <cell r="AE19" t="str">
            <v>ABSENT</v>
          </cell>
          <cell r="AF19" t="str">
            <v>ABSENT</v>
          </cell>
          <cell r="AG19" t="str">
            <v>ABSENT</v>
          </cell>
          <cell r="AH19" t="str">
            <v>ABSENT</v>
          </cell>
          <cell r="AI19" t="str">
            <v>ABSENT</v>
          </cell>
          <cell r="AJ19" t="str">
            <v>ABSENT</v>
          </cell>
          <cell r="AK19" t="str">
            <v>ABSENT</v>
          </cell>
          <cell r="AL19" t="str">
            <v>ABSENT</v>
          </cell>
          <cell r="AM19" t="str">
            <v>ABSENT</v>
          </cell>
          <cell r="AN19" t="str">
            <v>ABSENT</v>
          </cell>
          <cell r="AO19" t="str">
            <v>ABSENT</v>
          </cell>
          <cell r="AP19" t="str">
            <v>ABSENT</v>
          </cell>
          <cell r="AQ19" t="str">
            <v>ABSENT</v>
          </cell>
          <cell r="AR19" t="str">
            <v>ABSENT</v>
          </cell>
          <cell r="AS19" t="str">
            <v>ABSENT</v>
          </cell>
          <cell r="AT19" t="str">
            <v>ABSENT</v>
          </cell>
          <cell r="AU19" t="str">
            <v>ABSENT</v>
          </cell>
          <cell r="AV19" t="str">
            <v>ABSENT</v>
          </cell>
          <cell r="AW19" t="str">
            <v>ABSENT</v>
          </cell>
          <cell r="AX19" t="str">
            <v>ABSENT</v>
          </cell>
          <cell r="AY19" t="str">
            <v>ABSENT</v>
          </cell>
          <cell r="AZ19" t="str">
            <v>ABSENT</v>
          </cell>
          <cell r="BA19" t="str">
            <v>ABSENT</v>
          </cell>
          <cell r="BB19" t="str">
            <v>ABSENT</v>
          </cell>
          <cell r="BC19" t="str">
            <v>ABSENT</v>
          </cell>
          <cell r="BD19" t="str">
            <v>ABSENT</v>
          </cell>
          <cell r="BE19" t="str">
            <v>ABSENT</v>
          </cell>
          <cell r="BF19" t="str">
            <v>ABSENT</v>
          </cell>
          <cell r="BG19" t="str">
            <v>ABSENT</v>
          </cell>
          <cell r="BH19" t="str">
            <v>ABSENT</v>
          </cell>
          <cell r="BI19" t="str">
            <v>ABSENT</v>
          </cell>
          <cell r="BJ19" t="str">
            <v>ABSENT</v>
          </cell>
          <cell r="BK19" t="str">
            <v>ABSENT</v>
          </cell>
          <cell r="BL19" t="str">
            <v>ABSENT</v>
          </cell>
          <cell r="BM19" t="str">
            <v>ABSENT</v>
          </cell>
          <cell r="BN19" t="str">
            <v>ABSENT</v>
          </cell>
          <cell r="BO19" t="str">
            <v>ABSENT</v>
          </cell>
          <cell r="BP19" t="str">
            <v>ABSENT</v>
          </cell>
          <cell r="BQ19" t="str">
            <v>ABSENT</v>
          </cell>
          <cell r="BR19" t="str">
            <v>ABSENT</v>
          </cell>
          <cell r="BS19" t="str">
            <v>ABSENT</v>
          </cell>
          <cell r="BT19" t="str">
            <v>ABSENT</v>
          </cell>
          <cell r="BU19" t="str">
            <v>ABSENT</v>
          </cell>
          <cell r="BV19" t="str">
            <v>ABSENT</v>
          </cell>
          <cell r="BW19" t="str">
            <v>ABSENT</v>
          </cell>
          <cell r="BX19" t="str">
            <v>ABSENT</v>
          </cell>
          <cell r="BY19" t="str">
            <v>ABSENT</v>
          </cell>
          <cell r="BZ19" t="str">
            <v>ABSENT</v>
          </cell>
          <cell r="CA19" t="str">
            <v>ABSENT</v>
          </cell>
          <cell r="CB19" t="str">
            <v>ABSENT</v>
          </cell>
          <cell r="CC19" t="str">
            <v>ABSENT</v>
          </cell>
          <cell r="CD19" t="str">
            <v>ABSENT</v>
          </cell>
          <cell r="CE19" t="str">
            <v>ABSENT</v>
          </cell>
          <cell r="CF19" t="str">
            <v>ABSENT</v>
          </cell>
          <cell r="CG19" t="str">
            <v>ABSENT</v>
          </cell>
          <cell r="CH19" t="str">
            <v>ABSENT</v>
          </cell>
          <cell r="CI19" t="str">
            <v>ABSENT</v>
          </cell>
          <cell r="CJ19" t="str">
            <v>ABSENT</v>
          </cell>
          <cell r="CK19" t="str">
            <v>ABSENT</v>
          </cell>
          <cell r="CL19" t="str">
            <v>ABSENT</v>
          </cell>
          <cell r="CM19" t="str">
            <v>REPOS</v>
          </cell>
          <cell r="CN19" t="str">
            <v>REPOS</v>
          </cell>
          <cell r="CO19" t="str">
            <v>ABSENT</v>
          </cell>
          <cell r="CP19" t="str">
            <v>ABSENT</v>
          </cell>
          <cell r="CQ19" t="str">
            <v>ABSENT</v>
          </cell>
          <cell r="CR19" t="str">
            <v>ABSENT</v>
          </cell>
          <cell r="CS19" t="str">
            <v>ABSENT</v>
          </cell>
          <cell r="CT19" t="str">
            <v>ABSENT</v>
          </cell>
          <cell r="CU19" t="str">
            <v>ABSENT</v>
          </cell>
          <cell r="CV19" t="str">
            <v>ABSENT</v>
          </cell>
          <cell r="CW19" t="str">
            <v>ABSENT</v>
          </cell>
          <cell r="CX19" t="str">
            <v>ABSENT</v>
          </cell>
          <cell r="CY19" t="str">
            <v>ABSENT</v>
          </cell>
          <cell r="CZ19" t="str">
            <v>ABSENT</v>
          </cell>
          <cell r="DA19" t="str">
            <v>ABSENT</v>
          </cell>
          <cell r="DB19" t="str">
            <v>ABSENT</v>
          </cell>
          <cell r="DC19" t="str">
            <v>ABSENT</v>
          </cell>
          <cell r="DD19" t="str">
            <v>ABSENT</v>
          </cell>
          <cell r="DE19" t="str">
            <v>ABSENT</v>
          </cell>
          <cell r="DF19" t="str">
            <v>ABSENT</v>
          </cell>
          <cell r="DG19" t="str">
            <v>ABSENT</v>
          </cell>
          <cell r="DH19" t="str">
            <v>ABSENT</v>
          </cell>
          <cell r="DI19" t="str">
            <v>ABSENT</v>
          </cell>
          <cell r="DJ19" t="str">
            <v>ABSENT</v>
          </cell>
          <cell r="DK19" t="str">
            <v>ABSENT</v>
          </cell>
          <cell r="DL19" t="str">
            <v>ABSENT</v>
          </cell>
          <cell r="DM19" t="str">
            <v>ABSENT</v>
          </cell>
          <cell r="DN19" t="str">
            <v>ABSENT</v>
          </cell>
          <cell r="DO19" t="str">
            <v>ABSENT</v>
          </cell>
          <cell r="DP19" t="str">
            <v>ABSENT</v>
          </cell>
          <cell r="DQ19" t="str">
            <v>ABSENT</v>
          </cell>
          <cell r="DR19" t="str">
            <v>ABSENT</v>
          </cell>
          <cell r="DS19" t="str">
            <v>ABSENT</v>
          </cell>
          <cell r="DT19" t="str">
            <v>ABSENT</v>
          </cell>
          <cell r="DU19" t="str">
            <v>ABSENT</v>
          </cell>
          <cell r="DV19" t="str">
            <v>ABSENT</v>
          </cell>
          <cell r="DW19" t="str">
            <v>ABSENT</v>
          </cell>
          <cell r="DX19" t="str">
            <v>ABSENT</v>
          </cell>
          <cell r="DY19" t="str">
            <v>ABSENT</v>
          </cell>
          <cell r="DZ19" t="str">
            <v>ABSENT</v>
          </cell>
          <cell r="EA19" t="str">
            <v>ABSENT</v>
          </cell>
          <cell r="EB19" t="str">
            <v>ABSENT</v>
          </cell>
          <cell r="EC19" t="str">
            <v>ABSENT</v>
          </cell>
          <cell r="ED19" t="str">
            <v>ABSENT</v>
          </cell>
          <cell r="EE19" t="str">
            <v>ABSENT</v>
          </cell>
          <cell r="EF19" t="str">
            <v>ABSENT</v>
          </cell>
          <cell r="EG19" t="str">
            <v>ABSENT</v>
          </cell>
          <cell r="EH19" t="str">
            <v>ABSENT</v>
          </cell>
          <cell r="EI19" t="str">
            <v>ABSENT</v>
          </cell>
          <cell r="EJ19" t="str">
            <v>ABSENT</v>
          </cell>
          <cell r="EK19" t="str">
            <v>ABSENT</v>
          </cell>
          <cell r="EL19" t="str">
            <v>ABSENT</v>
          </cell>
          <cell r="EM19" t="str">
            <v>ABSENT</v>
          </cell>
          <cell r="EN19" t="str">
            <v>ABSENT</v>
          </cell>
          <cell r="EO19" t="str">
            <v>ABSENT</v>
          </cell>
          <cell r="EP19" t="str">
            <v>ABSENT</v>
          </cell>
          <cell r="EQ19" t="str">
            <v>ABSENT</v>
          </cell>
          <cell r="ER19" t="str">
            <v>ABSENT</v>
          </cell>
        </row>
        <row r="20">
          <cell r="A20" t="str">
            <v>N0122577</v>
          </cell>
          <cell r="B20" t="str">
            <v>Mallo</v>
          </cell>
          <cell r="C20" t="str">
            <v>Alfred</v>
          </cell>
          <cell r="D20" t="str">
            <v>Mallo Alfred</v>
          </cell>
          <cell r="E20">
            <v>0</v>
          </cell>
          <cell r="F20" t="str">
            <v>NORD  Déchetterie</v>
          </cell>
          <cell r="I20" t="str">
            <v>REPOS</v>
          </cell>
          <cell r="J20" t="str">
            <v>NICE NORD</v>
          </cell>
          <cell r="K20" t="str">
            <v>NICE NORD</v>
          </cell>
          <cell r="L20" t="str">
            <v>NICE NORD</v>
          </cell>
          <cell r="M20" t="str">
            <v>NICE NORD</v>
          </cell>
          <cell r="N20" t="str">
            <v>REPOS</v>
          </cell>
          <cell r="O20" t="str">
            <v>REPOS</v>
          </cell>
          <cell r="P20" t="str">
            <v>REPOS</v>
          </cell>
          <cell r="Q20" t="str">
            <v>NICE NORD</v>
          </cell>
          <cell r="R20" t="str">
            <v>NICE NORD</v>
          </cell>
          <cell r="S20" t="str">
            <v>NICE NORD</v>
          </cell>
          <cell r="T20" t="str">
            <v>NICE NORD</v>
          </cell>
          <cell r="U20" t="str">
            <v>NICE NORD</v>
          </cell>
          <cell r="V20" t="str">
            <v>REPOS</v>
          </cell>
          <cell r="W20" t="str">
            <v>NICE NORD</v>
          </cell>
          <cell r="X20" t="str">
            <v>NICE NORD</v>
          </cell>
          <cell r="Y20" t="str">
            <v>NICE NORD</v>
          </cell>
          <cell r="Z20" t="str">
            <v>NICE NORD</v>
          </cell>
          <cell r="AA20" t="str">
            <v>NICE NORD</v>
          </cell>
          <cell r="AB20" t="str">
            <v>HS NICE NORD</v>
          </cell>
          <cell r="AC20" t="str">
            <v>REPOS</v>
          </cell>
          <cell r="AD20" t="str">
            <v>NICE NORD</v>
          </cell>
          <cell r="AE20" t="str">
            <v>NICE NORD</v>
          </cell>
          <cell r="AF20" t="str">
            <v>NICE NORD</v>
          </cell>
          <cell r="AG20" t="str">
            <v>NICE NORD</v>
          </cell>
          <cell r="AH20" t="str">
            <v>NICE NORD</v>
          </cell>
          <cell r="AI20" t="str">
            <v>REPOS</v>
          </cell>
          <cell r="AJ20" t="str">
            <v>REPOS</v>
          </cell>
          <cell r="AK20" t="str">
            <v>REPOS</v>
          </cell>
          <cell r="AL20" t="str">
            <v>NICE NORD</v>
          </cell>
          <cell r="AM20" t="str">
            <v>NICE NORD</v>
          </cell>
          <cell r="AN20" t="str">
            <v>NICE NORD</v>
          </cell>
          <cell r="AO20" t="str">
            <v>NICE NORD</v>
          </cell>
          <cell r="AP20" t="str">
            <v>NICE NORD</v>
          </cell>
          <cell r="AQ20" t="str">
            <v>REPOS</v>
          </cell>
          <cell r="AR20" t="str">
            <v>NICE NORD</v>
          </cell>
          <cell r="AS20" t="str">
            <v>NICE NORD</v>
          </cell>
          <cell r="AT20" t="str">
            <v>NICE NORD</v>
          </cell>
          <cell r="AU20" t="str">
            <v>NICE NORD</v>
          </cell>
          <cell r="AV20" t="str">
            <v>NICE NORD</v>
          </cell>
          <cell r="AW20" t="str">
            <v>HS NICE NORD</v>
          </cell>
          <cell r="AX20" t="str">
            <v>REPOS</v>
          </cell>
          <cell r="AY20" t="str">
            <v>NICE NORD</v>
          </cell>
          <cell r="AZ20" t="str">
            <v>NICE NORD</v>
          </cell>
          <cell r="BA20" t="str">
            <v>NICE NORD</v>
          </cell>
          <cell r="BB20" t="str">
            <v>NICE NORD</v>
          </cell>
          <cell r="BC20" t="str">
            <v>NICE NORD</v>
          </cell>
          <cell r="BD20" t="str">
            <v>REPOS</v>
          </cell>
          <cell r="BE20" t="str">
            <v>NICE NORD DIM</v>
          </cell>
          <cell r="BF20" t="str">
            <v>NICE NORD</v>
          </cell>
          <cell r="BG20" t="str">
            <v>NICE NORD</v>
          </cell>
          <cell r="BH20" t="str">
            <v>NICE NORD</v>
          </cell>
          <cell r="BI20" t="str">
            <v>NICE NORD</v>
          </cell>
          <cell r="BJ20" t="str">
            <v>NICE NORD</v>
          </cell>
          <cell r="BK20" t="str">
            <v>REPOS</v>
          </cell>
          <cell r="BL20" t="str">
            <v>NICE NORD DIM</v>
          </cell>
          <cell r="BM20" t="str">
            <v>NICE NORD</v>
          </cell>
          <cell r="BN20" t="str">
            <v>NICE NORD</v>
          </cell>
          <cell r="BO20" t="str">
            <v>NICE NORD</v>
          </cell>
          <cell r="BP20" t="str">
            <v>NICE NORD</v>
          </cell>
          <cell r="BQ20" t="str">
            <v>NICE NORD</v>
          </cell>
          <cell r="BR20" t="str">
            <v>REPOS</v>
          </cell>
          <cell r="BS20" t="str">
            <v>REPOS</v>
          </cell>
          <cell r="BT20" t="str">
            <v>REPOS</v>
          </cell>
          <cell r="BU20" t="str">
            <v>NICE NORD</v>
          </cell>
          <cell r="BV20" t="str">
            <v>NICE NORD</v>
          </cell>
          <cell r="BW20" t="str">
            <v>NICE NORD</v>
          </cell>
          <cell r="BX20" t="str">
            <v>NICE NORD</v>
          </cell>
          <cell r="BY20" t="str">
            <v>NICE NORD</v>
          </cell>
          <cell r="BZ20" t="str">
            <v>REPOS</v>
          </cell>
          <cell r="CA20" t="str">
            <v>NICE NORD</v>
          </cell>
          <cell r="CB20" t="str">
            <v>NICE NORD</v>
          </cell>
          <cell r="CC20" t="str">
            <v>NICE NORD</v>
          </cell>
          <cell r="CD20" t="str">
            <v>NICE NORD</v>
          </cell>
          <cell r="CE20" t="str">
            <v>NICE NORD</v>
          </cell>
          <cell r="CF20" t="str">
            <v>REPOS</v>
          </cell>
          <cell r="CG20" t="str">
            <v>REPOS</v>
          </cell>
          <cell r="CH20" t="str">
            <v>NICE NORD</v>
          </cell>
          <cell r="CI20" t="str">
            <v>NICE NORD</v>
          </cell>
          <cell r="CJ20" t="str">
            <v>NICE NORD</v>
          </cell>
          <cell r="CK20" t="str">
            <v>NICE NORD</v>
          </cell>
          <cell r="CL20" t="str">
            <v>NICE NORD</v>
          </cell>
          <cell r="CM20" t="str">
            <v>REPOS</v>
          </cell>
          <cell r="CN20" t="str">
            <v>NICE NORD DIM</v>
          </cell>
          <cell r="CO20" t="str">
            <v>NICE NORD</v>
          </cell>
          <cell r="CP20" t="str">
            <v>NICE NORD</v>
          </cell>
          <cell r="CQ20" t="str">
            <v>NICE NORD</v>
          </cell>
          <cell r="CR20" t="str">
            <v>NICE NORD</v>
          </cell>
          <cell r="CS20" t="str">
            <v>NICE NORD</v>
          </cell>
          <cell r="CT20" t="str">
            <v>REPOS</v>
          </cell>
          <cell r="CU20" t="str">
            <v>REPOS</v>
          </cell>
          <cell r="CV20" t="str">
            <v>NICE NORD DIM</v>
          </cell>
          <cell r="CW20" t="str">
            <v>NICE NORD</v>
          </cell>
          <cell r="CX20" t="str">
            <v>NICE NORD</v>
          </cell>
          <cell r="CY20" t="str">
            <v>NICE NORD</v>
          </cell>
          <cell r="CZ20" t="str">
            <v>NICE NORD</v>
          </cell>
          <cell r="DA20" t="str">
            <v>NICE NORD</v>
          </cell>
          <cell r="DB20" t="str">
            <v>REPOS</v>
          </cell>
          <cell r="DC20" t="str">
            <v>NICE NORD</v>
          </cell>
          <cell r="DD20" t="str">
            <v>NICE NORD</v>
          </cell>
          <cell r="DE20" t="str">
            <v>NICE NORD</v>
          </cell>
          <cell r="DF20" t="str">
            <v>NICE NORD</v>
          </cell>
          <cell r="DG20" t="str">
            <v>NICE NORD</v>
          </cell>
          <cell r="DH20" t="str">
            <v>REPOS</v>
          </cell>
          <cell r="DI20" t="str">
            <v>REPOS</v>
          </cell>
          <cell r="DJ20" t="str">
            <v>NICE NORD</v>
          </cell>
          <cell r="DK20" t="str">
            <v>NICE NORD</v>
          </cell>
          <cell r="DL20" t="str">
            <v>NICE NORD</v>
          </cell>
          <cell r="DM20" t="str">
            <v>NICE NORD</v>
          </cell>
          <cell r="DN20" t="str">
            <v>NICE NORD</v>
          </cell>
          <cell r="DO20" t="str">
            <v>HS NICE NORD</v>
          </cell>
          <cell r="DP20" t="str">
            <v>REPOS</v>
          </cell>
          <cell r="DQ20" t="str">
            <v>NICE NORD</v>
          </cell>
          <cell r="DR20" t="str">
            <v>NICE NORD</v>
          </cell>
          <cell r="DS20" t="str">
            <v>NICE NORD</v>
          </cell>
          <cell r="DT20" t="str">
            <v>NICE NORD</v>
          </cell>
          <cell r="DU20" t="str">
            <v>NICE NORD</v>
          </cell>
          <cell r="DV20" t="str">
            <v>REPOS</v>
          </cell>
          <cell r="DW20" t="str">
            <v>REPOS</v>
          </cell>
          <cell r="DX20" t="str">
            <v>Congés</v>
          </cell>
          <cell r="DY20" t="str">
            <v>REPOS</v>
          </cell>
          <cell r="DZ20" t="str">
            <v>NICE NORD</v>
          </cell>
          <cell r="EA20" t="str">
            <v>NICE NORD</v>
          </cell>
          <cell r="EB20" t="str">
            <v>NICE NORD</v>
          </cell>
          <cell r="EC20" t="str">
            <v>REPOS</v>
          </cell>
          <cell r="ED20" t="str">
            <v>REPOS</v>
          </cell>
          <cell r="EE20" t="str">
            <v>NICE NORD</v>
          </cell>
          <cell r="EF20" t="str">
            <v>NICE NORD DIM</v>
          </cell>
          <cell r="EG20" t="str">
            <v>NICE NORD</v>
          </cell>
          <cell r="EH20" t="str">
            <v>REPOS</v>
          </cell>
          <cell r="EI20" t="str">
            <v>NICE NORD</v>
          </cell>
          <cell r="EJ20" t="str">
            <v>REPOS</v>
          </cell>
          <cell r="EK20" t="str">
            <v>REPOS</v>
          </cell>
          <cell r="EL20" t="str">
            <v>REPOS</v>
          </cell>
          <cell r="EM20" t="str">
            <v>NICE NORD</v>
          </cell>
          <cell r="EN20" t="str">
            <v>NICE NORD</v>
          </cell>
          <cell r="EO20" t="str">
            <v>NICE NORD</v>
          </cell>
          <cell r="EP20" t="str">
            <v>NICE NORD</v>
          </cell>
          <cell r="EQ20" t="str">
            <v>NICE NORD</v>
          </cell>
          <cell r="ER20" t="str">
            <v>REPOS</v>
          </cell>
          <cell r="EV20" t="str">
            <v>FORMATION 1/2 AM</v>
          </cell>
          <cell r="HP20" t="str">
            <v>REPOS</v>
          </cell>
          <cell r="HQ20" t="str">
            <v>REPOS</v>
          </cell>
          <cell r="HR20" t="str">
            <v>Congés</v>
          </cell>
          <cell r="HS20" t="str">
            <v>Congés</v>
          </cell>
          <cell r="HT20" t="str">
            <v>Congés</v>
          </cell>
          <cell r="HU20" t="str">
            <v>Congés</v>
          </cell>
          <cell r="HV20" t="str">
            <v>Congés</v>
          </cell>
          <cell r="HW20" t="str">
            <v>Congés</v>
          </cell>
          <cell r="HX20" t="str">
            <v>Congés</v>
          </cell>
          <cell r="HY20" t="str">
            <v>Congés</v>
          </cell>
          <cell r="HZ20" t="str">
            <v>Congés</v>
          </cell>
          <cell r="IA20" t="str">
            <v>Congés</v>
          </cell>
          <cell r="IB20" t="str">
            <v>Congés</v>
          </cell>
          <cell r="IC20" t="str">
            <v>Congés</v>
          </cell>
          <cell r="ID20" t="str">
            <v>Congés</v>
          </cell>
          <cell r="IE20" t="str">
            <v>Congés</v>
          </cell>
          <cell r="IF20" t="str">
            <v>Congés</v>
          </cell>
        </row>
        <row r="21">
          <cell r="A21" t="str">
            <v>N0122349</v>
          </cell>
          <cell r="B21" t="str">
            <v>Mandrea</v>
          </cell>
          <cell r="C21" t="str">
            <v>Thierry</v>
          </cell>
          <cell r="D21" t="str">
            <v>Mandrea Thierry</v>
          </cell>
          <cell r="E21">
            <v>0</v>
          </cell>
          <cell r="F21" t="str">
            <v>OUEST  Déchetterie</v>
          </cell>
          <cell r="I21" t="str">
            <v>Congés</v>
          </cell>
          <cell r="J21" t="str">
            <v>Congés</v>
          </cell>
          <cell r="K21" t="str">
            <v>Congés</v>
          </cell>
          <cell r="L21" t="str">
            <v>Congés</v>
          </cell>
          <cell r="M21" t="str">
            <v>Congés</v>
          </cell>
          <cell r="N21" t="str">
            <v>Congés</v>
          </cell>
          <cell r="O21" t="str">
            <v>Congés</v>
          </cell>
          <cell r="P21" t="str">
            <v>Congés</v>
          </cell>
          <cell r="Q21" t="str">
            <v>Congés</v>
          </cell>
          <cell r="R21" t="str">
            <v>Congés</v>
          </cell>
          <cell r="S21" t="str">
            <v>Congés</v>
          </cell>
          <cell r="T21" t="str">
            <v>Congés</v>
          </cell>
          <cell r="U21" t="str">
            <v>REPOS</v>
          </cell>
          <cell r="V21" t="str">
            <v>REPOS</v>
          </cell>
          <cell r="W21" t="str">
            <v>NICE OUEST</v>
          </cell>
          <cell r="X21" t="str">
            <v>NICE OUEST</v>
          </cell>
          <cell r="Y21" t="str">
            <v>NICE OUEST</v>
          </cell>
          <cell r="Z21" t="str">
            <v>REPOS</v>
          </cell>
          <cell r="AA21" t="str">
            <v>NICE OUEST</v>
          </cell>
          <cell r="AB21" t="str">
            <v>NICE OUEST</v>
          </cell>
          <cell r="AC21" t="str">
            <v>NICE OUEST DIM</v>
          </cell>
          <cell r="AD21" t="str">
            <v>NICE OUEST</v>
          </cell>
          <cell r="AE21" t="str">
            <v>NICE OUEST</v>
          </cell>
          <cell r="AF21" t="str">
            <v>NICE OUEST</v>
          </cell>
          <cell r="AG21" t="str">
            <v>NICE OUEST</v>
          </cell>
          <cell r="AH21" t="str">
            <v>NICE OUEST</v>
          </cell>
          <cell r="AI21" t="str">
            <v>REPOS</v>
          </cell>
          <cell r="AJ21" t="str">
            <v>NICE OUEST DIM</v>
          </cell>
          <cell r="AK21" t="str">
            <v>NICE OUEST</v>
          </cell>
          <cell r="AL21" t="str">
            <v>NICE OUEST</v>
          </cell>
          <cell r="AM21" t="str">
            <v>NICE OUEST</v>
          </cell>
          <cell r="AN21" t="str">
            <v>NICE OUEST</v>
          </cell>
          <cell r="AO21" t="str">
            <v>NICE OUEST</v>
          </cell>
          <cell r="AP21" t="str">
            <v>REPOS</v>
          </cell>
          <cell r="AQ21" t="str">
            <v>REPOS</v>
          </cell>
          <cell r="AR21" t="str">
            <v>NICE OUEST</v>
          </cell>
          <cell r="AS21" t="str">
            <v>NICE OUEST</v>
          </cell>
          <cell r="AT21" t="str">
            <v>REPOS</v>
          </cell>
          <cell r="AU21" t="str">
            <v>NICE OUEST</v>
          </cell>
          <cell r="AV21" t="str">
            <v>NICE OUEST</v>
          </cell>
          <cell r="AW21" t="str">
            <v>NICE OUEST</v>
          </cell>
          <cell r="AX21" t="str">
            <v>REPOS</v>
          </cell>
          <cell r="AY21" t="str">
            <v>NICE OUEST</v>
          </cell>
          <cell r="AZ21" t="str">
            <v>NICE OUEST</v>
          </cell>
          <cell r="BA21" t="str">
            <v>NICE OUEST</v>
          </cell>
          <cell r="BB21" t="str">
            <v>NICE OUEST</v>
          </cell>
          <cell r="BC21" t="str">
            <v>NICE OUEST</v>
          </cell>
          <cell r="BD21" t="str">
            <v>REPOS</v>
          </cell>
          <cell r="BE21" t="str">
            <v>REPOS</v>
          </cell>
          <cell r="BF21" t="str">
            <v>NICE OUEST</v>
          </cell>
          <cell r="BG21" t="str">
            <v>NICE OUEST</v>
          </cell>
          <cell r="BH21" t="str">
            <v>NICE OUEST</v>
          </cell>
          <cell r="BI21" t="str">
            <v>NICE OUEST</v>
          </cell>
          <cell r="BJ21" t="str">
            <v>NICE OUEST</v>
          </cell>
          <cell r="BK21" t="str">
            <v>Congés</v>
          </cell>
          <cell r="BL21" t="str">
            <v>Congés</v>
          </cell>
          <cell r="BM21" t="str">
            <v>Congés</v>
          </cell>
          <cell r="BN21" t="str">
            <v>Congés</v>
          </cell>
          <cell r="BO21" t="str">
            <v>Congés</v>
          </cell>
          <cell r="BP21" t="str">
            <v>Congés</v>
          </cell>
          <cell r="BQ21" t="str">
            <v>Congés</v>
          </cell>
          <cell r="BR21" t="str">
            <v>Congés</v>
          </cell>
          <cell r="BS21" t="str">
            <v>Congés</v>
          </cell>
          <cell r="BT21" t="str">
            <v>NICE OUEST</v>
          </cell>
          <cell r="BU21" t="str">
            <v>NICE OUEST</v>
          </cell>
          <cell r="BV21" t="str">
            <v>REPOS</v>
          </cell>
          <cell r="BW21" t="str">
            <v>NICE OUEST</v>
          </cell>
          <cell r="BX21" t="str">
            <v>NICE OUEST</v>
          </cell>
          <cell r="BY21" t="str">
            <v>NICE OUEST</v>
          </cell>
          <cell r="BZ21" t="str">
            <v>REPOS</v>
          </cell>
          <cell r="CA21" t="str">
            <v>NICE OUEST</v>
          </cell>
          <cell r="CB21" t="str">
            <v>NICE OUEST</v>
          </cell>
          <cell r="CC21" t="str">
            <v>NICE OUEST</v>
          </cell>
          <cell r="CD21" t="str">
            <v>NICE OUEST</v>
          </cell>
          <cell r="CE21" t="str">
            <v>NICE OUEST</v>
          </cell>
          <cell r="CF21" t="str">
            <v>REPOS</v>
          </cell>
          <cell r="CG21" t="str">
            <v>NICE OUEST DIM</v>
          </cell>
          <cell r="CH21" t="str">
            <v>NICE OUEST</v>
          </cell>
          <cell r="CI21" t="str">
            <v>NICE OUEST</v>
          </cell>
          <cell r="CJ21" t="str">
            <v>REPOS</v>
          </cell>
          <cell r="CK21" t="str">
            <v>NICE OUEST</v>
          </cell>
          <cell r="CL21" t="str">
            <v>NICE OUEST</v>
          </cell>
          <cell r="CM21" t="str">
            <v>NICE OUEST</v>
          </cell>
          <cell r="CN21" t="str">
            <v>REPOS</v>
          </cell>
          <cell r="CO21" t="str">
            <v>NICE OUEST</v>
          </cell>
          <cell r="CP21" t="str">
            <v>NICE OUEST</v>
          </cell>
          <cell r="CQ21" t="str">
            <v>NICE OUEST</v>
          </cell>
          <cell r="CR21" t="str">
            <v>NICE OUEST</v>
          </cell>
          <cell r="CS21" t="str">
            <v>NICE OUEST</v>
          </cell>
          <cell r="CT21" t="str">
            <v>REPOS</v>
          </cell>
          <cell r="CU21" t="str">
            <v>NICE OUEST DIM</v>
          </cell>
          <cell r="CV21" t="str">
            <v>REPOS</v>
          </cell>
          <cell r="CW21" t="str">
            <v>NICE OUEST</v>
          </cell>
          <cell r="CX21" t="str">
            <v>NICE OUEST</v>
          </cell>
          <cell r="CY21" t="str">
            <v>NICE OUEST</v>
          </cell>
          <cell r="CZ21" t="str">
            <v>NICE OUEST</v>
          </cell>
          <cell r="DA21" t="str">
            <v>REPOS</v>
          </cell>
          <cell r="DB21" t="str">
            <v>REPOS</v>
          </cell>
          <cell r="DC21" t="str">
            <v>NICE OUEST</v>
          </cell>
          <cell r="DD21" t="str">
            <v>NICE OUEST</v>
          </cell>
          <cell r="DE21" t="str">
            <v>NICE OUEST</v>
          </cell>
          <cell r="DF21" t="str">
            <v>NICE OUEST</v>
          </cell>
          <cell r="DG21" t="str">
            <v>NICE OUEST</v>
          </cell>
          <cell r="DH21" t="str">
            <v>REPOS</v>
          </cell>
          <cell r="DI21" t="str">
            <v>REPOS</v>
          </cell>
          <cell r="DJ21" t="str">
            <v>NICE OUEST</v>
          </cell>
          <cell r="DK21" t="str">
            <v>NICE OUEST</v>
          </cell>
          <cell r="DL21" t="str">
            <v>NICE OUEST</v>
          </cell>
          <cell r="DM21" t="str">
            <v>NICE OUEST</v>
          </cell>
          <cell r="DN21" t="str">
            <v>Congés</v>
          </cell>
          <cell r="DO21" t="str">
            <v>REPOS</v>
          </cell>
          <cell r="DP21" t="str">
            <v>REPOS</v>
          </cell>
          <cell r="DQ21" t="str">
            <v>Congés</v>
          </cell>
          <cell r="DR21" t="str">
            <v>Congés</v>
          </cell>
          <cell r="DS21" t="str">
            <v>Congés</v>
          </cell>
          <cell r="DT21" t="str">
            <v>Congés</v>
          </cell>
          <cell r="DU21" t="str">
            <v>Congés</v>
          </cell>
          <cell r="DV21" t="str">
            <v>Congés</v>
          </cell>
          <cell r="DW21" t="str">
            <v>Congés</v>
          </cell>
          <cell r="DX21" t="str">
            <v>Congés</v>
          </cell>
          <cell r="DY21" t="str">
            <v>Congés</v>
          </cell>
          <cell r="DZ21" t="str">
            <v>Congés</v>
          </cell>
          <cell r="EA21" t="str">
            <v>Congés</v>
          </cell>
          <cell r="EB21" t="str">
            <v>Congés</v>
          </cell>
          <cell r="EC21" t="str">
            <v>Congés</v>
          </cell>
          <cell r="ED21" t="str">
            <v>REPOS</v>
          </cell>
          <cell r="EE21" t="str">
            <v>NICE OUEST</v>
          </cell>
          <cell r="EF21" t="str">
            <v>REPOS</v>
          </cell>
          <cell r="EG21" t="str">
            <v>NICE OUEST</v>
          </cell>
          <cell r="EH21" t="str">
            <v>REPOS</v>
          </cell>
          <cell r="EI21" t="str">
            <v>NICE OUEST</v>
          </cell>
          <cell r="EJ21" t="str">
            <v>REPOS</v>
          </cell>
          <cell r="EK21" t="str">
            <v>REPOS</v>
          </cell>
          <cell r="EL21" t="str">
            <v>NICE OUEST</v>
          </cell>
          <cell r="EM21" t="str">
            <v>NICE OUEST</v>
          </cell>
          <cell r="EN21" t="str">
            <v>REPOS</v>
          </cell>
          <cell r="EO21" t="str">
            <v>NICE OUEST</v>
          </cell>
          <cell r="EP21" t="str">
            <v>NICE OUEST</v>
          </cell>
          <cell r="EQ21" t="str">
            <v>NICE OUEST</v>
          </cell>
          <cell r="ER21" t="str">
            <v>REPOS</v>
          </cell>
          <cell r="GU21" t="str">
            <v>REPOS</v>
          </cell>
          <cell r="GV21" t="str">
            <v>REPOS</v>
          </cell>
          <cell r="GW21" t="str">
            <v>Congés</v>
          </cell>
          <cell r="GX21" t="str">
            <v>Congés</v>
          </cell>
          <cell r="GY21" t="str">
            <v>Congés</v>
          </cell>
          <cell r="GZ21" t="str">
            <v>Congés</v>
          </cell>
          <cell r="HA21" t="str">
            <v>Congés</v>
          </cell>
          <cell r="HB21" t="str">
            <v>Congés</v>
          </cell>
          <cell r="HC21" t="str">
            <v>Congés</v>
          </cell>
          <cell r="HD21" t="str">
            <v>Congés</v>
          </cell>
          <cell r="HE21" t="str">
            <v>Congés</v>
          </cell>
          <cell r="HF21" t="str">
            <v>Congés</v>
          </cell>
          <cell r="HG21" t="str">
            <v>Congés</v>
          </cell>
          <cell r="HH21" t="str">
            <v>Congés</v>
          </cell>
          <cell r="HI21" t="str">
            <v>Congés</v>
          </cell>
          <cell r="HJ21" t="str">
            <v>Congés</v>
          </cell>
        </row>
        <row r="22">
          <cell r="A22" t="str">
            <v>N0124279</v>
          </cell>
          <cell r="B22" t="str">
            <v>Mangiarotti</v>
          </cell>
          <cell r="C22" t="str">
            <v>Tony</v>
          </cell>
          <cell r="D22" t="str">
            <v>Mangiarotti Tony</v>
          </cell>
          <cell r="E22">
            <v>0</v>
          </cell>
          <cell r="F22" t="str">
            <v>remplaçant</v>
          </cell>
          <cell r="CV22" t="str">
            <v>REPOS</v>
          </cell>
          <cell r="CW22" t="str">
            <v>ENC MATIN 5H-12H</v>
          </cell>
          <cell r="CX22" t="str">
            <v>ENC MATIN 5H-12H</v>
          </cell>
          <cell r="CY22" t="str">
            <v>ENC MATIN 5H-12H</v>
          </cell>
          <cell r="CZ22" t="str">
            <v>ENC MATIN 5H-12H</v>
          </cell>
          <cell r="DA22" t="str">
            <v>REPOS</v>
          </cell>
          <cell r="DB22" t="str">
            <v>REPOS</v>
          </cell>
          <cell r="DC22" t="str">
            <v>ENC MATIN 5H-12H</v>
          </cell>
          <cell r="DD22" t="str">
            <v>ENC MATIN 5H-12H</v>
          </cell>
          <cell r="DE22" t="str">
            <v>ENC MATIN 5H-12H</v>
          </cell>
          <cell r="DF22" t="str">
            <v>ENC MATIN 5H-12H</v>
          </cell>
          <cell r="DG22" t="str">
            <v>ENC MATIN 5H-12H</v>
          </cell>
          <cell r="DH22" t="str">
            <v>REPOS</v>
          </cell>
          <cell r="DI22" t="str">
            <v>REPOS</v>
          </cell>
          <cell r="DJ22" t="str">
            <v>ENC MATIN 5H-12H</v>
          </cell>
          <cell r="DK22" t="str">
            <v>ENC MATIN 5H-12H</v>
          </cell>
          <cell r="DL22" t="str">
            <v>ENC MATIN 5H-12H</v>
          </cell>
          <cell r="DM22" t="str">
            <v>ENC MATIN 5H-12H</v>
          </cell>
          <cell r="DN22" t="str">
            <v>ENC MATIN 5H-12H</v>
          </cell>
          <cell r="DO22" t="str">
            <v>NICE EST</v>
          </cell>
          <cell r="DP22" t="str">
            <v>REPOS</v>
          </cell>
          <cell r="DQ22" t="str">
            <v>ENC NUIT 20H30-03H30</v>
          </cell>
          <cell r="DR22" t="str">
            <v>ENC NUIT 20H30-03H30</v>
          </cell>
          <cell r="DS22" t="str">
            <v>ENC NUIT 20H30-03H30</v>
          </cell>
          <cell r="DT22" t="str">
            <v>ENC NUIT 20H30-03H30</v>
          </cell>
          <cell r="DU22" t="str">
            <v>ENC NUIT 20H30-03H30</v>
          </cell>
          <cell r="DV22" t="str">
            <v>REPOS</v>
          </cell>
          <cell r="DW22" t="str">
            <v>ENC NUIT 20H30-03H30</v>
          </cell>
          <cell r="DX22" t="str">
            <v>ENC NUIT 20H30-03H30</v>
          </cell>
          <cell r="DY22" t="str">
            <v>REPOS</v>
          </cell>
          <cell r="DZ22" t="str">
            <v>ENC NUIT 20H30-03H30</v>
          </cell>
          <cell r="EA22" t="str">
            <v>ENC NUIT 20H30-03H30</v>
          </cell>
          <cell r="EB22" t="str">
            <v>REPOS</v>
          </cell>
          <cell r="EC22" t="str">
            <v>REPOS</v>
          </cell>
          <cell r="ED22" t="str">
            <v>REPOS</v>
          </cell>
          <cell r="EE22" t="str">
            <v>NICE OUEST</v>
          </cell>
          <cell r="EF22" t="str">
            <v>REPOS</v>
          </cell>
          <cell r="EG22" t="str">
            <v>ENC MATIN 5H-12H</v>
          </cell>
          <cell r="EH22" t="str">
            <v>REPOS</v>
          </cell>
          <cell r="EI22" t="str">
            <v>ENC MATIN 5H-12H</v>
          </cell>
          <cell r="EJ22" t="str">
            <v>HS NICE OUEST</v>
          </cell>
          <cell r="EK22" t="str">
            <v>REPOS</v>
          </cell>
          <cell r="EL22" t="str">
            <v>NICE OUEST</v>
          </cell>
          <cell r="EM22" t="str">
            <v>ENC MATIN 5H-12H</v>
          </cell>
          <cell r="EN22" t="str">
            <v>REPOS</v>
          </cell>
          <cell r="EO22" t="str">
            <v>ENC MATIN 5H-12H</v>
          </cell>
          <cell r="EP22" t="str">
            <v>ENC MATIN 5H-12H</v>
          </cell>
          <cell r="EQ22" t="str">
            <v>NICE EST</v>
          </cell>
          <cell r="ER22" t="str">
            <v>REPOS</v>
          </cell>
        </row>
        <row r="23">
          <cell r="A23" t="str">
            <v>N0122389</v>
          </cell>
          <cell r="B23" t="str">
            <v>Marcelli</v>
          </cell>
          <cell r="C23" t="str">
            <v>Alain</v>
          </cell>
          <cell r="D23" t="str">
            <v>Marcelli Alain</v>
          </cell>
          <cell r="E23">
            <v>0</v>
          </cell>
          <cell r="F23" t="str">
            <v>EST  Déchetterie</v>
          </cell>
          <cell r="I23" t="str">
            <v>Congés</v>
          </cell>
          <cell r="J23" t="str">
            <v>Congés</v>
          </cell>
          <cell r="K23" t="str">
            <v>Congés</v>
          </cell>
          <cell r="L23" t="str">
            <v>Congés</v>
          </cell>
          <cell r="M23" t="str">
            <v>Congés</v>
          </cell>
          <cell r="N23" t="str">
            <v>REPOS</v>
          </cell>
          <cell r="O23" t="str">
            <v>REPOS</v>
          </cell>
          <cell r="P23" t="str">
            <v>NICE EST</v>
          </cell>
          <cell r="Q23" t="str">
            <v>NICE EST</v>
          </cell>
          <cell r="R23" t="str">
            <v>NICE EST</v>
          </cell>
          <cell r="S23" t="str">
            <v>NICE EST</v>
          </cell>
          <cell r="T23" t="str">
            <v>NICE EST</v>
          </cell>
          <cell r="U23" t="str">
            <v>REPOS</v>
          </cell>
          <cell r="V23" t="str">
            <v>REPOS</v>
          </cell>
          <cell r="W23" t="str">
            <v>NICE EST</v>
          </cell>
          <cell r="X23" t="str">
            <v>NICE EST</v>
          </cell>
          <cell r="Y23" t="str">
            <v>NICE EST</v>
          </cell>
          <cell r="Z23" t="str">
            <v>NICE EST</v>
          </cell>
          <cell r="AA23" t="str">
            <v>NICE EST</v>
          </cell>
          <cell r="AB23" t="str">
            <v>REPOS</v>
          </cell>
          <cell r="AC23" t="str">
            <v>REPOS</v>
          </cell>
          <cell r="AD23" t="str">
            <v>NICE EST</v>
          </cell>
          <cell r="AE23" t="str">
            <v>NICE EST</v>
          </cell>
          <cell r="AF23" t="str">
            <v>NICE EST</v>
          </cell>
          <cell r="AG23" t="str">
            <v>NICE EST</v>
          </cell>
          <cell r="AH23" t="str">
            <v>NICE EST</v>
          </cell>
          <cell r="AI23" t="str">
            <v>REPOS</v>
          </cell>
          <cell r="AJ23" t="str">
            <v>REPOS</v>
          </cell>
          <cell r="AK23" t="str">
            <v>NICE EST</v>
          </cell>
          <cell r="AL23" t="str">
            <v>NICE EST</v>
          </cell>
          <cell r="AM23" t="str">
            <v>NICE EST</v>
          </cell>
          <cell r="AN23" t="str">
            <v>NICE EST</v>
          </cell>
          <cell r="AO23" t="str">
            <v>NICE EST</v>
          </cell>
          <cell r="AP23" t="str">
            <v>REPOS</v>
          </cell>
          <cell r="AQ23" t="str">
            <v>REPOS</v>
          </cell>
          <cell r="AR23" t="str">
            <v>NICE EST</v>
          </cell>
          <cell r="AS23" t="str">
            <v>NICE EST</v>
          </cell>
          <cell r="AT23" t="str">
            <v>NICE EST</v>
          </cell>
          <cell r="AU23" t="str">
            <v>NICE EST</v>
          </cell>
          <cell r="AV23" t="str">
            <v>NICE EST</v>
          </cell>
          <cell r="AW23" t="str">
            <v>REPOS</v>
          </cell>
          <cell r="AX23" t="str">
            <v>NICE EST DIM</v>
          </cell>
          <cell r="AY23" t="str">
            <v>NICE EST</v>
          </cell>
          <cell r="AZ23" t="str">
            <v>NICE EST</v>
          </cell>
          <cell r="BA23" t="str">
            <v>NICE EST</v>
          </cell>
          <cell r="BB23" t="str">
            <v>NICE EST</v>
          </cell>
          <cell r="BC23" t="str">
            <v>Congés</v>
          </cell>
          <cell r="BD23" t="str">
            <v>Congés</v>
          </cell>
          <cell r="BE23" t="str">
            <v>Congés</v>
          </cell>
          <cell r="BF23" t="str">
            <v>Congés</v>
          </cell>
          <cell r="BG23" t="str">
            <v>Congés</v>
          </cell>
          <cell r="BH23" t="str">
            <v>NICE EST</v>
          </cell>
          <cell r="BI23" t="str">
            <v>NICE EST</v>
          </cell>
          <cell r="BJ23" t="str">
            <v>NICE EST</v>
          </cell>
          <cell r="BK23" t="str">
            <v>REPOS</v>
          </cell>
          <cell r="BL23" t="str">
            <v>NICE EST DIM</v>
          </cell>
          <cell r="BM23" t="str">
            <v>NICE EST</v>
          </cell>
          <cell r="BN23" t="str">
            <v>NICE EST</v>
          </cell>
          <cell r="BO23" t="str">
            <v>NICE EST</v>
          </cell>
          <cell r="BP23" t="str">
            <v>NICE EST</v>
          </cell>
          <cell r="BQ23" t="str">
            <v>NICE EST</v>
          </cell>
          <cell r="BR23" t="str">
            <v>REPOS</v>
          </cell>
          <cell r="BS23" t="str">
            <v>REPOS</v>
          </cell>
          <cell r="BT23" t="str">
            <v>NICE EST</v>
          </cell>
          <cell r="BU23" t="str">
            <v>NICE EST</v>
          </cell>
          <cell r="BV23" t="str">
            <v>NICE EST</v>
          </cell>
          <cell r="BW23" t="str">
            <v>NICE EST</v>
          </cell>
          <cell r="BX23" t="str">
            <v>NICE EST</v>
          </cell>
          <cell r="BY23" t="str">
            <v>REPOS</v>
          </cell>
          <cell r="BZ23" t="str">
            <v>REPOS</v>
          </cell>
          <cell r="CA23" t="str">
            <v>NICE EST</v>
          </cell>
          <cell r="CB23" t="str">
            <v>NICE EST</v>
          </cell>
          <cell r="CC23" t="str">
            <v>NICE EST</v>
          </cell>
          <cell r="CD23" t="str">
            <v>REPOS</v>
          </cell>
          <cell r="CE23" t="str">
            <v>NICE EST</v>
          </cell>
          <cell r="CF23" t="str">
            <v>NICE EST</v>
          </cell>
          <cell r="CG23" t="str">
            <v>REPOS</v>
          </cell>
          <cell r="CH23" t="str">
            <v>NICE EST</v>
          </cell>
          <cell r="CI23" t="str">
            <v>NICE EST</v>
          </cell>
          <cell r="CJ23" t="str">
            <v>NICE EST</v>
          </cell>
          <cell r="CK23" t="str">
            <v>NICE EST</v>
          </cell>
          <cell r="CL23" t="str">
            <v>NICE EST</v>
          </cell>
          <cell r="CM23" t="str">
            <v>REPOS</v>
          </cell>
          <cell r="CN23" t="str">
            <v>REPOS</v>
          </cell>
          <cell r="CO23" t="str">
            <v>NICE EST</v>
          </cell>
          <cell r="CP23" t="str">
            <v>NICE EST</v>
          </cell>
          <cell r="CQ23" t="str">
            <v>NICE EST</v>
          </cell>
          <cell r="CR23" t="str">
            <v>NICE EST</v>
          </cell>
          <cell r="CS23" t="str">
            <v>NICE EST</v>
          </cell>
          <cell r="CT23" t="str">
            <v>Congés</v>
          </cell>
          <cell r="CU23" t="str">
            <v>Congés</v>
          </cell>
          <cell r="CV23" t="str">
            <v>REPOS</v>
          </cell>
          <cell r="CW23" t="str">
            <v>Congés</v>
          </cell>
          <cell r="CX23" t="str">
            <v>Congés</v>
          </cell>
          <cell r="CY23" t="str">
            <v>Congés</v>
          </cell>
          <cell r="CZ23" t="str">
            <v>Congés</v>
          </cell>
          <cell r="DA23" t="str">
            <v>Congés</v>
          </cell>
          <cell r="DB23" t="str">
            <v>Congés</v>
          </cell>
          <cell r="DC23" t="str">
            <v>Congés</v>
          </cell>
          <cell r="DD23" t="str">
            <v>Congés</v>
          </cell>
          <cell r="DE23" t="str">
            <v>Congés</v>
          </cell>
          <cell r="DF23" t="str">
            <v>Congés</v>
          </cell>
          <cell r="DG23" t="str">
            <v>Congés</v>
          </cell>
          <cell r="DH23" t="str">
            <v>Congés</v>
          </cell>
          <cell r="DI23" t="str">
            <v>Congés</v>
          </cell>
          <cell r="DJ23" t="str">
            <v>NICE EST</v>
          </cell>
          <cell r="DK23" t="str">
            <v>NICE EST</v>
          </cell>
          <cell r="DL23" t="str">
            <v>NICE EST</v>
          </cell>
          <cell r="DM23" t="str">
            <v>NICE EST</v>
          </cell>
          <cell r="DN23" t="str">
            <v>NICE EST</v>
          </cell>
          <cell r="DO23" t="str">
            <v>REPOS</v>
          </cell>
          <cell r="DP23" t="str">
            <v>REPOS</v>
          </cell>
          <cell r="DQ23" t="str">
            <v>NICE EST</v>
          </cell>
          <cell r="DR23" t="str">
            <v>NICE EST</v>
          </cell>
          <cell r="DS23" t="str">
            <v>NICE EST</v>
          </cell>
          <cell r="DT23" t="str">
            <v>NICE EST</v>
          </cell>
          <cell r="DU23" t="str">
            <v>NICE EST</v>
          </cell>
          <cell r="DV23" t="str">
            <v>REPOS</v>
          </cell>
          <cell r="DW23" t="str">
            <v>NICE EST DIM</v>
          </cell>
          <cell r="DX23" t="str">
            <v>NICE EST</v>
          </cell>
          <cell r="DY23" t="str">
            <v>REPOS</v>
          </cell>
          <cell r="DZ23" t="str">
            <v>NICE EST</v>
          </cell>
          <cell r="EA23" t="str">
            <v>NICE EST</v>
          </cell>
          <cell r="EB23" t="str">
            <v>REPOS</v>
          </cell>
          <cell r="EC23" t="str">
            <v>NICE EST</v>
          </cell>
          <cell r="ED23" t="str">
            <v>REPOS</v>
          </cell>
          <cell r="EE23" t="str">
            <v>NICE EST</v>
          </cell>
          <cell r="EF23" t="str">
            <v>REPOS</v>
          </cell>
          <cell r="EG23" t="str">
            <v>NICE EST</v>
          </cell>
          <cell r="EH23" t="str">
            <v>REPOS</v>
          </cell>
          <cell r="EI23" t="str">
            <v>NICE EST</v>
          </cell>
          <cell r="EJ23" t="str">
            <v>REPOS</v>
          </cell>
          <cell r="EK23" t="str">
            <v>REPOS</v>
          </cell>
          <cell r="EL23" t="str">
            <v>NICE EST</v>
          </cell>
          <cell r="EM23" t="str">
            <v>NICE EST</v>
          </cell>
          <cell r="EN23" t="str">
            <v>NICE EST</v>
          </cell>
          <cell r="EO23" t="str">
            <v>NICE EST</v>
          </cell>
          <cell r="EP23" t="str">
            <v>NICE EST</v>
          </cell>
          <cell r="EQ23" t="str">
            <v>REPOS</v>
          </cell>
          <cell r="ER23" t="str">
            <v>REPOS</v>
          </cell>
          <cell r="IM23" t="str">
            <v>Congés</v>
          </cell>
          <cell r="IN23" t="str">
            <v>Congés</v>
          </cell>
          <cell r="IO23" t="str">
            <v>Congés</v>
          </cell>
          <cell r="IP23" t="str">
            <v>Congés</v>
          </cell>
          <cell r="IQ23" t="str">
            <v>Congés</v>
          </cell>
          <cell r="IR23" t="str">
            <v>Congés</v>
          </cell>
          <cell r="IS23" t="str">
            <v>Congés</v>
          </cell>
          <cell r="IT23" t="str">
            <v>Congés</v>
          </cell>
          <cell r="IU23" t="str">
            <v>Congés</v>
          </cell>
          <cell r="IV23" t="str">
            <v>Congés</v>
          </cell>
          <cell r="IW23" t="str">
            <v>Congés</v>
          </cell>
          <cell r="IX23" t="str">
            <v>Congés</v>
          </cell>
          <cell r="IY23" t="str">
            <v>Congés</v>
          </cell>
          <cell r="IZ23" t="str">
            <v>Congés</v>
          </cell>
          <cell r="JA23" t="str">
            <v>Congés</v>
          </cell>
          <cell r="JB23" t="str">
            <v>Congés</v>
          </cell>
          <cell r="JC23" t="str">
            <v>Congés</v>
          </cell>
          <cell r="JD23" t="str">
            <v>Congés</v>
          </cell>
          <cell r="JE23" t="str">
            <v>Congés</v>
          </cell>
          <cell r="JF23" t="str">
            <v>Congés</v>
          </cell>
          <cell r="JG23" t="str">
            <v>Congés</v>
          </cell>
        </row>
        <row r="24">
          <cell r="A24" t="str">
            <v>N0125446</v>
          </cell>
          <cell r="B24" t="str">
            <v>Marino</v>
          </cell>
          <cell r="C24" t="str">
            <v>Alain</v>
          </cell>
          <cell r="D24" t="str">
            <v>Marino Alain</v>
          </cell>
          <cell r="E24" t="str">
            <v>Oui</v>
          </cell>
          <cell r="F24" t="str">
            <v>remplaçant</v>
          </cell>
          <cell r="I24" t="str">
            <v>Congés</v>
          </cell>
          <cell r="J24" t="str">
            <v>ENC MATIN 5H-12H</v>
          </cell>
          <cell r="K24" t="str">
            <v>ENC MATIN 5H-12H</v>
          </cell>
          <cell r="L24" t="str">
            <v>CARTON MATIN</v>
          </cell>
          <cell r="M24" t="str">
            <v>REPOS</v>
          </cell>
          <cell r="N24" t="str">
            <v>NICE NORD</v>
          </cell>
          <cell r="O24" t="str">
            <v>REPOS</v>
          </cell>
          <cell r="P24" t="str">
            <v>CARTON MATIN</v>
          </cell>
          <cell r="Q24" t="str">
            <v>CARTON MATIN</v>
          </cell>
          <cell r="R24" t="str">
            <v>CARTON MATIN</v>
          </cell>
          <cell r="S24" t="str">
            <v>CARTON MATIN</v>
          </cell>
          <cell r="T24" t="str">
            <v>CARTON MATIN</v>
          </cell>
          <cell r="U24" t="str">
            <v>REPOS</v>
          </cell>
          <cell r="V24" t="str">
            <v>NICE EST DIM</v>
          </cell>
          <cell r="W24" t="str">
            <v>CARTON MATIN</v>
          </cell>
          <cell r="X24" t="str">
            <v>CARTON MATIN</v>
          </cell>
          <cell r="Y24" t="str">
            <v>CARTON MATIN</v>
          </cell>
          <cell r="Z24" t="str">
            <v>CARTON MATIN</v>
          </cell>
          <cell r="AA24" t="str">
            <v>CARTON MATIN</v>
          </cell>
          <cell r="AB24" t="str">
            <v>REPOS</v>
          </cell>
          <cell r="AC24" t="str">
            <v>REPOS</v>
          </cell>
          <cell r="AD24" t="str">
            <v>ENC MATIN 5H-12H</v>
          </cell>
          <cell r="AE24" t="str">
            <v>ENC MATIN 5H-12H</v>
          </cell>
          <cell r="AF24" t="str">
            <v>ENC MATIN 5H-12H</v>
          </cell>
          <cell r="AG24" t="str">
            <v>ENC MATIN 5H-12H</v>
          </cell>
          <cell r="AH24" t="str">
            <v>ENC MATIN 5H-12H</v>
          </cell>
          <cell r="AI24" t="str">
            <v>HS NICE NORD</v>
          </cell>
          <cell r="AJ24" t="str">
            <v>REPOS</v>
          </cell>
          <cell r="AK24" t="str">
            <v>ENC MATIN 5H-12H</v>
          </cell>
          <cell r="AL24" t="str">
            <v>ENC MATIN 5H-12H</v>
          </cell>
          <cell r="AM24" t="str">
            <v>ENC MATIN 5H-12H</v>
          </cell>
          <cell r="AN24" t="str">
            <v>ENC MATIN 5H-12H</v>
          </cell>
          <cell r="AO24" t="str">
            <v>ENC MATIN 5H-12H</v>
          </cell>
          <cell r="AP24" t="str">
            <v>REPOS</v>
          </cell>
          <cell r="AQ24" t="str">
            <v>REPOS</v>
          </cell>
          <cell r="AR24" t="str">
            <v>ENC MATIN 5H-12H</v>
          </cell>
          <cell r="AS24" t="str">
            <v>ENC MATIN 5H-12H</v>
          </cell>
          <cell r="AT24" t="str">
            <v>ENC MATIN 5H-12H</v>
          </cell>
          <cell r="AU24" t="str">
            <v>ENC MATIN 5H-12H</v>
          </cell>
          <cell r="AV24" t="str">
            <v>REPOS</v>
          </cell>
          <cell r="AW24" t="str">
            <v>NICE OUEST</v>
          </cell>
          <cell r="AX24" t="str">
            <v>REPOS</v>
          </cell>
          <cell r="AY24" t="str">
            <v>ENC MATIN 5H-12H</v>
          </cell>
          <cell r="AZ24" t="str">
            <v>ENC MATIN 5H-12H</v>
          </cell>
          <cell r="BA24" t="str">
            <v>ENC MATIN 5H-12H</v>
          </cell>
          <cell r="BB24" t="str">
            <v>CARTON MATIN</v>
          </cell>
          <cell r="BC24" t="str">
            <v>CARTON MATIN</v>
          </cell>
          <cell r="BD24" t="str">
            <v>REPOS</v>
          </cell>
          <cell r="BE24" t="str">
            <v>REPOS</v>
          </cell>
          <cell r="BF24" t="str">
            <v>ENC MATIN 5H-12H</v>
          </cell>
          <cell r="BG24" t="str">
            <v>ENC MATIN 5H-12H</v>
          </cell>
          <cell r="BH24" t="str">
            <v>ENC MATIN 5H-12H</v>
          </cell>
          <cell r="BI24" t="str">
            <v>ENC MATIN 5H-12H</v>
          </cell>
          <cell r="BJ24" t="str">
            <v>ENC MATIN 5H-12H</v>
          </cell>
          <cell r="BK24" t="str">
            <v>HS NICE OUEST</v>
          </cell>
          <cell r="BL24" t="str">
            <v>REPOS</v>
          </cell>
          <cell r="BM24" t="str">
            <v>ENC MATIN 5H-12H</v>
          </cell>
          <cell r="BN24" t="str">
            <v>ENC MATIN 5H-12H</v>
          </cell>
          <cell r="BO24" t="str">
            <v>ENC MATIN 5H-12H</v>
          </cell>
          <cell r="BP24" t="str">
            <v>ENC MATIN 5H-12H</v>
          </cell>
          <cell r="BQ24" t="str">
            <v>ENC MATIN 5H-12H</v>
          </cell>
          <cell r="BR24" t="str">
            <v>REPOS</v>
          </cell>
          <cell r="BS24" t="str">
            <v>NICE OUEST DIM</v>
          </cell>
          <cell r="BT24" t="str">
            <v>ENC MATIN 5H-12H</v>
          </cell>
          <cell r="BU24" t="str">
            <v>ENC MATIN 5H-12H</v>
          </cell>
          <cell r="BV24" t="str">
            <v>REPOS</v>
          </cell>
          <cell r="BW24" t="str">
            <v>CARTON MATIN</v>
          </cell>
          <cell r="BX24" t="str">
            <v>CARTON MATIN</v>
          </cell>
          <cell r="BY24" t="str">
            <v>NICE EST</v>
          </cell>
          <cell r="BZ24" t="str">
            <v>REPOS</v>
          </cell>
          <cell r="CA24" t="str">
            <v>ENC MATIN 5H-12H</v>
          </cell>
          <cell r="CB24" t="str">
            <v>CARTON MATIN</v>
          </cell>
          <cell r="CC24" t="str">
            <v>ENC MATIN 5H-12H</v>
          </cell>
          <cell r="CD24" t="str">
            <v>ENC MATIN 5H-12H</v>
          </cell>
          <cell r="CE24" t="str">
            <v>ENC MATIN 5H-12H</v>
          </cell>
          <cell r="CF24" t="str">
            <v>REPOS</v>
          </cell>
          <cell r="CG24" t="str">
            <v>REPOS</v>
          </cell>
          <cell r="CH24" t="str">
            <v>Congés</v>
          </cell>
          <cell r="CI24" t="str">
            <v>ENC MATIN 5H-12H</v>
          </cell>
        </row>
        <row r="25">
          <cell r="A25" t="str">
            <v>N0122896</v>
          </cell>
          <cell r="B25" t="str">
            <v>Martinelli</v>
          </cell>
          <cell r="C25" t="str">
            <v>Julien</v>
          </cell>
          <cell r="D25" t="str">
            <v>Martinelli Julien</v>
          </cell>
          <cell r="E25" t="str">
            <v>Oui</v>
          </cell>
          <cell r="F25" t="str">
            <v>fourgon carton matin</v>
          </cell>
          <cell r="I25" t="str">
            <v>REPOS</v>
          </cell>
          <cell r="J25" t="str">
            <v>CARTON MATIN</v>
          </cell>
          <cell r="K25" t="str">
            <v>CARTON MATIN</v>
          </cell>
          <cell r="L25" t="str">
            <v>CARTON MATIN</v>
          </cell>
          <cell r="M25" t="str">
            <v>CARTON MATIN</v>
          </cell>
          <cell r="N25" t="str">
            <v>REPOS</v>
          </cell>
          <cell r="O25" t="str">
            <v>REPOS</v>
          </cell>
          <cell r="P25" t="str">
            <v>Congés</v>
          </cell>
          <cell r="Q25" t="str">
            <v>Congés</v>
          </cell>
          <cell r="R25" t="str">
            <v>Congés</v>
          </cell>
          <cell r="S25" t="str">
            <v>Congés</v>
          </cell>
          <cell r="T25" t="str">
            <v>Congés</v>
          </cell>
          <cell r="U25" t="str">
            <v>REPOS</v>
          </cell>
          <cell r="V25" t="str">
            <v>REPOS</v>
          </cell>
          <cell r="W25" t="str">
            <v>CARTON MATIN</v>
          </cell>
          <cell r="X25" t="str">
            <v>CARTON MATIN</v>
          </cell>
          <cell r="Y25" t="str">
            <v>CARTON MATIN</v>
          </cell>
          <cell r="Z25" t="str">
            <v>CARTON MATIN</v>
          </cell>
          <cell r="AA25" t="str">
            <v>REPOS</v>
          </cell>
          <cell r="AB25" t="str">
            <v>NICE OUEST</v>
          </cell>
          <cell r="AC25" t="str">
            <v>Congés</v>
          </cell>
          <cell r="AD25" t="str">
            <v>CARTON MATIN</v>
          </cell>
          <cell r="AE25" t="str">
            <v>CARTON MATIN</v>
          </cell>
          <cell r="AF25" t="str">
            <v>CARTON MATIN</v>
          </cell>
          <cell r="AG25" t="str">
            <v>CARTON MATIN</v>
          </cell>
          <cell r="AH25" t="str">
            <v>CARTON MATIN</v>
          </cell>
          <cell r="AI25" t="str">
            <v>REPOS</v>
          </cell>
          <cell r="AJ25" t="str">
            <v>REPOS</v>
          </cell>
          <cell r="AK25" t="str">
            <v>CARTON MATIN</v>
          </cell>
          <cell r="AL25" t="str">
            <v>CARTON MATIN</v>
          </cell>
          <cell r="AM25" t="str">
            <v>CARTON MATIN</v>
          </cell>
          <cell r="AN25" t="str">
            <v>CARTON MATIN</v>
          </cell>
          <cell r="AO25" t="str">
            <v>CARTON MATIN</v>
          </cell>
          <cell r="AP25" t="str">
            <v>REPOS</v>
          </cell>
          <cell r="AQ25" t="str">
            <v>REPOS</v>
          </cell>
          <cell r="AR25" t="str">
            <v>CARTON MATIN</v>
          </cell>
          <cell r="AS25" t="str">
            <v>CARTON MATIN</v>
          </cell>
          <cell r="AT25" t="str">
            <v>CARTON MATIN</v>
          </cell>
          <cell r="AU25" t="str">
            <v>CARTON MATIN</v>
          </cell>
          <cell r="AV25" t="str">
            <v>CARTON MATIN</v>
          </cell>
          <cell r="AW25" t="str">
            <v>REPOS</v>
          </cell>
          <cell r="AX25" t="str">
            <v>REPOS</v>
          </cell>
          <cell r="AY25" t="str">
            <v>CARTON MATIN</v>
          </cell>
          <cell r="AZ25" t="str">
            <v>CARTON MATIN</v>
          </cell>
          <cell r="BA25" t="str">
            <v>CARTON MATIN</v>
          </cell>
          <cell r="BB25" t="str">
            <v>CARTON MATIN</v>
          </cell>
          <cell r="BC25" t="str">
            <v>REPOS</v>
          </cell>
          <cell r="BD25" t="str">
            <v>NICE OUEST</v>
          </cell>
          <cell r="BE25" t="str">
            <v>REPOS</v>
          </cell>
          <cell r="BF25" t="str">
            <v>CARTON MATIN</v>
          </cell>
          <cell r="BG25" t="str">
            <v>CARTON MATIN</v>
          </cell>
          <cell r="BH25" t="str">
            <v>CARTON MATIN</v>
          </cell>
          <cell r="BI25" t="str">
            <v>CARTON MATIN</v>
          </cell>
          <cell r="BJ25" t="str">
            <v>CARTON MATIN</v>
          </cell>
          <cell r="BK25" t="str">
            <v>REPOS</v>
          </cell>
          <cell r="BL25" t="str">
            <v>REPOS</v>
          </cell>
          <cell r="BM25" t="str">
            <v>CARTON MATIN</v>
          </cell>
          <cell r="BN25" t="str">
            <v>CARTON MATIN</v>
          </cell>
          <cell r="BO25" t="str">
            <v>CARTON MATIN</v>
          </cell>
          <cell r="BP25" t="str">
            <v>CARTON MATIN</v>
          </cell>
          <cell r="BQ25" t="str">
            <v>CARTON MATIN</v>
          </cell>
          <cell r="BR25" t="str">
            <v>REPOS</v>
          </cell>
          <cell r="BS25" t="str">
            <v>REPOS</v>
          </cell>
          <cell r="BT25" t="str">
            <v>CARTON MATIN</v>
          </cell>
          <cell r="BU25" t="str">
            <v>CARTON MATIN</v>
          </cell>
          <cell r="BV25" t="str">
            <v>CARTON MATIN</v>
          </cell>
          <cell r="BW25" t="str">
            <v>CARTON MATIN</v>
          </cell>
          <cell r="BX25" t="str">
            <v>CARTON MATIN</v>
          </cell>
          <cell r="BY25" t="str">
            <v>REPOS</v>
          </cell>
          <cell r="BZ25" t="str">
            <v>REPOS</v>
          </cell>
          <cell r="CA25" t="str">
            <v>CARTON MATIN</v>
          </cell>
          <cell r="CB25" t="str">
            <v>REPOS</v>
          </cell>
          <cell r="CC25" t="str">
            <v>CARTON MATIN</v>
          </cell>
          <cell r="CD25" t="str">
            <v>CARTON MATIN</v>
          </cell>
          <cell r="CE25" t="str">
            <v>CARTON MATIN</v>
          </cell>
          <cell r="CF25" t="str">
            <v>NICE OUEST</v>
          </cell>
          <cell r="CG25" t="str">
            <v>REPOS</v>
          </cell>
          <cell r="CH25" t="str">
            <v>CARTON MATIN</v>
          </cell>
          <cell r="CI25" t="str">
            <v>CARTON MATIN</v>
          </cell>
          <cell r="CJ25" t="str">
            <v>ABSENT</v>
          </cell>
          <cell r="CK25" t="str">
            <v>CARTON MATIN</v>
          </cell>
          <cell r="CL25" t="str">
            <v>CARTON MATIN</v>
          </cell>
          <cell r="CM25" t="str">
            <v>REPOS</v>
          </cell>
          <cell r="CN25" t="str">
            <v>REPOS</v>
          </cell>
          <cell r="CO25" t="str">
            <v>CARTON MATIN</v>
          </cell>
          <cell r="CP25" t="str">
            <v>Congés</v>
          </cell>
          <cell r="CQ25" t="str">
            <v>Congés</v>
          </cell>
          <cell r="CR25" t="str">
            <v>Congés</v>
          </cell>
          <cell r="CS25" t="str">
            <v>Congés</v>
          </cell>
          <cell r="CT25" t="str">
            <v>Congés</v>
          </cell>
          <cell r="CU25" t="str">
            <v>Congés</v>
          </cell>
          <cell r="CV25" t="str">
            <v>REPOS</v>
          </cell>
          <cell r="CW25" t="str">
            <v>Congés</v>
          </cell>
          <cell r="CX25" t="str">
            <v>Congés</v>
          </cell>
          <cell r="CY25" t="str">
            <v>Congés</v>
          </cell>
          <cell r="CZ25" t="str">
            <v>Congés</v>
          </cell>
          <cell r="DA25" t="str">
            <v>Congés</v>
          </cell>
          <cell r="DB25" t="str">
            <v>Congés</v>
          </cell>
          <cell r="DC25" t="str">
            <v>Congés</v>
          </cell>
          <cell r="DD25" t="str">
            <v>Congés</v>
          </cell>
          <cell r="DE25" t="str">
            <v>Congés</v>
          </cell>
          <cell r="DF25" t="str">
            <v>Congés</v>
          </cell>
          <cell r="DG25" t="str">
            <v>Congés</v>
          </cell>
          <cell r="DH25" t="str">
            <v>Congés</v>
          </cell>
          <cell r="DI25" t="str">
            <v>Congés</v>
          </cell>
          <cell r="DJ25" t="str">
            <v>Congés</v>
          </cell>
          <cell r="DK25" t="str">
            <v>Congés</v>
          </cell>
          <cell r="DL25" t="str">
            <v>Congés</v>
          </cell>
          <cell r="DM25" t="str">
            <v>Congés</v>
          </cell>
          <cell r="DN25" t="str">
            <v>Congés</v>
          </cell>
        </row>
        <row r="26">
          <cell r="A26" t="str">
            <v>N0123069</v>
          </cell>
          <cell r="B26" t="str">
            <v>Marzarro</v>
          </cell>
          <cell r="C26" t="str">
            <v>Christopher</v>
          </cell>
          <cell r="D26" t="str">
            <v>Marzarro Christopher</v>
          </cell>
          <cell r="E26">
            <v>0</v>
          </cell>
          <cell r="F26" t="str">
            <v>fourgon carton AMP</v>
          </cell>
          <cell r="I26" t="str">
            <v>Congés</v>
          </cell>
          <cell r="J26" t="str">
            <v>Congés</v>
          </cell>
          <cell r="K26" t="str">
            <v>Congés</v>
          </cell>
          <cell r="L26" t="str">
            <v>Congés</v>
          </cell>
          <cell r="M26" t="str">
            <v>Congés</v>
          </cell>
          <cell r="N26" t="str">
            <v>Congés</v>
          </cell>
          <cell r="O26" t="str">
            <v>Congés</v>
          </cell>
          <cell r="P26" t="str">
            <v>Congés</v>
          </cell>
          <cell r="Q26" t="str">
            <v>Congés</v>
          </cell>
          <cell r="R26" t="str">
            <v>Congés</v>
          </cell>
          <cell r="S26" t="str">
            <v>Congés</v>
          </cell>
          <cell r="T26" t="str">
            <v>Congés</v>
          </cell>
          <cell r="U26" t="str">
            <v>REPOS</v>
          </cell>
          <cell r="V26" t="str">
            <v>REPOS</v>
          </cell>
          <cell r="W26" t="str">
            <v>CARTON AP</v>
          </cell>
          <cell r="X26" t="str">
            <v>CARTON AP</v>
          </cell>
          <cell r="Y26" t="str">
            <v>CARTON AP</v>
          </cell>
          <cell r="Z26" t="str">
            <v>CARTON AP</v>
          </cell>
          <cell r="AA26" t="str">
            <v>CARTON AP</v>
          </cell>
          <cell r="AB26" t="str">
            <v>HS NICE EST</v>
          </cell>
          <cell r="AC26" t="str">
            <v>REPOS</v>
          </cell>
          <cell r="AD26" t="str">
            <v>REPOS</v>
          </cell>
          <cell r="AE26" t="str">
            <v>CARTON AP</v>
          </cell>
          <cell r="AF26" t="str">
            <v>CARTON AP</v>
          </cell>
          <cell r="AG26" t="str">
            <v>CARTON AP</v>
          </cell>
          <cell r="AH26" t="str">
            <v>CARTON AP</v>
          </cell>
          <cell r="AI26" t="str">
            <v>CARTON 8H30-12H / 13H-16H30</v>
          </cell>
          <cell r="AJ26" t="str">
            <v>REPOS</v>
          </cell>
          <cell r="AK26" t="str">
            <v>CARTON AP</v>
          </cell>
          <cell r="AL26" t="str">
            <v>CARTON AP</v>
          </cell>
          <cell r="AM26" t="str">
            <v>CARTON AP</v>
          </cell>
          <cell r="AN26" t="str">
            <v>CARTON AP</v>
          </cell>
          <cell r="AO26" t="str">
            <v>CARTON AP</v>
          </cell>
          <cell r="AP26" t="str">
            <v>REPOS</v>
          </cell>
          <cell r="AQ26" t="str">
            <v>NICE OUEST DIM</v>
          </cell>
          <cell r="AR26" t="str">
            <v>CARTON AP</v>
          </cell>
          <cell r="AS26" t="str">
            <v>CARTON AP</v>
          </cell>
          <cell r="AT26" t="str">
            <v>CARTON AP</v>
          </cell>
          <cell r="AU26" t="str">
            <v>CARTON AP</v>
          </cell>
          <cell r="AV26" t="str">
            <v>CARTON AP</v>
          </cell>
          <cell r="AW26" t="str">
            <v>REPOS</v>
          </cell>
          <cell r="AX26" t="str">
            <v>REPOS</v>
          </cell>
          <cell r="AY26" t="str">
            <v>CARTON AP</v>
          </cell>
          <cell r="AZ26" t="str">
            <v>CARTON AP</v>
          </cell>
          <cell r="BA26" t="str">
            <v>CARTON AP</v>
          </cell>
          <cell r="BB26" t="str">
            <v>CARTON AP</v>
          </cell>
          <cell r="BC26" t="str">
            <v>CARTON AP</v>
          </cell>
          <cell r="BD26" t="str">
            <v>HS NICE OUEST</v>
          </cell>
          <cell r="BE26" t="str">
            <v>REPOS</v>
          </cell>
          <cell r="BF26" t="str">
            <v>CARTON AP</v>
          </cell>
          <cell r="BG26" t="str">
            <v>CARTON AP</v>
          </cell>
          <cell r="BH26" t="str">
            <v>CARTON AP</v>
          </cell>
          <cell r="BI26" t="str">
            <v>CARTON AP</v>
          </cell>
          <cell r="BJ26" t="str">
            <v>CARTON AP</v>
          </cell>
          <cell r="BK26" t="str">
            <v>CARTON 8H30-12H / 13H-16H30</v>
          </cell>
          <cell r="BL26" t="str">
            <v>REPOS</v>
          </cell>
          <cell r="BM26" t="str">
            <v>CARTON AP</v>
          </cell>
          <cell r="BN26" t="str">
            <v>CARTON AP</v>
          </cell>
          <cell r="BO26" t="str">
            <v>CARTON AP</v>
          </cell>
          <cell r="BP26" t="str">
            <v>CARTON AP</v>
          </cell>
          <cell r="BQ26" t="str">
            <v>CARTON AP</v>
          </cell>
          <cell r="BR26" t="str">
            <v>HS NICE OUEST</v>
          </cell>
          <cell r="BS26" t="str">
            <v>REPOS</v>
          </cell>
          <cell r="BT26" t="str">
            <v>CARTON AP</v>
          </cell>
          <cell r="BU26" t="str">
            <v>CARTON AP</v>
          </cell>
          <cell r="BV26" t="str">
            <v>CARTON AP</v>
          </cell>
          <cell r="BW26" t="str">
            <v>CARTON AP</v>
          </cell>
          <cell r="BX26" t="str">
            <v>CARTON AP</v>
          </cell>
          <cell r="BY26" t="str">
            <v>HS NICE OUEST</v>
          </cell>
          <cell r="BZ26" t="str">
            <v>REPOS</v>
          </cell>
          <cell r="CA26" t="str">
            <v>CARTON AP</v>
          </cell>
          <cell r="CB26" t="str">
            <v>CARTON AP</v>
          </cell>
          <cell r="CC26" t="str">
            <v>CARTON AP</v>
          </cell>
          <cell r="CD26" t="str">
            <v>CARTON AP</v>
          </cell>
          <cell r="CE26" t="str">
            <v>CARTON AP</v>
          </cell>
          <cell r="CF26" t="str">
            <v>REPOS</v>
          </cell>
          <cell r="CG26" t="str">
            <v>REPOS</v>
          </cell>
          <cell r="CH26" t="str">
            <v>REPOS</v>
          </cell>
          <cell r="CI26" t="str">
            <v>CARTON AP</v>
          </cell>
          <cell r="CJ26" t="str">
            <v>CARTON AP</v>
          </cell>
          <cell r="CK26" t="str">
            <v>CARTON AP</v>
          </cell>
          <cell r="CL26" t="str">
            <v>CARTON AP</v>
          </cell>
          <cell r="CM26" t="str">
            <v>CARTON 8H30-12H / 13H-16H30</v>
          </cell>
          <cell r="CN26" t="str">
            <v>REPOS</v>
          </cell>
          <cell r="CO26" t="str">
            <v>CARTON AP</v>
          </cell>
          <cell r="CP26" t="str">
            <v>CARTON AP</v>
          </cell>
          <cell r="CQ26" t="str">
            <v>CARTON AP</v>
          </cell>
          <cell r="CR26" t="str">
            <v>CARTON AP</v>
          </cell>
          <cell r="CS26" t="str">
            <v>CARTON AP</v>
          </cell>
          <cell r="CT26" t="str">
            <v>REPOS</v>
          </cell>
          <cell r="CU26" t="str">
            <v>REPOS</v>
          </cell>
          <cell r="CV26" t="str">
            <v>REPOS</v>
          </cell>
          <cell r="CW26" t="str">
            <v>CARTON AP</v>
          </cell>
          <cell r="CX26" t="str">
            <v>CARTON AP</v>
          </cell>
          <cell r="CY26" t="str">
            <v>CARTON AP</v>
          </cell>
          <cell r="CZ26" t="str">
            <v>CARTON AP</v>
          </cell>
          <cell r="DA26" t="str">
            <v>HS NICE EST</v>
          </cell>
          <cell r="DB26" t="str">
            <v>REPOS</v>
          </cell>
          <cell r="DC26" t="str">
            <v>CARTON AP</v>
          </cell>
          <cell r="DD26" t="str">
            <v>CARTON AP</v>
          </cell>
          <cell r="DE26" t="str">
            <v>CARTON AP</v>
          </cell>
          <cell r="DF26" t="str">
            <v>CARTON AP</v>
          </cell>
          <cell r="DG26" t="str">
            <v>CARTON AP</v>
          </cell>
          <cell r="DH26" t="str">
            <v>REPOS</v>
          </cell>
          <cell r="DI26" t="str">
            <v>NICE OUEST DIM</v>
          </cell>
          <cell r="DJ26" t="str">
            <v>REPOS</v>
          </cell>
          <cell r="DK26" t="str">
            <v>CARTON AP</v>
          </cell>
          <cell r="DL26" t="str">
            <v>CARTON AP</v>
          </cell>
          <cell r="DM26" t="str">
            <v>CARTON AP</v>
          </cell>
          <cell r="DN26" t="str">
            <v>CARTON AP</v>
          </cell>
          <cell r="DO26" t="str">
            <v>REPOS</v>
          </cell>
          <cell r="DP26" t="str">
            <v>REPOS</v>
          </cell>
          <cell r="DQ26" t="str">
            <v>CARTON AP</v>
          </cell>
          <cell r="DR26" t="str">
            <v>CARTON AP</v>
          </cell>
          <cell r="DS26" t="str">
            <v>CARTON AP</v>
          </cell>
          <cell r="DT26" t="str">
            <v>CARTON AP</v>
          </cell>
          <cell r="DU26" t="str">
            <v>CARTON AP</v>
          </cell>
          <cell r="DV26" t="str">
            <v>HS NICE EST</v>
          </cell>
          <cell r="DW26" t="str">
            <v>REPOS</v>
          </cell>
          <cell r="DX26" t="str">
            <v>REPOS</v>
          </cell>
          <cell r="DY26" t="str">
            <v>REPOS</v>
          </cell>
          <cell r="DZ26" t="str">
            <v>CARTON AP</v>
          </cell>
          <cell r="EA26" t="str">
            <v>CARTON AP</v>
          </cell>
          <cell r="EB26" t="str">
            <v>CARTON AP</v>
          </cell>
          <cell r="EC26" t="str">
            <v>CARTON 8H30-12H / 13H-16H30</v>
          </cell>
          <cell r="ED26" t="str">
            <v>REPOS</v>
          </cell>
          <cell r="EE26" t="str">
            <v>CARTON AP</v>
          </cell>
          <cell r="EF26" t="str">
            <v>REPOS</v>
          </cell>
          <cell r="EG26" t="str">
            <v>CARTON AP</v>
          </cell>
          <cell r="EH26" t="str">
            <v>REPOS</v>
          </cell>
          <cell r="EI26" t="str">
            <v>CARTON AP</v>
          </cell>
          <cell r="EJ26" t="str">
            <v>REPOS</v>
          </cell>
          <cell r="EK26" t="str">
            <v>NICE EST DIM</v>
          </cell>
          <cell r="EL26" t="str">
            <v>CARTON AP</v>
          </cell>
          <cell r="EM26" t="str">
            <v>CARTON AP</v>
          </cell>
          <cell r="EN26" t="str">
            <v>CARTON AP</v>
          </cell>
          <cell r="EO26" t="str">
            <v>CARTON AP</v>
          </cell>
          <cell r="EP26" t="str">
            <v>CARTON AP</v>
          </cell>
          <cell r="EQ26" t="str">
            <v>REPOS</v>
          </cell>
          <cell r="ER26" t="str">
            <v>NICE EST DIM</v>
          </cell>
          <cell r="ES26" t="str">
            <v>Congés</v>
          </cell>
          <cell r="EV26" t="str">
            <v>FORMATION 1/2 MATIN</v>
          </cell>
          <cell r="GV26" t="str">
            <v>REPOS</v>
          </cell>
          <cell r="GW26" t="str">
            <v>Congés</v>
          </cell>
          <cell r="GX26" t="str">
            <v>Congés</v>
          </cell>
          <cell r="GY26" t="str">
            <v>Congés</v>
          </cell>
          <cell r="GZ26" t="str">
            <v>Congés</v>
          </cell>
          <cell r="HA26" t="str">
            <v>Congés</v>
          </cell>
          <cell r="HB26" t="str">
            <v>Congés</v>
          </cell>
          <cell r="HC26" t="str">
            <v>Congés</v>
          </cell>
          <cell r="HD26" t="str">
            <v>Congés</v>
          </cell>
          <cell r="HE26" t="str">
            <v>Congés</v>
          </cell>
          <cell r="HF26" t="str">
            <v>Congés</v>
          </cell>
          <cell r="HG26" t="str">
            <v>Congés</v>
          </cell>
          <cell r="HH26" t="str">
            <v>Congés</v>
          </cell>
          <cell r="HI26" t="str">
            <v>Congés</v>
          </cell>
          <cell r="HJ26" t="str">
            <v>Congés</v>
          </cell>
          <cell r="HK26" t="str">
            <v>Congés</v>
          </cell>
          <cell r="HL26" t="str">
            <v>Congés</v>
          </cell>
          <cell r="HM26" t="str">
            <v>Congés</v>
          </cell>
          <cell r="HN26" t="str">
            <v>Congés</v>
          </cell>
          <cell r="HO26" t="str">
            <v>Congés</v>
          </cell>
          <cell r="HP26" t="str">
            <v>Congés</v>
          </cell>
          <cell r="HQ26" t="str">
            <v>Congés</v>
          </cell>
        </row>
        <row r="27">
          <cell r="A27" t="str">
            <v>N0128551</v>
          </cell>
          <cell r="B27" t="str">
            <v>Moraldo</v>
          </cell>
          <cell r="C27" t="str">
            <v>Adrien</v>
          </cell>
          <cell r="D27" t="str">
            <v>Moraldo Adrien</v>
          </cell>
          <cell r="E27">
            <v>0</v>
          </cell>
          <cell r="F27" t="str">
            <v>fourgon carton AMP</v>
          </cell>
          <cell r="I27" t="str">
            <v>REPOS</v>
          </cell>
          <cell r="J27" t="str">
            <v>CARTON AP</v>
          </cell>
          <cell r="K27" t="str">
            <v>CARTON AP</v>
          </cell>
          <cell r="L27" t="str">
            <v>CARTON AP</v>
          </cell>
          <cell r="M27" t="str">
            <v>CARTON AP</v>
          </cell>
          <cell r="N27" t="str">
            <v>HS CARTON 8H30-12H / 13H-16H30</v>
          </cell>
          <cell r="O27" t="str">
            <v>REPOS</v>
          </cell>
          <cell r="P27" t="str">
            <v>CARTON AP</v>
          </cell>
          <cell r="Q27" t="str">
            <v>CARTON AP</v>
          </cell>
          <cell r="R27" t="str">
            <v>CARTON AP</v>
          </cell>
          <cell r="S27" t="str">
            <v>CARTON AP</v>
          </cell>
          <cell r="T27" t="str">
            <v>CARTON AP</v>
          </cell>
          <cell r="U27" t="str">
            <v>REPOS</v>
          </cell>
          <cell r="V27" t="str">
            <v>REPOS</v>
          </cell>
          <cell r="W27" t="str">
            <v>REPOS</v>
          </cell>
          <cell r="X27" t="str">
            <v>CARTON AP</v>
          </cell>
          <cell r="Y27" t="str">
            <v>CARTON AP</v>
          </cell>
          <cell r="Z27" t="str">
            <v>CARTON AP</v>
          </cell>
          <cell r="AA27" t="str">
            <v>CARTON AP</v>
          </cell>
          <cell r="AB27" t="str">
            <v>CARTON 8H30-12H / 13H-16H30</v>
          </cell>
          <cell r="AC27" t="str">
            <v>REPOS</v>
          </cell>
          <cell r="AD27" t="str">
            <v>CARTON AP</v>
          </cell>
          <cell r="AE27" t="str">
            <v>CARTON AP</v>
          </cell>
          <cell r="AF27" t="str">
            <v>CARTON AP</v>
          </cell>
          <cell r="AG27" t="str">
            <v>CARTON AP</v>
          </cell>
          <cell r="AH27" t="str">
            <v>CARTON AP</v>
          </cell>
          <cell r="AI27" t="str">
            <v>REPOS</v>
          </cell>
          <cell r="AJ27" t="str">
            <v>REPOS</v>
          </cell>
          <cell r="AK27" t="str">
            <v>CARTON AP</v>
          </cell>
          <cell r="AL27" t="str">
            <v>CARTON AP</v>
          </cell>
          <cell r="AM27" t="str">
            <v>CARTON AP</v>
          </cell>
          <cell r="AN27" t="str">
            <v>CARTON AP</v>
          </cell>
          <cell r="AO27" t="str">
            <v>CARTON AP</v>
          </cell>
          <cell r="AP27" t="str">
            <v>REPOS</v>
          </cell>
          <cell r="AQ27" t="str">
            <v>REPOS</v>
          </cell>
          <cell r="AR27" t="str">
            <v>CARTON AP</v>
          </cell>
          <cell r="AS27" t="str">
            <v>CARTON AP</v>
          </cell>
          <cell r="AT27" t="str">
            <v>CARTON AP</v>
          </cell>
          <cell r="AU27" t="str">
            <v>CARTON AP</v>
          </cell>
          <cell r="AV27" t="str">
            <v>CARTON AP</v>
          </cell>
          <cell r="AW27" t="str">
            <v>HS NICE EST</v>
          </cell>
          <cell r="AX27" t="str">
            <v>REPOS</v>
          </cell>
          <cell r="AY27" t="str">
            <v>REPOS</v>
          </cell>
          <cell r="AZ27" t="str">
            <v>CARTON AP</v>
          </cell>
          <cell r="BA27" t="str">
            <v>CARTON AP</v>
          </cell>
          <cell r="BB27" t="str">
            <v>CARTON AP</v>
          </cell>
          <cell r="BC27" t="str">
            <v>CARTON AP</v>
          </cell>
          <cell r="BD27" t="str">
            <v>CARTON 8H30-12H / 13H-16H30</v>
          </cell>
          <cell r="BE27" t="str">
            <v>REPOS</v>
          </cell>
          <cell r="BF27" t="str">
            <v>CARTON AP</v>
          </cell>
          <cell r="BG27" t="str">
            <v>CARTON AP</v>
          </cell>
          <cell r="BH27" t="str">
            <v>CARTON AP</v>
          </cell>
          <cell r="BI27" t="str">
            <v>CARTON AP</v>
          </cell>
          <cell r="BJ27" t="str">
            <v>CARTON AP</v>
          </cell>
          <cell r="BK27" t="str">
            <v>REPOS</v>
          </cell>
          <cell r="BL27" t="str">
            <v>REPOS</v>
          </cell>
          <cell r="BM27" t="str">
            <v>CARTON AP</v>
          </cell>
          <cell r="BN27" t="str">
            <v>CARTON AP</v>
          </cell>
          <cell r="BO27" t="str">
            <v>CARTON AP</v>
          </cell>
          <cell r="BP27" t="str">
            <v>CARTON AP</v>
          </cell>
          <cell r="BQ27" t="str">
            <v>CARTON AP</v>
          </cell>
          <cell r="BR27" t="str">
            <v>HS NICE EST</v>
          </cell>
          <cell r="BS27" t="str">
            <v>REPOS</v>
          </cell>
          <cell r="BT27" t="str">
            <v>CARTON AP</v>
          </cell>
          <cell r="BU27" t="str">
            <v>CARTON AP</v>
          </cell>
          <cell r="BV27" t="str">
            <v>CARTON AP</v>
          </cell>
          <cell r="BW27" t="str">
            <v>CARTON AP</v>
          </cell>
          <cell r="BX27" t="str">
            <v>CARTON AP</v>
          </cell>
          <cell r="BY27" t="str">
            <v>REPOS</v>
          </cell>
          <cell r="BZ27" t="str">
            <v>REPOS</v>
          </cell>
          <cell r="CA27" t="str">
            <v>REPOS</v>
          </cell>
          <cell r="CB27" t="str">
            <v>CARTON AP</v>
          </cell>
          <cell r="CC27" t="str">
            <v>CARTON AP</v>
          </cell>
          <cell r="CD27" t="str">
            <v>CARTON AP</v>
          </cell>
          <cell r="CE27" t="str">
            <v>CARTON AP</v>
          </cell>
          <cell r="CF27" t="str">
            <v>CARTON 8H30-12H / 13H-16H30</v>
          </cell>
          <cell r="CG27" t="str">
            <v>REPOS</v>
          </cell>
          <cell r="CH27" t="str">
            <v>CARTON AP</v>
          </cell>
          <cell r="CI27" t="str">
            <v>CARTON AP</v>
          </cell>
          <cell r="CJ27" t="str">
            <v>CARTON AP</v>
          </cell>
          <cell r="CK27" t="str">
            <v>CARTON AP</v>
          </cell>
          <cell r="CL27" t="str">
            <v>CARTON AP</v>
          </cell>
          <cell r="CM27" t="str">
            <v>HS NICE OUEST</v>
          </cell>
          <cell r="CN27" t="str">
            <v>REPOS</v>
          </cell>
          <cell r="CO27" t="str">
            <v>CARTON AP</v>
          </cell>
          <cell r="CP27" t="str">
            <v>CARTON AP</v>
          </cell>
          <cell r="CQ27" t="str">
            <v>CARTON AP</v>
          </cell>
          <cell r="CR27" t="str">
            <v>CARTON AP</v>
          </cell>
          <cell r="CS27" t="str">
            <v>CARTON AP</v>
          </cell>
          <cell r="CT27" t="str">
            <v>REPOS</v>
          </cell>
          <cell r="CU27" t="str">
            <v>REPOS</v>
          </cell>
          <cell r="CV27" t="str">
            <v>REPOS</v>
          </cell>
          <cell r="CW27" t="str">
            <v>CARTON AP</v>
          </cell>
          <cell r="CX27" t="str">
            <v>CARTON AP</v>
          </cell>
          <cell r="CY27" t="str">
            <v>CARTON AP</v>
          </cell>
          <cell r="CZ27" t="str">
            <v>CARTON AP</v>
          </cell>
          <cell r="DA27" t="str">
            <v>CARTON 8H30-12H / 13H-16H30</v>
          </cell>
          <cell r="DB27" t="str">
            <v>REPOS</v>
          </cell>
          <cell r="DC27" t="str">
            <v>CARTON AP</v>
          </cell>
          <cell r="DD27" t="str">
            <v>CARTON AP</v>
          </cell>
          <cell r="DE27" t="str">
            <v>CARTON AP</v>
          </cell>
          <cell r="DF27" t="str">
            <v>CARTON AP</v>
          </cell>
          <cell r="DG27" t="str">
            <v>CARTON AP</v>
          </cell>
          <cell r="DH27" t="str">
            <v>REPOS</v>
          </cell>
          <cell r="DI27" t="str">
            <v>NICE NORD DIM</v>
          </cell>
          <cell r="DJ27" t="str">
            <v>CARTON AP</v>
          </cell>
          <cell r="DK27" t="str">
            <v>CARTON AP</v>
          </cell>
          <cell r="DL27" t="str">
            <v>CARTON AP</v>
          </cell>
          <cell r="DM27" t="str">
            <v>CARTON AP</v>
          </cell>
          <cell r="DN27" t="str">
            <v>CARTON AP</v>
          </cell>
          <cell r="DO27" t="str">
            <v>CARTON 8H30-12H / 13H-16H30</v>
          </cell>
          <cell r="DP27" t="str">
            <v>REPOS</v>
          </cell>
          <cell r="DQ27" t="str">
            <v>CARTON AP</v>
          </cell>
          <cell r="DR27" t="str">
            <v>CARTON AP</v>
          </cell>
          <cell r="DS27" t="str">
            <v>CARTON AP</v>
          </cell>
          <cell r="DT27" t="str">
            <v>CARTON AP</v>
          </cell>
          <cell r="DU27" t="str">
            <v>CARTON AP</v>
          </cell>
          <cell r="DV27" t="str">
            <v>REPOS</v>
          </cell>
          <cell r="DW27" t="str">
            <v>V.N Matin DIM</v>
          </cell>
          <cell r="DX27" t="str">
            <v>CARTON AP</v>
          </cell>
          <cell r="DY27" t="str">
            <v>REPOS</v>
          </cell>
          <cell r="DZ27" t="str">
            <v>CARTON AP</v>
          </cell>
          <cell r="EA27" t="str">
            <v>CARTON AP</v>
          </cell>
          <cell r="EB27" t="str">
            <v>CARTON AP</v>
          </cell>
          <cell r="EC27" t="str">
            <v>REPOS</v>
          </cell>
          <cell r="ED27" t="str">
            <v>REPOS</v>
          </cell>
          <cell r="EE27" t="str">
            <v>CARTON AP</v>
          </cell>
          <cell r="EF27" t="str">
            <v>REPOS</v>
          </cell>
          <cell r="EG27" t="str">
            <v>CARTON AP</v>
          </cell>
          <cell r="EH27" t="str">
            <v>REPOS</v>
          </cell>
          <cell r="EI27" t="str">
            <v>CARTON AP</v>
          </cell>
          <cell r="EJ27" t="str">
            <v>HS NICE EST</v>
          </cell>
          <cell r="EK27" t="str">
            <v>REPOS</v>
          </cell>
          <cell r="EL27" t="str">
            <v>REPOS</v>
          </cell>
          <cell r="EM27" t="str">
            <v>CARTON AP</v>
          </cell>
          <cell r="EN27" t="str">
            <v>CARTON AP</v>
          </cell>
          <cell r="EO27" t="str">
            <v>CARTON AP</v>
          </cell>
          <cell r="EP27" t="str">
            <v>CARTON AP</v>
          </cell>
          <cell r="EQ27" t="str">
            <v>CARTON 8H30-12H / 13H-16H30</v>
          </cell>
          <cell r="ER27" t="str">
            <v>REPOS</v>
          </cell>
          <cell r="HY27" t="str">
            <v>Congés</v>
          </cell>
          <cell r="HZ27" t="str">
            <v>Congés</v>
          </cell>
          <cell r="IA27" t="str">
            <v>Congés</v>
          </cell>
          <cell r="IB27" t="str">
            <v>Congés</v>
          </cell>
          <cell r="IC27" t="str">
            <v>Congés</v>
          </cell>
          <cell r="ID27" t="str">
            <v>Congés</v>
          </cell>
          <cell r="IE27" t="str">
            <v>Congés</v>
          </cell>
          <cell r="IF27" t="str">
            <v>Congés</v>
          </cell>
          <cell r="IG27" t="str">
            <v>Congés</v>
          </cell>
          <cell r="IH27" t="str">
            <v>Congés</v>
          </cell>
          <cell r="II27" t="str">
            <v>Congés</v>
          </cell>
          <cell r="IJ27" t="str">
            <v>Congés</v>
          </cell>
          <cell r="IK27" t="str">
            <v>Congés</v>
          </cell>
          <cell r="IL27" t="str">
            <v>Congés</v>
          </cell>
        </row>
        <row r="28">
          <cell r="A28" t="str">
            <v>N0123263</v>
          </cell>
          <cell r="B28" t="str">
            <v>Napolitano</v>
          </cell>
          <cell r="C28" t="str">
            <v>Walter</v>
          </cell>
          <cell r="D28" t="str">
            <v>Napolitano Walter</v>
          </cell>
          <cell r="E28" t="str">
            <v>Oui</v>
          </cell>
          <cell r="F28" t="str">
            <v>remplaçant</v>
          </cell>
          <cell r="I28" t="str">
            <v>REPOS</v>
          </cell>
          <cell r="J28" t="str">
            <v>ENC NUIT 20H30-02H30</v>
          </cell>
          <cell r="K28" t="str">
            <v>ENC NUIT 20H30-02H30</v>
          </cell>
          <cell r="L28" t="str">
            <v>ENC NUIT 20H30-02H30</v>
          </cell>
          <cell r="M28" t="str">
            <v>ENC NUIT 20H30-02H30</v>
          </cell>
          <cell r="N28" t="str">
            <v>REPOS</v>
          </cell>
          <cell r="O28" t="str">
            <v>REPOS</v>
          </cell>
          <cell r="P28" t="str">
            <v>ENC NUIT 20H30-02H30</v>
          </cell>
          <cell r="Q28" t="str">
            <v>ENC NUIT 20H30-02H30</v>
          </cell>
          <cell r="R28" t="str">
            <v>ENC NUIT 20H30-02H30</v>
          </cell>
          <cell r="S28" t="str">
            <v>ENC NUIT 20H30-02H30</v>
          </cell>
          <cell r="T28" t="str">
            <v>ENC NUIT 20H30-02H30</v>
          </cell>
          <cell r="U28" t="str">
            <v>REPOS</v>
          </cell>
          <cell r="V28" t="str">
            <v>REPOS</v>
          </cell>
          <cell r="W28" t="str">
            <v>ENC NUIT 20H30-02H30</v>
          </cell>
          <cell r="X28" t="str">
            <v>ENC NUIT 20H30-02H30</v>
          </cell>
          <cell r="Y28" t="str">
            <v>ENC NUIT 20H30-02H30</v>
          </cell>
          <cell r="Z28" t="str">
            <v>ENC NUIT 20H30-02H30</v>
          </cell>
          <cell r="AA28" t="str">
            <v>ENC NUIT 20H30-02H30</v>
          </cell>
          <cell r="AB28" t="str">
            <v>REPOS</v>
          </cell>
          <cell r="AC28" t="str">
            <v>REPOS</v>
          </cell>
          <cell r="AD28" t="str">
            <v>ENC NUIT 20H30-03H30</v>
          </cell>
          <cell r="AE28" t="str">
            <v>ENC NUIT 20H30-03H30</v>
          </cell>
          <cell r="AF28" t="str">
            <v>ENC NUIT 20H30-03H30</v>
          </cell>
          <cell r="AG28" t="str">
            <v>ENC NUIT 20H30-03H30</v>
          </cell>
          <cell r="AH28" t="str">
            <v>ENC NUIT 20H30-03H30</v>
          </cell>
          <cell r="AI28" t="str">
            <v>REPOS</v>
          </cell>
          <cell r="AJ28" t="str">
            <v>REPOS</v>
          </cell>
          <cell r="AK28" t="str">
            <v>ENC NUIT 20H30-03H30</v>
          </cell>
          <cell r="AL28" t="str">
            <v>ENC NUIT 20H30-03H30</v>
          </cell>
          <cell r="AM28" t="str">
            <v>ENC NUIT 20H30-03H30</v>
          </cell>
          <cell r="AN28" t="str">
            <v>ENC NUIT 20H30-03H30</v>
          </cell>
          <cell r="AO28" t="str">
            <v>ENC NUIT 20H30-03H30</v>
          </cell>
          <cell r="AP28" t="str">
            <v>REPOS</v>
          </cell>
          <cell r="AQ28" t="str">
            <v>REPOS</v>
          </cell>
          <cell r="AR28" t="str">
            <v>ENC MATIN 5H-12H</v>
          </cell>
          <cell r="AS28" t="str">
            <v>ENC MATIN 5H-12H</v>
          </cell>
          <cell r="AT28" t="str">
            <v>ENC MATIN 5H-12H</v>
          </cell>
          <cell r="AU28" t="str">
            <v>REPOS</v>
          </cell>
          <cell r="AV28" t="str">
            <v>ENC MATIN 5H-12H</v>
          </cell>
          <cell r="AW28" t="str">
            <v>NICE EST</v>
          </cell>
          <cell r="AX28" t="str">
            <v>REPOS</v>
          </cell>
          <cell r="AY28" t="str">
            <v>ENC NUIT 20H30-03H30</v>
          </cell>
          <cell r="AZ28" t="str">
            <v>ENC NUIT 20H30-03H30</v>
          </cell>
          <cell r="BA28" t="str">
            <v>ENC NUIT 20H30-03H30</v>
          </cell>
          <cell r="BB28" t="str">
            <v>ENC NUIT 20H30-03H30</v>
          </cell>
          <cell r="BC28" t="str">
            <v>ENC NUIT 20H30-03H30</v>
          </cell>
          <cell r="BD28" t="str">
            <v>REPOS</v>
          </cell>
          <cell r="BE28" t="str">
            <v>REPOS</v>
          </cell>
          <cell r="BF28" t="str">
            <v>ENC NUIT 20H30-03H30</v>
          </cell>
          <cell r="BG28" t="str">
            <v>ENC NUIT 20H30-03H30</v>
          </cell>
          <cell r="BH28" t="str">
            <v>ENC NUIT 20H30-02H30</v>
          </cell>
          <cell r="BI28" t="str">
            <v>ENC NUIT 20H30-02H30</v>
          </cell>
          <cell r="BJ28" t="str">
            <v>ENC NUIT 20H30-02H30</v>
          </cell>
          <cell r="BK28" t="str">
            <v>REPOS</v>
          </cell>
          <cell r="BL28" t="str">
            <v>REPOS</v>
          </cell>
          <cell r="BM28" t="str">
            <v>ENC NUIT 20H30-02H30</v>
          </cell>
          <cell r="BN28" t="str">
            <v>ENC NUIT 20H30-02H30</v>
          </cell>
          <cell r="BO28" t="str">
            <v>ENC NUIT 20H30-02H30</v>
          </cell>
          <cell r="BP28" t="str">
            <v>ENC NUIT 20H30-02H30</v>
          </cell>
          <cell r="BQ28" t="str">
            <v>ENC NUIT 20H30-02H30</v>
          </cell>
          <cell r="BR28" t="str">
            <v>REPOS</v>
          </cell>
          <cell r="BS28" t="str">
            <v>REPOS</v>
          </cell>
          <cell r="BT28" t="str">
            <v>ENC NUIT 20H30-02H30</v>
          </cell>
          <cell r="BU28" t="str">
            <v>ENC NUIT 20H30-02H30</v>
          </cell>
          <cell r="BV28" t="str">
            <v>ENC NUIT 20H30-02H30</v>
          </cell>
          <cell r="BW28" t="str">
            <v>ENC NUIT 20H30-02H30</v>
          </cell>
          <cell r="BX28" t="str">
            <v>ENC NUIT 20H30-02H30</v>
          </cell>
          <cell r="BY28" t="str">
            <v>REPOS</v>
          </cell>
          <cell r="BZ28" t="str">
            <v>REPOS</v>
          </cell>
          <cell r="CA28" t="str">
            <v>ENC MATIN 5H-12H</v>
          </cell>
          <cell r="CB28" t="str">
            <v>REPOS</v>
          </cell>
          <cell r="CC28" t="str">
            <v>ENC MATIN 5H-12H</v>
          </cell>
          <cell r="CD28" t="str">
            <v>ENC MATIN 5H-12H</v>
          </cell>
          <cell r="CE28" t="str">
            <v>ENC MATIN 5H-12H</v>
          </cell>
          <cell r="CF28" t="str">
            <v>NICE EST</v>
          </cell>
          <cell r="CG28" t="str">
            <v>REPOS</v>
          </cell>
          <cell r="CH28" t="str">
            <v>ENC NUIT 20H30-02H30</v>
          </cell>
          <cell r="CI28" t="str">
            <v>ENC NUIT 20H30-02H30</v>
          </cell>
        </row>
        <row r="29">
          <cell r="A29" t="str">
            <v>N0123459</v>
          </cell>
          <cell r="B29" t="str">
            <v>Orofino</v>
          </cell>
          <cell r="C29" t="str">
            <v>Carmelo</v>
          </cell>
          <cell r="D29" t="str">
            <v>Orofino Carmelo</v>
          </cell>
          <cell r="E29" t="str">
            <v>Oui</v>
          </cell>
          <cell r="F29" t="str">
            <v>remplaçant</v>
          </cell>
          <cell r="I29" t="str">
            <v>Congés</v>
          </cell>
          <cell r="J29" t="str">
            <v>Congés</v>
          </cell>
          <cell r="K29" t="str">
            <v>Congés</v>
          </cell>
          <cell r="L29" t="str">
            <v>Congés</v>
          </cell>
          <cell r="M29" t="str">
            <v>Congés</v>
          </cell>
          <cell r="N29" t="str">
            <v>REPOS</v>
          </cell>
          <cell r="O29" t="str">
            <v>REPOS</v>
          </cell>
          <cell r="P29" t="str">
            <v>ENC AM 12H30-19H30</v>
          </cell>
          <cell r="Q29" t="str">
            <v>ENC AM 12H30-19H30</v>
          </cell>
          <cell r="R29" t="str">
            <v>ENC AM 12H30-19H30</v>
          </cell>
          <cell r="S29" t="str">
            <v>ENC AM 12H30-19H30</v>
          </cell>
          <cell r="T29" t="str">
            <v>REPOS</v>
          </cell>
          <cell r="U29" t="str">
            <v>NICE EST</v>
          </cell>
          <cell r="V29" t="str">
            <v>REPOS</v>
          </cell>
          <cell r="W29" t="str">
            <v>ENC AM 12H30-19H30</v>
          </cell>
          <cell r="X29" t="str">
            <v>ENC AM 12H30-19H30</v>
          </cell>
          <cell r="Y29" t="str">
            <v>ENC AM 12H30-19H30</v>
          </cell>
          <cell r="Z29" t="str">
            <v>ENC AM 12H30-19H30</v>
          </cell>
          <cell r="AA29" t="str">
            <v>ENC AM 12H30-19H30</v>
          </cell>
          <cell r="AB29" t="str">
            <v>HS NICE EST</v>
          </cell>
          <cell r="AC29" t="str">
            <v>REPOS</v>
          </cell>
          <cell r="AD29" t="str">
            <v>ENC AM 12H30-19H30</v>
          </cell>
          <cell r="AE29" t="str">
            <v>ENC AM 12H30-19H30</v>
          </cell>
          <cell r="AF29" t="str">
            <v>ENC AM 12H30-19H30</v>
          </cell>
          <cell r="AG29" t="str">
            <v>ENC AM 12H30-19H30</v>
          </cell>
          <cell r="AH29" t="str">
            <v>ENC AM 12H30-19H30</v>
          </cell>
          <cell r="AI29" t="str">
            <v>REPOS</v>
          </cell>
          <cell r="AJ29" t="str">
            <v>REPOS</v>
          </cell>
          <cell r="AK29" t="str">
            <v>ENC AM 12H30-19H30</v>
          </cell>
          <cell r="AL29" t="str">
            <v>ENC AM 12H30-19H30</v>
          </cell>
          <cell r="AM29" t="str">
            <v>ENC AM 12H30-19H30</v>
          </cell>
          <cell r="AN29" t="str">
            <v>Congés</v>
          </cell>
          <cell r="AO29" t="str">
            <v>Congés</v>
          </cell>
          <cell r="AP29" t="str">
            <v>Congés</v>
          </cell>
          <cell r="AQ29" t="str">
            <v>Congés</v>
          </cell>
          <cell r="AR29" t="str">
            <v>Congés</v>
          </cell>
          <cell r="AS29" t="str">
            <v>Congés</v>
          </cell>
          <cell r="AT29" t="str">
            <v>Congés</v>
          </cell>
          <cell r="AU29" t="str">
            <v>Congés</v>
          </cell>
          <cell r="AV29" t="str">
            <v>Congés</v>
          </cell>
          <cell r="AW29" t="str">
            <v>Congés</v>
          </cell>
          <cell r="AX29" t="str">
            <v>Congés</v>
          </cell>
          <cell r="AY29" t="str">
            <v>Congés</v>
          </cell>
          <cell r="AZ29" t="str">
            <v>Congés</v>
          </cell>
          <cell r="BA29" t="str">
            <v>Congés</v>
          </cell>
          <cell r="BB29" t="str">
            <v>REPOS</v>
          </cell>
          <cell r="BC29" t="str">
            <v>ENC AM 12H30-19H30</v>
          </cell>
          <cell r="BD29" t="str">
            <v>NICE EST</v>
          </cell>
          <cell r="BE29" t="str">
            <v>REPOS</v>
          </cell>
          <cell r="BF29" t="str">
            <v>ENC AM 12H30-19H30</v>
          </cell>
          <cell r="BG29" t="str">
            <v>ENC AM 12H30-19H30</v>
          </cell>
        </row>
        <row r="30">
          <cell r="A30" t="str">
            <v>N0128554</v>
          </cell>
          <cell r="B30" t="str">
            <v>Outili</v>
          </cell>
          <cell r="C30" t="str">
            <v>Yassin</v>
          </cell>
          <cell r="D30" t="str">
            <v>Outili Yassin</v>
          </cell>
          <cell r="E30">
            <v>0</v>
          </cell>
          <cell r="F30" t="str">
            <v>remplaçant</v>
          </cell>
          <cell r="I30" t="str">
            <v>REPOS</v>
          </cell>
          <cell r="J30" t="str">
            <v>ENC NUIT 20H30-02H30</v>
          </cell>
          <cell r="K30" t="str">
            <v>ENC NUIT 20H30-02H30</v>
          </cell>
          <cell r="L30" t="str">
            <v>ENC NUIT 20H30-02H30</v>
          </cell>
          <cell r="M30" t="str">
            <v>ENC NUIT 20H30-02H30</v>
          </cell>
          <cell r="N30" t="str">
            <v>REPOS</v>
          </cell>
          <cell r="O30" t="str">
            <v>NICE OUEST DIM</v>
          </cell>
          <cell r="P30" t="str">
            <v>ENC NUIT 20H30-02H30</v>
          </cell>
          <cell r="Q30" t="str">
            <v>ENC NUIT 20H30-02H30</v>
          </cell>
          <cell r="R30" t="str">
            <v>ENC NUIT 20H30-02H30</v>
          </cell>
          <cell r="S30" t="str">
            <v>ENC NUIT 20H30-02H30</v>
          </cell>
          <cell r="T30" t="str">
            <v>ENC NUIT 20H30-02H30</v>
          </cell>
          <cell r="U30" t="str">
            <v>REPOS</v>
          </cell>
          <cell r="V30" t="str">
            <v>REPOS</v>
          </cell>
          <cell r="W30" t="str">
            <v>ENC MATIN 5H-12H</v>
          </cell>
          <cell r="X30" t="str">
            <v>ENC MATIN 5H-12H</v>
          </cell>
          <cell r="Y30" t="str">
            <v>ENC MATIN 5H-12H</v>
          </cell>
          <cell r="Z30" t="str">
            <v>ENC MATIN 5H-12H</v>
          </cell>
          <cell r="AA30" t="str">
            <v>ENC MATIN 5H-12H</v>
          </cell>
          <cell r="AB30" t="str">
            <v>REPOS</v>
          </cell>
          <cell r="AC30" t="str">
            <v>REPOS</v>
          </cell>
          <cell r="AD30" t="str">
            <v>ENC MATIN 5H-12H</v>
          </cell>
          <cell r="AE30" t="str">
            <v>ENC MATIN 5H-12H</v>
          </cell>
          <cell r="AF30" t="str">
            <v>REPOS</v>
          </cell>
          <cell r="AG30" t="str">
            <v>ENC MATIN 5H-12H</v>
          </cell>
          <cell r="AH30" t="str">
            <v>ENC MATIN 5H-12H</v>
          </cell>
          <cell r="AI30" t="str">
            <v>NICE OUEST</v>
          </cell>
          <cell r="AJ30" t="str">
            <v>REPOS</v>
          </cell>
          <cell r="AK30" t="str">
            <v>ENC NUIT 20H30-03H30</v>
          </cell>
          <cell r="AL30" t="str">
            <v>ENC NUIT 20H30-03H30</v>
          </cell>
          <cell r="AM30" t="str">
            <v>ENC NUIT 20H30-03H30</v>
          </cell>
          <cell r="AN30" t="str">
            <v>ENC NUIT 20H30-03H30</v>
          </cell>
          <cell r="AO30" t="str">
            <v>ENC NUIT 20H30-03H30</v>
          </cell>
          <cell r="AP30" t="str">
            <v>REPOS</v>
          </cell>
          <cell r="AQ30" t="str">
            <v>NICE EST DIM</v>
          </cell>
          <cell r="AR30" t="str">
            <v>Congés</v>
          </cell>
          <cell r="AS30" t="str">
            <v>Congés</v>
          </cell>
          <cell r="AT30" t="str">
            <v>Congés</v>
          </cell>
          <cell r="AU30" t="str">
            <v>Congés</v>
          </cell>
          <cell r="AV30" t="str">
            <v>Congés</v>
          </cell>
          <cell r="AW30" t="str">
            <v>Congés</v>
          </cell>
          <cell r="AX30" t="str">
            <v>Congés</v>
          </cell>
          <cell r="AY30" t="str">
            <v>Congés</v>
          </cell>
          <cell r="AZ30" t="str">
            <v>Congés</v>
          </cell>
          <cell r="BA30" t="str">
            <v>Congés</v>
          </cell>
          <cell r="BB30" t="str">
            <v>Congés</v>
          </cell>
          <cell r="BC30" t="str">
            <v>Congés</v>
          </cell>
          <cell r="BD30" t="str">
            <v>Congés</v>
          </cell>
          <cell r="BE30" t="str">
            <v>Congés</v>
          </cell>
          <cell r="BF30" t="str">
            <v>Congés</v>
          </cell>
          <cell r="BG30" t="str">
            <v>Congés</v>
          </cell>
          <cell r="BH30" t="str">
            <v>Congés</v>
          </cell>
          <cell r="BI30" t="str">
            <v>Congés</v>
          </cell>
          <cell r="BJ30" t="str">
            <v>Congés</v>
          </cell>
          <cell r="BK30" t="str">
            <v>Congés</v>
          </cell>
          <cell r="BL30" t="str">
            <v>Congés</v>
          </cell>
          <cell r="BM30" t="str">
            <v>ENC MATIN 5H-12H</v>
          </cell>
          <cell r="BN30" t="str">
            <v>ENC MATIN 5H-12H</v>
          </cell>
          <cell r="BO30" t="str">
            <v>ENC MATIN 5H-12H</v>
          </cell>
          <cell r="BP30" t="str">
            <v>ENC MATIN 5H-12H</v>
          </cell>
          <cell r="BQ30" t="str">
            <v>ENC MATIN 5H-12H</v>
          </cell>
          <cell r="BR30" t="str">
            <v>HS NICE NORD</v>
          </cell>
          <cell r="BS30" t="str">
            <v>REPOS</v>
          </cell>
          <cell r="BT30" t="str">
            <v>ENC NUIT 20H30-02H30</v>
          </cell>
          <cell r="BU30" t="str">
            <v>ENC NUIT 20H30-02H30</v>
          </cell>
          <cell r="BV30" t="str">
            <v>ENC NUIT 20H30-02H30</v>
          </cell>
          <cell r="BW30" t="str">
            <v>ENC NUIT 20H30-02H30</v>
          </cell>
          <cell r="BX30" t="str">
            <v>ENC NUIT 20H30-02H30</v>
          </cell>
          <cell r="BY30" t="str">
            <v>REPOS</v>
          </cell>
          <cell r="BZ30" t="str">
            <v>V.N Matin DIM</v>
          </cell>
          <cell r="CA30" t="str">
            <v>ENC MATIN 5H-12H</v>
          </cell>
          <cell r="CB30" t="str">
            <v>ENC MATIN 5H-12H</v>
          </cell>
          <cell r="CC30" t="str">
            <v>REPOS</v>
          </cell>
          <cell r="CD30" t="str">
            <v>ENC MATIN 5H-12H</v>
          </cell>
          <cell r="CE30" t="str">
            <v>ENC MATIN 5H-12H</v>
          </cell>
          <cell r="CF30" t="str">
            <v>NICE OUEST</v>
          </cell>
          <cell r="CG30" t="str">
            <v>REPOS</v>
          </cell>
          <cell r="CH30" t="str">
            <v>ENC NUIT 20H30-02H30</v>
          </cell>
          <cell r="CI30" t="str">
            <v>ENC NUIT 20H30-02H30</v>
          </cell>
          <cell r="CJ30" t="str">
            <v>ENC NUIT 20H30-03H30</v>
          </cell>
          <cell r="CK30" t="str">
            <v>ENC NUIT 20H30-03H30</v>
          </cell>
          <cell r="CL30" t="str">
            <v>ENC NUIT 20H30-03H30</v>
          </cell>
          <cell r="CM30" t="str">
            <v>REPOS</v>
          </cell>
          <cell r="CN30" t="str">
            <v>REPOS</v>
          </cell>
          <cell r="CO30" t="str">
            <v>ENC NUIT 20H30-03H30</v>
          </cell>
          <cell r="CP30" t="str">
            <v>ENC NUIT 20H30-03H30</v>
          </cell>
          <cell r="CQ30" t="str">
            <v>ENC NUIT 20H30-03H30</v>
          </cell>
          <cell r="CR30" t="str">
            <v>ENC NUIT 20H30-03H30</v>
          </cell>
          <cell r="CS30" t="str">
            <v>ENC NUIT 20H30-03H30</v>
          </cell>
          <cell r="CT30" t="str">
            <v>REPOS</v>
          </cell>
          <cell r="CU30" t="str">
            <v>NICE OUEST DIM</v>
          </cell>
          <cell r="CV30" t="str">
            <v>REPOS</v>
          </cell>
          <cell r="CW30" t="str">
            <v>ENC MATIN 5H-12H</v>
          </cell>
          <cell r="CX30" t="str">
            <v>ENC MATIN 5H-12H</v>
          </cell>
          <cell r="CY30" t="str">
            <v>ENC MATIN 5H-12H</v>
          </cell>
          <cell r="CZ30" t="str">
            <v>REPOS</v>
          </cell>
          <cell r="DA30" t="str">
            <v>NICE OUEST</v>
          </cell>
          <cell r="DB30" t="str">
            <v>REPOS</v>
          </cell>
          <cell r="DC30" t="str">
            <v>NICE EST</v>
          </cell>
          <cell r="DD30" t="str">
            <v>NICE EST</v>
          </cell>
          <cell r="DE30" t="str">
            <v>NICE EST</v>
          </cell>
          <cell r="DF30" t="str">
            <v>NICE EST</v>
          </cell>
          <cell r="DG30" t="str">
            <v>NICE EST</v>
          </cell>
          <cell r="DH30" t="str">
            <v>HS NICE NORD</v>
          </cell>
          <cell r="DI30" t="str">
            <v>REPOS</v>
          </cell>
          <cell r="DJ30" t="str">
            <v>ENC NUIT 20H30-03H30</v>
          </cell>
          <cell r="DK30" t="str">
            <v>ENC NUIT 20H30-03H30</v>
          </cell>
          <cell r="DL30" t="str">
            <v>ENC NUIT 20H30-03H30</v>
          </cell>
          <cell r="DM30" t="str">
            <v>ENC NUIT 20H30-03H30</v>
          </cell>
          <cell r="DN30" t="str">
            <v>ENC NUIT 20H30-03H30</v>
          </cell>
          <cell r="DO30" t="str">
            <v>REPOS</v>
          </cell>
          <cell r="DP30" t="str">
            <v>REPOS</v>
          </cell>
          <cell r="DQ30" t="str">
            <v>ENC NUIT 20H30-03H30</v>
          </cell>
          <cell r="DR30" t="str">
            <v>ENC NUIT 20H30-03H30</v>
          </cell>
          <cell r="DS30" t="str">
            <v>ENC NUIT 20H30-03H30</v>
          </cell>
          <cell r="DT30" t="str">
            <v>ENC NUIT 20H30-03H30</v>
          </cell>
          <cell r="DU30" t="str">
            <v>ENC NUIT 20H30-03H30</v>
          </cell>
          <cell r="DV30" t="str">
            <v>REPOS</v>
          </cell>
          <cell r="DW30" t="str">
            <v>REPOS</v>
          </cell>
          <cell r="DX30" t="str">
            <v>ENC NUIT 20H30-03H30</v>
          </cell>
          <cell r="DY30" t="str">
            <v>REPOS</v>
          </cell>
          <cell r="DZ30" t="str">
            <v>ENC NUIT 20H30-03H30</v>
          </cell>
          <cell r="EA30" t="str">
            <v>ENC NUIT 20H30-03H30</v>
          </cell>
          <cell r="EB30" t="str">
            <v>ENC NUIT 20H30-03H30</v>
          </cell>
          <cell r="EC30" t="str">
            <v>REPOS</v>
          </cell>
          <cell r="ED30" t="str">
            <v>V.N Matin DIM</v>
          </cell>
          <cell r="EE30" t="str">
            <v>ENC MATIN 5H-12H</v>
          </cell>
          <cell r="EF30" t="str">
            <v>REPOS</v>
          </cell>
          <cell r="EG30" t="str">
            <v>ENC MATIN 5H-12H</v>
          </cell>
          <cell r="EH30" t="str">
            <v>REPOS</v>
          </cell>
          <cell r="EI30" t="str">
            <v>ENC MATIN 5H-12H</v>
          </cell>
          <cell r="EJ30" t="str">
            <v>HS NICE EST</v>
          </cell>
          <cell r="EK30" t="str">
            <v>REPOS</v>
          </cell>
          <cell r="EL30" t="str">
            <v>ENC MATIN 5H-12H</v>
          </cell>
          <cell r="EM30" t="str">
            <v>ENC MATIN 5H-12H</v>
          </cell>
          <cell r="EN30" t="str">
            <v>ENC MATIN 5H-12H</v>
          </cell>
          <cell r="EO30" t="str">
            <v>ENC MATIN 5H-12H</v>
          </cell>
          <cell r="EP30" t="str">
            <v>REPOS</v>
          </cell>
          <cell r="EQ30" t="str">
            <v>NICE EST</v>
          </cell>
          <cell r="ER30" t="str">
            <v>REPOS</v>
          </cell>
          <cell r="EV30" t="str">
            <v>FORMATION 1/2 AM</v>
          </cell>
          <cell r="GW30" t="str">
            <v>Congés</v>
          </cell>
          <cell r="GX30" t="str">
            <v>Congés</v>
          </cell>
          <cell r="GY30" t="str">
            <v>Congés</v>
          </cell>
          <cell r="GZ30" t="str">
            <v>Congés</v>
          </cell>
          <cell r="HA30" t="str">
            <v>Congés</v>
          </cell>
          <cell r="HB30" t="str">
            <v>Congés</v>
          </cell>
          <cell r="HC30" t="str">
            <v>Congés</v>
          </cell>
          <cell r="HD30" t="str">
            <v>Congés</v>
          </cell>
          <cell r="HE30" t="str">
            <v>Congés</v>
          </cell>
          <cell r="HF30" t="str">
            <v>Congés</v>
          </cell>
          <cell r="HG30" t="str">
            <v>Congés</v>
          </cell>
          <cell r="HH30" t="str">
            <v>Congés</v>
          </cell>
          <cell r="HI30" t="str">
            <v>Congés</v>
          </cell>
          <cell r="HJ30" t="str">
            <v>Congés</v>
          </cell>
        </row>
        <row r="31">
          <cell r="A31" t="str">
            <v>N0128555</v>
          </cell>
          <cell r="B31" t="str">
            <v>Perez</v>
          </cell>
          <cell r="C31" t="str">
            <v>Yann</v>
          </cell>
          <cell r="D31" t="str">
            <v>Perez Yann</v>
          </cell>
          <cell r="E31">
            <v>0</v>
          </cell>
          <cell r="F31" t="str">
            <v>fourgon carton AMP</v>
          </cell>
          <cell r="I31" t="str">
            <v>REPOS</v>
          </cell>
          <cell r="J31" t="str">
            <v>CARTON AP</v>
          </cell>
          <cell r="K31" t="str">
            <v>CARTON AP</v>
          </cell>
          <cell r="L31" t="str">
            <v>CARTON AP</v>
          </cell>
          <cell r="M31" t="str">
            <v>CARTON AP</v>
          </cell>
          <cell r="N31" t="str">
            <v>REPOS</v>
          </cell>
          <cell r="O31" t="str">
            <v>NICE NORD &amp; VIEUX NICE</v>
          </cell>
          <cell r="P31" t="str">
            <v>REPOS</v>
          </cell>
          <cell r="Q31" t="str">
            <v>CARTON AP</v>
          </cell>
          <cell r="R31" t="str">
            <v>CARTON AP</v>
          </cell>
          <cell r="S31" t="str">
            <v>CARTON AP</v>
          </cell>
          <cell r="T31" t="str">
            <v>CARTON AP</v>
          </cell>
          <cell r="U31" t="str">
            <v>CARTON 8H30-12H / 13H-16H30</v>
          </cell>
          <cell r="V31" t="str">
            <v>REPOS</v>
          </cell>
          <cell r="W31" t="str">
            <v>CARTON AP</v>
          </cell>
          <cell r="X31" t="str">
            <v>CARTON AP</v>
          </cell>
          <cell r="Y31" t="str">
            <v>CARTON AP</v>
          </cell>
          <cell r="Z31" t="str">
            <v>CARTON AP</v>
          </cell>
          <cell r="AA31" t="str">
            <v>Congés</v>
          </cell>
          <cell r="AB31" t="str">
            <v>Congés</v>
          </cell>
          <cell r="AC31" t="str">
            <v>Congés</v>
          </cell>
          <cell r="AD31" t="str">
            <v>Congés</v>
          </cell>
          <cell r="AE31" t="str">
            <v>Congés</v>
          </cell>
          <cell r="AF31" t="str">
            <v>Congés</v>
          </cell>
          <cell r="AG31" t="str">
            <v>Congés</v>
          </cell>
          <cell r="AH31" t="str">
            <v>Congés</v>
          </cell>
          <cell r="AI31" t="str">
            <v>Congés</v>
          </cell>
          <cell r="AJ31" t="str">
            <v>Congés</v>
          </cell>
          <cell r="AK31" t="str">
            <v>REPOS</v>
          </cell>
          <cell r="AL31" t="str">
            <v>CARTON AP</v>
          </cell>
          <cell r="AM31" t="str">
            <v>CARTON AP</v>
          </cell>
          <cell r="AN31" t="str">
            <v>CARTON AP</v>
          </cell>
          <cell r="AO31" t="str">
            <v>CARTON AP</v>
          </cell>
          <cell r="AP31" t="str">
            <v>CARTON 8H30-12H / 13H-16H30</v>
          </cell>
          <cell r="AQ31" t="str">
            <v>REPOS</v>
          </cell>
          <cell r="AR31" t="str">
            <v>CARTON AP</v>
          </cell>
          <cell r="AS31" t="str">
            <v>CARTON AP</v>
          </cell>
          <cell r="AT31" t="str">
            <v>CARTON AP</v>
          </cell>
          <cell r="AU31" t="str">
            <v>CARTON AP</v>
          </cell>
          <cell r="AV31" t="str">
            <v>CARTON AP</v>
          </cell>
          <cell r="AW31" t="str">
            <v>REPOS</v>
          </cell>
          <cell r="AX31" t="str">
            <v>NICE NORD &amp; VIEUX NICE</v>
          </cell>
          <cell r="AY31" t="str">
            <v>CARTON AP</v>
          </cell>
          <cell r="AZ31" t="str">
            <v>CARTON AP</v>
          </cell>
          <cell r="BA31" t="str">
            <v>CARTON AP</v>
          </cell>
          <cell r="BB31" t="str">
            <v>CARTON AP</v>
          </cell>
          <cell r="BC31" t="str">
            <v>CARTON AP</v>
          </cell>
          <cell r="BD31" t="str">
            <v>REPOS</v>
          </cell>
          <cell r="BE31" t="str">
            <v>REPOS</v>
          </cell>
          <cell r="BF31" t="str">
            <v>CARTON AP</v>
          </cell>
          <cell r="BG31" t="str">
            <v>CARTON AP</v>
          </cell>
          <cell r="BH31" t="str">
            <v>CARTON AP</v>
          </cell>
          <cell r="BI31" t="str">
            <v>CARTON AP</v>
          </cell>
          <cell r="BJ31" t="str">
            <v>CARTON AP</v>
          </cell>
          <cell r="BK31" t="str">
            <v>REPOS</v>
          </cell>
          <cell r="BL31" t="str">
            <v>REPOS</v>
          </cell>
          <cell r="BM31" t="str">
            <v>REPOS</v>
          </cell>
          <cell r="BN31" t="str">
            <v>CARTON AP</v>
          </cell>
          <cell r="BO31" t="str">
            <v>CARTON AP</v>
          </cell>
          <cell r="BP31" t="str">
            <v>CARTON AP</v>
          </cell>
          <cell r="BQ31" t="str">
            <v>CARTON AP</v>
          </cell>
          <cell r="BR31" t="str">
            <v>CARTON 8H30-12H / 13H-16H30</v>
          </cell>
          <cell r="BS31" t="str">
            <v>REPOS</v>
          </cell>
          <cell r="BT31" t="str">
            <v>CARTON AP</v>
          </cell>
          <cell r="BU31" t="str">
            <v>CARTON AP</v>
          </cell>
          <cell r="BV31" t="str">
            <v>CARTON AP</v>
          </cell>
          <cell r="BW31" t="str">
            <v>CARTON AP</v>
          </cell>
          <cell r="BX31" t="str">
            <v>CARTON AP</v>
          </cell>
          <cell r="BY31" t="str">
            <v>REPOS</v>
          </cell>
          <cell r="BZ31" t="str">
            <v>NICE NORD &amp; VIEUX NICE</v>
          </cell>
          <cell r="CA31" t="str">
            <v>CARTON AP</v>
          </cell>
          <cell r="CB31" t="str">
            <v>CARTON AP</v>
          </cell>
          <cell r="CC31" t="str">
            <v>CARTON AP</v>
          </cell>
          <cell r="CD31" t="str">
            <v>CARTON AP</v>
          </cell>
          <cell r="CE31" t="str">
            <v>CARTON AP</v>
          </cell>
          <cell r="CF31" t="str">
            <v>REPOS</v>
          </cell>
          <cell r="CG31" t="str">
            <v>REPOS</v>
          </cell>
          <cell r="CH31" t="str">
            <v>CARTON AP</v>
          </cell>
          <cell r="CI31" t="str">
            <v>CARTON AP</v>
          </cell>
          <cell r="CJ31" t="str">
            <v>CARTON AP</v>
          </cell>
          <cell r="CK31" t="str">
            <v>CARTON AP</v>
          </cell>
          <cell r="CL31" t="str">
            <v>CARTON AP</v>
          </cell>
          <cell r="CM31" t="str">
            <v>REPOS</v>
          </cell>
          <cell r="CN31" t="str">
            <v>NICE OUEST &amp; VIEUX NICE</v>
          </cell>
          <cell r="CO31" t="str">
            <v>REPOS</v>
          </cell>
          <cell r="CP31" t="str">
            <v>CARTON AP</v>
          </cell>
          <cell r="CQ31" t="str">
            <v>CARTON AP</v>
          </cell>
          <cell r="CR31" t="str">
            <v>CARTON AP</v>
          </cell>
          <cell r="CS31" t="str">
            <v>CARTON AP</v>
          </cell>
          <cell r="CT31" t="str">
            <v>CARTON 8H30-12H / 13H-16H30</v>
          </cell>
          <cell r="CU31" t="str">
            <v>REPOS</v>
          </cell>
          <cell r="CV31" t="str">
            <v>REPOS</v>
          </cell>
          <cell r="CW31" t="str">
            <v>CARTON AP</v>
          </cell>
          <cell r="CX31" t="str">
            <v>CARTON AP</v>
          </cell>
          <cell r="CY31" t="str">
            <v>CARTON AP</v>
          </cell>
          <cell r="CZ31" t="str">
            <v>CARTON AP</v>
          </cell>
          <cell r="DA31" t="str">
            <v>REPOS</v>
          </cell>
          <cell r="DB31" t="str">
            <v>REPOS</v>
          </cell>
          <cell r="DC31" t="str">
            <v>CARTON AP</v>
          </cell>
          <cell r="DD31" t="str">
            <v>CARTON AP</v>
          </cell>
          <cell r="DE31" t="str">
            <v>CARTON AP</v>
          </cell>
          <cell r="DF31" t="str">
            <v>CARTON AP</v>
          </cell>
          <cell r="DG31" t="str">
            <v>CARTON AP</v>
          </cell>
          <cell r="DH31" t="str">
            <v>HS NICE EST</v>
          </cell>
          <cell r="DI31" t="str">
            <v>REPOS</v>
          </cell>
          <cell r="DJ31" t="str">
            <v>CARTON AP</v>
          </cell>
          <cell r="DK31" t="str">
            <v>CARTON AP</v>
          </cell>
          <cell r="DL31" t="str">
            <v>CARTON AP</v>
          </cell>
          <cell r="DM31" t="str">
            <v>CARTON AP</v>
          </cell>
          <cell r="DN31" t="str">
            <v>CARTON AP</v>
          </cell>
          <cell r="DO31" t="str">
            <v>REPOS</v>
          </cell>
          <cell r="DP31" t="str">
            <v>NICE NORD DIM</v>
          </cell>
          <cell r="DQ31" t="str">
            <v>REPOS</v>
          </cell>
          <cell r="DR31" t="str">
            <v>CARTON AP</v>
          </cell>
          <cell r="DS31" t="str">
            <v>CARTON AP</v>
          </cell>
          <cell r="DT31" t="str">
            <v>CARTON AP</v>
          </cell>
          <cell r="DU31" t="str">
            <v>CARTON AP</v>
          </cell>
          <cell r="DV31" t="str">
            <v>CARTON 8H30-12H / 13H-16H30</v>
          </cell>
          <cell r="DW31" t="str">
            <v>REPOS</v>
          </cell>
          <cell r="DX31" t="str">
            <v>CARTON AP</v>
          </cell>
          <cell r="DY31" t="str">
            <v>REPOS</v>
          </cell>
          <cell r="DZ31" t="str">
            <v>CARTON AP</v>
          </cell>
          <cell r="EA31" t="str">
            <v>CARTON AP</v>
          </cell>
          <cell r="EB31" t="str">
            <v>CARTON AP</v>
          </cell>
          <cell r="EC31" t="str">
            <v>REPOS</v>
          </cell>
          <cell r="ED31" t="str">
            <v>REPOS</v>
          </cell>
          <cell r="EE31" t="str">
            <v>CARTON AP</v>
          </cell>
          <cell r="EF31" t="str">
            <v>REPOS</v>
          </cell>
          <cell r="EG31" t="str">
            <v>CARTON AP</v>
          </cell>
          <cell r="EH31" t="str">
            <v>REPOS</v>
          </cell>
          <cell r="EI31" t="str">
            <v>CARTON AP</v>
          </cell>
          <cell r="EJ31" t="str">
            <v>HS NICE NORD</v>
          </cell>
          <cell r="EK31" t="str">
            <v>REPOS</v>
          </cell>
          <cell r="EL31" t="str">
            <v>CARTON AP</v>
          </cell>
          <cell r="EM31" t="str">
            <v>CARTON AP</v>
          </cell>
          <cell r="EN31" t="str">
            <v>CARTON AP</v>
          </cell>
          <cell r="EO31" t="str">
            <v>CARTON AP</v>
          </cell>
          <cell r="EP31" t="str">
            <v>CARTON AP</v>
          </cell>
          <cell r="EQ31" t="str">
            <v>REPOS</v>
          </cell>
          <cell r="ER31" t="str">
            <v>REPOS</v>
          </cell>
          <cell r="EV31" t="str">
            <v>FORMATION 1/2 MATIN</v>
          </cell>
          <cell r="FC31" t="str">
            <v>FORMATION</v>
          </cell>
          <cell r="FD31" t="str">
            <v>FORMATION</v>
          </cell>
          <cell r="FI31" t="str">
            <v>FORMATION</v>
          </cell>
          <cell r="FJ31" t="str">
            <v>FORMATION</v>
          </cell>
          <cell r="FK31" t="str">
            <v>FORMATION</v>
          </cell>
          <cell r="HK31" t="str">
            <v>Congés</v>
          </cell>
          <cell r="HL31" t="str">
            <v>Congés</v>
          </cell>
          <cell r="HM31" t="str">
            <v>Congés</v>
          </cell>
          <cell r="HN31" t="str">
            <v>Congés</v>
          </cell>
          <cell r="HO31" t="str">
            <v>Congés</v>
          </cell>
          <cell r="HP31" t="str">
            <v>Congés</v>
          </cell>
          <cell r="HQ31" t="str">
            <v>Congés</v>
          </cell>
          <cell r="HR31" t="str">
            <v>Congés</v>
          </cell>
          <cell r="HS31" t="str">
            <v>Congés</v>
          </cell>
          <cell r="HT31" t="str">
            <v>Congés</v>
          </cell>
          <cell r="HU31" t="str">
            <v>Congés</v>
          </cell>
          <cell r="HV31" t="str">
            <v>Congés</v>
          </cell>
          <cell r="HW31" t="str">
            <v>Congés</v>
          </cell>
          <cell r="HX31" t="str">
            <v>Congés</v>
          </cell>
        </row>
        <row r="32">
          <cell r="A32" t="str">
            <v>N0133403</v>
          </cell>
          <cell r="B32" t="str">
            <v>Perrone</v>
          </cell>
          <cell r="C32" t="str">
            <v>Lucas</v>
          </cell>
          <cell r="D32" t="str">
            <v>Perrone Lucas</v>
          </cell>
          <cell r="E32">
            <v>0</v>
          </cell>
          <cell r="F32" t="str">
            <v>remplaçant</v>
          </cell>
          <cell r="I32" t="str">
            <v>Congés</v>
          </cell>
          <cell r="J32" t="str">
            <v>CARTON AP</v>
          </cell>
          <cell r="K32" t="str">
            <v>CARTON AP</v>
          </cell>
          <cell r="L32" t="str">
            <v>CARTON AP</v>
          </cell>
          <cell r="M32" t="str">
            <v>CARTON AP</v>
          </cell>
          <cell r="N32" t="str">
            <v>HS NICE OUEST</v>
          </cell>
          <cell r="O32" t="str">
            <v>REPOS</v>
          </cell>
          <cell r="P32" t="str">
            <v>CARTON AP</v>
          </cell>
          <cell r="Q32" t="str">
            <v>CARTON AP</v>
          </cell>
          <cell r="R32" t="str">
            <v>CARTON AP</v>
          </cell>
          <cell r="S32" t="str">
            <v>CARTON AP</v>
          </cell>
          <cell r="T32" t="str">
            <v>CARTON AP</v>
          </cell>
          <cell r="U32" t="str">
            <v>REPOS</v>
          </cell>
          <cell r="V32" t="str">
            <v>NICE NORD &amp; VIEUX NICE</v>
          </cell>
          <cell r="W32" t="str">
            <v>ENC AM 12H30-19H30</v>
          </cell>
          <cell r="X32" t="str">
            <v>ENC AM 12H30-19H30</v>
          </cell>
          <cell r="Y32" t="str">
            <v>ENC AM 12H30-19H30</v>
          </cell>
          <cell r="Z32" t="str">
            <v>REPOS</v>
          </cell>
          <cell r="AA32" t="str">
            <v>CARTON AP</v>
          </cell>
          <cell r="AB32" t="str">
            <v>NICE EST</v>
          </cell>
          <cell r="AC32" t="str">
            <v>REPOS</v>
          </cell>
          <cell r="AD32" t="str">
            <v>CARTON AP</v>
          </cell>
          <cell r="AE32" t="str">
            <v>CARTON AP</v>
          </cell>
          <cell r="AF32" t="str">
            <v>CARTON AP</v>
          </cell>
          <cell r="AG32" t="str">
            <v>CARTON AP</v>
          </cell>
          <cell r="AH32" t="str">
            <v>CARTON AP</v>
          </cell>
          <cell r="AI32" t="str">
            <v>HS NICE EST</v>
          </cell>
          <cell r="AJ32" t="str">
            <v>REPOS</v>
          </cell>
          <cell r="AK32" t="str">
            <v>CARTON AP</v>
          </cell>
          <cell r="AL32" t="str">
            <v>CARTON AP</v>
          </cell>
          <cell r="AM32" t="str">
            <v>CARTON AP</v>
          </cell>
          <cell r="AN32" t="str">
            <v>CARTON AP</v>
          </cell>
          <cell r="AO32" t="str">
            <v>CARTON AP</v>
          </cell>
          <cell r="AP32" t="str">
            <v>REPOS</v>
          </cell>
          <cell r="AQ32" t="str">
            <v>NICE NORD &amp; VIEUX NICE</v>
          </cell>
          <cell r="AR32" t="str">
            <v>ENC NUIT 20H30-03H30</v>
          </cell>
          <cell r="AS32" t="str">
            <v>ENC NUIT 20H30-03H30</v>
          </cell>
          <cell r="AT32" t="str">
            <v>ENC NUIT 20H30-03H30</v>
          </cell>
          <cell r="AU32" t="str">
            <v>ENC NUIT 20H30-03H30</v>
          </cell>
          <cell r="AV32" t="str">
            <v>ENC NUIT 20H30-03H30</v>
          </cell>
          <cell r="AW32" t="str">
            <v>REPOS</v>
          </cell>
          <cell r="AX32" t="str">
            <v>REPOS</v>
          </cell>
          <cell r="AY32" t="str">
            <v>ENC MATIN 5H-12H</v>
          </cell>
          <cell r="AZ32" t="str">
            <v>REPOS</v>
          </cell>
          <cell r="BA32" t="str">
            <v>ENC MATIN 5H-12H</v>
          </cell>
          <cell r="BB32" t="str">
            <v>ENC MATIN 5H-12H</v>
          </cell>
          <cell r="BC32" t="str">
            <v>ENC MATIN 5H-12H</v>
          </cell>
          <cell r="BD32" t="str">
            <v>NICE EST</v>
          </cell>
          <cell r="BE32" t="str">
            <v>REPOS</v>
          </cell>
          <cell r="BF32" t="str">
            <v>ENC MATIN 5H-12H</v>
          </cell>
          <cell r="BG32" t="str">
            <v>ENC MATIN 5H-12H</v>
          </cell>
          <cell r="BH32" t="str">
            <v>ENC MATIN 5H-12H</v>
          </cell>
          <cell r="BI32" t="str">
            <v>REPOS</v>
          </cell>
          <cell r="BJ32" t="str">
            <v>ENC MATIN 5H-12H</v>
          </cell>
          <cell r="BK32" t="str">
            <v>NICE EST</v>
          </cell>
          <cell r="BL32" t="str">
            <v>REPOS</v>
          </cell>
          <cell r="BM32" t="str">
            <v>ENC MATIN 5H-12H</v>
          </cell>
          <cell r="BN32" t="str">
            <v>ENC MATIN 5H-12H</v>
          </cell>
          <cell r="BO32" t="str">
            <v>ENC MATIN 5H-12H</v>
          </cell>
          <cell r="BP32" t="str">
            <v>ENC MATIN 5H-12H</v>
          </cell>
          <cell r="BQ32" t="str">
            <v>ENC MATIN 5H-12H</v>
          </cell>
          <cell r="BR32" t="str">
            <v>HS NICE EST</v>
          </cell>
          <cell r="BS32" t="str">
            <v>REPOS</v>
          </cell>
          <cell r="BT32" t="str">
            <v>ENC NUIT 20H30-02H30</v>
          </cell>
          <cell r="BU32" t="str">
            <v>ENC NUIT 20H30-02H30</v>
          </cell>
          <cell r="BV32" t="str">
            <v>ENC NUIT 20H30-02H30</v>
          </cell>
          <cell r="BW32" t="str">
            <v>ENC NUIT 20H30-02H30</v>
          </cell>
          <cell r="BX32" t="str">
            <v>ENC NUIT 20H30-02H30</v>
          </cell>
          <cell r="BY32" t="str">
            <v>REPOS</v>
          </cell>
          <cell r="BZ32" t="str">
            <v>REPOS</v>
          </cell>
          <cell r="CA32" t="str">
            <v>CARTON MATIN</v>
          </cell>
          <cell r="CB32" t="str">
            <v>CARTON MATIN</v>
          </cell>
          <cell r="CC32" t="str">
            <v>CARTON MATIN</v>
          </cell>
          <cell r="CD32" t="str">
            <v>CARTON MATIN</v>
          </cell>
          <cell r="CE32" t="str">
            <v>CARTON MATIN</v>
          </cell>
          <cell r="CF32" t="str">
            <v>REPOS</v>
          </cell>
          <cell r="CG32" t="str">
            <v>NICE NORD &amp; VIEUX NICE</v>
          </cell>
          <cell r="CH32" t="str">
            <v>ENC MATIN 5H-12H</v>
          </cell>
          <cell r="CI32" t="str">
            <v>ENC MATIN 5H-12H</v>
          </cell>
          <cell r="CJ32" t="str">
            <v>CARTON MATIN</v>
          </cell>
          <cell r="CK32" t="str">
            <v>REPOS</v>
          </cell>
          <cell r="CL32" t="str">
            <v>ENC MATIN 5H-12H</v>
          </cell>
          <cell r="CM32" t="str">
            <v>NICE EST</v>
          </cell>
          <cell r="CN32" t="str">
            <v>REPOS</v>
          </cell>
          <cell r="CO32" t="str">
            <v>ENC MATIN 5H-12H</v>
          </cell>
          <cell r="CP32" t="str">
            <v>CARTON MATIN</v>
          </cell>
          <cell r="CQ32" t="str">
            <v>CARTON MATIN</v>
          </cell>
          <cell r="CR32" t="str">
            <v>CARTON MATIN</v>
          </cell>
          <cell r="CS32" t="str">
            <v>CARTON MATIN</v>
          </cell>
          <cell r="CT32" t="str">
            <v>HS NICE NORD</v>
          </cell>
          <cell r="CU32" t="str">
            <v>REPOS</v>
          </cell>
          <cell r="CV32" t="str">
            <v>REPOS</v>
          </cell>
          <cell r="CW32" t="str">
            <v>CARTON MATIN</v>
          </cell>
          <cell r="CX32" t="str">
            <v>CARTON MATIN</v>
          </cell>
          <cell r="CY32" t="str">
            <v>CARTON MATIN</v>
          </cell>
          <cell r="CZ32" t="str">
            <v>CARTON MATIN</v>
          </cell>
          <cell r="DA32" t="str">
            <v>REPOS</v>
          </cell>
          <cell r="DB32" t="str">
            <v>REPOS</v>
          </cell>
          <cell r="DC32" t="str">
            <v>CARTON MATIN</v>
          </cell>
          <cell r="DD32" t="str">
            <v>CARTON MATIN</v>
          </cell>
          <cell r="DE32" t="str">
            <v>CARTON MATIN</v>
          </cell>
          <cell r="DF32" t="str">
            <v>CARTON MATIN</v>
          </cell>
          <cell r="DG32" t="str">
            <v>CARTON MATIN</v>
          </cell>
          <cell r="DH32" t="str">
            <v>REPOS</v>
          </cell>
          <cell r="DI32" t="str">
            <v>NICE OUEST &amp; VIEUX NICE</v>
          </cell>
          <cell r="DJ32" t="str">
            <v>CARTON MATIN</v>
          </cell>
          <cell r="DK32" t="str">
            <v>CARTON MATIN</v>
          </cell>
          <cell r="DL32" t="str">
            <v>CARTON MATIN</v>
          </cell>
          <cell r="DM32" t="str">
            <v>CARTON MATIN</v>
          </cell>
          <cell r="DN32" t="str">
            <v>CARTON MATIN</v>
          </cell>
          <cell r="DO32" t="str">
            <v>REPOS</v>
          </cell>
          <cell r="DP32" t="str">
            <v>V.N AM DIM</v>
          </cell>
          <cell r="DQ32" t="str">
            <v>CARTON MATIN</v>
          </cell>
          <cell r="DR32" t="str">
            <v>CARTON MATIN</v>
          </cell>
          <cell r="DS32" t="str">
            <v>CARTON MATIN</v>
          </cell>
          <cell r="DT32" t="str">
            <v>CARTON MATIN</v>
          </cell>
          <cell r="DU32" t="str">
            <v>CARTON MATIN</v>
          </cell>
          <cell r="DV32" t="str">
            <v>REPOS</v>
          </cell>
          <cell r="DW32" t="str">
            <v>NICE NORD &amp; VIEUX NICE</v>
          </cell>
          <cell r="DX32" t="str">
            <v>NICE NORD</v>
          </cell>
          <cell r="DY32" t="str">
            <v>REPOS</v>
          </cell>
          <cell r="DZ32" t="str">
            <v>REPOS</v>
          </cell>
          <cell r="EA32" t="str">
            <v>ENC MATIN 5H-12H</v>
          </cell>
          <cell r="EB32" t="str">
            <v>ENC MATIN 5H-12H</v>
          </cell>
          <cell r="EC32" t="str">
            <v>NICE NORD</v>
          </cell>
          <cell r="ED32" t="str">
            <v>REPOS</v>
          </cell>
          <cell r="EE32" t="str">
            <v>CARTON MATIN</v>
          </cell>
          <cell r="EF32" t="str">
            <v>REPOS</v>
          </cell>
          <cell r="EG32" t="str">
            <v>CARTON MATIN</v>
          </cell>
          <cell r="EH32" t="str">
            <v>REPOS</v>
          </cell>
          <cell r="EI32" t="str">
            <v>CARTON MATIN</v>
          </cell>
          <cell r="EJ32" t="str">
            <v>REPOS</v>
          </cell>
          <cell r="EK32" t="str">
            <v>REPOS</v>
          </cell>
          <cell r="EL32" t="str">
            <v>CARTON MATIN</v>
          </cell>
          <cell r="EM32" t="str">
            <v>CARTON MATIN</v>
          </cell>
          <cell r="EN32" t="str">
            <v>CARTON MATIN</v>
          </cell>
          <cell r="EO32" t="str">
            <v>CARTON MATIN</v>
          </cell>
          <cell r="EP32" t="str">
            <v>CARTON MATIN</v>
          </cell>
          <cell r="EQ32" t="str">
            <v>REPOS</v>
          </cell>
          <cell r="ER32" t="str">
            <v>REPOS</v>
          </cell>
          <cell r="GW32" t="str">
            <v>Congés</v>
          </cell>
          <cell r="GX32" t="str">
            <v>Congés</v>
          </cell>
          <cell r="GY32" t="str">
            <v>Congés</v>
          </cell>
          <cell r="GZ32" t="str">
            <v>Congés</v>
          </cell>
          <cell r="HA32" t="str">
            <v>Congés</v>
          </cell>
          <cell r="HB32" t="str">
            <v>Congés</v>
          </cell>
          <cell r="HC32" t="str">
            <v>Congés</v>
          </cell>
          <cell r="HD32" t="str">
            <v>Congés</v>
          </cell>
          <cell r="HE32" t="str">
            <v>Congés</v>
          </cell>
          <cell r="HF32" t="str">
            <v>Congés</v>
          </cell>
          <cell r="HG32" t="str">
            <v>Congés</v>
          </cell>
          <cell r="HH32" t="str">
            <v>Congés</v>
          </cell>
          <cell r="HI32" t="str">
            <v>Congés</v>
          </cell>
          <cell r="HJ32" t="str">
            <v>Congés</v>
          </cell>
        </row>
        <row r="33">
          <cell r="A33" t="str">
            <v>N0132724</v>
          </cell>
          <cell r="B33" t="str">
            <v>Rini</v>
          </cell>
          <cell r="C33" t="str">
            <v>Romain</v>
          </cell>
          <cell r="D33" t="str">
            <v>Rini Romain</v>
          </cell>
          <cell r="E33">
            <v>0</v>
          </cell>
          <cell r="F33" t="str">
            <v>remplaçant</v>
          </cell>
          <cell r="I33" t="str">
            <v>REPOS</v>
          </cell>
          <cell r="J33" t="str">
            <v>NICE EST</v>
          </cell>
          <cell r="K33" t="str">
            <v>NICE EST</v>
          </cell>
          <cell r="L33" t="str">
            <v>NICE EST</v>
          </cell>
          <cell r="M33" t="str">
            <v>NICE EST</v>
          </cell>
          <cell r="N33" t="str">
            <v>REPOS</v>
          </cell>
          <cell r="O33" t="str">
            <v>REPOS</v>
          </cell>
          <cell r="P33" t="str">
            <v>NICE EST</v>
          </cell>
          <cell r="Q33" t="str">
            <v>NICE EST</v>
          </cell>
          <cell r="R33" t="str">
            <v>NICE EST</v>
          </cell>
          <cell r="S33" t="str">
            <v>NICE EST</v>
          </cell>
          <cell r="T33" t="str">
            <v>NICE EST</v>
          </cell>
          <cell r="U33" t="str">
            <v>REPOS</v>
          </cell>
          <cell r="V33" t="str">
            <v>REPOS</v>
          </cell>
          <cell r="W33" t="str">
            <v>NICE EST</v>
          </cell>
          <cell r="X33" t="str">
            <v>NICE EST</v>
          </cell>
          <cell r="Y33" t="str">
            <v>NICE EST</v>
          </cell>
          <cell r="Z33" t="str">
            <v>NICE EST</v>
          </cell>
          <cell r="AA33" t="str">
            <v>NICE EST</v>
          </cell>
          <cell r="AB33" t="str">
            <v>REPOS</v>
          </cell>
          <cell r="AC33" t="str">
            <v>REPOS</v>
          </cell>
          <cell r="AD33" t="str">
            <v>ENC AM 12H30-19H30</v>
          </cell>
          <cell r="AE33" t="str">
            <v>ENC AM 12H30-19H30</v>
          </cell>
          <cell r="AF33" t="str">
            <v>REPOS</v>
          </cell>
          <cell r="AG33" t="str">
            <v>ENC AM 12H30-19H30</v>
          </cell>
          <cell r="AH33" t="str">
            <v>ENC AM 12H30-19H30</v>
          </cell>
          <cell r="AI33" t="str">
            <v>NICE EST</v>
          </cell>
          <cell r="AJ33" t="str">
            <v>REPOS</v>
          </cell>
          <cell r="AK33" t="str">
            <v>NICE EST</v>
          </cell>
          <cell r="AL33" t="str">
            <v>NICE EST</v>
          </cell>
          <cell r="AM33" t="str">
            <v>ENC AM 12H30-19H30</v>
          </cell>
          <cell r="AN33" t="str">
            <v>ENC AM 12H30-19H30</v>
          </cell>
          <cell r="AO33" t="str">
            <v>ENC AM 12H30-19H30</v>
          </cell>
          <cell r="AP33" t="str">
            <v>REPOS</v>
          </cell>
          <cell r="AQ33" t="str">
            <v>REPOS</v>
          </cell>
          <cell r="AR33" t="str">
            <v>ENC AM 12H30-19H30</v>
          </cell>
          <cell r="AS33" t="str">
            <v>NICE EST</v>
          </cell>
          <cell r="AT33" t="str">
            <v>ENC AM 12H30-19H30</v>
          </cell>
          <cell r="AU33" t="str">
            <v>ENC AM 12H30-19H30</v>
          </cell>
          <cell r="AV33" t="str">
            <v>ENC AM 12H30-19H30</v>
          </cell>
          <cell r="AW33" t="str">
            <v>REPOS</v>
          </cell>
          <cell r="AX33" t="str">
            <v>REPOS</v>
          </cell>
          <cell r="AY33" t="str">
            <v>ENC AM 12H30-19H30</v>
          </cell>
          <cell r="AZ33" t="str">
            <v>ENC AM 12H30-19H30</v>
          </cell>
          <cell r="BA33" t="str">
            <v>ENC AM 12H30-19H30</v>
          </cell>
          <cell r="BB33" t="str">
            <v>ENC AM 12H30-19H30</v>
          </cell>
          <cell r="BC33" t="str">
            <v>ENC AM 12H30-19H30</v>
          </cell>
          <cell r="BD33" t="str">
            <v>REPOS</v>
          </cell>
          <cell r="BE33" t="str">
            <v>REPOS</v>
          </cell>
          <cell r="BF33" t="str">
            <v>NICE EST</v>
          </cell>
          <cell r="BG33" t="str">
            <v>NICE EST</v>
          </cell>
          <cell r="BH33" t="str">
            <v>NICE EST</v>
          </cell>
          <cell r="BI33" t="str">
            <v>REPOS</v>
          </cell>
          <cell r="BJ33" t="str">
            <v>NICE EST</v>
          </cell>
          <cell r="BK33" t="str">
            <v>NICE EST</v>
          </cell>
          <cell r="BL33" t="str">
            <v>REPOS</v>
          </cell>
          <cell r="BM33" t="str">
            <v>ENC AM 12H30-19H30</v>
          </cell>
          <cell r="BN33" t="str">
            <v>ENC AM 12H30-19H30</v>
          </cell>
          <cell r="BO33" t="str">
            <v>ENC AM 12H30-19H30</v>
          </cell>
          <cell r="BP33" t="str">
            <v>ENC AM 12H30-19H30</v>
          </cell>
          <cell r="BQ33" t="str">
            <v>ENC AM 12H30-19H30</v>
          </cell>
          <cell r="BR33" t="str">
            <v>REPOS</v>
          </cell>
          <cell r="BS33" t="str">
            <v>REPOS</v>
          </cell>
          <cell r="BT33" t="str">
            <v>ENC AM 12H30-19H30</v>
          </cell>
          <cell r="BU33" t="str">
            <v>ENC AM 12H30-19H30</v>
          </cell>
          <cell r="BV33" t="str">
            <v>ENC AM 12H30-19H30</v>
          </cell>
          <cell r="BW33" t="str">
            <v>ENC AM 12H30-19H30</v>
          </cell>
          <cell r="BX33" t="str">
            <v>ENC AM 12H30-19H30</v>
          </cell>
          <cell r="BY33" t="str">
            <v>REPOS</v>
          </cell>
          <cell r="BZ33" t="str">
            <v>REPOS</v>
          </cell>
          <cell r="CA33" t="str">
            <v>ENC AM 12H30-19H30</v>
          </cell>
          <cell r="CB33" t="str">
            <v>ENC AM 12H30-19H30</v>
          </cell>
          <cell r="CC33" t="str">
            <v>ENC AM 12H30-19H30</v>
          </cell>
          <cell r="CD33" t="str">
            <v>NICE EST</v>
          </cell>
          <cell r="CE33" t="str">
            <v>ENC AM 12H30-19H30</v>
          </cell>
          <cell r="CF33" t="str">
            <v>REPOS</v>
          </cell>
          <cell r="CG33" t="str">
            <v>REPOS</v>
          </cell>
          <cell r="CH33" t="str">
            <v>ENC AM 12H30-19H30</v>
          </cell>
          <cell r="CI33" t="str">
            <v>ENC AM 12H30-19H30</v>
          </cell>
          <cell r="CJ33" t="str">
            <v>ENC AM 12H30-19H30</v>
          </cell>
          <cell r="CK33" t="str">
            <v>ENC AM 12H30-19H30</v>
          </cell>
          <cell r="CL33" t="str">
            <v>NICE EST</v>
          </cell>
          <cell r="CM33" t="str">
            <v>REPOS</v>
          </cell>
          <cell r="CN33" t="str">
            <v>REPOS</v>
          </cell>
          <cell r="CO33" t="str">
            <v>NICE EST</v>
          </cell>
          <cell r="CP33" t="str">
            <v>ENC AM 12H30-19H30</v>
          </cell>
          <cell r="CQ33" t="str">
            <v>ENC AM 12H30-19H30</v>
          </cell>
          <cell r="CR33" t="str">
            <v>ENC AM 12H30-19H30</v>
          </cell>
          <cell r="CS33" t="str">
            <v>ENC AM 12H30-19H30</v>
          </cell>
          <cell r="CT33" t="str">
            <v>REPOS</v>
          </cell>
          <cell r="CU33" t="str">
            <v>REPOS</v>
          </cell>
          <cell r="CV33" t="str">
            <v>REPOS</v>
          </cell>
          <cell r="CW33" t="str">
            <v>FORMATION</v>
          </cell>
          <cell r="CX33" t="str">
            <v>FORMATION</v>
          </cell>
          <cell r="CY33" t="str">
            <v>ENC AM 12H30-19H30</v>
          </cell>
          <cell r="CZ33" t="str">
            <v>ENC AM 12H30-19H30</v>
          </cell>
          <cell r="DA33" t="str">
            <v>REPOS</v>
          </cell>
          <cell r="DB33" t="str">
            <v>REPOS</v>
          </cell>
          <cell r="DC33" t="str">
            <v>FORMATION</v>
          </cell>
          <cell r="DD33" t="str">
            <v>FORMATION</v>
          </cell>
          <cell r="DE33" t="str">
            <v>FORMATION</v>
          </cell>
          <cell r="DF33" t="str">
            <v>REPOS</v>
          </cell>
          <cell r="DG33" t="str">
            <v>ENC AM 12H30-19H30</v>
          </cell>
          <cell r="DH33" t="str">
            <v>NICE EST</v>
          </cell>
          <cell r="DI33" t="str">
            <v>REPOS</v>
          </cell>
          <cell r="DJ33" t="str">
            <v>ENC AM 12H30-19H30</v>
          </cell>
          <cell r="DK33" t="str">
            <v>ENC AM 12H30-19H30</v>
          </cell>
          <cell r="DL33" t="str">
            <v>ENC AM 12H30-19H30</v>
          </cell>
          <cell r="DM33" t="str">
            <v>ENC AM 12H30-19H30</v>
          </cell>
          <cell r="DN33" t="str">
            <v>ENC AM 12H30-19H30</v>
          </cell>
          <cell r="DO33" t="str">
            <v>REPOS</v>
          </cell>
          <cell r="DP33" t="str">
            <v>REPOS</v>
          </cell>
          <cell r="DQ33" t="str">
            <v>ENC AM 12H30-19H30</v>
          </cell>
          <cell r="DR33" t="str">
            <v>ENC AM 12H30-19H30</v>
          </cell>
          <cell r="DS33" t="str">
            <v>ENC AM 12H30-19H30</v>
          </cell>
          <cell r="DT33" t="str">
            <v>NICE EST</v>
          </cell>
          <cell r="DU33" t="str">
            <v>NICE EST</v>
          </cell>
          <cell r="DV33" t="str">
            <v>REPOS</v>
          </cell>
          <cell r="DW33" t="str">
            <v>REPOS</v>
          </cell>
          <cell r="DX33" t="str">
            <v>ENC AM 12H30-19H30</v>
          </cell>
          <cell r="DY33" t="str">
            <v>REPOS</v>
          </cell>
          <cell r="DZ33" t="str">
            <v>ENC AM 12H30-19H30</v>
          </cell>
          <cell r="EA33" t="str">
            <v>NICE EST</v>
          </cell>
          <cell r="EB33" t="str">
            <v>NICE EST</v>
          </cell>
          <cell r="EC33" t="str">
            <v>REPOS</v>
          </cell>
          <cell r="ED33" t="str">
            <v>REPOS</v>
          </cell>
          <cell r="EE33" t="str">
            <v>ENC AM 12H30-19H30</v>
          </cell>
          <cell r="EF33" t="str">
            <v>REPOS</v>
          </cell>
          <cell r="EG33" t="str">
            <v>ENC AM 12H30-19H30</v>
          </cell>
          <cell r="EH33" t="str">
            <v>REPOS</v>
          </cell>
          <cell r="EI33" t="str">
            <v>REPOS</v>
          </cell>
          <cell r="EJ33" t="str">
            <v>NICE EST</v>
          </cell>
          <cell r="EK33" t="str">
            <v>REPOS</v>
          </cell>
          <cell r="EL33" t="str">
            <v>ENC AM 12H30-19H30</v>
          </cell>
          <cell r="EM33" t="str">
            <v>ENC AM 12H30-19H30</v>
          </cell>
          <cell r="EN33" t="str">
            <v>ENC AM 12H30-19H30</v>
          </cell>
          <cell r="EO33" t="str">
            <v>ENC AM 12H30-19H30</v>
          </cell>
          <cell r="EP33" t="str">
            <v>ENC AM 12H30-19H30</v>
          </cell>
          <cell r="EQ33" t="str">
            <v>REPOS</v>
          </cell>
          <cell r="ER33" t="str">
            <v>REPOS</v>
          </cell>
          <cell r="EX33" t="str">
            <v>REPOS</v>
          </cell>
          <cell r="EY33" t="str">
            <v>REPOS</v>
          </cell>
          <cell r="FE33" t="str">
            <v>REPOS</v>
          </cell>
          <cell r="FF33" t="str">
            <v>REPOS</v>
          </cell>
          <cell r="GI33" t="str">
            <v>Congés</v>
          </cell>
          <cell r="GJ33" t="str">
            <v>Congés</v>
          </cell>
          <cell r="GK33" t="str">
            <v>Congés</v>
          </cell>
          <cell r="GL33" t="str">
            <v>Congés</v>
          </cell>
          <cell r="GM33" t="str">
            <v>Congés</v>
          </cell>
          <cell r="GN33" t="str">
            <v>Congés</v>
          </cell>
          <cell r="GO33" t="str">
            <v>Congés</v>
          </cell>
          <cell r="GP33" t="str">
            <v>Congés</v>
          </cell>
          <cell r="GQ33" t="str">
            <v>Congés</v>
          </cell>
          <cell r="GR33" t="str">
            <v>Congés</v>
          </cell>
          <cell r="GS33" t="str">
            <v>Congés</v>
          </cell>
          <cell r="GT33" t="str">
            <v>Congés</v>
          </cell>
          <cell r="GU33" t="str">
            <v>Congés</v>
          </cell>
          <cell r="GV33" t="str">
            <v>Congés</v>
          </cell>
          <cell r="JT33" t="str">
            <v>REPOS</v>
          </cell>
          <cell r="JU33" t="str">
            <v>REPOS</v>
          </cell>
          <cell r="JV33" t="str">
            <v>Congés</v>
          </cell>
          <cell r="JW33" t="str">
            <v>Congés</v>
          </cell>
          <cell r="JX33" t="str">
            <v>Congés</v>
          </cell>
          <cell r="JY33" t="str">
            <v>Congés</v>
          </cell>
          <cell r="JZ33" t="str">
            <v>Congés</v>
          </cell>
          <cell r="KA33" t="str">
            <v>REPOS</v>
          </cell>
          <cell r="KB33" t="str">
            <v>REPOS</v>
          </cell>
          <cell r="KC33" t="str">
            <v>Congés</v>
          </cell>
          <cell r="KD33" t="str">
            <v>Congés</v>
          </cell>
          <cell r="KE33" t="str">
            <v>Congés</v>
          </cell>
          <cell r="KF33" t="str">
            <v>Congés</v>
          </cell>
          <cell r="KG33" t="str">
            <v>Congés</v>
          </cell>
          <cell r="KH33" t="str">
            <v>REPOS</v>
          </cell>
          <cell r="KI33" t="str">
            <v>REPOS</v>
          </cell>
        </row>
        <row r="34">
          <cell r="A34" t="str">
            <v>N0108913</v>
          </cell>
          <cell r="B34" t="str">
            <v>Rodriguez</v>
          </cell>
          <cell r="C34" t="str">
            <v>Franck</v>
          </cell>
          <cell r="D34" t="str">
            <v>Rodriguez Franck</v>
          </cell>
          <cell r="E34">
            <v>0</v>
          </cell>
          <cell r="F34" t="str">
            <v>remplaçant</v>
          </cell>
          <cell r="I34" t="str">
            <v>REPOS</v>
          </cell>
          <cell r="N34" t="str">
            <v>REPOS</v>
          </cell>
          <cell r="O34" t="str">
            <v>REPOS</v>
          </cell>
          <cell r="U34" t="str">
            <v>REPOS</v>
          </cell>
          <cell r="V34" t="str">
            <v>REPOS</v>
          </cell>
          <cell r="AB34" t="str">
            <v>REPOS</v>
          </cell>
          <cell r="AC34" t="str">
            <v>REPOS</v>
          </cell>
          <cell r="AD34" t="str">
            <v>MI-TEMPS REPOS</v>
          </cell>
          <cell r="AE34" t="str">
            <v>MI-TEMPS REPOS</v>
          </cell>
          <cell r="AF34" t="str">
            <v>ENC AM 12H30-19H30</v>
          </cell>
          <cell r="AG34" t="str">
            <v>ENC AM 12H30-19H30</v>
          </cell>
          <cell r="AH34" t="str">
            <v>ENC AM 12H30-19H30</v>
          </cell>
          <cell r="AI34" t="str">
            <v>REPOS</v>
          </cell>
          <cell r="AJ34" t="str">
            <v>REPOS</v>
          </cell>
          <cell r="AK34" t="str">
            <v>MI-TEMPS REPOS</v>
          </cell>
          <cell r="AL34" t="str">
            <v>MI-TEMPS REPOS</v>
          </cell>
          <cell r="AM34" t="str">
            <v>MI-TEMPS REPOS</v>
          </cell>
          <cell r="AN34" t="str">
            <v>MI-TEMPS REPOS</v>
          </cell>
          <cell r="AO34" t="str">
            <v>ENC AM 12H30-19H30</v>
          </cell>
          <cell r="AP34" t="str">
            <v>NICE OUEST</v>
          </cell>
          <cell r="AQ34" t="str">
            <v>REPOS</v>
          </cell>
          <cell r="AR34" t="str">
            <v>MI-TEMPS REPOS</v>
          </cell>
          <cell r="AS34" t="str">
            <v>MI-TEMPS REPOS</v>
          </cell>
          <cell r="AT34" t="str">
            <v>ENC AM 12H30-19H30</v>
          </cell>
          <cell r="AU34" t="str">
            <v>ENC AM 12H30-19H30</v>
          </cell>
          <cell r="AV34" t="str">
            <v>ENC AM 12H30-19H30</v>
          </cell>
          <cell r="AW34" t="str">
            <v>REPOS</v>
          </cell>
          <cell r="AX34" t="str">
            <v>REPOS</v>
          </cell>
          <cell r="AY34" t="str">
            <v>MI-TEMPS REPOS</v>
          </cell>
          <cell r="AZ34" t="str">
            <v>MI-TEMPS REPOS</v>
          </cell>
          <cell r="BA34" t="str">
            <v>MI-TEMPS REPOS</v>
          </cell>
          <cell r="BB34" t="str">
            <v>ENC AM 12H30-19H30</v>
          </cell>
          <cell r="BC34" t="str">
            <v>ENC AM 12H30-19H30</v>
          </cell>
          <cell r="BD34" t="str">
            <v>REPOS</v>
          </cell>
          <cell r="BE34" t="str">
            <v>REPOS</v>
          </cell>
          <cell r="BF34" t="str">
            <v>MI-TEMPS REPOS</v>
          </cell>
          <cell r="BG34" t="str">
            <v>MI-TEMPS REPOS</v>
          </cell>
          <cell r="BH34" t="str">
            <v>ENC AM 12H30-19H30</v>
          </cell>
          <cell r="BI34" t="str">
            <v>ENC AM 12H30-19H30</v>
          </cell>
          <cell r="BJ34" t="str">
            <v>ENC AM 12H30-19H30</v>
          </cell>
          <cell r="BK34" t="str">
            <v>REPOS</v>
          </cell>
          <cell r="BL34" t="str">
            <v>REPOS</v>
          </cell>
          <cell r="BM34" t="str">
            <v>MI-TEMPS REPOS</v>
          </cell>
          <cell r="BN34" t="str">
            <v>MI-TEMPS REPOS</v>
          </cell>
          <cell r="BO34" t="str">
            <v>MI-TEMPS REPOS</v>
          </cell>
          <cell r="BP34" t="str">
            <v>ENC AM 12H30-19H30</v>
          </cell>
          <cell r="BQ34" t="str">
            <v>ENC AM 12H30-19H30</v>
          </cell>
          <cell r="BR34" t="str">
            <v>REPOS</v>
          </cell>
          <cell r="BS34" t="str">
            <v>REPOS</v>
          </cell>
          <cell r="BT34" t="str">
            <v>MI-TEMPS REPOS</v>
          </cell>
          <cell r="BU34" t="str">
            <v>MI-TEMPS REPOS</v>
          </cell>
          <cell r="BV34" t="str">
            <v>ENC AM 12H30-19H30</v>
          </cell>
          <cell r="BW34" t="str">
            <v>ENC AM 12H30-19H30</v>
          </cell>
          <cell r="BX34" t="str">
            <v>ENC AM 12H30-19H30</v>
          </cell>
          <cell r="BY34" t="str">
            <v>REPOS</v>
          </cell>
          <cell r="BZ34" t="str">
            <v>REPOS</v>
          </cell>
          <cell r="CA34" t="str">
            <v>MI-TEMPS REPOS</v>
          </cell>
          <cell r="CB34" t="str">
            <v>MI-TEMPS REPOS</v>
          </cell>
          <cell r="CC34" t="str">
            <v>MI-TEMPS REPOS</v>
          </cell>
          <cell r="CD34" t="str">
            <v>ENC AM 12H30-19H30</v>
          </cell>
          <cell r="CE34" t="str">
            <v>ENC AM 12H30-19H30</v>
          </cell>
          <cell r="CF34" t="str">
            <v>REPOS</v>
          </cell>
          <cell r="CG34" t="str">
            <v>REPOS</v>
          </cell>
          <cell r="CH34" t="str">
            <v>MI-TEMPS REPOS</v>
          </cell>
          <cell r="CI34" t="str">
            <v>MI-TEMPS REPOS</v>
          </cell>
          <cell r="CJ34" t="str">
            <v>ENC AM 12H30-19H30</v>
          </cell>
          <cell r="CK34" t="str">
            <v>ENC AM 12H30-19H30</v>
          </cell>
          <cell r="CL34" t="str">
            <v>ENC AM 12H30-19H30</v>
          </cell>
          <cell r="CM34" t="str">
            <v>REPOS</v>
          </cell>
          <cell r="CN34" t="str">
            <v>REPOS</v>
          </cell>
          <cell r="CO34" t="str">
            <v>ENC AM 12H30-19H30</v>
          </cell>
          <cell r="CP34" t="str">
            <v>ENC AM 12H30-19H30</v>
          </cell>
          <cell r="CQ34" t="str">
            <v>ENC AM 12H30-19H30</v>
          </cell>
          <cell r="CR34" t="str">
            <v>ENC AM 12H30-19H30</v>
          </cell>
          <cell r="CS34" t="str">
            <v>ENC AM 12H30-19H30</v>
          </cell>
          <cell r="CT34" t="str">
            <v>REPOS</v>
          </cell>
          <cell r="CU34" t="str">
            <v>REPOS</v>
          </cell>
          <cell r="CV34" t="str">
            <v>REPOS</v>
          </cell>
          <cell r="CW34" t="str">
            <v>ENC AM 12H30-19H30</v>
          </cell>
          <cell r="CX34" t="str">
            <v>ENC AM 12H30-19H30</v>
          </cell>
          <cell r="CY34" t="str">
            <v>ENC AM 12H30-19H30</v>
          </cell>
          <cell r="CZ34" t="str">
            <v>ENC AM 12H30-19H30</v>
          </cell>
          <cell r="DA34" t="str">
            <v>REPOS</v>
          </cell>
          <cell r="DB34" t="str">
            <v>REPOS</v>
          </cell>
          <cell r="DC34" t="str">
            <v>ENC AM 12H30-19H30</v>
          </cell>
          <cell r="DD34" t="str">
            <v>ENC AM 12H30-19H30</v>
          </cell>
          <cell r="DE34" t="str">
            <v>ENC AM 12H30-19H30</v>
          </cell>
          <cell r="DF34" t="str">
            <v>ENC AM 12H30-19H30</v>
          </cell>
          <cell r="DG34" t="str">
            <v>ENC AM 12H30-19H30</v>
          </cell>
          <cell r="DH34" t="str">
            <v>REPOS</v>
          </cell>
          <cell r="DI34" t="str">
            <v>REPOS</v>
          </cell>
          <cell r="DJ34" t="str">
            <v>ENC AM 12H30-19H30</v>
          </cell>
          <cell r="DK34" t="str">
            <v>ENC AM 12H30-19H30</v>
          </cell>
          <cell r="DL34" t="str">
            <v>ENC AM 12H30-19H30</v>
          </cell>
          <cell r="DM34" t="str">
            <v>ENC AM 12H30-19H30</v>
          </cell>
          <cell r="DN34" t="str">
            <v>ENC AM 12H30-19H30</v>
          </cell>
          <cell r="DO34" t="str">
            <v>REPOS</v>
          </cell>
          <cell r="DP34" t="str">
            <v>REPOS</v>
          </cell>
          <cell r="DQ34" t="str">
            <v>MI-TEMPS REPOS</v>
          </cell>
          <cell r="DR34" t="str">
            <v>MI-TEMPS REPOS</v>
          </cell>
          <cell r="DS34" t="str">
            <v>MI-TEMPS REPOS</v>
          </cell>
          <cell r="DT34" t="str">
            <v>ENC AM 12H30-19H30</v>
          </cell>
          <cell r="DU34" t="str">
            <v>ENC AM 12H30-19H30</v>
          </cell>
          <cell r="DV34" t="str">
            <v>REPOS</v>
          </cell>
          <cell r="DW34" t="str">
            <v>REPOS</v>
          </cell>
          <cell r="DX34" t="str">
            <v>MI-TEMPS REPOS</v>
          </cell>
          <cell r="DY34" t="str">
            <v>REPOS</v>
          </cell>
          <cell r="DZ34" t="str">
            <v>ENC AM 12H30-19H30</v>
          </cell>
          <cell r="EA34" t="str">
            <v>ENC AM 12H30-19H30</v>
          </cell>
          <cell r="EB34" t="str">
            <v>ENC AM 12H30-19H30</v>
          </cell>
          <cell r="EC34" t="str">
            <v>REPOS</v>
          </cell>
          <cell r="ED34" t="str">
            <v>REPOS</v>
          </cell>
          <cell r="EE34" t="str">
            <v>MI-TEMPS REPOS</v>
          </cell>
          <cell r="EF34" t="str">
            <v>REPOS</v>
          </cell>
          <cell r="EG34" t="str">
            <v>MI-TEMPS REPOS</v>
          </cell>
          <cell r="EH34" t="str">
            <v>REPOS</v>
          </cell>
          <cell r="EI34" t="str">
            <v>ENC AM 12H30-19H30</v>
          </cell>
          <cell r="EJ34" t="str">
            <v>REPOS</v>
          </cell>
          <cell r="EK34" t="str">
            <v>REPOS</v>
          </cell>
          <cell r="EL34" t="str">
            <v>MI-TEMPS REPOS</v>
          </cell>
          <cell r="EM34" t="str">
            <v>MI-TEMPS REPOS</v>
          </cell>
          <cell r="EN34" t="str">
            <v>MI-TEMPS REPOS</v>
          </cell>
          <cell r="EO34" t="str">
            <v>ENC AM 12H30-19H30</v>
          </cell>
          <cell r="EP34" t="str">
            <v>ENC AM 12H30-19H30</v>
          </cell>
          <cell r="EQ34" t="str">
            <v>REPOS</v>
          </cell>
          <cell r="ER34" t="str">
            <v>REPOS</v>
          </cell>
          <cell r="FA34" t="str">
            <v>FORMATION</v>
          </cell>
          <cell r="IM34" t="str">
            <v>Congés</v>
          </cell>
          <cell r="IN34" t="str">
            <v>Congés</v>
          </cell>
          <cell r="IO34" t="str">
            <v>Congés</v>
          </cell>
          <cell r="IP34" t="str">
            <v>Congés</v>
          </cell>
          <cell r="IQ34" t="str">
            <v>Congés</v>
          </cell>
          <cell r="IR34" t="str">
            <v>Congés</v>
          </cell>
          <cell r="IS34" t="str">
            <v>Congés</v>
          </cell>
          <cell r="IT34" t="str">
            <v>Congés</v>
          </cell>
          <cell r="IU34" t="str">
            <v>Congés</v>
          </cell>
          <cell r="IV34" t="str">
            <v>Congés</v>
          </cell>
          <cell r="IW34" t="str">
            <v>Congés</v>
          </cell>
          <cell r="IX34" t="str">
            <v>Congés</v>
          </cell>
          <cell r="IY34" t="str">
            <v>Congés</v>
          </cell>
          <cell r="IZ34" t="str">
            <v>Congés</v>
          </cell>
          <cell r="JA34" t="str">
            <v>Congés</v>
          </cell>
          <cell r="JB34" t="str">
            <v>Congés</v>
          </cell>
          <cell r="JC34" t="str">
            <v>Congés</v>
          </cell>
          <cell r="JD34" t="str">
            <v>Congés</v>
          </cell>
          <cell r="JE34" t="str">
            <v>Congés</v>
          </cell>
          <cell r="JF34" t="str">
            <v>Congés</v>
          </cell>
          <cell r="JG34" t="str">
            <v>Congés</v>
          </cell>
        </row>
        <row r="35">
          <cell r="A35" t="str">
            <v>N0134783</v>
          </cell>
          <cell r="B35" t="str">
            <v>Spadaccini</v>
          </cell>
          <cell r="C35" t="str">
            <v>Steve</v>
          </cell>
          <cell r="D35" t="str">
            <v>Spadaccini Steve</v>
          </cell>
          <cell r="E35">
            <v>0</v>
          </cell>
          <cell r="F35" t="str">
            <v>remplaçant</v>
          </cell>
          <cell r="DO35" t="str">
            <v>REPOS</v>
          </cell>
          <cell r="DP35" t="str">
            <v>REPOS</v>
          </cell>
          <cell r="DQ35" t="str">
            <v>ENC MATIN 5H-12H</v>
          </cell>
          <cell r="DR35" t="str">
            <v>ENC MATIN 5H-12H</v>
          </cell>
          <cell r="DS35" t="str">
            <v>REPOS</v>
          </cell>
          <cell r="DT35" t="str">
            <v>ENC MATIN 5H-12H</v>
          </cell>
          <cell r="DU35" t="str">
            <v>ENC MATIN 5H-12H</v>
          </cell>
          <cell r="DV35" t="str">
            <v>NICE OUEST</v>
          </cell>
          <cell r="DW35" t="str">
            <v>REPOS</v>
          </cell>
          <cell r="DX35" t="str">
            <v>ENC NUIT 20H30-03H30</v>
          </cell>
          <cell r="DY35" t="str">
            <v>REPOS</v>
          </cell>
          <cell r="DZ35" t="str">
            <v>ENC NUIT 20H30-03H30</v>
          </cell>
          <cell r="EA35" t="str">
            <v>ENC NUIT 20H30-03H30</v>
          </cell>
          <cell r="EB35" t="str">
            <v>ENC NUIT 20H30-03H30</v>
          </cell>
          <cell r="EC35" t="str">
            <v>REPOS</v>
          </cell>
          <cell r="ED35" t="str">
            <v>REPOS</v>
          </cell>
          <cell r="EE35" t="str">
            <v>ENC NUIT 20H30-03H30</v>
          </cell>
          <cell r="EF35" t="str">
            <v>REPOS</v>
          </cell>
          <cell r="EG35" t="str">
            <v>ENC NUIT 20H30-03H30</v>
          </cell>
          <cell r="EH35" t="str">
            <v>REPOS</v>
          </cell>
          <cell r="EI35" t="str">
            <v>ENC NUIT 20H30-03H30</v>
          </cell>
          <cell r="EJ35" t="str">
            <v>REPOS</v>
          </cell>
          <cell r="EK35" t="str">
            <v>REPOS</v>
          </cell>
          <cell r="EL35" t="str">
            <v>ENC AM 12H30-19H30</v>
          </cell>
          <cell r="EM35" t="str">
            <v>ENC AM 12H30-19H30</v>
          </cell>
          <cell r="EN35" t="str">
            <v>ENC AM 12H30-19H30</v>
          </cell>
          <cell r="EO35" t="str">
            <v>ENC AM 12H30-19H30</v>
          </cell>
          <cell r="EP35" t="str">
            <v>ENC AM 12H30-19H30</v>
          </cell>
          <cell r="EQ35" t="str">
            <v>REPOS</v>
          </cell>
          <cell r="ER35" t="str">
            <v>REPOS</v>
          </cell>
        </row>
        <row r="36">
          <cell r="A36" t="str">
            <v>N0140951</v>
          </cell>
          <cell r="B36" t="str">
            <v>Terranova</v>
          </cell>
          <cell r="C36" t="str">
            <v>Pierre</v>
          </cell>
          <cell r="D36" t="str">
            <v>Terranova Pierre</v>
          </cell>
          <cell r="E36">
            <v>0</v>
          </cell>
          <cell r="F36" t="str">
            <v>remplaçant</v>
          </cell>
          <cell r="CJ36" t="str">
            <v>NICE OUEST</v>
          </cell>
          <cell r="CK36" t="str">
            <v>NICE OUEST</v>
          </cell>
          <cell r="CL36" t="str">
            <v>NICE OUEST</v>
          </cell>
          <cell r="CM36" t="str">
            <v>REPOS</v>
          </cell>
          <cell r="CN36" t="str">
            <v>REPOS</v>
          </cell>
          <cell r="CO36" t="str">
            <v>ENC MATIN 5H-12H</v>
          </cell>
          <cell r="CP36" t="str">
            <v>ENC MATIN 5H-12H</v>
          </cell>
          <cell r="CQ36" t="str">
            <v>ENC MATIN 5H-12H</v>
          </cell>
          <cell r="CR36" t="str">
            <v>ENC MATIN 5H-12H</v>
          </cell>
          <cell r="CS36" t="str">
            <v>ENC MATIN 5H-12H</v>
          </cell>
          <cell r="CT36" t="str">
            <v>REPOS</v>
          </cell>
          <cell r="CU36" t="str">
            <v>REPOS</v>
          </cell>
          <cell r="CV36" t="str">
            <v>REPOS</v>
          </cell>
          <cell r="CW36" t="str">
            <v>REPOS</v>
          </cell>
          <cell r="CX36" t="str">
            <v>ENC MATIN 5H-12H</v>
          </cell>
          <cell r="CY36" t="str">
            <v>ENC MATIN 5H-12H</v>
          </cell>
          <cell r="CZ36" t="str">
            <v>ENC MATIN 5H-12H</v>
          </cell>
          <cell r="DA36" t="str">
            <v>NICE OUEST</v>
          </cell>
          <cell r="DB36" t="str">
            <v>REPOS</v>
          </cell>
          <cell r="DC36" t="str">
            <v>ENC NUIT 20H30-03H30</v>
          </cell>
          <cell r="DD36" t="str">
            <v>ENC NUIT 20H30-03H30</v>
          </cell>
          <cell r="DE36" t="str">
            <v>ENC NUIT 20H30-03H30</v>
          </cell>
          <cell r="DF36" t="str">
            <v>ENC NUIT 20H30-03H30</v>
          </cell>
          <cell r="DG36" t="str">
            <v>ENC NUIT 20H30-03H30</v>
          </cell>
          <cell r="DH36" t="str">
            <v>REPOS</v>
          </cell>
          <cell r="DI36" t="str">
            <v>ENC NUIT 20H30-03H30</v>
          </cell>
          <cell r="DJ36" t="str">
            <v>ENC NUIT 20H30-03H30</v>
          </cell>
          <cell r="DK36" t="str">
            <v>ENC NUIT 20H30-03H30</v>
          </cell>
          <cell r="DL36" t="str">
            <v>ENC NUIT 20H30-03H30</v>
          </cell>
          <cell r="DM36" t="str">
            <v>ENC NUIT 20H30-03H30</v>
          </cell>
          <cell r="DN36" t="str">
            <v>REPOS</v>
          </cell>
          <cell r="DO36" t="str">
            <v>REPOS</v>
          </cell>
          <cell r="DP36" t="str">
            <v>ENC NUIT 20H30-03H30</v>
          </cell>
          <cell r="DQ36" t="str">
            <v>ENC NUIT 20H30-03H30</v>
          </cell>
          <cell r="DR36" t="str">
            <v>ENC NUIT 20H30-03H30</v>
          </cell>
          <cell r="DS36" t="str">
            <v>ENC NUIT 20H30-03H30</v>
          </cell>
          <cell r="DT36" t="str">
            <v>ENC NUIT 20H30-03H30</v>
          </cell>
          <cell r="DU36" t="str">
            <v>REPOS</v>
          </cell>
          <cell r="DV36" t="str">
            <v>REPOS</v>
          </cell>
          <cell r="DW36" t="str">
            <v>REPOS</v>
          </cell>
          <cell r="DX36" t="str">
            <v>ENC MATIN 5H-12H</v>
          </cell>
          <cell r="DY36" t="str">
            <v>REPOS</v>
          </cell>
          <cell r="DZ36" t="str">
            <v>ENC MATIN 5H-12H</v>
          </cell>
          <cell r="EA36" t="str">
            <v>REPOS</v>
          </cell>
          <cell r="EB36" t="str">
            <v>ENC MATIN 5H-12H</v>
          </cell>
          <cell r="EC36" t="str">
            <v>NICE OUEST</v>
          </cell>
          <cell r="ED36" t="str">
            <v>REPOS</v>
          </cell>
          <cell r="EE36" t="str">
            <v>ENC MATIN 5H-12H</v>
          </cell>
          <cell r="EF36" t="str">
            <v>REPOS</v>
          </cell>
          <cell r="EG36" t="str">
            <v>ENC MATIN 5H-12H</v>
          </cell>
          <cell r="EH36" t="str">
            <v>REPOS</v>
          </cell>
          <cell r="EI36" t="str">
            <v>ENC MATIN 5H-12H</v>
          </cell>
          <cell r="EJ36" t="str">
            <v>REPOS</v>
          </cell>
          <cell r="EK36" t="str">
            <v>REPOS</v>
          </cell>
          <cell r="EL36" t="str">
            <v>ENC MATIN 5H-12H</v>
          </cell>
          <cell r="EM36" t="str">
            <v>ENC MATIN 5H-12H</v>
          </cell>
          <cell r="EN36" t="str">
            <v>NICE OUEST</v>
          </cell>
          <cell r="EO36" t="str">
            <v>ENC MATIN 5H-12H</v>
          </cell>
          <cell r="EP36" t="str">
            <v>ENC MATIN 5H-12H</v>
          </cell>
          <cell r="EQ36" t="str">
            <v>HS NICE OUEST</v>
          </cell>
          <cell r="ER36" t="str">
            <v>REPOS</v>
          </cell>
        </row>
        <row r="37">
          <cell r="A37" t="str">
            <v>N0122603</v>
          </cell>
          <cell r="B37" t="str">
            <v>Torre</v>
          </cell>
          <cell r="C37" t="str">
            <v>Jean-Marie</v>
          </cell>
          <cell r="D37" t="str">
            <v>Torre Jean-Marie</v>
          </cell>
          <cell r="E37">
            <v>0</v>
          </cell>
          <cell r="F37" t="str">
            <v>Benne Carton</v>
          </cell>
          <cell r="I37" t="str">
            <v>REPOS</v>
          </cell>
          <cell r="J37" t="str">
            <v>B. CARTON</v>
          </cell>
          <cell r="K37" t="str">
            <v>B. CARTON</v>
          </cell>
          <cell r="L37" t="str">
            <v>B. CARTON</v>
          </cell>
          <cell r="M37" t="str">
            <v>B. CARTON</v>
          </cell>
          <cell r="N37" t="str">
            <v>REPOS</v>
          </cell>
          <cell r="O37" t="str">
            <v>NICE EST DIM</v>
          </cell>
          <cell r="P37" t="str">
            <v>B. CARTON</v>
          </cell>
          <cell r="Q37" t="str">
            <v>B. CARTON</v>
          </cell>
          <cell r="R37" t="str">
            <v>B. CARTON</v>
          </cell>
          <cell r="S37" t="str">
            <v>REPOS</v>
          </cell>
          <cell r="T37" t="str">
            <v>B. CARTON</v>
          </cell>
          <cell r="U37" t="str">
            <v>NICE EST</v>
          </cell>
          <cell r="V37" t="str">
            <v>REPOS</v>
          </cell>
          <cell r="W37" t="str">
            <v>B. CARTON</v>
          </cell>
          <cell r="X37" t="str">
            <v>B. CARTON</v>
          </cell>
          <cell r="Y37" t="str">
            <v>B. CARTON</v>
          </cell>
          <cell r="Z37" t="str">
            <v>B. CARTON</v>
          </cell>
          <cell r="AA37" t="str">
            <v>B. CARTON</v>
          </cell>
          <cell r="AB37" t="str">
            <v>REPOS</v>
          </cell>
          <cell r="AC37" t="str">
            <v>REPOS</v>
          </cell>
          <cell r="AD37" t="str">
            <v>B. CARTON</v>
          </cell>
          <cell r="AE37" t="str">
            <v>B. CARTON</v>
          </cell>
          <cell r="AF37" t="str">
            <v>B. CARTON</v>
          </cell>
          <cell r="AG37" t="str">
            <v>B. CARTON</v>
          </cell>
          <cell r="AH37" t="str">
            <v>B. CARTON</v>
          </cell>
          <cell r="AI37" t="str">
            <v>REPOS</v>
          </cell>
          <cell r="AJ37" t="str">
            <v>REPOS</v>
          </cell>
          <cell r="AK37" t="str">
            <v>B. CARTON</v>
          </cell>
          <cell r="AL37" t="str">
            <v>B. CARTON</v>
          </cell>
          <cell r="AM37" t="str">
            <v>B. CARTON</v>
          </cell>
          <cell r="AN37" t="str">
            <v>REPOS</v>
          </cell>
          <cell r="AO37" t="str">
            <v>B. CARTON</v>
          </cell>
          <cell r="AP37" t="str">
            <v>NICE EST</v>
          </cell>
          <cell r="AQ37" t="str">
            <v>REPOS</v>
          </cell>
          <cell r="AR37" t="str">
            <v>B. CARTON</v>
          </cell>
          <cell r="AS37" t="str">
            <v>B. CARTON</v>
          </cell>
          <cell r="AT37" t="str">
            <v>B. CARTON</v>
          </cell>
          <cell r="AU37" t="str">
            <v>B. CARTON</v>
          </cell>
          <cell r="AV37" t="str">
            <v>B. CARTON</v>
          </cell>
          <cell r="AW37" t="str">
            <v>REPOS</v>
          </cell>
          <cell r="AX37" t="str">
            <v>REPOS</v>
          </cell>
          <cell r="AY37" t="str">
            <v>B. CARTON</v>
          </cell>
          <cell r="AZ37" t="str">
            <v>B. CARTON</v>
          </cell>
          <cell r="BA37" t="str">
            <v>B. CARTON</v>
          </cell>
          <cell r="BB37" t="str">
            <v>B. CARTON</v>
          </cell>
          <cell r="BC37" t="str">
            <v>B. CARTON</v>
          </cell>
          <cell r="BD37" t="str">
            <v>HS NICE EST</v>
          </cell>
          <cell r="BE37" t="str">
            <v>REPOS</v>
          </cell>
          <cell r="BF37" t="str">
            <v>B. CARTON</v>
          </cell>
          <cell r="BG37" t="str">
            <v>B. CARTON</v>
          </cell>
          <cell r="BH37" t="str">
            <v>B. CARTON</v>
          </cell>
          <cell r="BI37" t="str">
            <v>B. CARTON</v>
          </cell>
          <cell r="BJ37" t="str">
            <v>B. CARTON</v>
          </cell>
          <cell r="BK37" t="str">
            <v>REPOS</v>
          </cell>
          <cell r="BL37" t="str">
            <v>REPOS</v>
          </cell>
          <cell r="BM37" t="str">
            <v>B. CARTON</v>
          </cell>
          <cell r="BN37" t="str">
            <v>B. CARTON</v>
          </cell>
          <cell r="BO37" t="str">
            <v>B. CARTON</v>
          </cell>
          <cell r="BP37" t="str">
            <v>B. CARTON</v>
          </cell>
          <cell r="BQ37" t="str">
            <v>B. CARTON</v>
          </cell>
          <cell r="BR37" t="str">
            <v>REPOS</v>
          </cell>
          <cell r="BS37" t="str">
            <v>NICE EST DIM</v>
          </cell>
          <cell r="BT37" t="str">
            <v>B. CARTON</v>
          </cell>
          <cell r="BU37" t="str">
            <v>B. CARTON</v>
          </cell>
          <cell r="BV37" t="str">
            <v>B. CARTON</v>
          </cell>
          <cell r="BW37" t="str">
            <v>B. CARTON</v>
          </cell>
          <cell r="BX37" t="str">
            <v>B. CARTON</v>
          </cell>
          <cell r="BY37" t="str">
            <v>REPOS</v>
          </cell>
          <cell r="BZ37" t="str">
            <v>REPOS</v>
          </cell>
          <cell r="CA37" t="str">
            <v>B. CARTON</v>
          </cell>
          <cell r="CB37" t="str">
            <v>B. CARTON</v>
          </cell>
          <cell r="CC37" t="str">
            <v>B. CARTON</v>
          </cell>
          <cell r="CD37" t="str">
            <v>REPOS</v>
          </cell>
          <cell r="CE37" t="str">
            <v>B. CARTON</v>
          </cell>
          <cell r="CF37" t="str">
            <v>NICE EST</v>
          </cell>
          <cell r="CG37" t="str">
            <v>REPOS</v>
          </cell>
          <cell r="CH37" t="str">
            <v>B. CARTON</v>
          </cell>
          <cell r="CI37" t="str">
            <v>B. CARTON</v>
          </cell>
          <cell r="CJ37" t="str">
            <v>B. CARTON</v>
          </cell>
          <cell r="CK37" t="str">
            <v>B. CARTON</v>
          </cell>
          <cell r="CL37" t="str">
            <v>B. CARTON</v>
          </cell>
          <cell r="CM37" t="str">
            <v>REPOS</v>
          </cell>
          <cell r="CN37" t="str">
            <v>REPOS</v>
          </cell>
          <cell r="CO37" t="str">
            <v>B. CARTON</v>
          </cell>
          <cell r="CP37" t="str">
            <v>B. CARTON</v>
          </cell>
          <cell r="CQ37" t="str">
            <v>B. CARTON</v>
          </cell>
          <cell r="CR37" t="str">
            <v>B. CARTON</v>
          </cell>
          <cell r="CS37" t="str">
            <v>B. CARTON</v>
          </cell>
          <cell r="CT37" t="str">
            <v>HS NICE EST</v>
          </cell>
          <cell r="CU37" t="str">
            <v>REPOS</v>
          </cell>
          <cell r="CV37" t="str">
            <v>REPOS</v>
          </cell>
          <cell r="CW37" t="str">
            <v>B. CARTON</v>
          </cell>
          <cell r="CX37" t="str">
            <v>B. CARTON</v>
          </cell>
          <cell r="CY37" t="str">
            <v>B. CARTON</v>
          </cell>
          <cell r="CZ37" t="str">
            <v>B. CARTON</v>
          </cell>
          <cell r="DA37" t="str">
            <v>REPOS</v>
          </cell>
          <cell r="DB37" t="str">
            <v>NICE EST DIM</v>
          </cell>
          <cell r="DC37" t="str">
            <v>B. CARTON</v>
          </cell>
          <cell r="DD37" t="str">
            <v>B. CARTON</v>
          </cell>
          <cell r="DE37" t="str">
            <v>B. CARTON</v>
          </cell>
          <cell r="DF37" t="str">
            <v>B. CARTON</v>
          </cell>
          <cell r="DG37" t="str">
            <v>REPOS</v>
          </cell>
          <cell r="DH37" t="str">
            <v>NICE EST</v>
          </cell>
          <cell r="DI37" t="str">
            <v>REPOS</v>
          </cell>
          <cell r="DJ37" t="str">
            <v>B. CARTON</v>
          </cell>
          <cell r="DK37" t="str">
            <v>B. CARTON</v>
          </cell>
          <cell r="DL37" t="str">
            <v>B. CARTON</v>
          </cell>
          <cell r="DM37" t="str">
            <v>B. CARTON</v>
          </cell>
          <cell r="DN37" t="str">
            <v>B. CARTON</v>
          </cell>
          <cell r="DO37" t="str">
            <v>HS NICE EST</v>
          </cell>
          <cell r="DP37" t="str">
            <v>REPOS</v>
          </cell>
          <cell r="DQ37" t="str">
            <v>B. CARTON</v>
          </cell>
          <cell r="DR37" t="str">
            <v>B. CARTON</v>
          </cell>
          <cell r="DS37" t="str">
            <v>B. CARTON</v>
          </cell>
          <cell r="DT37" t="str">
            <v>B. CARTON</v>
          </cell>
          <cell r="DU37" t="str">
            <v>B. CARTON</v>
          </cell>
          <cell r="DV37" t="str">
            <v>REPOS</v>
          </cell>
          <cell r="DW37" t="str">
            <v>REPOS</v>
          </cell>
          <cell r="DX37" t="str">
            <v>B. CARTON</v>
          </cell>
          <cell r="DY37" t="str">
            <v>REPOS</v>
          </cell>
          <cell r="DZ37" t="str">
            <v>B. CARTON</v>
          </cell>
          <cell r="EA37" t="str">
            <v>B. CARTON</v>
          </cell>
          <cell r="EB37" t="str">
            <v>B. CARTON</v>
          </cell>
          <cell r="EC37" t="str">
            <v>REPOS</v>
          </cell>
          <cell r="ED37" t="str">
            <v>NICE EST DIM</v>
          </cell>
          <cell r="EE37" t="str">
            <v>B. CARTON</v>
          </cell>
          <cell r="EF37" t="str">
            <v>REPOS</v>
          </cell>
          <cell r="EG37" t="str">
            <v>B. CARTON</v>
          </cell>
          <cell r="EH37" t="str">
            <v>REPOS</v>
          </cell>
          <cell r="EI37" t="str">
            <v>B. CARTON</v>
          </cell>
          <cell r="EJ37" t="str">
            <v>REPOS</v>
          </cell>
          <cell r="EK37" t="str">
            <v>REPOS</v>
          </cell>
          <cell r="EL37" t="str">
            <v>B. CARTON</v>
          </cell>
          <cell r="EM37" t="str">
            <v>REPOS</v>
          </cell>
          <cell r="EN37" t="str">
            <v>B. CARTON</v>
          </cell>
          <cell r="EO37" t="str">
            <v>B. CARTON</v>
          </cell>
          <cell r="EP37" t="str">
            <v>B. CARTON</v>
          </cell>
          <cell r="EQ37" t="str">
            <v>NICE EST</v>
          </cell>
          <cell r="ER37" t="str">
            <v>REPOS</v>
          </cell>
          <cell r="EV37" t="str">
            <v>FORMATION 1/2 MATIN</v>
          </cell>
          <cell r="IM37" t="str">
            <v>Congés</v>
          </cell>
          <cell r="IN37" t="str">
            <v>Congés</v>
          </cell>
          <cell r="IO37" t="str">
            <v>Congés</v>
          </cell>
          <cell r="IP37" t="str">
            <v>Congés</v>
          </cell>
          <cell r="IQ37" t="str">
            <v>Congés</v>
          </cell>
          <cell r="IR37" t="str">
            <v>Congés</v>
          </cell>
          <cell r="IS37" t="str">
            <v>Congés</v>
          </cell>
          <cell r="IT37" t="str">
            <v>Congés</v>
          </cell>
          <cell r="IU37" t="str">
            <v>Congés</v>
          </cell>
          <cell r="IV37" t="str">
            <v>Congés</v>
          </cell>
          <cell r="IW37" t="str">
            <v>Congés</v>
          </cell>
          <cell r="IX37" t="str">
            <v>Congés</v>
          </cell>
          <cell r="IY37" t="str">
            <v>Congés</v>
          </cell>
          <cell r="IZ37" t="str">
            <v>Congés</v>
          </cell>
          <cell r="JA37" t="str">
            <v>Congés</v>
          </cell>
          <cell r="JB37" t="str">
            <v>Congés</v>
          </cell>
          <cell r="JC37" t="str">
            <v>Congés</v>
          </cell>
          <cell r="JD37" t="str">
            <v>Congés</v>
          </cell>
          <cell r="JE37" t="str">
            <v>Congés</v>
          </cell>
          <cell r="JF37" t="str">
            <v>Congés</v>
          </cell>
          <cell r="JG37" t="str">
            <v>Congés</v>
          </cell>
        </row>
        <row r="38">
          <cell r="A38" t="str">
            <v>N0137014</v>
          </cell>
          <cell r="B38" t="str">
            <v>Vanini</v>
          </cell>
          <cell r="C38" t="str">
            <v>Kévin</v>
          </cell>
          <cell r="D38" t="str">
            <v>Vanini Kévin</v>
          </cell>
          <cell r="E38">
            <v>0</v>
          </cell>
          <cell r="F38" t="str">
            <v>remplaçant</v>
          </cell>
          <cell r="I38" t="str">
            <v>ABSENT</v>
          </cell>
          <cell r="J38" t="str">
            <v>ABSENT</v>
          </cell>
          <cell r="K38" t="str">
            <v>ABSENT</v>
          </cell>
          <cell r="L38" t="str">
            <v>ABSENT</v>
          </cell>
          <cell r="M38" t="str">
            <v>ABSENT</v>
          </cell>
          <cell r="N38" t="str">
            <v>ABSENT</v>
          </cell>
          <cell r="O38" t="str">
            <v>ABSENT</v>
          </cell>
          <cell r="P38" t="str">
            <v>ABSENT</v>
          </cell>
          <cell r="Q38" t="str">
            <v>ABSENT</v>
          </cell>
          <cell r="R38" t="str">
            <v>ABSENT</v>
          </cell>
          <cell r="S38" t="str">
            <v>ABSENT</v>
          </cell>
          <cell r="T38" t="str">
            <v>ABSENT</v>
          </cell>
          <cell r="U38" t="str">
            <v>ABSENT</v>
          </cell>
          <cell r="V38" t="str">
            <v>ABSENT</v>
          </cell>
          <cell r="W38" t="str">
            <v>ABSENT</v>
          </cell>
          <cell r="X38" t="str">
            <v>ABSENT</v>
          </cell>
          <cell r="Y38" t="str">
            <v>ABSENT</v>
          </cell>
          <cell r="Z38" t="str">
            <v>ABSENT</v>
          </cell>
          <cell r="AA38" t="str">
            <v>ABSENT</v>
          </cell>
          <cell r="AB38" t="str">
            <v>ABSENT</v>
          </cell>
          <cell r="AC38" t="str">
            <v>ABSENT</v>
          </cell>
          <cell r="AD38" t="str">
            <v>ABSENT</v>
          </cell>
          <cell r="AE38" t="str">
            <v>ABSENT</v>
          </cell>
          <cell r="AF38" t="str">
            <v>ABSENT</v>
          </cell>
          <cell r="AG38" t="str">
            <v>ABSENT</v>
          </cell>
          <cell r="AH38" t="str">
            <v>ABSENT</v>
          </cell>
          <cell r="AI38" t="str">
            <v>ABSENT</v>
          </cell>
          <cell r="AJ38" t="str">
            <v>ABSENT</v>
          </cell>
          <cell r="AK38" t="str">
            <v>ABSENT</v>
          </cell>
          <cell r="AL38" t="str">
            <v>ABSENT</v>
          </cell>
          <cell r="AM38" t="str">
            <v>ABSENT</v>
          </cell>
          <cell r="AN38" t="str">
            <v>ABSENT</v>
          </cell>
          <cell r="AO38" t="str">
            <v>ABSENT</v>
          </cell>
          <cell r="AP38" t="str">
            <v>ABSENT</v>
          </cell>
          <cell r="AQ38" t="str">
            <v>ABSENT</v>
          </cell>
          <cell r="AR38" t="str">
            <v>ABSENT</v>
          </cell>
          <cell r="AS38" t="str">
            <v>ABSENT</v>
          </cell>
          <cell r="AT38" t="str">
            <v>ABSENT</v>
          </cell>
          <cell r="AU38" t="str">
            <v>ABSENT</v>
          </cell>
          <cell r="AV38" t="str">
            <v>ABSENT</v>
          </cell>
          <cell r="AW38" t="str">
            <v>ABSENT</v>
          </cell>
          <cell r="AX38" t="str">
            <v>ABSENT</v>
          </cell>
          <cell r="AY38" t="str">
            <v>ABSENT</v>
          </cell>
          <cell r="AZ38" t="str">
            <v>ABSENT</v>
          </cell>
          <cell r="BA38" t="str">
            <v>ABSENT</v>
          </cell>
          <cell r="BB38" t="str">
            <v>ABSENT</v>
          </cell>
          <cell r="BC38" t="str">
            <v>ABSENT</v>
          </cell>
          <cell r="BD38" t="str">
            <v>ABSENT</v>
          </cell>
          <cell r="BE38" t="str">
            <v>ABSENT</v>
          </cell>
          <cell r="BF38" t="str">
            <v>ABSENT</v>
          </cell>
          <cell r="BG38" t="str">
            <v>ABSENT</v>
          </cell>
          <cell r="BH38" t="str">
            <v>ABSENT</v>
          </cell>
          <cell r="BI38" t="str">
            <v>ABSENT</v>
          </cell>
          <cell r="BJ38" t="str">
            <v>ABSENT</v>
          </cell>
          <cell r="BK38" t="str">
            <v>REPOS</v>
          </cell>
          <cell r="BL38" t="str">
            <v>REPOS</v>
          </cell>
          <cell r="BM38" t="str">
            <v>ABSENT</v>
          </cell>
          <cell r="BN38" t="str">
            <v>ABSENT</v>
          </cell>
          <cell r="BO38" t="str">
            <v>ABSENT</v>
          </cell>
          <cell r="BP38" t="str">
            <v>ABSENT</v>
          </cell>
          <cell r="BQ38" t="str">
            <v>ABSENT</v>
          </cell>
          <cell r="BR38" t="str">
            <v>REPOS</v>
          </cell>
          <cell r="BS38" t="str">
            <v>REPOS</v>
          </cell>
          <cell r="BT38" t="str">
            <v>ABSENT</v>
          </cell>
          <cell r="BU38" t="str">
            <v>ABSENT</v>
          </cell>
          <cell r="BV38" t="str">
            <v>ABSENT</v>
          </cell>
          <cell r="BW38" t="str">
            <v>ABSENT</v>
          </cell>
          <cell r="BX38" t="str">
            <v>ABSENT</v>
          </cell>
          <cell r="BY38" t="str">
            <v>REPOS</v>
          </cell>
          <cell r="BZ38" t="str">
            <v>REPOS</v>
          </cell>
          <cell r="CA38" t="str">
            <v>ABSENT</v>
          </cell>
          <cell r="CB38" t="str">
            <v>ABSENT</v>
          </cell>
          <cell r="CC38" t="str">
            <v>ABSENT</v>
          </cell>
          <cell r="CD38" t="str">
            <v>ABSENT</v>
          </cell>
          <cell r="CE38" t="str">
            <v>ABSENT</v>
          </cell>
          <cell r="CF38" t="str">
            <v>ABSENT</v>
          </cell>
          <cell r="CG38" t="str">
            <v>ABSENT</v>
          </cell>
          <cell r="CH38" t="str">
            <v>ABSENT</v>
          </cell>
          <cell r="CI38" t="str">
            <v>ABSENT</v>
          </cell>
          <cell r="CJ38" t="str">
            <v>ABSENT</v>
          </cell>
          <cell r="CK38" t="str">
            <v>ABSENT</v>
          </cell>
          <cell r="CL38" t="str">
            <v>ABSENT</v>
          </cell>
          <cell r="CM38" t="str">
            <v>ABSENT</v>
          </cell>
          <cell r="CN38" t="str">
            <v>ABSENT</v>
          </cell>
          <cell r="CO38" t="str">
            <v>ABSENT</v>
          </cell>
          <cell r="CP38" t="str">
            <v>ABSENT</v>
          </cell>
          <cell r="CQ38" t="str">
            <v>ABSENT</v>
          </cell>
          <cell r="CR38" t="str">
            <v>ABSENT</v>
          </cell>
          <cell r="CS38" t="str">
            <v>ABSENT</v>
          </cell>
          <cell r="CT38" t="str">
            <v>ABSENT</v>
          </cell>
          <cell r="CU38" t="str">
            <v>ABSENT</v>
          </cell>
          <cell r="CV38" t="str">
            <v>ABSENT</v>
          </cell>
          <cell r="CW38" t="str">
            <v>ABSENT</v>
          </cell>
          <cell r="CX38" t="str">
            <v>ABSENT</v>
          </cell>
          <cell r="CY38" t="str">
            <v>ABSENT</v>
          </cell>
          <cell r="CZ38" t="str">
            <v>ABSENT</v>
          </cell>
          <cell r="DA38" t="str">
            <v>ABSENT</v>
          </cell>
          <cell r="DB38" t="str">
            <v>ABSENT</v>
          </cell>
          <cell r="DC38" t="str">
            <v>ABSENT</v>
          </cell>
          <cell r="DD38" t="str">
            <v>ABSENT</v>
          </cell>
          <cell r="DE38" t="str">
            <v>ABSENT</v>
          </cell>
          <cell r="DF38" t="str">
            <v>ABSENT</v>
          </cell>
          <cell r="DG38" t="str">
            <v>ABSENT</v>
          </cell>
          <cell r="DH38" t="str">
            <v>ABSENT</v>
          </cell>
          <cell r="DI38" t="str">
            <v>ABSENT</v>
          </cell>
          <cell r="DJ38" t="str">
            <v>ABSENT</v>
          </cell>
          <cell r="DK38" t="str">
            <v>ABSENT</v>
          </cell>
          <cell r="DL38" t="str">
            <v>ABSENT</v>
          </cell>
          <cell r="DM38" t="str">
            <v>ABSENT</v>
          </cell>
          <cell r="DN38" t="str">
            <v>ABSENT</v>
          </cell>
          <cell r="DO38" t="str">
            <v>ABSENT</v>
          </cell>
          <cell r="DP38" t="str">
            <v>ABSENT</v>
          </cell>
          <cell r="DQ38" t="str">
            <v>ABSENT</v>
          </cell>
          <cell r="DR38" t="str">
            <v>ABSENT</v>
          </cell>
          <cell r="DS38" t="str">
            <v>ABSENT</v>
          </cell>
          <cell r="DT38" t="str">
            <v>ABSENT</v>
          </cell>
          <cell r="DU38" t="str">
            <v>ABSENT</v>
          </cell>
          <cell r="DV38" t="str">
            <v>ABSENT</v>
          </cell>
          <cell r="DW38" t="str">
            <v>ABSENT</v>
          </cell>
          <cell r="DX38" t="str">
            <v>ABSENT</v>
          </cell>
          <cell r="DY38" t="str">
            <v>ABSENT</v>
          </cell>
          <cell r="DZ38" t="str">
            <v>ABSENT</v>
          </cell>
          <cell r="EA38" t="str">
            <v>ABSENT</v>
          </cell>
          <cell r="EB38" t="str">
            <v>ABSENT</v>
          </cell>
          <cell r="EC38" t="str">
            <v>ABSENT</v>
          </cell>
          <cell r="ED38" t="str">
            <v>ABSENT</v>
          </cell>
          <cell r="EE38" t="str">
            <v>ABSENT</v>
          </cell>
          <cell r="EF38" t="str">
            <v>ABSENT</v>
          </cell>
          <cell r="EG38" t="str">
            <v>ABSENT</v>
          </cell>
          <cell r="EH38" t="str">
            <v>ABSENT</v>
          </cell>
          <cell r="EI38" t="str">
            <v>ABSENT</v>
          </cell>
          <cell r="EJ38" t="str">
            <v>ABSENT</v>
          </cell>
          <cell r="EK38" t="str">
            <v>ABSENT</v>
          </cell>
          <cell r="EL38" t="str">
            <v>ABSENT</v>
          </cell>
          <cell r="EM38" t="str">
            <v>ABSENT</v>
          </cell>
          <cell r="EN38" t="str">
            <v>ABSENT</v>
          </cell>
          <cell r="EO38" t="str">
            <v>ABSENT</v>
          </cell>
          <cell r="EP38" t="str">
            <v>ABSENT</v>
          </cell>
          <cell r="EQ38" t="str">
            <v>ABSENT</v>
          </cell>
          <cell r="ER38" t="str">
            <v>ABSENT</v>
          </cell>
        </row>
        <row r="39">
          <cell r="A39" t="str">
            <v>N0131234</v>
          </cell>
          <cell r="B39" t="str">
            <v>Viale</v>
          </cell>
          <cell r="C39" t="str">
            <v>Jonathan</v>
          </cell>
          <cell r="D39" t="str">
            <v>Viale Jonathan</v>
          </cell>
          <cell r="E39">
            <v>0</v>
          </cell>
          <cell r="F39" t="str">
            <v>remplaçant</v>
          </cell>
          <cell r="I39" t="str">
            <v>REPOS</v>
          </cell>
          <cell r="J39" t="str">
            <v>ENC MATIN 5H-12H</v>
          </cell>
          <cell r="K39" t="str">
            <v>ENC MATIN 5H-12H</v>
          </cell>
          <cell r="L39" t="str">
            <v>ENC MATIN 5H-12H</v>
          </cell>
          <cell r="M39" t="str">
            <v>ENC MATIN 5H-12H</v>
          </cell>
          <cell r="N39" t="str">
            <v>HS NICE EST</v>
          </cell>
          <cell r="O39" t="str">
            <v>REPOS</v>
          </cell>
          <cell r="P39" t="str">
            <v>ENC NUIT 20H30-02H30</v>
          </cell>
          <cell r="Q39" t="str">
            <v>ENC NUIT 20H30-02H30</v>
          </cell>
          <cell r="R39" t="str">
            <v>ENC NUIT 20H30-02H30</v>
          </cell>
          <cell r="S39" t="str">
            <v>ENC NUIT 20H30-02H30</v>
          </cell>
          <cell r="T39" t="str">
            <v>ENC NUIT 20H30-02H30</v>
          </cell>
          <cell r="U39" t="str">
            <v>REPOS</v>
          </cell>
          <cell r="V39" t="str">
            <v>REPOS</v>
          </cell>
          <cell r="W39" t="str">
            <v>ENC MATIN 5H-12H</v>
          </cell>
          <cell r="X39" t="str">
            <v>ENC MATIN 5H-12H</v>
          </cell>
          <cell r="Y39" t="str">
            <v>ENC MATIN 5H-12H</v>
          </cell>
          <cell r="Z39" t="str">
            <v>ENC MATIN 5H-12H</v>
          </cell>
          <cell r="AA39" t="str">
            <v>REPOS</v>
          </cell>
          <cell r="AB39" t="str">
            <v>NICE OUEST</v>
          </cell>
          <cell r="AC39" t="str">
            <v>REPOS</v>
          </cell>
          <cell r="AD39" t="str">
            <v>ENC NUIT 20H30-03H30</v>
          </cell>
          <cell r="AE39" t="str">
            <v>ENC NUIT 20H30-03H30</v>
          </cell>
          <cell r="AF39" t="str">
            <v>ENC NUIT 20H30-03H30</v>
          </cell>
          <cell r="AG39" t="str">
            <v>ENC NUIT 20H30-03H30</v>
          </cell>
          <cell r="AH39" t="str">
            <v>ENC NUIT 20H30-03H30</v>
          </cell>
          <cell r="AI39" t="str">
            <v>REPOS</v>
          </cell>
          <cell r="AJ39" t="str">
            <v>NICE NORD &amp; VIEUX NICE</v>
          </cell>
          <cell r="AK39" t="str">
            <v>ENC MATIN 5H-12H</v>
          </cell>
          <cell r="AL39" t="str">
            <v>REPOS</v>
          </cell>
          <cell r="AM39" t="str">
            <v>ENC MATIN 5H-12H</v>
          </cell>
          <cell r="AN39" t="str">
            <v>ENC MATIN 5H-12H</v>
          </cell>
          <cell r="AO39" t="str">
            <v>ENC MATIN 5H-12H</v>
          </cell>
          <cell r="AP39" t="str">
            <v>NICE OUEST</v>
          </cell>
          <cell r="AQ39" t="str">
            <v>REPOS</v>
          </cell>
          <cell r="AR39" t="str">
            <v>ENC MATIN 5H-12H</v>
          </cell>
          <cell r="AS39" t="str">
            <v>ENC MATIN 5H-12H</v>
          </cell>
          <cell r="AT39" t="str">
            <v>ENC MATIN 5H-12H</v>
          </cell>
          <cell r="AU39" t="str">
            <v>ENC MATIN 5H-12H</v>
          </cell>
          <cell r="AV39" t="str">
            <v>ENC MATIN 5H-12H</v>
          </cell>
          <cell r="AW39" t="str">
            <v>REPOS</v>
          </cell>
          <cell r="AX39" t="str">
            <v>REPOS</v>
          </cell>
          <cell r="AY39" t="str">
            <v>ENC NUIT 20H30-03H30</v>
          </cell>
          <cell r="AZ39" t="str">
            <v>ENC NUIT 20H30-03H30</v>
          </cell>
          <cell r="BA39" t="str">
            <v>ENC NUIT 20H30-03H30</v>
          </cell>
          <cell r="BB39" t="str">
            <v>ENC NUIT 20H30-03H30</v>
          </cell>
          <cell r="BC39" t="str">
            <v>ENC NUIT 20H30-03H30</v>
          </cell>
          <cell r="BD39" t="str">
            <v>REPOS</v>
          </cell>
          <cell r="BE39" t="str">
            <v>REPOS</v>
          </cell>
          <cell r="BF39" t="str">
            <v>ENC NUIT 20H30-03H30</v>
          </cell>
          <cell r="BG39" t="str">
            <v>ENC NUIT 20H30-03H30</v>
          </cell>
          <cell r="BH39" t="str">
            <v>ENC NUIT 20H30-02H30</v>
          </cell>
          <cell r="BI39" t="str">
            <v>ENC NUIT 20H30-02H30</v>
          </cell>
          <cell r="BJ39" t="str">
            <v>ENC NUIT 20H30-02H30</v>
          </cell>
          <cell r="BK39" t="str">
            <v>REPOS</v>
          </cell>
          <cell r="BL39" t="str">
            <v>REPOS</v>
          </cell>
          <cell r="BM39" t="str">
            <v>ENC NUIT 20H30-02H30</v>
          </cell>
          <cell r="BN39" t="str">
            <v>ENC NUIT 20H30-02H30</v>
          </cell>
          <cell r="BO39" t="str">
            <v>ENC NUIT 20H30-02H30</v>
          </cell>
          <cell r="BP39" t="str">
            <v>ENC NUIT 20H30-02H30</v>
          </cell>
          <cell r="BQ39" t="str">
            <v>ENC NUIT 20H30-02H30</v>
          </cell>
          <cell r="BR39" t="str">
            <v>REPOS</v>
          </cell>
          <cell r="BS39" t="str">
            <v>V.N Matin DIM</v>
          </cell>
          <cell r="BT39" t="str">
            <v>ENC NUIT 20H30-02H30</v>
          </cell>
          <cell r="BU39" t="str">
            <v>ENC NUIT 20H30-02H30</v>
          </cell>
          <cell r="BV39" t="str">
            <v>ENC NUIT 20H30-02H30</v>
          </cell>
          <cell r="BW39" t="str">
            <v>ENC NUIT 20H30-02H30</v>
          </cell>
          <cell r="BX39" t="str">
            <v>ENC NUIT 20H30-02H30</v>
          </cell>
          <cell r="BY39" t="str">
            <v>REPOS</v>
          </cell>
          <cell r="BZ39" t="str">
            <v>REPOS</v>
          </cell>
          <cell r="CA39" t="str">
            <v>FORMATION</v>
          </cell>
          <cell r="CB39" t="str">
            <v>FORMATION</v>
          </cell>
          <cell r="CC39" t="str">
            <v>REPOS</v>
          </cell>
          <cell r="CD39" t="str">
            <v>B. CARTON</v>
          </cell>
          <cell r="CE39" t="str">
            <v>B. CARTON</v>
          </cell>
          <cell r="CF39" t="str">
            <v>NICE NORD</v>
          </cell>
          <cell r="CG39" t="str">
            <v>REPOS</v>
          </cell>
          <cell r="CH39" t="str">
            <v>ENC NUIT 20H30-02H30</v>
          </cell>
          <cell r="CI39" t="str">
            <v>ENC NUIT 20H30-02H30</v>
          </cell>
          <cell r="CJ39" t="str">
            <v>FORMATION</v>
          </cell>
          <cell r="CK39" t="str">
            <v>FORMATION</v>
          </cell>
          <cell r="CL39" t="str">
            <v>FORMATION</v>
          </cell>
          <cell r="CM39" t="str">
            <v>REPOS</v>
          </cell>
          <cell r="CN39" t="str">
            <v>REPOS</v>
          </cell>
          <cell r="CO39" t="str">
            <v>ENC NUIT 20H30-03H30</v>
          </cell>
          <cell r="CP39" t="str">
            <v>ENC NUIT 20H30-03H30</v>
          </cell>
          <cell r="CQ39" t="str">
            <v>ENC NUIT 20H30-03H30</v>
          </cell>
          <cell r="CR39" t="str">
            <v>ENC NUIT 20H30-03H30</v>
          </cell>
          <cell r="CS39" t="str">
            <v>ENC NUIT 20H30-03H30</v>
          </cell>
          <cell r="CT39" t="str">
            <v>REPOS</v>
          </cell>
          <cell r="CU39" t="str">
            <v>V.N Matin DIM</v>
          </cell>
          <cell r="CV39" t="str">
            <v>REPOS</v>
          </cell>
          <cell r="CW39" t="str">
            <v>REPOS</v>
          </cell>
          <cell r="CX39" t="str">
            <v>ENC MATIN 5H-12H</v>
          </cell>
          <cell r="CY39" t="str">
            <v>ENC MATIN 5H-12H</v>
          </cell>
          <cell r="CZ39" t="str">
            <v>ENC MATIN 5H-12H</v>
          </cell>
          <cell r="DA39" t="str">
            <v>NICE EST</v>
          </cell>
          <cell r="DB39" t="str">
            <v>REPOS</v>
          </cell>
          <cell r="DC39" t="str">
            <v>ENC MATIN 5H-12H</v>
          </cell>
          <cell r="DD39" t="str">
            <v>ENC MATIN 5H-12H</v>
          </cell>
          <cell r="DE39" t="str">
            <v>ENC MATIN 5H-12H</v>
          </cell>
          <cell r="DF39" t="str">
            <v>ENC MATIN 5H-12H</v>
          </cell>
          <cell r="DG39" t="str">
            <v>B. CARTON</v>
          </cell>
          <cell r="DH39" t="str">
            <v>Congés</v>
          </cell>
          <cell r="DI39" t="str">
            <v>HS presta. Except</v>
          </cell>
          <cell r="DJ39" t="str">
            <v>Congés</v>
          </cell>
          <cell r="DK39" t="str">
            <v>Congés</v>
          </cell>
          <cell r="DL39" t="str">
            <v>Congés</v>
          </cell>
          <cell r="DM39" t="str">
            <v>Congés</v>
          </cell>
          <cell r="DN39" t="str">
            <v>Congés</v>
          </cell>
          <cell r="DO39" t="str">
            <v>Congés</v>
          </cell>
          <cell r="DP39" t="str">
            <v>Congés</v>
          </cell>
          <cell r="DQ39" t="str">
            <v>ENC MATIN 5H-12H</v>
          </cell>
          <cell r="DR39" t="str">
            <v>ENC MATIN 5H-12H</v>
          </cell>
          <cell r="DS39" t="str">
            <v>ENC MATIN 5H-12H</v>
          </cell>
          <cell r="DT39" t="str">
            <v>NICE OUEST</v>
          </cell>
          <cell r="DU39" t="str">
            <v>NICE OUEST</v>
          </cell>
          <cell r="DV39" t="str">
            <v>REPOS</v>
          </cell>
          <cell r="DW39" t="str">
            <v>REPOS</v>
          </cell>
          <cell r="DX39" t="str">
            <v>ENC MATIN 5H-12H</v>
          </cell>
          <cell r="DY39" t="str">
            <v>REPOS</v>
          </cell>
          <cell r="DZ39" t="str">
            <v>ENC MATIN 5H-12H</v>
          </cell>
          <cell r="EA39" t="str">
            <v>ENC MATIN 5H-12H</v>
          </cell>
          <cell r="EB39" t="str">
            <v>REPOS</v>
          </cell>
          <cell r="EC39" t="str">
            <v>NICE EST</v>
          </cell>
          <cell r="ED39" t="str">
            <v>REPOS</v>
          </cell>
          <cell r="EE39" t="str">
            <v>ENC MATIN 5H-12H</v>
          </cell>
          <cell r="EF39" t="str">
            <v>REPOS</v>
          </cell>
          <cell r="EG39" t="str">
            <v>ENC MATIN 5H-12H</v>
          </cell>
          <cell r="EH39" t="str">
            <v>NICE EST DIM</v>
          </cell>
          <cell r="EI39" t="str">
            <v>ENC MATIN 5H-12H</v>
          </cell>
          <cell r="EJ39" t="str">
            <v>HS NICE EST</v>
          </cell>
          <cell r="EK39" t="str">
            <v>REPOS</v>
          </cell>
          <cell r="EL39" t="str">
            <v>ENC NUIT 20H30-03H30</v>
          </cell>
          <cell r="EM39" t="str">
            <v>ENC NUIT 20H30-03H30</v>
          </cell>
          <cell r="EN39" t="str">
            <v>ENC NUIT 20H30-03H30</v>
          </cell>
          <cell r="EO39" t="str">
            <v>ENC NUIT 20H30-03H30</v>
          </cell>
          <cell r="EP39" t="str">
            <v>ENC NUIT 20H30-03H30</v>
          </cell>
          <cell r="EQ39" t="str">
            <v>REPOS</v>
          </cell>
          <cell r="ER39" t="str">
            <v>REPOS</v>
          </cell>
          <cell r="HP39" t="str">
            <v>REPOS</v>
          </cell>
          <cell r="HQ39" t="str">
            <v>REPOS</v>
          </cell>
          <cell r="HY39" t="str">
            <v>Congés</v>
          </cell>
          <cell r="HZ39" t="str">
            <v>Congés</v>
          </cell>
          <cell r="IA39" t="str">
            <v>Congés</v>
          </cell>
          <cell r="IB39" t="str">
            <v>Congés</v>
          </cell>
          <cell r="IC39" t="str">
            <v>Congés</v>
          </cell>
          <cell r="ID39" t="str">
            <v>Congés</v>
          </cell>
          <cell r="IE39" t="str">
            <v>Congés</v>
          </cell>
          <cell r="IF39" t="str">
            <v>Congés</v>
          </cell>
          <cell r="IG39" t="str">
            <v>Congés</v>
          </cell>
          <cell r="IH39" t="str">
            <v>Congés</v>
          </cell>
          <cell r="II39" t="str">
            <v>Congés</v>
          </cell>
          <cell r="IJ39" t="str">
            <v>Congés</v>
          </cell>
          <cell r="IK39" t="str">
            <v>Congés</v>
          </cell>
          <cell r="IL39" t="str">
            <v>Congés</v>
          </cell>
        </row>
        <row r="40">
          <cell r="A40" t="str">
            <v>N0123300</v>
          </cell>
          <cell r="B40" t="str">
            <v>Atarsia</v>
          </cell>
          <cell r="C40" t="str">
            <v>Kamel</v>
          </cell>
          <cell r="D40" t="str">
            <v>Atarsia Kamel</v>
          </cell>
          <cell r="E40">
            <v>0</v>
          </cell>
          <cell r="F40" t="str">
            <v>CPL</v>
          </cell>
          <cell r="I40" t="str">
            <v>REPOS</v>
          </cell>
          <cell r="J40" t="str">
            <v>POLY 4H-12H + CP</v>
          </cell>
          <cell r="K40" t="str">
            <v>POLY 4H-12H + CP</v>
          </cell>
          <cell r="L40" t="str">
            <v>POLY 4H-12H + CP</v>
          </cell>
          <cell r="M40" t="str">
            <v>POLY 4H-12H + CP</v>
          </cell>
          <cell r="N40" t="str">
            <v>HS CP 4H-7H</v>
          </cell>
          <cell r="O40" t="str">
            <v>REPOS</v>
          </cell>
          <cell r="P40" t="str">
            <v>POLY 12H-19H</v>
          </cell>
          <cell r="Q40" t="str">
            <v>POLY 9H-16H</v>
          </cell>
          <cell r="R40" t="str">
            <v>POLY 9H-16H</v>
          </cell>
          <cell r="S40" t="str">
            <v>POLY 9H-16H</v>
          </cell>
          <cell r="T40" t="str">
            <v>POLY 5H-12H</v>
          </cell>
          <cell r="U40" t="str">
            <v>REPOS</v>
          </cell>
          <cell r="V40" t="str">
            <v>REPOS</v>
          </cell>
          <cell r="W40" t="str">
            <v>POLY 5H-12H</v>
          </cell>
          <cell r="X40" t="str">
            <v>POLY 5H-12H</v>
          </cell>
          <cell r="Y40" t="str">
            <v>POLY 5H-12H</v>
          </cell>
          <cell r="Z40" t="str">
            <v>POLY 5H-12H</v>
          </cell>
          <cell r="AA40" t="str">
            <v>POLY 4H-12H + CP</v>
          </cell>
          <cell r="AB40" t="str">
            <v>HS CP 4H-7H</v>
          </cell>
          <cell r="AC40" t="str">
            <v>REPOS</v>
          </cell>
          <cell r="AD40" t="str">
            <v>POLY 7H-14H</v>
          </cell>
          <cell r="AE40" t="str">
            <v>POLY 7H-14H</v>
          </cell>
          <cell r="AF40" t="str">
            <v>B. CARTON</v>
          </cell>
          <cell r="AG40" t="str">
            <v>POLY 7H-14H</v>
          </cell>
          <cell r="AH40" t="str">
            <v>POLY 7H-14H</v>
          </cell>
          <cell r="AI40" t="str">
            <v>REPOS</v>
          </cell>
          <cell r="AJ40" t="str">
            <v>REPOS</v>
          </cell>
          <cell r="AK40" t="str">
            <v>POLY 4H-12H + CP</v>
          </cell>
          <cell r="AL40" t="str">
            <v>POLY 4H-12H + CP</v>
          </cell>
          <cell r="AM40" t="str">
            <v>POLY 4H-12H + CP</v>
          </cell>
          <cell r="AN40" t="str">
            <v>POLY 4H-12H + CP</v>
          </cell>
          <cell r="AO40" t="str">
            <v>POLY 4H-12H + CP</v>
          </cell>
          <cell r="AP40" t="str">
            <v>REPOS</v>
          </cell>
          <cell r="AQ40" t="str">
            <v>POLY 7H-12H + CP</v>
          </cell>
          <cell r="AR40" t="str">
            <v>POLY 7H-14H</v>
          </cell>
          <cell r="AS40" t="str">
            <v>POLY 7H-14H</v>
          </cell>
          <cell r="AT40" t="str">
            <v>POLY 7H-14H</v>
          </cell>
          <cell r="AU40" t="str">
            <v>POLY 7H-14H</v>
          </cell>
          <cell r="AV40" t="str">
            <v>POLY 5H-12H</v>
          </cell>
          <cell r="AW40" t="str">
            <v>HS CP 4H-7H</v>
          </cell>
          <cell r="AX40" t="str">
            <v>REPOS</v>
          </cell>
          <cell r="AY40" t="str">
            <v>Congés</v>
          </cell>
          <cell r="AZ40" t="str">
            <v>Congés</v>
          </cell>
          <cell r="BA40" t="str">
            <v>Congés</v>
          </cell>
          <cell r="BB40" t="str">
            <v>Congés</v>
          </cell>
          <cell r="BC40" t="str">
            <v>Congés</v>
          </cell>
          <cell r="BD40" t="str">
            <v>Congés</v>
          </cell>
          <cell r="BE40" t="str">
            <v>Congés</v>
          </cell>
          <cell r="BF40" t="str">
            <v>Congés</v>
          </cell>
          <cell r="BG40" t="str">
            <v>Congés</v>
          </cell>
          <cell r="BH40" t="str">
            <v>Congés</v>
          </cell>
          <cell r="BI40" t="str">
            <v>Congés</v>
          </cell>
          <cell r="BJ40" t="str">
            <v>Congés</v>
          </cell>
          <cell r="BK40" t="str">
            <v>Congés</v>
          </cell>
          <cell r="BL40" t="str">
            <v>Congés</v>
          </cell>
          <cell r="BM40" t="str">
            <v>Congés</v>
          </cell>
          <cell r="BN40" t="str">
            <v>Congés</v>
          </cell>
          <cell r="BO40" t="str">
            <v>Congés</v>
          </cell>
          <cell r="BP40" t="str">
            <v>Congés</v>
          </cell>
          <cell r="BQ40" t="str">
            <v>Congés</v>
          </cell>
          <cell r="BR40" t="str">
            <v>Congés</v>
          </cell>
          <cell r="BS40" t="str">
            <v>Congés</v>
          </cell>
          <cell r="BT40" t="str">
            <v>POLY 9H-16H</v>
          </cell>
          <cell r="BU40" t="str">
            <v>POLY 9H-16H</v>
          </cell>
          <cell r="BV40" t="str">
            <v>POLY 9H-16H</v>
          </cell>
          <cell r="BW40" t="str">
            <v>REPOS</v>
          </cell>
          <cell r="BX40" t="str">
            <v>POLY 9H-16H</v>
          </cell>
          <cell r="BY40" t="str">
            <v>POLY 7H-12H / 14H-18H</v>
          </cell>
          <cell r="BZ40" t="str">
            <v>REPOS</v>
          </cell>
          <cell r="CA40" t="str">
            <v>POLY 9H-16H</v>
          </cell>
          <cell r="CB40" t="str">
            <v>POLY 9H-16H</v>
          </cell>
          <cell r="CC40" t="str">
            <v>POLY 9H-16H</v>
          </cell>
          <cell r="CD40" t="str">
            <v>POLY 9H-16H</v>
          </cell>
          <cell r="CE40" t="str">
            <v>POLY 9H-16H</v>
          </cell>
          <cell r="CF40" t="str">
            <v>REPOS</v>
          </cell>
          <cell r="CG40" t="str">
            <v>POLY 7H-12H + CP</v>
          </cell>
          <cell r="CH40" t="str">
            <v>POLY 9H-16H</v>
          </cell>
          <cell r="CI40" t="str">
            <v>POLY 9H-16H</v>
          </cell>
          <cell r="CJ40" t="str">
            <v>B. CARTON</v>
          </cell>
          <cell r="CK40" t="str">
            <v>POLY 9H-16H</v>
          </cell>
          <cell r="CL40" t="str">
            <v>POLY 9H-16H</v>
          </cell>
          <cell r="CM40" t="str">
            <v>REPOS</v>
          </cell>
          <cell r="CN40" t="str">
            <v>REPOS</v>
          </cell>
          <cell r="CO40" t="str">
            <v>POLY 5H-12H</v>
          </cell>
          <cell r="CP40" t="str">
            <v>POLY 5H-12H</v>
          </cell>
          <cell r="CQ40" t="str">
            <v>POLY 5H-12H</v>
          </cell>
          <cell r="CR40" t="str">
            <v>POLY 5H-12H</v>
          </cell>
          <cell r="CS40" t="str">
            <v>POLY 4H-12H + CP</v>
          </cell>
          <cell r="CT40" t="str">
            <v>HS CP 4H-7H</v>
          </cell>
          <cell r="CU40" t="str">
            <v>REPOS</v>
          </cell>
          <cell r="CV40" t="str">
            <v>POLY 7H-12H</v>
          </cell>
          <cell r="CW40" t="str">
            <v>POLY 9H-16H</v>
          </cell>
          <cell r="CX40" t="str">
            <v>POLY 9H-16H</v>
          </cell>
          <cell r="CY40" t="str">
            <v>POLY 9H-16H</v>
          </cell>
          <cell r="CZ40" t="str">
            <v>POLY 4H-12H + CP</v>
          </cell>
          <cell r="DA40" t="str">
            <v>HS CP 4H-7H</v>
          </cell>
          <cell r="DB40" t="str">
            <v>REPOS</v>
          </cell>
          <cell r="DC40" t="str">
            <v>POLY 12H-19H</v>
          </cell>
          <cell r="DD40" t="str">
            <v>POLY 12H-19H</v>
          </cell>
          <cell r="DE40" t="str">
            <v>POLY 12H-19H</v>
          </cell>
          <cell r="DF40" t="str">
            <v>POLY 12H-19H</v>
          </cell>
          <cell r="DG40" t="str">
            <v>POLY 12H-19H</v>
          </cell>
          <cell r="DH40" t="str">
            <v>HS CP 4H-7H</v>
          </cell>
          <cell r="DI40" t="str">
            <v>POLY 7H-12H</v>
          </cell>
          <cell r="DJ40" t="str">
            <v>POLY 12H-19H</v>
          </cell>
          <cell r="DK40" t="str">
            <v>POLY 12H-19H</v>
          </cell>
          <cell r="DL40" t="str">
            <v>POLY 12H-19H</v>
          </cell>
          <cell r="DM40" t="str">
            <v>POLY 12H-19H</v>
          </cell>
          <cell r="DN40" t="str">
            <v>POLY 12H-19H</v>
          </cell>
          <cell r="DO40" t="str">
            <v>POLY 7H-12H / 14H-18H</v>
          </cell>
          <cell r="DP40" t="str">
            <v>REPOS</v>
          </cell>
          <cell r="DQ40" t="str">
            <v>POLY 9H-16H</v>
          </cell>
          <cell r="DR40" t="str">
            <v>POLY 9H-16H</v>
          </cell>
          <cell r="DS40" t="str">
            <v>POLY 7H-14H</v>
          </cell>
          <cell r="DT40" t="str">
            <v>POLY 9H-16H</v>
          </cell>
          <cell r="DU40" t="str">
            <v>POLY 9H-16H</v>
          </cell>
          <cell r="DV40" t="str">
            <v>REPOS</v>
          </cell>
          <cell r="DW40" t="str">
            <v>POLY 7H-12H + CP</v>
          </cell>
          <cell r="DX40" t="str">
            <v>Congés</v>
          </cell>
          <cell r="DY40" t="str">
            <v>REPOS</v>
          </cell>
          <cell r="DZ40" t="str">
            <v>Congés</v>
          </cell>
          <cell r="EA40" t="str">
            <v>Congés</v>
          </cell>
          <cell r="EB40" t="str">
            <v>Congés</v>
          </cell>
          <cell r="EC40" t="str">
            <v>REPOS</v>
          </cell>
          <cell r="ED40" t="str">
            <v>REPOS</v>
          </cell>
          <cell r="EE40" t="str">
            <v>POLY 7H-14H</v>
          </cell>
          <cell r="EF40" t="str">
            <v>POLY 7H-12H</v>
          </cell>
          <cell r="EG40" t="str">
            <v>POLY 7H-14H</v>
          </cell>
          <cell r="EH40" t="str">
            <v>POLY 7H-12H</v>
          </cell>
          <cell r="EI40" t="str">
            <v>POLY 5H-12H</v>
          </cell>
          <cell r="EJ40" t="str">
            <v>REPOS</v>
          </cell>
          <cell r="EK40" t="str">
            <v>REPOS</v>
          </cell>
          <cell r="EL40" t="str">
            <v>POLY 9H-16H</v>
          </cell>
          <cell r="EM40" t="str">
            <v>POLY 9H-16H</v>
          </cell>
          <cell r="EN40" t="str">
            <v>POLY 7H-14H</v>
          </cell>
          <cell r="EO40" t="str">
            <v>POLY 9H-16H</v>
          </cell>
          <cell r="EP40" t="str">
            <v>POLY 9H-16H</v>
          </cell>
          <cell r="EQ40" t="str">
            <v>REPOS</v>
          </cell>
          <cell r="ER40" t="str">
            <v>REPOS</v>
          </cell>
          <cell r="GW40" t="str">
            <v>Congés</v>
          </cell>
          <cell r="GX40" t="str">
            <v>Congés</v>
          </cell>
          <cell r="GY40" t="str">
            <v>Congés</v>
          </cell>
          <cell r="GZ40" t="str">
            <v>Congés</v>
          </cell>
          <cell r="HA40" t="str">
            <v>Congés</v>
          </cell>
          <cell r="HB40" t="str">
            <v>Congés</v>
          </cell>
          <cell r="HC40" t="str">
            <v>Congés</v>
          </cell>
          <cell r="HD40" t="str">
            <v>Congés</v>
          </cell>
          <cell r="HE40" t="str">
            <v>Congés</v>
          </cell>
          <cell r="HF40" t="str">
            <v>Congés</v>
          </cell>
          <cell r="HG40" t="str">
            <v>Congés</v>
          </cell>
          <cell r="HH40" t="str">
            <v>Congés</v>
          </cell>
          <cell r="HI40" t="str">
            <v>Congés</v>
          </cell>
          <cell r="HJ40" t="str">
            <v>Congés</v>
          </cell>
          <cell r="HK40" t="str">
            <v>Congés</v>
          </cell>
          <cell r="HL40" t="str">
            <v>Congés</v>
          </cell>
          <cell r="HM40" t="str">
            <v>Congés</v>
          </cell>
          <cell r="HN40" t="str">
            <v>Congés</v>
          </cell>
          <cell r="HO40" t="str">
            <v>Congés</v>
          </cell>
          <cell r="HP40" t="str">
            <v>Congés</v>
          </cell>
          <cell r="HQ40" t="str">
            <v>Congés</v>
          </cell>
        </row>
        <row r="41">
          <cell r="A41" t="str">
            <v>N0122107</v>
          </cell>
          <cell r="B41" t="str">
            <v>Bour</v>
          </cell>
          <cell r="C41" t="str">
            <v>Yvon</v>
          </cell>
          <cell r="D41" t="str">
            <v>Bour Yvon</v>
          </cell>
          <cell r="E41">
            <v>0</v>
          </cell>
          <cell r="F41" t="str">
            <v>CPL</v>
          </cell>
          <cell r="I41" t="str">
            <v>REPOS</v>
          </cell>
          <cell r="J41" t="str">
            <v>REPOS</v>
          </cell>
          <cell r="K41" t="str">
            <v>Congés</v>
          </cell>
          <cell r="L41" t="str">
            <v>Congés</v>
          </cell>
          <cell r="M41" t="str">
            <v>POLY 12H-19H</v>
          </cell>
          <cell r="N41" t="str">
            <v>POLY 7H-12H / 14H-18H</v>
          </cell>
          <cell r="O41" t="str">
            <v>POLY 7H-12H</v>
          </cell>
          <cell r="P41" t="str">
            <v>REPOS</v>
          </cell>
          <cell r="Q41" t="str">
            <v>POLY 12H-19H</v>
          </cell>
          <cell r="R41" t="str">
            <v>POLY 12H-19H</v>
          </cell>
          <cell r="S41" t="str">
            <v>POLY 12H-19H</v>
          </cell>
          <cell r="T41" t="str">
            <v>POLY 12H-19H</v>
          </cell>
          <cell r="U41" t="str">
            <v>POLY 7H-12H / 14H-18H</v>
          </cell>
          <cell r="V41" t="str">
            <v>POLY 7H-12H</v>
          </cell>
          <cell r="W41" t="str">
            <v>REPOS</v>
          </cell>
          <cell r="X41" t="str">
            <v>Congés</v>
          </cell>
          <cell r="Y41" t="str">
            <v>Congés</v>
          </cell>
          <cell r="Z41" t="str">
            <v>Congés</v>
          </cell>
          <cell r="AA41" t="str">
            <v>POLY 12H-19H</v>
          </cell>
          <cell r="AB41" t="str">
            <v>POLY 7H-12H / 14H-18H</v>
          </cell>
          <cell r="AC41" t="str">
            <v>POLY 7H-12H</v>
          </cell>
          <cell r="AD41" t="str">
            <v>REPOS</v>
          </cell>
          <cell r="AE41" t="str">
            <v>Congés</v>
          </cell>
          <cell r="AF41" t="str">
            <v>POLY 12H-19H</v>
          </cell>
          <cell r="AG41" t="str">
            <v>POLY 12H-19H</v>
          </cell>
          <cell r="AH41" t="str">
            <v>POLY 12H-19H</v>
          </cell>
          <cell r="AI41" t="str">
            <v>POLY 7H-12H / 14H-18H</v>
          </cell>
          <cell r="AJ41" t="str">
            <v>POLY 7H-12H</v>
          </cell>
          <cell r="AK41" t="str">
            <v>REPOS</v>
          </cell>
          <cell r="AL41" t="str">
            <v>Congés</v>
          </cell>
          <cell r="AM41" t="str">
            <v>POLY 12H-19H</v>
          </cell>
          <cell r="AN41" t="str">
            <v>POLY 12H-19H</v>
          </cell>
          <cell r="AO41" t="str">
            <v>POLY 12H-19H</v>
          </cell>
          <cell r="AP41" t="str">
            <v>POLY 7H-12H / 14H-18H</v>
          </cell>
          <cell r="AQ41" t="str">
            <v>POLY 7H-12H</v>
          </cell>
          <cell r="AR41" t="str">
            <v>REPOS</v>
          </cell>
          <cell r="AS41" t="str">
            <v>Congés</v>
          </cell>
          <cell r="AT41" t="str">
            <v>Congés</v>
          </cell>
          <cell r="AU41" t="str">
            <v>POLY 12H-19H</v>
          </cell>
          <cell r="AV41" t="str">
            <v>POLY 12H-19H</v>
          </cell>
          <cell r="AW41" t="str">
            <v>POLY 7H-12H / 14H-18H</v>
          </cell>
          <cell r="AX41" t="str">
            <v>POLY 7H-12H</v>
          </cell>
          <cell r="AY41" t="str">
            <v>REPOS</v>
          </cell>
          <cell r="AZ41" t="str">
            <v>POLY 12H-19H</v>
          </cell>
          <cell r="BA41" t="str">
            <v>POLY 12H-19H</v>
          </cell>
          <cell r="BB41" t="str">
            <v>POLY 12H-19H</v>
          </cell>
          <cell r="BC41" t="str">
            <v>POLY 12H-19H</v>
          </cell>
          <cell r="BD41" t="str">
            <v>POLY 7H-12H / 14H-18H</v>
          </cell>
          <cell r="BE41" t="str">
            <v>POLY 7H-12H</v>
          </cell>
          <cell r="BF41" t="str">
            <v>REPOS</v>
          </cell>
          <cell r="BG41" t="str">
            <v>Congés</v>
          </cell>
          <cell r="BH41" t="str">
            <v>POLY 12H-19H</v>
          </cell>
          <cell r="BI41" t="str">
            <v>Congés</v>
          </cell>
          <cell r="BJ41" t="str">
            <v>POLY 12H-19H</v>
          </cell>
          <cell r="BK41" t="str">
            <v>POLY 7H-12H / 14H-18H</v>
          </cell>
          <cell r="BL41" t="str">
            <v>POLY 7H-12H</v>
          </cell>
          <cell r="BM41" t="str">
            <v>REPOS</v>
          </cell>
          <cell r="BN41" t="str">
            <v>POLY 12H-19H</v>
          </cell>
          <cell r="BO41" t="str">
            <v>POLY 12H-19H</v>
          </cell>
          <cell r="BP41" t="str">
            <v>POLY 12H-19H</v>
          </cell>
          <cell r="BQ41" t="str">
            <v>POLY 12H-19H</v>
          </cell>
          <cell r="BR41" t="str">
            <v>POLY 7H-12H / 14H-18H</v>
          </cell>
          <cell r="BS41" t="str">
            <v>POLY 7H-12H</v>
          </cell>
          <cell r="BT41" t="str">
            <v>REPOS</v>
          </cell>
          <cell r="BU41" t="str">
            <v>Congés</v>
          </cell>
          <cell r="BV41" t="str">
            <v>Congés</v>
          </cell>
          <cell r="BW41" t="str">
            <v>Congés</v>
          </cell>
          <cell r="BX41" t="str">
            <v>POLY 12H-19H</v>
          </cell>
          <cell r="BY41" t="str">
            <v>POLY 7H-12H / 14H-18H</v>
          </cell>
          <cell r="BZ41" t="str">
            <v>POLY 7H-12H</v>
          </cell>
          <cell r="CA41" t="str">
            <v>REPOS</v>
          </cell>
          <cell r="CB41" t="str">
            <v>Congés</v>
          </cell>
          <cell r="CC41" t="str">
            <v>Congés</v>
          </cell>
          <cell r="CD41" t="str">
            <v>Congés</v>
          </cell>
          <cell r="CE41" t="str">
            <v>POLY 12H-19H</v>
          </cell>
          <cell r="CF41" t="str">
            <v>POLY 7H-12H / 14H-18H</v>
          </cell>
          <cell r="CG41" t="str">
            <v>POLY 7H-12H</v>
          </cell>
          <cell r="CH41" t="str">
            <v>REPOS</v>
          </cell>
          <cell r="CI41" t="str">
            <v>Congés</v>
          </cell>
          <cell r="CJ41" t="str">
            <v>POLY 12H-19H</v>
          </cell>
          <cell r="CK41" t="str">
            <v>POLY 12H-19H</v>
          </cell>
          <cell r="CL41" t="str">
            <v>POLY 12H-19H</v>
          </cell>
          <cell r="CM41" t="str">
            <v>POLY 7H-12H / 14H-18H</v>
          </cell>
          <cell r="CN41" t="str">
            <v>POLY 7H-12H + CP</v>
          </cell>
          <cell r="CO41" t="str">
            <v>REPOS</v>
          </cell>
          <cell r="CP41" t="str">
            <v>POLY 12H-19H</v>
          </cell>
          <cell r="CQ41" t="str">
            <v>POLY 12H-19H</v>
          </cell>
          <cell r="CR41" t="str">
            <v>POLY 12H-19H</v>
          </cell>
          <cell r="CS41" t="str">
            <v>POLY 12H-19H</v>
          </cell>
          <cell r="CT41" t="str">
            <v>POLY 7H-12H / 14H-18H</v>
          </cell>
          <cell r="CU41" t="str">
            <v>POLY 7H-12H</v>
          </cell>
          <cell r="CV41" t="str">
            <v>REPOS</v>
          </cell>
          <cell r="CW41" t="str">
            <v>POLY 12H-19H</v>
          </cell>
          <cell r="CX41" t="str">
            <v>POLY 12H-19H</v>
          </cell>
          <cell r="CY41" t="str">
            <v>POLY 12H-19H</v>
          </cell>
          <cell r="CZ41" t="str">
            <v>POLY 12H-19H</v>
          </cell>
          <cell r="DA41" t="str">
            <v>POLY 7H-12H / 14H-18H</v>
          </cell>
          <cell r="DB41" t="str">
            <v>POLY 7H-12H</v>
          </cell>
          <cell r="DC41" t="str">
            <v>REPOS</v>
          </cell>
          <cell r="DD41" t="str">
            <v>POLY 12H-19H</v>
          </cell>
          <cell r="DE41" t="str">
            <v>POLY 12H-19H</v>
          </cell>
          <cell r="DF41" t="str">
            <v>POLY 12H-19H</v>
          </cell>
          <cell r="DG41" t="str">
            <v>POLY 12H-19H</v>
          </cell>
          <cell r="DH41" t="str">
            <v>POLY 7H-12H / 14H-18H</v>
          </cell>
          <cell r="DI41" t="str">
            <v>REPOS</v>
          </cell>
          <cell r="DJ41" t="str">
            <v>FORMATION</v>
          </cell>
          <cell r="DK41" t="str">
            <v>FORMATION</v>
          </cell>
          <cell r="DL41" t="str">
            <v>FORMATION</v>
          </cell>
          <cell r="DM41" t="str">
            <v>FORMATION</v>
          </cell>
          <cell r="DN41" t="str">
            <v>FORMATION</v>
          </cell>
          <cell r="DO41" t="str">
            <v>REPOS</v>
          </cell>
          <cell r="DP41" t="str">
            <v>POLY 7H-12H</v>
          </cell>
          <cell r="DQ41" t="str">
            <v>REPOS</v>
          </cell>
          <cell r="DR41" t="str">
            <v>Congés</v>
          </cell>
          <cell r="DS41" t="str">
            <v>Congés</v>
          </cell>
          <cell r="DT41" t="str">
            <v>Congés</v>
          </cell>
          <cell r="DU41" t="str">
            <v>POLY 12H-19H</v>
          </cell>
          <cell r="DV41" t="str">
            <v>POLY 7H-12H / 14H-18H</v>
          </cell>
          <cell r="DW41" t="str">
            <v>POLY 7H-12H</v>
          </cell>
          <cell r="DX41" t="str">
            <v>REPOS</v>
          </cell>
          <cell r="DY41" t="str">
            <v>REPOS</v>
          </cell>
          <cell r="DZ41" t="str">
            <v>POLY 12H-19H</v>
          </cell>
          <cell r="EA41" t="str">
            <v>POLY 12H-19H</v>
          </cell>
          <cell r="EB41" t="str">
            <v>POLY 12H-19H</v>
          </cell>
          <cell r="EC41" t="str">
            <v>POLY 7H-12H / 14H-18H</v>
          </cell>
          <cell r="ED41" t="str">
            <v>POLY 7H-12H</v>
          </cell>
          <cell r="EE41" t="str">
            <v>REPOS</v>
          </cell>
          <cell r="EF41" t="str">
            <v>REPOS</v>
          </cell>
          <cell r="EG41" t="str">
            <v>POLY 12H-19H</v>
          </cell>
          <cell r="EH41" t="str">
            <v>REPOS</v>
          </cell>
          <cell r="EI41" t="str">
            <v>POLY 12H-19H</v>
          </cell>
          <cell r="EJ41" t="str">
            <v>POLY 7H-12H / 14H-18H</v>
          </cell>
          <cell r="EK41" t="str">
            <v>POLY 7H-12H</v>
          </cell>
          <cell r="EL41" t="str">
            <v>REPOS</v>
          </cell>
          <cell r="EM41" t="str">
            <v>POLY 12H-19H</v>
          </cell>
          <cell r="EN41" t="str">
            <v>POLY 12H-19H</v>
          </cell>
          <cell r="EO41" t="str">
            <v>POLY 12H-19H</v>
          </cell>
          <cell r="EP41" t="str">
            <v>POLY 12H-19H</v>
          </cell>
          <cell r="EQ41" t="str">
            <v>POLY 7H-12H / 14H-18H</v>
          </cell>
          <cell r="ER41" t="str">
            <v>POLY 7H-12H</v>
          </cell>
        </row>
        <row r="42">
          <cell r="A42" t="str">
            <v>N0122279</v>
          </cell>
          <cell r="B42" t="str">
            <v>Dalmasso</v>
          </cell>
          <cell r="C42" t="str">
            <v>Yves</v>
          </cell>
          <cell r="D42" t="str">
            <v>Dalmasso Yves</v>
          </cell>
          <cell r="E42">
            <v>0</v>
          </cell>
          <cell r="F42" t="str">
            <v>CPL</v>
          </cell>
          <cell r="I42" t="str">
            <v>REPOS</v>
          </cell>
          <cell r="J42" t="str">
            <v>POLY 9H-16H</v>
          </cell>
          <cell r="K42" t="str">
            <v>B. CARTON</v>
          </cell>
          <cell r="L42" t="str">
            <v>POLY 9H-16H</v>
          </cell>
          <cell r="M42" t="str">
            <v>REPOS</v>
          </cell>
          <cell r="N42" t="str">
            <v>POLY 7H-12H / 14H-18H</v>
          </cell>
          <cell r="O42" t="str">
            <v>REPOS</v>
          </cell>
          <cell r="P42" t="str">
            <v>POLY 7H-14H</v>
          </cell>
          <cell r="Q42" t="str">
            <v>POLY 7H-14H</v>
          </cell>
          <cell r="R42" t="str">
            <v>B. CARTON</v>
          </cell>
          <cell r="S42" t="str">
            <v>POLY 7H-14H</v>
          </cell>
          <cell r="T42" t="str">
            <v>POLY 7H-14H</v>
          </cell>
          <cell r="U42" t="str">
            <v>REPOS</v>
          </cell>
          <cell r="V42" t="str">
            <v>REPOS</v>
          </cell>
          <cell r="W42" t="str">
            <v>POLY 7H-14H</v>
          </cell>
          <cell r="X42" t="str">
            <v>POLY 7H-14H</v>
          </cell>
          <cell r="Y42" t="str">
            <v>B. CARTON</v>
          </cell>
          <cell r="Z42" t="str">
            <v>POLY 7H-14H</v>
          </cell>
          <cell r="AA42" t="str">
            <v>POLY 5H-12H</v>
          </cell>
          <cell r="AB42" t="str">
            <v>REPOS</v>
          </cell>
          <cell r="AC42" t="str">
            <v>REPOS</v>
          </cell>
          <cell r="AD42" t="str">
            <v>Congés</v>
          </cell>
          <cell r="AE42" t="str">
            <v>Congés</v>
          </cell>
          <cell r="AF42" t="str">
            <v>Congés</v>
          </cell>
          <cell r="AG42" t="str">
            <v>Congés</v>
          </cell>
          <cell r="AH42" t="str">
            <v>Congés</v>
          </cell>
          <cell r="AI42" t="str">
            <v>Congés</v>
          </cell>
          <cell r="AJ42" t="str">
            <v>Congés</v>
          </cell>
          <cell r="AK42" t="str">
            <v>POLY 7H-14H</v>
          </cell>
          <cell r="AL42" t="str">
            <v>POLY 7H-14H</v>
          </cell>
          <cell r="AM42" t="str">
            <v>B. CARTON</v>
          </cell>
          <cell r="AN42" t="str">
            <v>POLY 7H-14H</v>
          </cell>
          <cell r="AO42" t="str">
            <v>REPOS</v>
          </cell>
          <cell r="AP42" t="str">
            <v>POLY 7H-12H / 14H-18H</v>
          </cell>
          <cell r="AQ42" t="str">
            <v>REPOS</v>
          </cell>
          <cell r="AR42" t="str">
            <v>B. CARTON</v>
          </cell>
          <cell r="AS42" t="str">
            <v>B. CARTON</v>
          </cell>
          <cell r="AT42" t="str">
            <v>B. CARTON</v>
          </cell>
          <cell r="AU42" t="str">
            <v>B. CARTON</v>
          </cell>
          <cell r="AV42" t="str">
            <v>B. CARTON</v>
          </cell>
          <cell r="AW42" t="str">
            <v>REPOS</v>
          </cell>
          <cell r="AX42" t="str">
            <v>REPOS</v>
          </cell>
          <cell r="AY42" t="str">
            <v>POLY 7H-14H</v>
          </cell>
          <cell r="AZ42" t="str">
            <v>POLY 7H-14H</v>
          </cell>
          <cell r="BA42" t="str">
            <v>POLY 7H-14H</v>
          </cell>
          <cell r="BB42" t="str">
            <v>B. CARTON</v>
          </cell>
          <cell r="BC42" t="str">
            <v>POLY 7H-14H</v>
          </cell>
          <cell r="BD42" t="str">
            <v>REPOS</v>
          </cell>
          <cell r="BE42" t="str">
            <v>REPOS</v>
          </cell>
          <cell r="BF42" t="str">
            <v>POLY 7H-14H</v>
          </cell>
          <cell r="BG42" t="str">
            <v>POLY 7H-14H</v>
          </cell>
          <cell r="BH42" t="str">
            <v>B. CARTON</v>
          </cell>
          <cell r="BI42" t="str">
            <v>POLY 7H-14H</v>
          </cell>
          <cell r="BJ42" t="str">
            <v>POLY 5H-12H</v>
          </cell>
          <cell r="BK42" t="str">
            <v>REPOS</v>
          </cell>
          <cell r="BL42" t="str">
            <v>REPOS</v>
          </cell>
          <cell r="BM42" t="str">
            <v>POLY 7H-14H</v>
          </cell>
          <cell r="BN42" t="str">
            <v>POLY 7H-14H</v>
          </cell>
          <cell r="BO42" t="str">
            <v>B. CARTON</v>
          </cell>
          <cell r="BP42" t="str">
            <v>POLY 7H-14H</v>
          </cell>
          <cell r="BQ42" t="str">
            <v>POLY 5H-12H</v>
          </cell>
          <cell r="BR42" t="str">
            <v>REPOS</v>
          </cell>
          <cell r="BS42" t="str">
            <v>REPOS</v>
          </cell>
          <cell r="BT42" t="str">
            <v>B. CARTON</v>
          </cell>
          <cell r="BU42" t="str">
            <v>B. CARTON</v>
          </cell>
          <cell r="BV42" t="str">
            <v>B. CARTON</v>
          </cell>
          <cell r="BW42" t="str">
            <v>B. CARTON</v>
          </cell>
          <cell r="BX42" t="str">
            <v>B. CARTON</v>
          </cell>
          <cell r="BY42" t="str">
            <v>REPOS</v>
          </cell>
          <cell r="BZ42" t="str">
            <v>REPOS</v>
          </cell>
          <cell r="CA42" t="str">
            <v>POLY 7H-14H</v>
          </cell>
          <cell r="CB42" t="str">
            <v>POLY 7H-14H</v>
          </cell>
          <cell r="CC42" t="str">
            <v>B. CARTON</v>
          </cell>
          <cell r="CD42" t="str">
            <v>POLY 7H-14H</v>
          </cell>
          <cell r="CE42" t="str">
            <v>REPOS</v>
          </cell>
          <cell r="CF42" t="str">
            <v>POLY 7H-12H / 14H-18H</v>
          </cell>
          <cell r="CG42" t="str">
            <v>REPOS</v>
          </cell>
          <cell r="CH42" t="str">
            <v>POLY 7H-14H</v>
          </cell>
          <cell r="CI42" t="str">
            <v>POLY 7H-14H</v>
          </cell>
          <cell r="CJ42" t="str">
            <v>Congés</v>
          </cell>
          <cell r="CK42" t="str">
            <v>Congés</v>
          </cell>
          <cell r="CL42" t="str">
            <v>Congés</v>
          </cell>
          <cell r="CM42" t="str">
            <v>REPOS</v>
          </cell>
          <cell r="CN42" t="str">
            <v>REPOS</v>
          </cell>
          <cell r="CO42" t="str">
            <v>POLY 7H-14H</v>
          </cell>
          <cell r="CP42" t="str">
            <v>POLY 7H-14H</v>
          </cell>
          <cell r="CQ42" t="str">
            <v>B. CARTON</v>
          </cell>
          <cell r="CR42" t="str">
            <v>POLY 7H-14H</v>
          </cell>
          <cell r="CS42" t="str">
            <v>POLY 5H-12H</v>
          </cell>
          <cell r="CT42" t="str">
            <v>REPOS</v>
          </cell>
          <cell r="CU42" t="str">
            <v>REPOS</v>
          </cell>
          <cell r="CV42" t="str">
            <v>REPOS</v>
          </cell>
          <cell r="CW42" t="str">
            <v>B. CARTON</v>
          </cell>
          <cell r="CX42" t="str">
            <v>B. CARTON</v>
          </cell>
          <cell r="CY42" t="str">
            <v>B. CARTON</v>
          </cell>
          <cell r="CZ42" t="str">
            <v>B. CARTON</v>
          </cell>
          <cell r="DA42" t="str">
            <v>REPOS</v>
          </cell>
          <cell r="DB42" t="str">
            <v>REPOS</v>
          </cell>
          <cell r="DC42" t="str">
            <v>POLY 7H-14H</v>
          </cell>
          <cell r="DD42" t="str">
            <v>POLY 7H-14H</v>
          </cell>
          <cell r="DE42" t="str">
            <v>B. CARTON</v>
          </cell>
          <cell r="DF42" t="str">
            <v>POLY 7H-14H</v>
          </cell>
          <cell r="DG42" t="str">
            <v>REPOS</v>
          </cell>
          <cell r="DH42" t="str">
            <v>POLY 7H-12H / 14H-18H</v>
          </cell>
          <cell r="DI42" t="str">
            <v>REPOS</v>
          </cell>
          <cell r="DJ42" t="str">
            <v>POLY 7H-14H</v>
          </cell>
          <cell r="DK42" t="str">
            <v>POLY 7H-14H</v>
          </cell>
          <cell r="DL42" t="str">
            <v>B. CARTON</v>
          </cell>
          <cell r="DM42" t="str">
            <v>POLY 7H-14H</v>
          </cell>
          <cell r="DN42" t="str">
            <v>POLY 7H-14H</v>
          </cell>
          <cell r="DO42" t="str">
            <v>REPOS</v>
          </cell>
          <cell r="DP42" t="str">
            <v>REPOS</v>
          </cell>
          <cell r="DQ42" t="str">
            <v>POLY 7H-14H</v>
          </cell>
          <cell r="DR42" t="str">
            <v>POLY 7H-14H</v>
          </cell>
          <cell r="DS42" t="str">
            <v>B. CARTON</v>
          </cell>
          <cell r="DT42" t="str">
            <v>POLY 7H-14H</v>
          </cell>
          <cell r="DU42" t="str">
            <v>Congés</v>
          </cell>
          <cell r="DV42" t="str">
            <v>REPOS</v>
          </cell>
          <cell r="DW42" t="str">
            <v>REPOS</v>
          </cell>
          <cell r="DX42" t="str">
            <v>POLY 7H-14H</v>
          </cell>
          <cell r="DY42" t="str">
            <v>REPOS</v>
          </cell>
          <cell r="DZ42" t="str">
            <v>REPOS</v>
          </cell>
          <cell r="EA42" t="str">
            <v>POLY 7H-14H</v>
          </cell>
          <cell r="EB42" t="str">
            <v>POLY 7H-14H</v>
          </cell>
          <cell r="EC42" t="str">
            <v>POLY 7H-12H / 14H-18H</v>
          </cell>
          <cell r="ED42" t="str">
            <v>REPOS</v>
          </cell>
          <cell r="EE42" t="str">
            <v>Congés</v>
          </cell>
          <cell r="EF42" t="str">
            <v>REPOS</v>
          </cell>
          <cell r="EG42" t="str">
            <v>Congés</v>
          </cell>
          <cell r="EH42" t="str">
            <v>REPOS</v>
          </cell>
          <cell r="EI42" t="str">
            <v>Congés</v>
          </cell>
          <cell r="EJ42" t="str">
            <v>REPOS</v>
          </cell>
          <cell r="EK42" t="str">
            <v>REPOS</v>
          </cell>
          <cell r="EL42" t="str">
            <v>Congés</v>
          </cell>
          <cell r="EM42" t="str">
            <v>Congés</v>
          </cell>
          <cell r="EN42" t="str">
            <v>Congés</v>
          </cell>
          <cell r="EO42" t="str">
            <v>Congés</v>
          </cell>
          <cell r="EP42" t="str">
            <v>Congés</v>
          </cell>
          <cell r="EQ42" t="str">
            <v>REPOS</v>
          </cell>
          <cell r="ER42" t="str">
            <v>REPOS</v>
          </cell>
          <cell r="GA42" t="str">
            <v>REPOS</v>
          </cell>
          <cell r="GB42" t="str">
            <v>Congés</v>
          </cell>
          <cell r="GC42" t="str">
            <v>Congés</v>
          </cell>
          <cell r="GD42" t="str">
            <v>Congés</v>
          </cell>
          <cell r="GE42" t="str">
            <v>Congés</v>
          </cell>
          <cell r="GF42" t="str">
            <v>Congés</v>
          </cell>
          <cell r="GG42" t="str">
            <v>Congés</v>
          </cell>
          <cell r="GH42" t="str">
            <v>Congés</v>
          </cell>
          <cell r="GI42" t="str">
            <v>Congés</v>
          </cell>
          <cell r="GJ42" t="str">
            <v>Congés</v>
          </cell>
          <cell r="GK42" t="str">
            <v>Congés</v>
          </cell>
          <cell r="GL42" t="str">
            <v>Congés</v>
          </cell>
          <cell r="GM42" t="str">
            <v>Congés</v>
          </cell>
          <cell r="GN42" t="str">
            <v>Congés</v>
          </cell>
          <cell r="GO42" t="str">
            <v>Congés</v>
          </cell>
          <cell r="GP42" t="str">
            <v>Congés</v>
          </cell>
          <cell r="GQ42" t="str">
            <v>Congés</v>
          </cell>
          <cell r="GR42" t="str">
            <v>Congés</v>
          </cell>
          <cell r="GS42" t="str">
            <v>Congés</v>
          </cell>
          <cell r="GT42" t="str">
            <v>Congés</v>
          </cell>
          <cell r="GU42" t="str">
            <v>Congés</v>
          </cell>
          <cell r="GV42" t="str">
            <v>Congés</v>
          </cell>
        </row>
        <row r="43">
          <cell r="A43" t="str">
            <v>N0140595</v>
          </cell>
          <cell r="B43" t="str">
            <v>Garros</v>
          </cell>
          <cell r="C43" t="str">
            <v>Carolane</v>
          </cell>
          <cell r="D43" t="str">
            <v>Garros Carolane</v>
          </cell>
          <cell r="E43">
            <v>0</v>
          </cell>
          <cell r="F43" t="str">
            <v>CPL</v>
          </cell>
          <cell r="CJ43" t="str">
            <v>REPOS</v>
          </cell>
          <cell r="CK43" t="str">
            <v>Congés</v>
          </cell>
          <cell r="CL43" t="str">
            <v>Congés</v>
          </cell>
          <cell r="CM43" t="str">
            <v>REPOS</v>
          </cell>
          <cell r="CN43" t="str">
            <v>REPOS</v>
          </cell>
          <cell r="CO43" t="str">
            <v>POLY 9H-16H</v>
          </cell>
          <cell r="CP43" t="str">
            <v>POLY 4H-12H + CP</v>
          </cell>
          <cell r="CQ43" t="str">
            <v>POLY 4H-12H + CP</v>
          </cell>
          <cell r="CR43" t="str">
            <v>POLY 4H-12H + CP</v>
          </cell>
          <cell r="CS43" t="str">
            <v>POLY 4H-12H + CP</v>
          </cell>
          <cell r="CT43" t="str">
            <v>REPOS</v>
          </cell>
          <cell r="CU43" t="str">
            <v>REPOS</v>
          </cell>
          <cell r="CV43" t="str">
            <v>REPOS</v>
          </cell>
          <cell r="CW43" t="str">
            <v>POLY 12H-19H</v>
          </cell>
          <cell r="CX43" t="str">
            <v>POLY 9H-16H</v>
          </cell>
          <cell r="CY43" t="str">
            <v>POLY 9H-16H</v>
          </cell>
          <cell r="CZ43" t="str">
            <v>MOUVEMENT</v>
          </cell>
          <cell r="DA43" t="str">
            <v>REPOS</v>
          </cell>
          <cell r="DB43" t="str">
            <v>REPOS</v>
          </cell>
          <cell r="DC43" t="str">
            <v>POLY 12H-19H</v>
          </cell>
          <cell r="DD43" t="str">
            <v>POLY 12H-19H</v>
          </cell>
          <cell r="DE43" t="str">
            <v>POLY 12H-19H</v>
          </cell>
          <cell r="DF43" t="str">
            <v>POLY 12H-19H</v>
          </cell>
          <cell r="DG43" t="str">
            <v>POLY 12H-19H</v>
          </cell>
          <cell r="DH43" t="str">
            <v>REPOS</v>
          </cell>
          <cell r="DI43" t="str">
            <v>REPOS</v>
          </cell>
          <cell r="DJ43" t="str">
            <v>POLY 12H-19H</v>
          </cell>
          <cell r="DK43" t="str">
            <v>POLY 12H-19H</v>
          </cell>
          <cell r="DL43" t="str">
            <v>POLY 12H-19H</v>
          </cell>
          <cell r="DM43" t="str">
            <v>POLY 12H-19H</v>
          </cell>
          <cell r="DN43" t="str">
            <v>POLY 12H-19H</v>
          </cell>
          <cell r="DO43" t="str">
            <v>REPOS</v>
          </cell>
          <cell r="DP43" t="str">
            <v>REPOS</v>
          </cell>
          <cell r="DQ43" t="str">
            <v>POLY 12H-19H</v>
          </cell>
          <cell r="DR43" t="str">
            <v>POLY 12H-19H</v>
          </cell>
          <cell r="DS43" t="str">
            <v>POLY 12H-19H</v>
          </cell>
          <cell r="DT43" t="str">
            <v>POLY 12H-19H</v>
          </cell>
          <cell r="DU43" t="str">
            <v>POLY 12H-19H</v>
          </cell>
          <cell r="DV43" t="str">
            <v>REPOS</v>
          </cell>
          <cell r="DW43" t="str">
            <v>REPOS</v>
          </cell>
          <cell r="DX43" t="str">
            <v>B. CARTON</v>
          </cell>
          <cell r="DY43" t="str">
            <v>REPOS</v>
          </cell>
          <cell r="DZ43" t="str">
            <v>B. CARTON</v>
          </cell>
          <cell r="EA43" t="str">
            <v>B. CARTON</v>
          </cell>
          <cell r="EB43" t="str">
            <v>B. CARTON</v>
          </cell>
          <cell r="EC43" t="str">
            <v>REPOS</v>
          </cell>
          <cell r="ED43" t="str">
            <v>POLY 7H-12H + CP</v>
          </cell>
          <cell r="EE43" t="str">
            <v>B. CARTON</v>
          </cell>
          <cell r="EF43" t="str">
            <v>REPOS</v>
          </cell>
          <cell r="EG43" t="str">
            <v>REPOS</v>
          </cell>
          <cell r="EH43" t="str">
            <v>REPOS</v>
          </cell>
          <cell r="EI43" t="str">
            <v>B. CARTON</v>
          </cell>
          <cell r="EJ43" t="str">
            <v>POLY 7H-12H / 14H-18H</v>
          </cell>
          <cell r="EK43" t="str">
            <v>REPOS</v>
          </cell>
          <cell r="EL43" t="str">
            <v>Congés</v>
          </cell>
          <cell r="EM43" t="str">
            <v>Congés</v>
          </cell>
          <cell r="EN43" t="str">
            <v>Congés</v>
          </cell>
          <cell r="EO43" t="str">
            <v>Congés</v>
          </cell>
          <cell r="EP43" t="str">
            <v>Congés</v>
          </cell>
          <cell r="EQ43" t="str">
            <v>REPOS</v>
          </cell>
          <cell r="ER43" t="str">
            <v>REPOS</v>
          </cell>
        </row>
        <row r="44">
          <cell r="A44" t="str">
            <v>N0122309</v>
          </cell>
          <cell r="B44" t="str">
            <v>Féralis</v>
          </cell>
          <cell r="C44" t="str">
            <v>Cécile</v>
          </cell>
          <cell r="D44" t="str">
            <v>Féralis Cécile</v>
          </cell>
          <cell r="E44">
            <v>0</v>
          </cell>
          <cell r="F44" t="str">
            <v>CPL</v>
          </cell>
          <cell r="I44" t="str">
            <v>REPOS</v>
          </cell>
          <cell r="J44" t="str">
            <v>POLY 12H-19H</v>
          </cell>
          <cell r="K44" t="str">
            <v>POLY 12H-19H</v>
          </cell>
          <cell r="L44" t="str">
            <v>POLY 12H-19H</v>
          </cell>
          <cell r="M44" t="str">
            <v>POLY 12H-19H</v>
          </cell>
          <cell r="N44" t="str">
            <v>REPOS</v>
          </cell>
          <cell r="O44" t="str">
            <v>REPOS</v>
          </cell>
          <cell r="P44" t="str">
            <v>POLY 12H-19H</v>
          </cell>
          <cell r="Q44" t="str">
            <v>POLY 12H-19H</v>
          </cell>
          <cell r="R44" t="str">
            <v>POLY 12H-19H</v>
          </cell>
          <cell r="S44" t="str">
            <v>POLY 12H-19H</v>
          </cell>
          <cell r="T44" t="str">
            <v>POLY 12H-19H</v>
          </cell>
          <cell r="U44" t="str">
            <v>REPOS</v>
          </cell>
          <cell r="V44" t="str">
            <v>POLY 7H-12H + CP</v>
          </cell>
          <cell r="W44" t="str">
            <v>POLY 12H-19H</v>
          </cell>
          <cell r="X44" t="str">
            <v>POLY 12H-19H</v>
          </cell>
          <cell r="Y44" t="str">
            <v>POLY 12H-19H</v>
          </cell>
          <cell r="Z44" t="str">
            <v>POLY 12H-19H</v>
          </cell>
          <cell r="AA44" t="str">
            <v>POLY 12H-19H</v>
          </cell>
          <cell r="AB44" t="str">
            <v>REPOS</v>
          </cell>
          <cell r="AC44" t="str">
            <v>REPOS</v>
          </cell>
          <cell r="AD44" t="str">
            <v>POLY 12H-19H</v>
          </cell>
          <cell r="AE44" t="str">
            <v>POLY 12H-19H</v>
          </cell>
          <cell r="AF44" t="str">
            <v>POLY 12H-19H</v>
          </cell>
          <cell r="AG44" t="str">
            <v>POLY 12H-19H</v>
          </cell>
          <cell r="AH44" t="str">
            <v>REPOS</v>
          </cell>
          <cell r="AI44" t="str">
            <v>POLY 7H-12H / 14H-18H</v>
          </cell>
          <cell r="AJ44" t="str">
            <v>REPOS</v>
          </cell>
          <cell r="AK44" t="str">
            <v>POLY 12H-19H</v>
          </cell>
          <cell r="AL44" t="str">
            <v>POLY 12H-19H</v>
          </cell>
          <cell r="AM44" t="str">
            <v>POLY 12H-19H</v>
          </cell>
          <cell r="AN44" t="str">
            <v>POLY 12H-19H</v>
          </cell>
          <cell r="AO44" t="str">
            <v>POLY 12H-19H</v>
          </cell>
          <cell r="AP44" t="str">
            <v>REPOS</v>
          </cell>
          <cell r="AQ44" t="str">
            <v>REPOS</v>
          </cell>
          <cell r="AR44" t="str">
            <v>POLY 12H-19H</v>
          </cell>
          <cell r="AS44" t="str">
            <v>POLY 12H-19H</v>
          </cell>
          <cell r="AT44" t="str">
            <v>POLY 12H-19H</v>
          </cell>
          <cell r="AU44" t="str">
            <v>POLY 12H-19H</v>
          </cell>
          <cell r="AV44" t="str">
            <v>POLY 12H-19H</v>
          </cell>
          <cell r="AW44" t="str">
            <v>REPOS</v>
          </cell>
          <cell r="AX44" t="str">
            <v>REPOS</v>
          </cell>
          <cell r="AY44" t="str">
            <v>POLY 12H-19H</v>
          </cell>
          <cell r="AZ44" t="str">
            <v>POLY 12H-19H</v>
          </cell>
          <cell r="BA44" t="str">
            <v>POLY 12H-19H</v>
          </cell>
          <cell r="BB44" t="str">
            <v>POLY 12H-19H</v>
          </cell>
          <cell r="BC44" t="str">
            <v>POLY 12H-19H</v>
          </cell>
          <cell r="BD44" t="str">
            <v>REPOS</v>
          </cell>
          <cell r="BE44" t="str">
            <v>POLY 7H-12H + CP</v>
          </cell>
          <cell r="BF44" t="str">
            <v>POLY 12H-19H</v>
          </cell>
          <cell r="BG44" t="str">
            <v>POLY 12H-19H</v>
          </cell>
          <cell r="BH44" t="str">
            <v>POLY 12H-19H</v>
          </cell>
          <cell r="BI44" t="str">
            <v>POLY 12H-19H</v>
          </cell>
          <cell r="BJ44" t="str">
            <v>POLY 12H-19H</v>
          </cell>
          <cell r="BK44" t="str">
            <v>REPOS</v>
          </cell>
          <cell r="BL44" t="str">
            <v>REPOS</v>
          </cell>
          <cell r="BM44" t="str">
            <v>POLY 12H-19H</v>
          </cell>
          <cell r="BN44" t="str">
            <v>POLY 12H-19H</v>
          </cell>
          <cell r="BO44" t="str">
            <v>POLY 12H-19H</v>
          </cell>
          <cell r="BP44" t="str">
            <v>POLY 12H-19H</v>
          </cell>
          <cell r="BQ44" t="str">
            <v>POLY 12H-19H</v>
          </cell>
          <cell r="BR44" t="str">
            <v>REPOS</v>
          </cell>
          <cell r="BS44" t="str">
            <v>POLY 7H-12H + CP</v>
          </cell>
          <cell r="BT44" t="str">
            <v>POLY 12H-19H</v>
          </cell>
          <cell r="BU44" t="str">
            <v>POLY 12H-19H</v>
          </cell>
          <cell r="BV44" t="str">
            <v>POLY 12H-19H</v>
          </cell>
          <cell r="BW44" t="str">
            <v>POLY 12H-19H</v>
          </cell>
          <cell r="BX44" t="str">
            <v>REPOS</v>
          </cell>
          <cell r="BY44" t="str">
            <v>POLY 7H-12H / 14H-18H</v>
          </cell>
          <cell r="BZ44" t="str">
            <v>REPOS</v>
          </cell>
          <cell r="CA44" t="str">
            <v>POLY 12H-19H</v>
          </cell>
          <cell r="CB44" t="str">
            <v>POLY 12H-19H</v>
          </cell>
          <cell r="CC44" t="str">
            <v>POLY 12H-19H</v>
          </cell>
          <cell r="CD44" t="str">
            <v>POLY 12H-19H</v>
          </cell>
          <cell r="CE44" t="str">
            <v>POLY 12H-19H</v>
          </cell>
          <cell r="CF44" t="str">
            <v>REPOS</v>
          </cell>
          <cell r="CG44" t="str">
            <v>REPOS</v>
          </cell>
          <cell r="CH44" t="str">
            <v>POLY 12H-19H</v>
          </cell>
          <cell r="CI44" t="str">
            <v>POLY 12H-19H</v>
          </cell>
          <cell r="CJ44" t="str">
            <v>POLY 12H-19H</v>
          </cell>
          <cell r="CK44" t="str">
            <v>REPOS</v>
          </cell>
          <cell r="CL44" t="str">
            <v>POLY 12H-19H</v>
          </cell>
          <cell r="CM44" t="str">
            <v>POLY 7H-12H / 14H-18H</v>
          </cell>
          <cell r="CN44" t="str">
            <v>REPOS</v>
          </cell>
          <cell r="CO44" t="str">
            <v>POLY 12H-19H</v>
          </cell>
          <cell r="CP44" t="str">
            <v>POLY 12H-19H</v>
          </cell>
          <cell r="CQ44" t="str">
            <v>POLY 12H-19H</v>
          </cell>
          <cell r="CR44" t="str">
            <v>POLY 12H-19H</v>
          </cell>
          <cell r="CS44" t="str">
            <v>POLY 12H-19H</v>
          </cell>
          <cell r="CT44" t="str">
            <v>REPOS</v>
          </cell>
          <cell r="CU44" t="str">
            <v>POLY 7H-12H + CP</v>
          </cell>
          <cell r="CV44" t="str">
            <v>REPOS</v>
          </cell>
          <cell r="CW44" t="str">
            <v>POLY 12H-19H</v>
          </cell>
          <cell r="CX44" t="str">
            <v>POLY 12H-19H</v>
          </cell>
          <cell r="CY44" t="str">
            <v>POLY 12H-19H</v>
          </cell>
          <cell r="CZ44" t="str">
            <v>POLY 12H-19H</v>
          </cell>
          <cell r="DA44" t="str">
            <v>Congés</v>
          </cell>
          <cell r="DB44" t="str">
            <v>Congés</v>
          </cell>
          <cell r="DC44" t="str">
            <v>Congés</v>
          </cell>
          <cell r="DD44" t="str">
            <v>Congés</v>
          </cell>
          <cell r="DE44" t="str">
            <v>Congés</v>
          </cell>
          <cell r="DF44" t="str">
            <v>Congés</v>
          </cell>
          <cell r="DG44" t="str">
            <v>Congés</v>
          </cell>
          <cell r="DH44" t="str">
            <v>Congés</v>
          </cell>
          <cell r="DI44" t="str">
            <v>Congés</v>
          </cell>
          <cell r="DJ44" t="str">
            <v>Congés</v>
          </cell>
          <cell r="DK44" t="str">
            <v>Congés</v>
          </cell>
          <cell r="DL44" t="str">
            <v>Congés</v>
          </cell>
          <cell r="DM44" t="str">
            <v>Congés</v>
          </cell>
          <cell r="DN44" t="str">
            <v>Congés</v>
          </cell>
          <cell r="DO44" t="str">
            <v>REPOS</v>
          </cell>
          <cell r="DP44" t="str">
            <v>REPOS</v>
          </cell>
          <cell r="DQ44" t="str">
            <v>POLY 12H-19H</v>
          </cell>
          <cell r="DR44" t="str">
            <v>POLY 12H-19H</v>
          </cell>
          <cell r="DS44" t="str">
            <v>POLY 12H-19H</v>
          </cell>
          <cell r="DT44" t="str">
            <v>POLY 12H-19H</v>
          </cell>
          <cell r="DU44" t="str">
            <v>POLY 12H-19H</v>
          </cell>
          <cell r="DV44" t="str">
            <v>REPOS</v>
          </cell>
          <cell r="DW44" t="str">
            <v>REPOS</v>
          </cell>
          <cell r="DX44" t="str">
            <v>POLY 12H-19H</v>
          </cell>
          <cell r="DY44" t="str">
            <v>REPOS</v>
          </cell>
          <cell r="DZ44" t="str">
            <v>POLY 12H-19H</v>
          </cell>
          <cell r="EA44" t="str">
            <v>REPOS</v>
          </cell>
          <cell r="EB44" t="str">
            <v>POLY 12H-19H</v>
          </cell>
          <cell r="EC44" t="str">
            <v>POLY 7H-12H / 14H-18H</v>
          </cell>
          <cell r="ED44" t="str">
            <v>REPOS</v>
          </cell>
          <cell r="EE44" t="str">
            <v>POLY 12H-19H</v>
          </cell>
          <cell r="EF44" t="str">
            <v>REPOS</v>
          </cell>
          <cell r="EG44" t="str">
            <v>POLY 12H-19H</v>
          </cell>
          <cell r="EH44" t="str">
            <v>REPOS</v>
          </cell>
          <cell r="EI44" t="str">
            <v>POLY 12H-19H</v>
          </cell>
          <cell r="EJ44" t="str">
            <v>REPOS</v>
          </cell>
          <cell r="EK44" t="str">
            <v>REPOS</v>
          </cell>
          <cell r="EL44" t="str">
            <v>POLY 12H-19H</v>
          </cell>
          <cell r="EM44" t="str">
            <v>POLY 12H-19H</v>
          </cell>
          <cell r="EN44" t="str">
            <v>POLY 12H-19H</v>
          </cell>
          <cell r="EO44" t="str">
            <v>POLY 12H-19H</v>
          </cell>
          <cell r="EP44" t="str">
            <v>POLY 12H-19H</v>
          </cell>
          <cell r="EQ44" t="str">
            <v>REPOS</v>
          </cell>
          <cell r="ER44" t="str">
            <v>POLY 7H-12H + CP</v>
          </cell>
          <cell r="HR44" t="str">
            <v>Congés</v>
          </cell>
          <cell r="HS44" t="str">
            <v>Congés</v>
          </cell>
          <cell r="HT44" t="str">
            <v>Congés</v>
          </cell>
          <cell r="HU44" t="str">
            <v>Congés</v>
          </cell>
          <cell r="HV44" t="str">
            <v>Congés</v>
          </cell>
          <cell r="HW44" t="str">
            <v>Congés</v>
          </cell>
          <cell r="HX44" t="str">
            <v>Congés</v>
          </cell>
          <cell r="HY44" t="str">
            <v>Congés</v>
          </cell>
          <cell r="HZ44" t="str">
            <v>Congés</v>
          </cell>
          <cell r="IA44" t="str">
            <v>Congés</v>
          </cell>
          <cell r="IB44" t="str">
            <v>Congés</v>
          </cell>
          <cell r="IC44" t="str">
            <v>Congés</v>
          </cell>
          <cell r="ID44" t="str">
            <v>Congés</v>
          </cell>
          <cell r="IE44" t="str">
            <v>Congés</v>
          </cell>
          <cell r="IF44" t="str">
            <v>Congés</v>
          </cell>
          <cell r="IG44" t="str">
            <v>Congés</v>
          </cell>
          <cell r="IH44" t="str">
            <v>Congés</v>
          </cell>
          <cell r="II44" t="str">
            <v>Congés</v>
          </cell>
          <cell r="IJ44" t="str">
            <v>Congés</v>
          </cell>
          <cell r="IK44" t="str">
            <v>Congés</v>
          </cell>
          <cell r="IL44" t="str">
            <v>Congés</v>
          </cell>
        </row>
        <row r="45">
          <cell r="A45" t="str">
            <v>N0123368</v>
          </cell>
          <cell r="B45" t="str">
            <v>Landrieux</v>
          </cell>
          <cell r="C45" t="str">
            <v>Nathalie</v>
          </cell>
          <cell r="D45" t="str">
            <v>Landrieux Nathalie</v>
          </cell>
          <cell r="E45">
            <v>0</v>
          </cell>
          <cell r="F45" t="str">
            <v>CPL</v>
          </cell>
          <cell r="I45" t="str">
            <v>REPOS</v>
          </cell>
          <cell r="J45" t="str">
            <v>B. CARTON</v>
          </cell>
          <cell r="K45" t="str">
            <v>REPOS</v>
          </cell>
          <cell r="L45" t="str">
            <v>B. CARTON</v>
          </cell>
          <cell r="M45" t="str">
            <v>B. CARTON</v>
          </cell>
          <cell r="N45" t="str">
            <v>POLY 7H-12H / 14H-18H</v>
          </cell>
          <cell r="O45" t="str">
            <v>POLY 7H-12H + CP</v>
          </cell>
          <cell r="P45" t="str">
            <v>B. CARTON</v>
          </cell>
          <cell r="Q45" t="str">
            <v>B. CARTON</v>
          </cell>
          <cell r="R45" t="str">
            <v>REPOS</v>
          </cell>
          <cell r="S45" t="str">
            <v>B. CARTON</v>
          </cell>
          <cell r="T45" t="str">
            <v>B. CARTON</v>
          </cell>
          <cell r="U45" t="str">
            <v>POLY 7H-12H / 14H-18H</v>
          </cell>
          <cell r="V45" t="str">
            <v>REPOS</v>
          </cell>
          <cell r="W45" t="str">
            <v>B. CARTON</v>
          </cell>
          <cell r="X45" t="str">
            <v>B. CARTON</v>
          </cell>
          <cell r="Y45" t="str">
            <v>REPOS</v>
          </cell>
          <cell r="Z45" t="str">
            <v>B. CARTON</v>
          </cell>
          <cell r="AA45" t="str">
            <v>B. CARTON</v>
          </cell>
          <cell r="AB45" t="str">
            <v>POLY 7H-12H / 14H-18H</v>
          </cell>
          <cell r="AC45" t="str">
            <v>REPOS</v>
          </cell>
          <cell r="AD45" t="str">
            <v>B. CARTON</v>
          </cell>
          <cell r="AE45" t="str">
            <v>B. CARTON</v>
          </cell>
          <cell r="AF45" t="str">
            <v>REPOS</v>
          </cell>
          <cell r="AG45" t="str">
            <v>B. CARTON</v>
          </cell>
          <cell r="AH45" t="str">
            <v>B. CARTON</v>
          </cell>
          <cell r="AI45" t="str">
            <v>POLY 7H-12H / 14H-18H</v>
          </cell>
          <cell r="AJ45" t="str">
            <v>POLY 7H-12H + CP</v>
          </cell>
          <cell r="AK45" t="str">
            <v>B. CARTON</v>
          </cell>
          <cell r="AL45" t="str">
            <v>B. CARTON</v>
          </cell>
          <cell r="AM45" t="str">
            <v>REPOS</v>
          </cell>
          <cell r="AN45" t="str">
            <v>B. CARTON</v>
          </cell>
          <cell r="AO45" t="str">
            <v>B. CARTON</v>
          </cell>
          <cell r="AP45" t="str">
            <v>POLY 7H-12H / 14H-18H</v>
          </cell>
          <cell r="AQ45" t="str">
            <v>REPOS</v>
          </cell>
          <cell r="AR45" t="str">
            <v>Congés</v>
          </cell>
          <cell r="AS45" t="str">
            <v>Congés</v>
          </cell>
          <cell r="AT45" t="str">
            <v>Congés</v>
          </cell>
          <cell r="AU45" t="str">
            <v>Congés</v>
          </cell>
          <cell r="AV45" t="str">
            <v>Congés</v>
          </cell>
          <cell r="AW45" t="str">
            <v>Congés</v>
          </cell>
          <cell r="AX45" t="str">
            <v>Congés</v>
          </cell>
          <cell r="AY45" t="str">
            <v>B. CARTON</v>
          </cell>
          <cell r="AZ45" t="str">
            <v>B. CARTON</v>
          </cell>
          <cell r="BA45" t="str">
            <v>B. CARTON</v>
          </cell>
          <cell r="BB45" t="str">
            <v>REPOS</v>
          </cell>
          <cell r="BC45" t="str">
            <v>B. CARTON</v>
          </cell>
          <cell r="BD45" t="str">
            <v>POLY 7H-12H / 14H-18H</v>
          </cell>
          <cell r="BE45" t="str">
            <v>REPOS</v>
          </cell>
          <cell r="BF45" t="str">
            <v>B. CARTON</v>
          </cell>
          <cell r="BG45" t="str">
            <v>B. CARTON</v>
          </cell>
          <cell r="BH45" t="str">
            <v>REPOS</v>
          </cell>
          <cell r="BI45" t="str">
            <v>B. CARTON</v>
          </cell>
          <cell r="BJ45" t="str">
            <v>B. CARTON</v>
          </cell>
          <cell r="BK45" t="str">
            <v>POLY 7H-12H / 14H-18H</v>
          </cell>
          <cell r="BL45" t="str">
            <v>REPOS</v>
          </cell>
          <cell r="BM45" t="str">
            <v>B. CARTON</v>
          </cell>
          <cell r="BN45" t="str">
            <v>B. CARTON</v>
          </cell>
          <cell r="BO45" t="str">
            <v>REPOS</v>
          </cell>
          <cell r="BP45" t="str">
            <v>B. CARTON</v>
          </cell>
          <cell r="BQ45" t="str">
            <v>B. CARTON</v>
          </cell>
          <cell r="BR45" t="str">
            <v>POLY 7H-12H / 14H-18H</v>
          </cell>
          <cell r="BS45" t="str">
            <v>REPOS</v>
          </cell>
          <cell r="BT45" t="str">
            <v>Congés</v>
          </cell>
          <cell r="BU45" t="str">
            <v>Congés</v>
          </cell>
          <cell r="BV45" t="str">
            <v>Congés</v>
          </cell>
          <cell r="BW45" t="str">
            <v>Congés</v>
          </cell>
          <cell r="BX45" t="str">
            <v>Congés</v>
          </cell>
          <cell r="BY45" t="str">
            <v>Congés</v>
          </cell>
          <cell r="BZ45" t="str">
            <v>Congés</v>
          </cell>
          <cell r="CA45" t="str">
            <v>B. CARTON</v>
          </cell>
          <cell r="CB45" t="str">
            <v>B. CARTON</v>
          </cell>
          <cell r="CC45" t="str">
            <v>REPOS</v>
          </cell>
          <cell r="CD45" t="str">
            <v>B. CARTON</v>
          </cell>
          <cell r="CE45" t="str">
            <v>B. CARTON</v>
          </cell>
          <cell r="CF45" t="str">
            <v>POLY 7H-12H / 14H-18H</v>
          </cell>
          <cell r="CG45" t="str">
            <v>REPOS</v>
          </cell>
          <cell r="CH45" t="str">
            <v>B. CARTON</v>
          </cell>
          <cell r="CI45" t="str">
            <v>B. CARTON</v>
          </cell>
          <cell r="CJ45" t="str">
            <v>REPOS</v>
          </cell>
          <cell r="CK45" t="str">
            <v>B. CARTON</v>
          </cell>
          <cell r="CL45" t="str">
            <v>B. CARTON</v>
          </cell>
          <cell r="CM45" t="str">
            <v>POLY 7H-12H / 14H-18H</v>
          </cell>
          <cell r="CN45" t="str">
            <v>REPOS</v>
          </cell>
          <cell r="CO45" t="str">
            <v>B. CARTON</v>
          </cell>
          <cell r="CP45" t="str">
            <v>B. CARTON</v>
          </cell>
          <cell r="CQ45" t="str">
            <v>REPOS</v>
          </cell>
          <cell r="CR45" t="str">
            <v>B. CARTON</v>
          </cell>
          <cell r="CS45" t="str">
            <v>B. CARTON</v>
          </cell>
          <cell r="CT45" t="str">
            <v>POLY 7H-12H / 14H-18H</v>
          </cell>
          <cell r="CU45" t="str">
            <v>REPOS</v>
          </cell>
          <cell r="CV45" t="str">
            <v>REPOS</v>
          </cell>
          <cell r="CW45" t="str">
            <v>Congés</v>
          </cell>
          <cell r="CX45" t="str">
            <v>Congés</v>
          </cell>
          <cell r="CY45" t="str">
            <v>Congés</v>
          </cell>
          <cell r="CZ45" t="str">
            <v>Congés</v>
          </cell>
          <cell r="DA45" t="str">
            <v>Congés</v>
          </cell>
          <cell r="DB45" t="str">
            <v>Congés</v>
          </cell>
          <cell r="DC45" t="str">
            <v>B. CARTON</v>
          </cell>
          <cell r="DD45" t="str">
            <v>B. CARTON</v>
          </cell>
          <cell r="DE45" t="str">
            <v>REPOS</v>
          </cell>
          <cell r="DF45" t="str">
            <v>B. CARTON</v>
          </cell>
          <cell r="DG45" t="str">
            <v>B. CARTON</v>
          </cell>
          <cell r="DH45" t="str">
            <v>POLY 7H-12H / 14H-18H</v>
          </cell>
          <cell r="DI45" t="str">
            <v>HS presta. Except</v>
          </cell>
          <cell r="DJ45" t="str">
            <v>B. CARTON</v>
          </cell>
          <cell r="DK45" t="str">
            <v>B. CARTON</v>
          </cell>
          <cell r="DL45" t="str">
            <v>REPOS</v>
          </cell>
          <cell r="DM45" t="str">
            <v>B. CARTON</v>
          </cell>
          <cell r="DN45" t="str">
            <v>B. CARTON</v>
          </cell>
          <cell r="DO45" t="str">
            <v>POLY 7H-12H / 14H-18H</v>
          </cell>
          <cell r="DP45" t="str">
            <v>POLY 7H-12H + CP</v>
          </cell>
          <cell r="DQ45" t="str">
            <v>B. CARTON</v>
          </cell>
          <cell r="DR45" t="str">
            <v>B. CARTON</v>
          </cell>
          <cell r="DS45" t="str">
            <v>REPOS</v>
          </cell>
          <cell r="DT45" t="str">
            <v>B. CARTON</v>
          </cell>
          <cell r="DU45" t="str">
            <v>B. CARTON</v>
          </cell>
          <cell r="DV45" t="str">
            <v>POLY 7H-12H / 14H-18H</v>
          </cell>
          <cell r="DW45" t="str">
            <v>REPOS</v>
          </cell>
          <cell r="DX45" t="str">
            <v>Congés</v>
          </cell>
          <cell r="DY45" t="str">
            <v>Congés</v>
          </cell>
          <cell r="DZ45" t="str">
            <v>Congés</v>
          </cell>
          <cell r="EA45" t="str">
            <v>Congés</v>
          </cell>
          <cell r="EB45" t="str">
            <v>Congés</v>
          </cell>
          <cell r="EC45" t="str">
            <v>Congés</v>
          </cell>
          <cell r="ED45" t="str">
            <v>Congés</v>
          </cell>
          <cell r="EE45" t="str">
            <v>Congés</v>
          </cell>
          <cell r="EF45" t="str">
            <v>Congés</v>
          </cell>
          <cell r="EG45" t="str">
            <v>Congés</v>
          </cell>
          <cell r="EH45" t="str">
            <v>Congés</v>
          </cell>
          <cell r="EI45" t="str">
            <v>Congés</v>
          </cell>
          <cell r="EJ45" t="str">
            <v>Congés</v>
          </cell>
          <cell r="EK45" t="str">
            <v>Congés</v>
          </cell>
          <cell r="EL45" t="str">
            <v>B. CARTON</v>
          </cell>
          <cell r="EM45" t="str">
            <v>B. CARTON</v>
          </cell>
          <cell r="EN45" t="str">
            <v>REPOS</v>
          </cell>
          <cell r="EO45" t="str">
            <v>B. CARTON</v>
          </cell>
          <cell r="EP45" t="str">
            <v>B. CARTON</v>
          </cell>
          <cell r="EQ45" t="str">
            <v>POLY 7H-12H / 14H-18H</v>
          </cell>
          <cell r="ER45" t="str">
            <v>REPOS</v>
          </cell>
          <cell r="ES45" t="str">
            <v>Congés</v>
          </cell>
          <cell r="IK45" t="str">
            <v>REPOS</v>
          </cell>
          <cell r="IL45" t="str">
            <v>REPOS</v>
          </cell>
          <cell r="IM45" t="str">
            <v>Congés</v>
          </cell>
          <cell r="IN45" t="str">
            <v>Congés</v>
          </cell>
          <cell r="IO45" t="str">
            <v>Congés</v>
          </cell>
          <cell r="IP45" t="str">
            <v>Congés</v>
          </cell>
          <cell r="IQ45" t="str">
            <v>Congés</v>
          </cell>
          <cell r="IR45" t="str">
            <v>Congés</v>
          </cell>
          <cell r="IS45" t="str">
            <v>Congés</v>
          </cell>
          <cell r="IT45" t="str">
            <v>Congés</v>
          </cell>
          <cell r="IU45" t="str">
            <v>Congés</v>
          </cell>
          <cell r="IV45" t="str">
            <v>Congés</v>
          </cell>
          <cell r="IW45" t="str">
            <v>Congés</v>
          </cell>
          <cell r="IX45" t="str">
            <v>Congés</v>
          </cell>
          <cell r="IY45" t="str">
            <v>Congés</v>
          </cell>
          <cell r="IZ45" t="str">
            <v>Congés</v>
          </cell>
          <cell r="JA45" t="str">
            <v>Congés</v>
          </cell>
          <cell r="JB45" t="str">
            <v>Congés</v>
          </cell>
          <cell r="JC45" t="str">
            <v>Congés</v>
          </cell>
          <cell r="JD45" t="str">
            <v>Congés</v>
          </cell>
          <cell r="JE45" t="str">
            <v>Congés</v>
          </cell>
          <cell r="JF45" t="str">
            <v>Congés</v>
          </cell>
          <cell r="JG45" t="str">
            <v>Congés</v>
          </cell>
        </row>
        <row r="46">
          <cell r="A46" t="str">
            <v>N0122749</v>
          </cell>
          <cell r="B46" t="str">
            <v>Moliner</v>
          </cell>
          <cell r="C46" t="str">
            <v>David</v>
          </cell>
          <cell r="D46" t="str">
            <v>Moliner David</v>
          </cell>
          <cell r="E46">
            <v>0</v>
          </cell>
          <cell r="F46" t="str">
            <v>CPL</v>
          </cell>
          <cell r="I46" t="str">
            <v>REPOS</v>
          </cell>
          <cell r="J46" t="str">
            <v>POLY 5H-12H</v>
          </cell>
          <cell r="K46" t="str">
            <v>POLY 5H-12H</v>
          </cell>
          <cell r="L46" t="str">
            <v>POLY 5H-12H</v>
          </cell>
          <cell r="M46" t="str">
            <v>POLY 5H-12H</v>
          </cell>
          <cell r="N46" t="str">
            <v>REPOS</v>
          </cell>
          <cell r="O46" t="str">
            <v>REPOS</v>
          </cell>
          <cell r="P46" t="str">
            <v>POLY 4H-12H + CP</v>
          </cell>
          <cell r="Q46" t="str">
            <v>POLY 4H-12H + CP</v>
          </cell>
          <cell r="R46" t="str">
            <v>POLY 4H-12H + CP</v>
          </cell>
          <cell r="S46" t="str">
            <v>POLY 4H-12H + CP</v>
          </cell>
          <cell r="T46" t="str">
            <v>REPOS</v>
          </cell>
          <cell r="U46" t="str">
            <v>POLY 7H-12H / 14H-18H</v>
          </cell>
          <cell r="V46" t="str">
            <v>REPOS</v>
          </cell>
          <cell r="W46" t="str">
            <v>Congés</v>
          </cell>
          <cell r="X46" t="str">
            <v>Congés</v>
          </cell>
          <cell r="Y46" t="str">
            <v>Congés</v>
          </cell>
          <cell r="Z46" t="str">
            <v>Congés</v>
          </cell>
          <cell r="AA46" t="str">
            <v>Congés</v>
          </cell>
          <cell r="AB46" t="str">
            <v>REPOS</v>
          </cell>
          <cell r="AC46" t="str">
            <v>REPOS</v>
          </cell>
          <cell r="AD46" t="str">
            <v>POLY 4H-12H + CP</v>
          </cell>
          <cell r="AE46" t="str">
            <v>POLY 4H-12H + CP</v>
          </cell>
          <cell r="AF46" t="str">
            <v>POLY 4H-12H + CP</v>
          </cell>
          <cell r="AG46" t="str">
            <v>POLY 4H-12H + CP</v>
          </cell>
          <cell r="AH46" t="str">
            <v>POLY 4H-12H + CP</v>
          </cell>
          <cell r="AI46" t="str">
            <v>REPOS</v>
          </cell>
          <cell r="AJ46" t="str">
            <v>REPOS</v>
          </cell>
          <cell r="AK46" t="str">
            <v>POLY 5H-12H</v>
          </cell>
          <cell r="AL46" t="str">
            <v>POLY 5H-12H</v>
          </cell>
          <cell r="AM46" t="str">
            <v>POLY 5H-12H</v>
          </cell>
          <cell r="AN46" t="str">
            <v>POLY 5H-12H</v>
          </cell>
          <cell r="AO46" t="str">
            <v>POLY 5H-12H</v>
          </cell>
          <cell r="AP46" t="str">
            <v>HS CP 4H-7H</v>
          </cell>
          <cell r="AQ46" t="str">
            <v>REPOS</v>
          </cell>
          <cell r="AR46" t="str">
            <v>POLY 4H-12H + CP</v>
          </cell>
          <cell r="AS46" t="str">
            <v>POLY 4H-12H + CP</v>
          </cell>
          <cell r="AT46" t="str">
            <v>POLY 4H-12H + CP</v>
          </cell>
          <cell r="AU46" t="str">
            <v>POLY 4H-12H + CP</v>
          </cell>
          <cell r="AV46" t="str">
            <v>POLY 4H-12H + CP</v>
          </cell>
          <cell r="AW46" t="str">
            <v>REPOS</v>
          </cell>
          <cell r="AX46" t="str">
            <v>POLY 7H-12H + CP</v>
          </cell>
          <cell r="AY46" t="str">
            <v>POLY 5H-12H</v>
          </cell>
          <cell r="AZ46" t="str">
            <v>POLY 5H-12H</v>
          </cell>
          <cell r="BA46" t="str">
            <v>POLY 5H-12H</v>
          </cell>
          <cell r="BB46" t="str">
            <v>POLY 5H-12H</v>
          </cell>
          <cell r="BC46" t="str">
            <v>REPOS</v>
          </cell>
          <cell r="BD46" t="str">
            <v>POLY 7H-12H / 14H-18H</v>
          </cell>
          <cell r="BE46" t="str">
            <v>REPOS</v>
          </cell>
          <cell r="BF46" t="str">
            <v>POLY 4H-12H + CP</v>
          </cell>
          <cell r="BG46" t="str">
            <v>POLY 4H-12H + CP</v>
          </cell>
          <cell r="BH46" t="str">
            <v>POLY 4H-12H + CP</v>
          </cell>
          <cell r="BI46" t="str">
            <v>POLY 4H-12H + CP</v>
          </cell>
          <cell r="BJ46" t="str">
            <v>POLY 4H-12H + CP</v>
          </cell>
          <cell r="BK46" t="str">
            <v>HS CP 4H-7H</v>
          </cell>
          <cell r="BL46" t="str">
            <v>REPOS</v>
          </cell>
          <cell r="BM46" t="str">
            <v>POLY 5H-12H</v>
          </cell>
          <cell r="BN46" t="str">
            <v>POLY 5H-12H</v>
          </cell>
          <cell r="BO46" t="str">
            <v>POLY 5H-12H</v>
          </cell>
          <cell r="BP46" t="str">
            <v>POLY 5H-12H</v>
          </cell>
          <cell r="BQ46" t="str">
            <v>REPOS</v>
          </cell>
          <cell r="BR46" t="str">
            <v>POLY 7H-12H / 14H-18H</v>
          </cell>
          <cell r="BS46" t="str">
            <v>REPOS</v>
          </cell>
          <cell r="BT46" t="str">
            <v>POLY 4H-12H + CP</v>
          </cell>
          <cell r="BU46" t="str">
            <v>POLY 4H-12H + CP</v>
          </cell>
          <cell r="BV46" t="str">
            <v>POLY 4H-12H + CP</v>
          </cell>
          <cell r="BW46" t="str">
            <v>POLY 4H-12H + CP</v>
          </cell>
          <cell r="BX46" t="str">
            <v>POLY 4H-12H + CP</v>
          </cell>
          <cell r="BY46" t="str">
            <v>HS CP 4H-7H</v>
          </cell>
          <cell r="BZ46" t="str">
            <v>REPOS</v>
          </cell>
          <cell r="CA46" t="str">
            <v>POLY 5H-12H</v>
          </cell>
          <cell r="CB46" t="str">
            <v>POLY 5H-12H</v>
          </cell>
          <cell r="CC46" t="str">
            <v>POLY 5H-12H</v>
          </cell>
          <cell r="CD46" t="str">
            <v>POLY 5H-12H</v>
          </cell>
          <cell r="CE46" t="str">
            <v>POLY 5H-12H</v>
          </cell>
          <cell r="CF46" t="str">
            <v>HS CP 4H-7H</v>
          </cell>
          <cell r="CG46" t="str">
            <v>REPOS</v>
          </cell>
          <cell r="CH46" t="str">
            <v>POLY 4H-12H + CP</v>
          </cell>
          <cell r="CI46" t="str">
            <v>POLY 4H-12H + CP</v>
          </cell>
          <cell r="CJ46" t="str">
            <v>POLY 4H-12H + CP</v>
          </cell>
          <cell r="CK46" t="str">
            <v>POLY 4H-12H + CP</v>
          </cell>
          <cell r="CL46" t="str">
            <v>POLY 4H-12H + CP</v>
          </cell>
          <cell r="CM46" t="str">
            <v>HS CP 4H-7H</v>
          </cell>
          <cell r="CN46" t="str">
            <v>REPOS</v>
          </cell>
          <cell r="CO46" t="str">
            <v>POLY 4H-12H + CP</v>
          </cell>
          <cell r="CP46" t="str">
            <v>POLY 4H-12H + CP</v>
          </cell>
          <cell r="CQ46" t="str">
            <v>POLY 4H-12H + CP</v>
          </cell>
          <cell r="CR46" t="str">
            <v>POLY 4H-12H + CP</v>
          </cell>
          <cell r="CS46" t="str">
            <v>REPOS</v>
          </cell>
          <cell r="CT46" t="str">
            <v>POLY 7H-12H / 14H-18H</v>
          </cell>
          <cell r="CU46" t="str">
            <v>REPOS</v>
          </cell>
          <cell r="CV46" t="str">
            <v>POLY 7H-12H + CP</v>
          </cell>
          <cell r="CW46" t="str">
            <v>POLY 5H-12H</v>
          </cell>
          <cell r="CX46" t="str">
            <v>POLY 5H-12H</v>
          </cell>
          <cell r="CY46" t="str">
            <v>POLY 5H-12H</v>
          </cell>
          <cell r="CZ46" t="str">
            <v>POLY 5H-12H</v>
          </cell>
          <cell r="DA46" t="str">
            <v>REPOS</v>
          </cell>
          <cell r="DB46" t="str">
            <v>POLY 7H-12H + CP</v>
          </cell>
          <cell r="DC46" t="str">
            <v>POLY 4H-12H + CP</v>
          </cell>
          <cell r="DD46" t="str">
            <v>POLY 4H-12H + CP</v>
          </cell>
          <cell r="DE46" t="str">
            <v>POLY 4H-12H + CP</v>
          </cell>
          <cell r="DF46" t="str">
            <v>POLY 4H-12H + CP</v>
          </cell>
          <cell r="DG46" t="str">
            <v>POLY 4H-12H + CP</v>
          </cell>
          <cell r="DH46" t="str">
            <v>REPOS</v>
          </cell>
          <cell r="DI46" t="str">
            <v>REPOS</v>
          </cell>
          <cell r="DJ46" t="str">
            <v>POLY 5H-12H</v>
          </cell>
          <cell r="DK46" t="str">
            <v>POLY 5H-12H</v>
          </cell>
          <cell r="DL46" t="str">
            <v>POLY 5H-12H</v>
          </cell>
          <cell r="DM46" t="str">
            <v>POLY 5H-12H</v>
          </cell>
          <cell r="DN46" t="str">
            <v>POLY 5H-12H</v>
          </cell>
          <cell r="DO46" t="str">
            <v>HS POLY 7H-12H / 14H-18H</v>
          </cell>
          <cell r="DP46" t="str">
            <v>REPOS</v>
          </cell>
          <cell r="DQ46" t="str">
            <v>POLY 4H-12H + CP</v>
          </cell>
          <cell r="DR46" t="str">
            <v>POLY 4H-12H + CP</v>
          </cell>
          <cell r="DS46" t="str">
            <v>POLY 4H-12H + CP</v>
          </cell>
          <cell r="DT46" t="str">
            <v>POLY 4H-12H + CP</v>
          </cell>
          <cell r="DU46" t="str">
            <v>POLY 4H-12H + CP</v>
          </cell>
          <cell r="DV46" t="str">
            <v>HS CP 4H-7H</v>
          </cell>
          <cell r="DW46" t="str">
            <v>REPOS</v>
          </cell>
          <cell r="DX46" t="str">
            <v>POLY 5H-12H</v>
          </cell>
          <cell r="DY46" t="str">
            <v>REPOS</v>
          </cell>
          <cell r="DZ46" t="str">
            <v>POLY 5H-12H</v>
          </cell>
          <cell r="EA46" t="str">
            <v>POLY 5H-12H</v>
          </cell>
          <cell r="EB46" t="str">
            <v>POLY 5H-12H</v>
          </cell>
          <cell r="EC46" t="str">
            <v>REPOS</v>
          </cell>
          <cell r="ED46" t="str">
            <v>REPOS</v>
          </cell>
          <cell r="EE46" t="str">
            <v>POLY 4H-12H + CP</v>
          </cell>
          <cell r="EF46" t="str">
            <v>REPOS</v>
          </cell>
          <cell r="EG46" t="str">
            <v>POLY 4H-12H + CP</v>
          </cell>
          <cell r="EH46" t="str">
            <v>POLY 7H-12H + CP</v>
          </cell>
          <cell r="EI46" t="str">
            <v>POLY 4H-12H + CP</v>
          </cell>
          <cell r="EJ46" t="str">
            <v>HS CP 4H-7H</v>
          </cell>
          <cell r="EK46" t="str">
            <v>REPOS</v>
          </cell>
          <cell r="EL46" t="str">
            <v>POLY 5H-12H</v>
          </cell>
          <cell r="EM46" t="str">
            <v>POLY 5H-12H</v>
          </cell>
          <cell r="EN46" t="str">
            <v>POLY 5H-12H</v>
          </cell>
          <cell r="EO46" t="str">
            <v>POLY 5H-12H</v>
          </cell>
          <cell r="EP46" t="str">
            <v>POLY 5H-12H</v>
          </cell>
          <cell r="EQ46" t="str">
            <v>REPOS</v>
          </cell>
          <cell r="ER46" t="str">
            <v>REPOS</v>
          </cell>
          <cell r="HR46" t="str">
            <v>Congés</v>
          </cell>
          <cell r="HS46" t="str">
            <v>Congés</v>
          </cell>
          <cell r="HT46" t="str">
            <v>Congés</v>
          </cell>
          <cell r="HU46" t="str">
            <v>Congés</v>
          </cell>
          <cell r="HV46" t="str">
            <v>Congés</v>
          </cell>
          <cell r="HW46" t="str">
            <v>Congés</v>
          </cell>
          <cell r="HX46" t="str">
            <v>Congés</v>
          </cell>
          <cell r="HY46" t="str">
            <v>Congés</v>
          </cell>
          <cell r="HZ46" t="str">
            <v>Congés</v>
          </cell>
          <cell r="IA46" t="str">
            <v>Congés</v>
          </cell>
          <cell r="IB46" t="str">
            <v>Congés</v>
          </cell>
          <cell r="IC46" t="str">
            <v>Congés</v>
          </cell>
          <cell r="ID46" t="str">
            <v>Congés</v>
          </cell>
          <cell r="IE46" t="str">
            <v>Congés</v>
          </cell>
          <cell r="IF46" t="str">
            <v>Congés</v>
          </cell>
          <cell r="IG46" t="str">
            <v>Congés</v>
          </cell>
          <cell r="IH46" t="str">
            <v>Congés</v>
          </cell>
          <cell r="II46" t="str">
            <v>Congés</v>
          </cell>
          <cell r="IJ46" t="str">
            <v>Congés</v>
          </cell>
          <cell r="IK46" t="str">
            <v>Congés</v>
          </cell>
          <cell r="IL46" t="str">
            <v>Congés</v>
          </cell>
        </row>
        <row r="47">
          <cell r="A47" t="str">
            <v>N0122657</v>
          </cell>
          <cell r="B47" t="str">
            <v>Piombino</v>
          </cell>
          <cell r="C47" t="str">
            <v>Jean-Marc</v>
          </cell>
          <cell r="D47" t="str">
            <v>Piombino Jean-Marc</v>
          </cell>
          <cell r="E47">
            <v>0</v>
          </cell>
          <cell r="F47" t="str">
            <v>CPL</v>
          </cell>
          <cell r="I47" t="str">
            <v>REPOS</v>
          </cell>
          <cell r="J47" t="str">
            <v>Congés</v>
          </cell>
          <cell r="K47" t="str">
            <v>Congés</v>
          </cell>
          <cell r="L47" t="str">
            <v>Congés</v>
          </cell>
          <cell r="M47" t="str">
            <v>Congés</v>
          </cell>
          <cell r="N47" t="str">
            <v>REPOS</v>
          </cell>
          <cell r="O47" t="str">
            <v>REPOS</v>
          </cell>
          <cell r="P47" t="str">
            <v>POLY 5H-12H</v>
          </cell>
          <cell r="Q47" t="str">
            <v>POLY 5H-12H</v>
          </cell>
          <cell r="R47" t="str">
            <v>POLY 5H-12H</v>
          </cell>
          <cell r="S47" t="str">
            <v>POLY 5H-12H</v>
          </cell>
          <cell r="T47" t="str">
            <v>POLY 4H-12H + CP</v>
          </cell>
          <cell r="U47" t="str">
            <v>HS CP 4H-7H</v>
          </cell>
          <cell r="V47" t="str">
            <v>REPOS</v>
          </cell>
          <cell r="W47" t="str">
            <v>POLY 4H-12H + CP</v>
          </cell>
          <cell r="X47" t="str">
            <v>POLY 4H-12H + CP</v>
          </cell>
          <cell r="Y47" t="str">
            <v>POLY 4H-12H + CP</v>
          </cell>
          <cell r="Z47" t="str">
            <v>POLY 4H-12H + CP</v>
          </cell>
          <cell r="AA47" t="str">
            <v>REPOS</v>
          </cell>
          <cell r="AB47" t="str">
            <v>POLY 7H-12H / 14H-18H</v>
          </cell>
          <cell r="AC47" t="str">
            <v>REPOS</v>
          </cell>
          <cell r="AD47" t="str">
            <v>POLY 5H-12H</v>
          </cell>
          <cell r="AE47" t="str">
            <v>POLY 5H-12H</v>
          </cell>
          <cell r="AF47" t="str">
            <v>POLY 5H-12H</v>
          </cell>
          <cell r="AG47" t="str">
            <v>POLY 5H-12H</v>
          </cell>
          <cell r="AH47" t="str">
            <v>POLY 5H-12H</v>
          </cell>
          <cell r="AI47" t="str">
            <v>HS CP 4H-7H</v>
          </cell>
          <cell r="AJ47" t="str">
            <v>REPOS</v>
          </cell>
          <cell r="AK47" t="str">
            <v>Congés</v>
          </cell>
          <cell r="AL47" t="str">
            <v>Congés</v>
          </cell>
          <cell r="AM47" t="str">
            <v>Congés</v>
          </cell>
          <cell r="AN47" t="str">
            <v>Congés</v>
          </cell>
          <cell r="AO47" t="str">
            <v>Congés</v>
          </cell>
          <cell r="AP47" t="str">
            <v>REPOS</v>
          </cell>
          <cell r="AQ47" t="str">
            <v>REPOS</v>
          </cell>
          <cell r="AR47" t="str">
            <v>POLY 5H-12H</v>
          </cell>
          <cell r="AS47" t="str">
            <v>POLY 5H-12H</v>
          </cell>
          <cell r="AT47" t="str">
            <v>POLY 5H-12H</v>
          </cell>
          <cell r="AU47" t="str">
            <v>POLY 5H-12H</v>
          </cell>
          <cell r="AV47" t="str">
            <v>REPOS</v>
          </cell>
          <cell r="AW47" t="str">
            <v>POLY 7H-12H / 14H-18H</v>
          </cell>
          <cell r="AX47" t="str">
            <v>REPOS</v>
          </cell>
          <cell r="AY47" t="str">
            <v>POLY 4H-12H + CP</v>
          </cell>
          <cell r="AZ47" t="str">
            <v>POLY 4H-12H + CP</v>
          </cell>
          <cell r="BA47" t="str">
            <v>POLY 4H-12H + CP</v>
          </cell>
          <cell r="BB47" t="str">
            <v>POLY 4H-12H + CP</v>
          </cell>
          <cell r="BC47" t="str">
            <v>POLY 4H-12H + CP</v>
          </cell>
          <cell r="BD47" t="str">
            <v>HS CP 4H-7H</v>
          </cell>
          <cell r="BE47" t="str">
            <v>REPOS</v>
          </cell>
          <cell r="BF47" t="str">
            <v>POLY 5H-12H</v>
          </cell>
          <cell r="BG47" t="str">
            <v>POLY 5H-12H</v>
          </cell>
          <cell r="BH47" t="str">
            <v>POLY 5H-12H</v>
          </cell>
          <cell r="BI47" t="str">
            <v>POLY 5H-12H</v>
          </cell>
          <cell r="BJ47" t="str">
            <v>REPOS</v>
          </cell>
          <cell r="BK47" t="str">
            <v>POLY 7H-12H / 14H-18H</v>
          </cell>
          <cell r="BL47" t="str">
            <v>REPOS</v>
          </cell>
          <cell r="BM47" t="str">
            <v>POLY 4H-12H + CP</v>
          </cell>
          <cell r="BN47" t="str">
            <v>POLY 4H-12H + CP</v>
          </cell>
          <cell r="BO47" t="str">
            <v>POLY 4H-12H + CP</v>
          </cell>
          <cell r="BP47" t="str">
            <v>POLY 4H-12H + CP</v>
          </cell>
          <cell r="BQ47" t="str">
            <v>POLY 4H-12H + CP</v>
          </cell>
          <cell r="BR47" t="str">
            <v>HS CP 4H-7H</v>
          </cell>
          <cell r="BS47" t="str">
            <v>REPOS</v>
          </cell>
          <cell r="BT47" t="str">
            <v>POLY 5H-12H</v>
          </cell>
          <cell r="BU47" t="str">
            <v>POLY 5H-12H</v>
          </cell>
          <cell r="BV47" t="str">
            <v>POLY 5H-12H</v>
          </cell>
          <cell r="BW47" t="str">
            <v>POLY 5H-12H</v>
          </cell>
          <cell r="BX47" t="str">
            <v>POLY 5H-12H</v>
          </cell>
          <cell r="BY47" t="str">
            <v>REPOS</v>
          </cell>
          <cell r="BZ47" t="str">
            <v>POLY 7H-12H + CP</v>
          </cell>
          <cell r="CA47" t="str">
            <v>POLY 4H-12H + CP</v>
          </cell>
          <cell r="CB47" t="str">
            <v>POLY 4H-12H + CP</v>
          </cell>
          <cell r="CC47" t="str">
            <v>POLY 4H-12H + CP</v>
          </cell>
          <cell r="CD47" t="str">
            <v>POLY 4H-12H + CP</v>
          </cell>
          <cell r="CE47" t="str">
            <v>POLY 4H-12H + CP</v>
          </cell>
          <cell r="CF47" t="str">
            <v>REPOS</v>
          </cell>
          <cell r="CG47" t="str">
            <v>REPOS</v>
          </cell>
          <cell r="CH47" t="str">
            <v>POLY 5H-12H</v>
          </cell>
          <cell r="CI47" t="str">
            <v>POLY 5H-12H</v>
          </cell>
          <cell r="CJ47" t="str">
            <v>POLY 5H-12H</v>
          </cell>
          <cell r="CK47" t="str">
            <v>POLY 5H-12H</v>
          </cell>
          <cell r="CL47" t="str">
            <v>POLY 5H-12H</v>
          </cell>
          <cell r="CM47" t="str">
            <v>Congés</v>
          </cell>
          <cell r="CN47" t="str">
            <v>Congés</v>
          </cell>
          <cell r="CO47" t="str">
            <v>Congés</v>
          </cell>
          <cell r="CP47" t="str">
            <v>Congés</v>
          </cell>
          <cell r="CQ47" t="str">
            <v>Congés</v>
          </cell>
          <cell r="CR47" t="str">
            <v>Congés</v>
          </cell>
          <cell r="CS47" t="str">
            <v>Congés</v>
          </cell>
          <cell r="CT47" t="str">
            <v>Congés</v>
          </cell>
          <cell r="CU47" t="str">
            <v>Congés</v>
          </cell>
          <cell r="CV47" t="str">
            <v>REPOS</v>
          </cell>
          <cell r="CW47" t="str">
            <v>POLY 4H-12H + CP</v>
          </cell>
          <cell r="CX47" t="str">
            <v>POLY 4H-12H + CP</v>
          </cell>
          <cell r="CY47" t="str">
            <v>POLY 4H-12H + CP</v>
          </cell>
          <cell r="CZ47" t="str">
            <v>REPOS</v>
          </cell>
          <cell r="DA47" t="str">
            <v>POLY 7H-12H / 14H-18H</v>
          </cell>
          <cell r="DB47" t="str">
            <v>REPOS</v>
          </cell>
          <cell r="DC47" t="str">
            <v>POLY 5H-12H</v>
          </cell>
          <cell r="DD47" t="str">
            <v>POLY 5H-12H</v>
          </cell>
          <cell r="DE47" t="str">
            <v>POLY 5H-12H</v>
          </cell>
          <cell r="DF47" t="str">
            <v>POLY 5H-12H</v>
          </cell>
          <cell r="DG47" t="str">
            <v>POLY 5H-12H</v>
          </cell>
          <cell r="DH47" t="str">
            <v>REPOS</v>
          </cell>
          <cell r="DI47" t="str">
            <v>REPOS</v>
          </cell>
          <cell r="DJ47" t="str">
            <v>POLY 4H-12H + CP</v>
          </cell>
          <cell r="DK47" t="str">
            <v>POLY 4H-12H + CP</v>
          </cell>
          <cell r="DL47" t="str">
            <v>POLY 4H-12H + CP</v>
          </cell>
          <cell r="DM47" t="str">
            <v>POLY 4H-12H + CP</v>
          </cell>
          <cell r="DN47" t="str">
            <v>POLY 4H-12H + CP</v>
          </cell>
          <cell r="DO47" t="str">
            <v>REPOS</v>
          </cell>
          <cell r="DP47" t="str">
            <v>REPOS</v>
          </cell>
          <cell r="DQ47" t="str">
            <v>POLY 5H-12H</v>
          </cell>
          <cell r="DR47" t="str">
            <v>POLY 5H-12H</v>
          </cell>
          <cell r="DS47" t="str">
            <v>POLY 5H-12H</v>
          </cell>
          <cell r="DT47" t="str">
            <v>POLY 5H-12H</v>
          </cell>
          <cell r="DU47" t="str">
            <v>POLY 5H-12H</v>
          </cell>
          <cell r="DV47" t="str">
            <v>REPOS</v>
          </cell>
          <cell r="DW47" t="str">
            <v>REPOS</v>
          </cell>
          <cell r="DX47" t="str">
            <v>POLY 4H-12H + CP</v>
          </cell>
          <cell r="DY47" t="str">
            <v>REPOS</v>
          </cell>
          <cell r="DZ47" t="str">
            <v>POLY 4H-12H + CP</v>
          </cell>
          <cell r="EA47" t="str">
            <v>POLY 4H-12H + CP</v>
          </cell>
          <cell r="EB47" t="str">
            <v>POLY 4H-12H + CP</v>
          </cell>
          <cell r="EC47" t="str">
            <v>HS CP 4H-7H</v>
          </cell>
          <cell r="ED47" t="str">
            <v>REPOS</v>
          </cell>
          <cell r="EE47" t="str">
            <v>POLY 5H-12H</v>
          </cell>
          <cell r="EF47" t="str">
            <v>POLY 7H-12H + CP</v>
          </cell>
          <cell r="EG47" t="str">
            <v>POLY 5H-12H</v>
          </cell>
          <cell r="EH47" t="str">
            <v>REPOS</v>
          </cell>
          <cell r="EI47" t="str">
            <v>REPOS</v>
          </cell>
          <cell r="EJ47" t="str">
            <v>POLY 7H-12H / 14H-18H</v>
          </cell>
          <cell r="EK47" t="str">
            <v>REPOS</v>
          </cell>
          <cell r="EL47" t="str">
            <v>POLY 4H-12H + CP</v>
          </cell>
          <cell r="EM47" t="str">
            <v>POLY 4H-12H + CP</v>
          </cell>
          <cell r="EN47" t="str">
            <v>POLY 4H-12H + CP</v>
          </cell>
          <cell r="EO47" t="str">
            <v>POLY 4H-12H + CP</v>
          </cell>
          <cell r="EP47" t="str">
            <v>POLY 4H-12H + CP</v>
          </cell>
          <cell r="EQ47" t="str">
            <v>HS CP 4H-7H</v>
          </cell>
          <cell r="ER47" t="str">
            <v>REPOS</v>
          </cell>
          <cell r="GW47" t="str">
            <v>Congés</v>
          </cell>
          <cell r="GX47" t="str">
            <v>Congés</v>
          </cell>
          <cell r="GY47" t="str">
            <v>Congés</v>
          </cell>
          <cell r="GZ47" t="str">
            <v>Congés</v>
          </cell>
          <cell r="HA47" t="str">
            <v>Congés</v>
          </cell>
          <cell r="HB47" t="str">
            <v>Congés</v>
          </cell>
          <cell r="HC47" t="str">
            <v>Congés</v>
          </cell>
          <cell r="HD47" t="str">
            <v>Congés</v>
          </cell>
          <cell r="HE47" t="str">
            <v>Congés</v>
          </cell>
          <cell r="HF47" t="str">
            <v>Congés</v>
          </cell>
          <cell r="HG47" t="str">
            <v>Congés</v>
          </cell>
          <cell r="HH47" t="str">
            <v>Congés</v>
          </cell>
          <cell r="HI47" t="str">
            <v>Congés</v>
          </cell>
          <cell r="HJ47" t="str">
            <v>Congés</v>
          </cell>
          <cell r="HK47" t="str">
            <v>Congés</v>
          </cell>
          <cell r="HL47" t="str">
            <v>Congés</v>
          </cell>
          <cell r="HM47" t="str">
            <v>Congés</v>
          </cell>
          <cell r="HN47" t="str">
            <v>Congés</v>
          </cell>
          <cell r="HO47" t="str">
            <v>Congés</v>
          </cell>
          <cell r="HP47" t="str">
            <v>Congés</v>
          </cell>
          <cell r="HQ47" t="str">
            <v>Congés</v>
          </cell>
        </row>
        <row r="48">
          <cell r="A48" t="str">
            <v>N0122934</v>
          </cell>
          <cell r="B48" t="str">
            <v>Rateau</v>
          </cell>
          <cell r="C48" t="str">
            <v>Laurent</v>
          </cell>
          <cell r="D48" t="str">
            <v>Rateau Laurent</v>
          </cell>
          <cell r="E48">
            <v>0</v>
          </cell>
          <cell r="F48" t="str">
            <v>CPL</v>
          </cell>
          <cell r="I48" t="str">
            <v>REPOS</v>
          </cell>
          <cell r="J48" t="str">
            <v>NICE EST</v>
          </cell>
          <cell r="K48" t="str">
            <v>NICE EST</v>
          </cell>
          <cell r="L48" t="str">
            <v>NICE EST</v>
          </cell>
          <cell r="M48" t="str">
            <v>NICE EST</v>
          </cell>
          <cell r="N48" t="str">
            <v>REPOS</v>
          </cell>
          <cell r="O48" t="str">
            <v>REPOS</v>
          </cell>
          <cell r="P48" t="str">
            <v>NICE EST</v>
          </cell>
          <cell r="Q48" t="str">
            <v>NICE EST</v>
          </cell>
          <cell r="R48" t="str">
            <v>NICE EST</v>
          </cell>
          <cell r="S48" t="str">
            <v>NICE EST</v>
          </cell>
          <cell r="T48" t="str">
            <v>NICE EST</v>
          </cell>
          <cell r="U48" t="str">
            <v>REPOS</v>
          </cell>
          <cell r="V48" t="str">
            <v>REPOS</v>
          </cell>
          <cell r="W48" t="str">
            <v>NICE EST</v>
          </cell>
          <cell r="X48" t="str">
            <v>NICE EST</v>
          </cell>
          <cell r="Y48" t="str">
            <v>NICE EST</v>
          </cell>
          <cell r="Z48" t="str">
            <v>NICE EST</v>
          </cell>
          <cell r="AA48" t="str">
            <v>NICE EST</v>
          </cell>
          <cell r="AB48" t="str">
            <v>REPOS</v>
          </cell>
          <cell r="AC48" t="str">
            <v>REPOS</v>
          </cell>
          <cell r="AD48" t="str">
            <v>NICE EST</v>
          </cell>
          <cell r="AE48" t="str">
            <v>NICE EST</v>
          </cell>
          <cell r="AF48" t="str">
            <v>NICE EST</v>
          </cell>
          <cell r="AG48" t="str">
            <v>NICE EST</v>
          </cell>
          <cell r="AH48" t="str">
            <v>NICE EST</v>
          </cell>
          <cell r="AI48" t="str">
            <v>REPOS</v>
          </cell>
          <cell r="AJ48" t="str">
            <v>REPOS</v>
          </cell>
          <cell r="AK48" t="str">
            <v>REPOS</v>
          </cell>
          <cell r="AL48" t="str">
            <v>NICE EST</v>
          </cell>
          <cell r="AM48" t="str">
            <v>NICE EST</v>
          </cell>
          <cell r="AN48" t="str">
            <v>NICE EST</v>
          </cell>
          <cell r="AO48" t="str">
            <v>NICE EST</v>
          </cell>
          <cell r="AP48" t="str">
            <v>NICE OUEST</v>
          </cell>
          <cell r="AQ48" t="str">
            <v>REPOS</v>
          </cell>
          <cell r="AR48" t="str">
            <v>NICE EST</v>
          </cell>
          <cell r="AS48" t="str">
            <v>NICE EST</v>
          </cell>
          <cell r="AT48" t="str">
            <v>NICE EST</v>
          </cell>
          <cell r="AU48" t="str">
            <v>NICE EST</v>
          </cell>
          <cell r="AV48" t="str">
            <v>NICE EST</v>
          </cell>
          <cell r="AW48" t="str">
            <v>REPOS</v>
          </cell>
          <cell r="AX48" t="str">
            <v>REPOS</v>
          </cell>
          <cell r="AY48" t="str">
            <v>NICE EST</v>
          </cell>
          <cell r="AZ48" t="str">
            <v>NICE EST</v>
          </cell>
          <cell r="BA48" t="str">
            <v>NICE EST</v>
          </cell>
          <cell r="BB48" t="str">
            <v>NICE EST</v>
          </cell>
          <cell r="BC48" t="str">
            <v>NICE EST</v>
          </cell>
          <cell r="BD48" t="str">
            <v>Congés</v>
          </cell>
          <cell r="BE48" t="str">
            <v>Congés</v>
          </cell>
          <cell r="BF48" t="str">
            <v>Congés</v>
          </cell>
          <cell r="BG48" t="str">
            <v>Congés</v>
          </cell>
          <cell r="BH48" t="str">
            <v>Congés</v>
          </cell>
          <cell r="BI48" t="str">
            <v>Congés</v>
          </cell>
          <cell r="BJ48" t="str">
            <v>Congés</v>
          </cell>
          <cell r="BK48" t="str">
            <v>Congés</v>
          </cell>
          <cell r="BL48" t="str">
            <v>Congés</v>
          </cell>
          <cell r="BM48" t="str">
            <v>Congés</v>
          </cell>
          <cell r="BN48" t="str">
            <v>Congés</v>
          </cell>
          <cell r="BO48" t="str">
            <v>Congés</v>
          </cell>
          <cell r="BP48" t="str">
            <v>Congés</v>
          </cell>
          <cell r="BQ48" t="str">
            <v>Congés</v>
          </cell>
          <cell r="BR48" t="str">
            <v>Congés</v>
          </cell>
          <cell r="BS48" t="str">
            <v>Congés</v>
          </cell>
          <cell r="BT48" t="str">
            <v>NICE EST</v>
          </cell>
          <cell r="BU48" t="str">
            <v>NICE EST</v>
          </cell>
          <cell r="BV48" t="str">
            <v>NICE EST</v>
          </cell>
          <cell r="BW48" t="str">
            <v>NICE EST</v>
          </cell>
          <cell r="BX48" t="str">
            <v>REPOS</v>
          </cell>
          <cell r="BY48" t="str">
            <v>NICE EST</v>
          </cell>
          <cell r="BZ48" t="str">
            <v>REPOS</v>
          </cell>
          <cell r="CA48" t="str">
            <v>NICE EST</v>
          </cell>
          <cell r="CB48" t="str">
            <v>NICE EST</v>
          </cell>
          <cell r="CC48" t="str">
            <v>NICE EST</v>
          </cell>
          <cell r="CD48" t="str">
            <v>NICE EST</v>
          </cell>
          <cell r="CE48" t="str">
            <v>NICE EST</v>
          </cell>
          <cell r="CF48" t="str">
            <v>REPOS</v>
          </cell>
          <cell r="CG48" t="str">
            <v>REPOS</v>
          </cell>
          <cell r="CH48" t="str">
            <v>Congés</v>
          </cell>
          <cell r="CI48" t="str">
            <v>Congés</v>
          </cell>
          <cell r="CJ48" t="str">
            <v>Congés</v>
          </cell>
          <cell r="CK48" t="str">
            <v>Congés</v>
          </cell>
          <cell r="CL48" t="str">
            <v>Congés</v>
          </cell>
          <cell r="CM48" t="str">
            <v>Congés</v>
          </cell>
          <cell r="CN48" t="str">
            <v>Congés</v>
          </cell>
          <cell r="CO48" t="str">
            <v>NICE EST</v>
          </cell>
          <cell r="CP48" t="str">
            <v>NICE EST</v>
          </cell>
          <cell r="CQ48" t="str">
            <v>NICE EST</v>
          </cell>
          <cell r="CR48" t="str">
            <v>NICE EST</v>
          </cell>
          <cell r="CS48" t="str">
            <v>NICE EST</v>
          </cell>
          <cell r="CT48" t="str">
            <v>REPOS</v>
          </cell>
          <cell r="CU48" t="str">
            <v>REPOS</v>
          </cell>
          <cell r="CV48" t="str">
            <v>REPOS</v>
          </cell>
          <cell r="CW48" t="str">
            <v>NICE EST</v>
          </cell>
          <cell r="CX48" t="str">
            <v>NICE EST</v>
          </cell>
          <cell r="CY48" t="str">
            <v>NICE EST</v>
          </cell>
          <cell r="CZ48" t="str">
            <v>NICE EST</v>
          </cell>
          <cell r="DA48" t="str">
            <v>REPOS</v>
          </cell>
          <cell r="DB48" t="str">
            <v>REPOS</v>
          </cell>
          <cell r="DC48" t="str">
            <v>FORMATION</v>
          </cell>
          <cell r="DD48" t="str">
            <v>FORMATION</v>
          </cell>
          <cell r="DE48" t="str">
            <v>FORMATION</v>
          </cell>
          <cell r="DF48" t="str">
            <v>FORMATION</v>
          </cell>
          <cell r="DG48" t="str">
            <v>FORMATION</v>
          </cell>
          <cell r="DH48" t="str">
            <v>REPOS</v>
          </cell>
          <cell r="DI48" t="str">
            <v>REPOS</v>
          </cell>
          <cell r="DJ48" t="str">
            <v>NICE EST</v>
          </cell>
          <cell r="DK48" t="str">
            <v>NICE EST</v>
          </cell>
          <cell r="DL48" t="str">
            <v>NICE EST</v>
          </cell>
          <cell r="DM48" t="str">
            <v>NICE EST</v>
          </cell>
          <cell r="DN48" t="str">
            <v>NICE EST</v>
          </cell>
          <cell r="DO48" t="str">
            <v>REPOS</v>
          </cell>
          <cell r="DP48" t="str">
            <v>REPOS</v>
          </cell>
          <cell r="DQ48" t="str">
            <v>Congés</v>
          </cell>
          <cell r="DR48" t="str">
            <v>Congés</v>
          </cell>
          <cell r="DS48" t="str">
            <v>Congés</v>
          </cell>
          <cell r="DT48" t="str">
            <v>Congés</v>
          </cell>
          <cell r="DU48" t="str">
            <v>Congés</v>
          </cell>
          <cell r="DV48" t="str">
            <v>REPOS</v>
          </cell>
          <cell r="DW48" t="str">
            <v>REPOS</v>
          </cell>
          <cell r="DX48" t="str">
            <v>POLY 9H-16H</v>
          </cell>
          <cell r="DY48" t="str">
            <v>REPOS</v>
          </cell>
          <cell r="DZ48" t="str">
            <v>POLY 9H-16H</v>
          </cell>
          <cell r="EA48" t="str">
            <v>POLY 9H-16H</v>
          </cell>
          <cell r="EB48" t="str">
            <v>POLY 9H-16H</v>
          </cell>
          <cell r="EC48" t="str">
            <v>REPOS</v>
          </cell>
          <cell r="ED48" t="str">
            <v>REPOS</v>
          </cell>
          <cell r="EE48" t="str">
            <v>POLY 9H-16H</v>
          </cell>
          <cell r="EF48" t="str">
            <v>REPOS</v>
          </cell>
          <cell r="EG48" t="str">
            <v>POLY 9H-16H</v>
          </cell>
          <cell r="EH48" t="str">
            <v>REPOS</v>
          </cell>
          <cell r="EI48" t="str">
            <v>POLY 9H-16H</v>
          </cell>
          <cell r="EJ48" t="str">
            <v>REPOS</v>
          </cell>
          <cell r="EK48" t="str">
            <v>REPOS</v>
          </cell>
          <cell r="EL48" t="str">
            <v>POLY 9H-16H</v>
          </cell>
          <cell r="EM48" t="str">
            <v>POLY 9H-16H</v>
          </cell>
          <cell r="EN48" t="str">
            <v>POLY 9H-16H</v>
          </cell>
          <cell r="EO48" t="str">
            <v>POLY 9H-16H</v>
          </cell>
          <cell r="EP48" t="str">
            <v>REPOS</v>
          </cell>
          <cell r="EQ48" t="str">
            <v>POLY 7H-12H / 14H-18H</v>
          </cell>
          <cell r="ER48" t="str">
            <v>REPOS</v>
          </cell>
          <cell r="EV48" t="str">
            <v>Congés</v>
          </cell>
          <cell r="GB48" t="str">
            <v>Congés</v>
          </cell>
          <cell r="GC48" t="str">
            <v>Congés</v>
          </cell>
          <cell r="GD48" t="str">
            <v>Congés</v>
          </cell>
          <cell r="GE48" t="str">
            <v>Congés</v>
          </cell>
          <cell r="GF48" t="str">
            <v>Congés</v>
          </cell>
          <cell r="GG48" t="str">
            <v>Congés</v>
          </cell>
          <cell r="GH48" t="str">
            <v>Congés</v>
          </cell>
          <cell r="GI48" t="str">
            <v>Congés</v>
          </cell>
          <cell r="GJ48" t="str">
            <v>Congés</v>
          </cell>
          <cell r="GK48" t="str">
            <v>Congés</v>
          </cell>
          <cell r="GL48" t="str">
            <v>Congés</v>
          </cell>
          <cell r="GM48" t="str">
            <v>Congés</v>
          </cell>
          <cell r="GN48" t="str">
            <v>Congés</v>
          </cell>
          <cell r="GO48" t="str">
            <v>Congés</v>
          </cell>
          <cell r="GP48" t="str">
            <v>Congés</v>
          </cell>
          <cell r="GQ48" t="str">
            <v>Congés</v>
          </cell>
          <cell r="GR48" t="str">
            <v>Congés</v>
          </cell>
          <cell r="GS48" t="str">
            <v>Congés</v>
          </cell>
          <cell r="GT48" t="str">
            <v>Congés</v>
          </cell>
          <cell r="GU48" t="str">
            <v>Congés</v>
          </cell>
          <cell r="GV48" t="str">
            <v>Congés</v>
          </cell>
        </row>
        <row r="49">
          <cell r="A49" t="str">
            <v>N0122634</v>
          </cell>
          <cell r="B49" t="str">
            <v>Rosso</v>
          </cell>
          <cell r="C49" t="str">
            <v>Dominique</v>
          </cell>
          <cell r="D49" t="str">
            <v>Rosso Dominique</v>
          </cell>
          <cell r="E49">
            <v>0</v>
          </cell>
          <cell r="F49" t="str">
            <v>CPL</v>
          </cell>
          <cell r="I49" t="str">
            <v>ABSENT</v>
          </cell>
          <cell r="J49" t="str">
            <v>ABSENT</v>
          </cell>
          <cell r="K49" t="str">
            <v>ABSENT</v>
          </cell>
          <cell r="L49" t="str">
            <v>ABSENT</v>
          </cell>
          <cell r="M49" t="str">
            <v>ABSENT</v>
          </cell>
          <cell r="N49" t="str">
            <v>ABSENT</v>
          </cell>
          <cell r="O49" t="str">
            <v>ABSENT</v>
          </cell>
          <cell r="P49" t="str">
            <v>ABSENT</v>
          </cell>
          <cell r="Q49" t="str">
            <v>ABSENT</v>
          </cell>
          <cell r="R49" t="str">
            <v>ABSENT</v>
          </cell>
          <cell r="S49" t="str">
            <v>ABSENT</v>
          </cell>
          <cell r="T49" t="str">
            <v>ABSENT</v>
          </cell>
          <cell r="U49" t="str">
            <v>ABSENT</v>
          </cell>
          <cell r="V49" t="str">
            <v>ABSENT</v>
          </cell>
          <cell r="W49" t="str">
            <v>ABSENT</v>
          </cell>
          <cell r="X49" t="str">
            <v>ABSENT</v>
          </cell>
          <cell r="Y49" t="str">
            <v>ABSENT</v>
          </cell>
          <cell r="Z49" t="str">
            <v>ABSENT</v>
          </cell>
          <cell r="AA49" t="str">
            <v>ABSENT</v>
          </cell>
          <cell r="AB49" t="str">
            <v>ABSENT</v>
          </cell>
          <cell r="AC49" t="str">
            <v>ABSENT</v>
          </cell>
          <cell r="AD49" t="str">
            <v>ABSENT</v>
          </cell>
          <cell r="AE49" t="str">
            <v>ABSENT</v>
          </cell>
          <cell r="AF49" t="str">
            <v>ABSENT</v>
          </cell>
          <cell r="AG49" t="str">
            <v>ABSENT</v>
          </cell>
          <cell r="AH49" t="str">
            <v>ABSENT</v>
          </cell>
          <cell r="AI49" t="str">
            <v>ABSENT</v>
          </cell>
          <cell r="AJ49" t="str">
            <v>ABSENT</v>
          </cell>
          <cell r="AK49" t="str">
            <v>ABSENT</v>
          </cell>
          <cell r="AL49" t="str">
            <v>ABSENT</v>
          </cell>
          <cell r="AM49" t="str">
            <v>ABSENT</v>
          </cell>
          <cell r="AN49" t="str">
            <v>ABSENT</v>
          </cell>
          <cell r="AO49" t="str">
            <v>ABSENT</v>
          </cell>
          <cell r="AP49" t="str">
            <v>ABSENT</v>
          </cell>
          <cell r="AQ49" t="str">
            <v>ABSENT</v>
          </cell>
          <cell r="AR49" t="str">
            <v>ABSENT</v>
          </cell>
          <cell r="AS49" t="str">
            <v>ABSENT</v>
          </cell>
          <cell r="AT49" t="str">
            <v>ABSENT</v>
          </cell>
          <cell r="AU49" t="str">
            <v>ABSENT</v>
          </cell>
          <cell r="AV49" t="str">
            <v>ABSENT</v>
          </cell>
          <cell r="AW49" t="str">
            <v>ABSENT</v>
          </cell>
          <cell r="AX49" t="str">
            <v>ABSENT</v>
          </cell>
          <cell r="AY49" t="str">
            <v>ABSENT</v>
          </cell>
          <cell r="AZ49" t="str">
            <v>ABSENT</v>
          </cell>
          <cell r="BA49" t="str">
            <v>ABSENT</v>
          </cell>
          <cell r="BB49" t="str">
            <v>ABSENT</v>
          </cell>
          <cell r="BC49" t="str">
            <v>ABSENT</v>
          </cell>
          <cell r="BD49" t="str">
            <v>ABSENT</v>
          </cell>
          <cell r="BE49" t="str">
            <v>ABSENT</v>
          </cell>
          <cell r="BF49" t="str">
            <v>ABSENT</v>
          </cell>
          <cell r="BG49" t="str">
            <v>ABSENT</v>
          </cell>
          <cell r="BH49" t="str">
            <v>ABSENT</v>
          </cell>
          <cell r="BI49" t="str">
            <v>ABSENT</v>
          </cell>
          <cell r="BJ49" t="str">
            <v>ABSENT</v>
          </cell>
          <cell r="BK49" t="str">
            <v>ABSENT</v>
          </cell>
          <cell r="BL49" t="str">
            <v>ABSENT</v>
          </cell>
          <cell r="BM49" t="str">
            <v>ABSENT</v>
          </cell>
          <cell r="BN49" t="str">
            <v>ABSENT</v>
          </cell>
          <cell r="BO49" t="str">
            <v>ABSENT</v>
          </cell>
          <cell r="BP49" t="str">
            <v>ABSENT</v>
          </cell>
          <cell r="BQ49" t="str">
            <v>ABSENT</v>
          </cell>
          <cell r="BR49" t="str">
            <v>ABSENT</v>
          </cell>
          <cell r="BS49" t="str">
            <v>ABSENT</v>
          </cell>
          <cell r="BT49" t="str">
            <v>ABSENT</v>
          </cell>
          <cell r="BU49" t="str">
            <v>ABSENT</v>
          </cell>
          <cell r="BV49" t="str">
            <v>ABSENT</v>
          </cell>
          <cell r="BW49" t="str">
            <v>ABSENT</v>
          </cell>
          <cell r="BX49" t="str">
            <v>ABSENT</v>
          </cell>
          <cell r="BY49" t="str">
            <v>ABSENT</v>
          </cell>
          <cell r="BZ49" t="str">
            <v>ABSENT</v>
          </cell>
          <cell r="CA49" t="str">
            <v>ABSENT</v>
          </cell>
          <cell r="CB49" t="str">
            <v>ABSENT</v>
          </cell>
          <cell r="CC49" t="str">
            <v>ABSENT</v>
          </cell>
          <cell r="CD49" t="str">
            <v>ABSENT</v>
          </cell>
          <cell r="CE49" t="str">
            <v>ABSENT</v>
          </cell>
          <cell r="CF49" t="str">
            <v>ABSENT</v>
          </cell>
          <cell r="CG49" t="str">
            <v>ABSENT</v>
          </cell>
          <cell r="CH49" t="str">
            <v>ABSENT</v>
          </cell>
          <cell r="CI49" t="str">
            <v>ABSENT</v>
          </cell>
          <cell r="CJ49" t="str">
            <v>ABSENT</v>
          </cell>
          <cell r="CK49" t="str">
            <v>ABSENT</v>
          </cell>
          <cell r="CL49" t="str">
            <v>ABSENT</v>
          </cell>
          <cell r="CM49" t="str">
            <v>ABSENT</v>
          </cell>
          <cell r="CN49" t="str">
            <v>ABSENT</v>
          </cell>
          <cell r="CO49" t="str">
            <v>ABSENT</v>
          </cell>
          <cell r="CP49" t="str">
            <v>ABSENT</v>
          </cell>
          <cell r="CQ49" t="str">
            <v>ABSENT</v>
          </cell>
          <cell r="CR49" t="str">
            <v>ABSENT</v>
          </cell>
          <cell r="CS49" t="str">
            <v>ABSENT</v>
          </cell>
          <cell r="CT49" t="str">
            <v>ABSENT</v>
          </cell>
          <cell r="CU49" t="str">
            <v>ABSENT</v>
          </cell>
          <cell r="CV49" t="str">
            <v>ABSENT</v>
          </cell>
          <cell r="CW49" t="str">
            <v>ABSENT</v>
          </cell>
          <cell r="CX49" t="str">
            <v>ABSENT</v>
          </cell>
          <cell r="CY49" t="str">
            <v>ABSENT</v>
          </cell>
          <cell r="CZ49" t="str">
            <v>ABSENT</v>
          </cell>
          <cell r="DA49" t="str">
            <v>ABSENT</v>
          </cell>
          <cell r="DB49" t="str">
            <v>ABSENT</v>
          </cell>
          <cell r="DC49" t="str">
            <v>ABSENT</v>
          </cell>
          <cell r="DD49" t="str">
            <v>ABSENT</v>
          </cell>
          <cell r="DE49" t="str">
            <v>ABSENT</v>
          </cell>
          <cell r="DF49" t="str">
            <v>ABSENT</v>
          </cell>
          <cell r="DG49" t="str">
            <v>ABSENT</v>
          </cell>
          <cell r="DH49" t="str">
            <v>ABSENT</v>
          </cell>
          <cell r="DI49" t="str">
            <v>ABSENT</v>
          </cell>
          <cell r="DJ49" t="str">
            <v>ABSENT</v>
          </cell>
          <cell r="DK49" t="str">
            <v>ABSENT</v>
          </cell>
          <cell r="DL49" t="str">
            <v>ABSENT</v>
          </cell>
          <cell r="DM49" t="str">
            <v>ABSENT</v>
          </cell>
          <cell r="DN49" t="str">
            <v>ABSENT</v>
          </cell>
          <cell r="DO49" t="str">
            <v>ABSENT</v>
          </cell>
          <cell r="DP49" t="str">
            <v>ABSENT</v>
          </cell>
          <cell r="DQ49" t="str">
            <v>ABSENT</v>
          </cell>
          <cell r="DR49" t="str">
            <v>ABSENT</v>
          </cell>
          <cell r="DS49" t="str">
            <v>ABSENT</v>
          </cell>
          <cell r="DT49" t="str">
            <v>ABSENT</v>
          </cell>
          <cell r="DU49" t="str">
            <v>ABSENT</v>
          </cell>
          <cell r="DV49" t="str">
            <v>ABSENT</v>
          </cell>
          <cell r="DW49" t="str">
            <v>ABSENT</v>
          </cell>
          <cell r="DX49" t="str">
            <v>ABSENT</v>
          </cell>
          <cell r="DY49" t="str">
            <v>ABSENT</v>
          </cell>
          <cell r="DZ49" t="str">
            <v>ABSENT</v>
          </cell>
          <cell r="EA49" t="str">
            <v>ABSENT</v>
          </cell>
          <cell r="EB49" t="str">
            <v>ABSENT</v>
          </cell>
          <cell r="EC49" t="str">
            <v>ABSENT</v>
          </cell>
          <cell r="ED49" t="str">
            <v>ABSENT</v>
          </cell>
          <cell r="EE49" t="str">
            <v>ABSENT</v>
          </cell>
          <cell r="EF49" t="str">
            <v>ABSENT</v>
          </cell>
          <cell r="EG49" t="str">
            <v>ABSENT</v>
          </cell>
          <cell r="EH49" t="str">
            <v>ABSENT</v>
          </cell>
          <cell r="EI49" t="str">
            <v>ABSENT</v>
          </cell>
          <cell r="EJ49" t="str">
            <v>ABSENT</v>
          </cell>
          <cell r="EK49" t="str">
            <v>ABSENT</v>
          </cell>
          <cell r="EL49" t="str">
            <v>ABSENT</v>
          </cell>
          <cell r="EM49" t="str">
            <v>ABSENT</v>
          </cell>
          <cell r="EN49" t="str">
            <v>ABSENT</v>
          </cell>
          <cell r="EO49" t="str">
            <v>ABSENT</v>
          </cell>
          <cell r="EP49" t="str">
            <v>ABSENT</v>
          </cell>
          <cell r="EQ49" t="str">
            <v>ABSENT</v>
          </cell>
          <cell r="ER49" t="str">
            <v>ABSENT</v>
          </cell>
        </row>
        <row r="50">
          <cell r="A50" t="str">
            <v>N0136550</v>
          </cell>
          <cell r="B50" t="str">
            <v>Selsis</v>
          </cell>
          <cell r="C50" t="str">
            <v>Bruno</v>
          </cell>
          <cell r="D50" t="str">
            <v>Selsis Bruno</v>
          </cell>
          <cell r="E50">
            <v>0</v>
          </cell>
          <cell r="F50" t="str">
            <v>CPL</v>
          </cell>
          <cell r="I50" t="str">
            <v>REPOS</v>
          </cell>
          <cell r="J50" t="str">
            <v>POLY 12H-19H</v>
          </cell>
          <cell r="K50" t="str">
            <v>POLY 12H-19H</v>
          </cell>
          <cell r="L50" t="str">
            <v>POLY 12H-19H</v>
          </cell>
          <cell r="M50" t="str">
            <v>POLY 9H-16H</v>
          </cell>
          <cell r="N50" t="str">
            <v>REPOS</v>
          </cell>
          <cell r="O50" t="str">
            <v>REPOS</v>
          </cell>
          <cell r="P50" t="str">
            <v>Congés</v>
          </cell>
          <cell r="Q50" t="str">
            <v>Congés</v>
          </cell>
          <cell r="R50" t="str">
            <v>Congés</v>
          </cell>
          <cell r="S50" t="str">
            <v>Congés</v>
          </cell>
          <cell r="T50" t="str">
            <v>Congés</v>
          </cell>
          <cell r="U50" t="str">
            <v>REPOS</v>
          </cell>
          <cell r="V50" t="str">
            <v>REPOS</v>
          </cell>
          <cell r="W50" t="str">
            <v>POLY 12H-19H</v>
          </cell>
          <cell r="X50" t="str">
            <v>POLY 12H-19H</v>
          </cell>
          <cell r="Y50" t="str">
            <v>POLY 12H-19H</v>
          </cell>
          <cell r="Z50" t="str">
            <v>POLY 12H-19H</v>
          </cell>
          <cell r="AA50" t="str">
            <v>POLY 7H-14H</v>
          </cell>
          <cell r="AB50" t="str">
            <v>REPOS</v>
          </cell>
          <cell r="AC50" t="str">
            <v>POLY 7H-12H + CP</v>
          </cell>
          <cell r="AD50" t="str">
            <v>POLY 12H-19H</v>
          </cell>
          <cell r="AE50" t="str">
            <v>POLY 12H-19H</v>
          </cell>
          <cell r="AF50" t="str">
            <v>POLY 12H-19H</v>
          </cell>
          <cell r="AG50" t="str">
            <v>POLY 12H-19H</v>
          </cell>
          <cell r="AH50" t="str">
            <v>POLY 12H-19H</v>
          </cell>
          <cell r="AI50" t="str">
            <v>REPOS</v>
          </cell>
          <cell r="AJ50" t="str">
            <v>REPOS</v>
          </cell>
          <cell r="AK50" t="str">
            <v>POLY 12H-19H</v>
          </cell>
          <cell r="AL50" t="str">
            <v>POLY 12H-19H</v>
          </cell>
          <cell r="AM50" t="str">
            <v>POLY 12H-19H</v>
          </cell>
          <cell r="AN50" t="str">
            <v>POLY 12H-19H</v>
          </cell>
          <cell r="AO50" t="str">
            <v>POLY 12H-19H</v>
          </cell>
          <cell r="AP50" t="str">
            <v>REPOS</v>
          </cell>
          <cell r="AQ50" t="str">
            <v>REPOS</v>
          </cell>
          <cell r="AR50" t="str">
            <v>POLY 12H-19H</v>
          </cell>
          <cell r="AS50" t="str">
            <v>POLY 12H-19H</v>
          </cell>
          <cell r="AT50" t="str">
            <v>POLY 12H-19H</v>
          </cell>
          <cell r="AU50" t="str">
            <v>REPOS</v>
          </cell>
          <cell r="AV50" t="str">
            <v>POLY 7H-14H</v>
          </cell>
          <cell r="AW50" t="str">
            <v>POLY 7H-12H / 14H-18H</v>
          </cell>
          <cell r="AX50" t="str">
            <v>REPOS</v>
          </cell>
          <cell r="AY50" t="str">
            <v>POLY 12H-19H</v>
          </cell>
          <cell r="AZ50" t="str">
            <v>POLY 12H-19H</v>
          </cell>
          <cell r="BA50" t="str">
            <v>POLY 12H-19H</v>
          </cell>
          <cell r="BB50" t="str">
            <v>POLY 12H-19H</v>
          </cell>
          <cell r="BC50" t="str">
            <v>POLY 5H-12H</v>
          </cell>
          <cell r="BD50" t="str">
            <v>REPOS</v>
          </cell>
          <cell r="BE50" t="str">
            <v>REPOS</v>
          </cell>
          <cell r="BF50" t="str">
            <v>POLY 12H-19H</v>
          </cell>
          <cell r="BG50" t="str">
            <v>POLY 12H-19H</v>
          </cell>
          <cell r="BH50" t="str">
            <v>POLY 12H-19H</v>
          </cell>
          <cell r="BI50" t="str">
            <v>POLY 12H-19H</v>
          </cell>
          <cell r="BJ50" t="str">
            <v>POLY 12H-19H</v>
          </cell>
          <cell r="BK50" t="str">
            <v>REPOS</v>
          </cell>
          <cell r="BL50" t="str">
            <v>POLY 7H-12H + CP</v>
          </cell>
          <cell r="BM50" t="str">
            <v>POLY 12H-19H</v>
          </cell>
          <cell r="BN50" t="str">
            <v>POLY 12H-19H</v>
          </cell>
          <cell r="BO50" t="str">
            <v>POLY 12H-19H</v>
          </cell>
          <cell r="BP50" t="str">
            <v>POLY 12H-19H</v>
          </cell>
          <cell r="BQ50" t="str">
            <v>POLY 12H-19H</v>
          </cell>
          <cell r="BR50" t="str">
            <v>REPOS</v>
          </cell>
          <cell r="BS50" t="str">
            <v>REPOS</v>
          </cell>
          <cell r="BT50" t="str">
            <v>POLY 12H-19H</v>
          </cell>
          <cell r="BU50" t="str">
            <v>POLY 12H-19H</v>
          </cell>
          <cell r="BV50" t="str">
            <v>POLY 12H-19H</v>
          </cell>
          <cell r="BW50" t="str">
            <v>POLY 12H-19H</v>
          </cell>
          <cell r="BX50" t="str">
            <v>POLY 12H-19H</v>
          </cell>
          <cell r="BY50" t="str">
            <v>REPOS</v>
          </cell>
          <cell r="BZ50" t="str">
            <v>REPOS</v>
          </cell>
          <cell r="CA50" t="str">
            <v>POLY 12H-19H</v>
          </cell>
          <cell r="CB50" t="str">
            <v>POLY 12H-19H</v>
          </cell>
          <cell r="CC50" t="str">
            <v>POLY 12H-19H</v>
          </cell>
          <cell r="CD50" t="str">
            <v>POLY 12H-19H</v>
          </cell>
          <cell r="CE50" t="str">
            <v>Congés</v>
          </cell>
          <cell r="CF50" t="str">
            <v>REPOS</v>
          </cell>
          <cell r="CG50" t="str">
            <v>REPOS</v>
          </cell>
          <cell r="CH50" t="str">
            <v>POLY 12H-19H</v>
          </cell>
          <cell r="CI50" t="str">
            <v>POLY 12H-19H</v>
          </cell>
          <cell r="CJ50" t="str">
            <v>POLY 12H-19H</v>
          </cell>
          <cell r="CK50" t="str">
            <v>POLY 12H-19H</v>
          </cell>
          <cell r="CL50" t="str">
            <v>POLY 12H-19H</v>
          </cell>
          <cell r="CM50" t="str">
            <v>REPOS</v>
          </cell>
          <cell r="CN50" t="str">
            <v>POLY 7H-12H</v>
          </cell>
          <cell r="CO50" t="str">
            <v>POLY 12H-19H</v>
          </cell>
          <cell r="CP50" t="str">
            <v>POLY 12H-19H</v>
          </cell>
          <cell r="CQ50" t="str">
            <v>POLY 12H-19H</v>
          </cell>
          <cell r="CR50" t="str">
            <v>POLY 12H-19H</v>
          </cell>
          <cell r="CS50" t="str">
            <v>POLY 12H-19H</v>
          </cell>
          <cell r="CT50" t="str">
            <v>REPOS</v>
          </cell>
          <cell r="CU50" t="str">
            <v>REPOS</v>
          </cell>
          <cell r="CV50" t="str">
            <v>REPOS</v>
          </cell>
          <cell r="CW50" t="str">
            <v>REPOS</v>
          </cell>
          <cell r="CX50" t="str">
            <v>POLY 12H-19H</v>
          </cell>
          <cell r="CY50" t="str">
            <v>POLY 12H-19H</v>
          </cell>
          <cell r="CZ50" t="str">
            <v>POLY 12H-19H</v>
          </cell>
          <cell r="DA50" t="str">
            <v>POLY 7H-12H / 14H-18H</v>
          </cell>
          <cell r="DB50" t="str">
            <v>REPOS</v>
          </cell>
          <cell r="DC50" t="str">
            <v>POLY 12H-19H</v>
          </cell>
          <cell r="DD50" t="str">
            <v>POLY 12H-19H</v>
          </cell>
          <cell r="DE50" t="str">
            <v>POLY 12H-19H</v>
          </cell>
          <cell r="DF50" t="str">
            <v>POLY 12H-19H</v>
          </cell>
          <cell r="DG50" t="str">
            <v>POLY 12H-19H</v>
          </cell>
          <cell r="DH50" t="str">
            <v>REPOS</v>
          </cell>
          <cell r="DI50" t="str">
            <v>POLY 7H-12H + CP</v>
          </cell>
          <cell r="DJ50" t="str">
            <v>POLY 12H-19H</v>
          </cell>
          <cell r="DK50" t="str">
            <v>POLY 12H-19H</v>
          </cell>
          <cell r="DL50" t="str">
            <v>POLY 12H-19H</v>
          </cell>
          <cell r="DM50" t="str">
            <v>POLY 12H-19H</v>
          </cell>
          <cell r="DN50" t="str">
            <v>POLY 12H-19H</v>
          </cell>
          <cell r="DO50" t="str">
            <v>REPOS</v>
          </cell>
          <cell r="DP50" t="str">
            <v>REPOS</v>
          </cell>
          <cell r="DQ50" t="str">
            <v>POLY 12H-19H</v>
          </cell>
          <cell r="DR50" t="str">
            <v>POLY 12H-19H</v>
          </cell>
          <cell r="DS50" t="str">
            <v>POLY 12H-19H</v>
          </cell>
          <cell r="DT50" t="str">
            <v>POLY 12H-19H</v>
          </cell>
          <cell r="DU50" t="str">
            <v>REPOS</v>
          </cell>
          <cell r="DV50" t="str">
            <v>POLY 7H-12H / 14H-18H</v>
          </cell>
          <cell r="DW50" t="str">
            <v>REPOS</v>
          </cell>
          <cell r="DX50" t="str">
            <v>POLY 12H-19H</v>
          </cell>
          <cell r="DY50" t="str">
            <v>REPOS</v>
          </cell>
          <cell r="DZ50" t="str">
            <v>POLY 12H-19H</v>
          </cell>
          <cell r="EA50" t="str">
            <v>POLY 12H-19H</v>
          </cell>
          <cell r="EB50" t="str">
            <v>POLY 12H-19H</v>
          </cell>
          <cell r="EC50" t="str">
            <v>REPOS</v>
          </cell>
          <cell r="ED50" t="str">
            <v>REPOS</v>
          </cell>
          <cell r="EE50" t="str">
            <v>POLY 12H-19H</v>
          </cell>
          <cell r="EF50" t="str">
            <v>REPOS</v>
          </cell>
          <cell r="EG50" t="str">
            <v>B. CARTON</v>
          </cell>
          <cell r="EH50" t="str">
            <v>REPOS</v>
          </cell>
          <cell r="EI50" t="str">
            <v>POLY 12H-19H</v>
          </cell>
          <cell r="EJ50" t="str">
            <v>REPOS</v>
          </cell>
          <cell r="EK50" t="str">
            <v>POLY 7H-12H + CP</v>
          </cell>
          <cell r="EL50" t="str">
            <v>POLY 12H-19H</v>
          </cell>
          <cell r="EM50" t="str">
            <v>POLY 12H-19H</v>
          </cell>
          <cell r="EN50" t="str">
            <v>POLY 12H-19H</v>
          </cell>
          <cell r="EO50" t="str">
            <v>POLY 12H-19H</v>
          </cell>
          <cell r="EP50" t="str">
            <v>POLY 12H-19H</v>
          </cell>
          <cell r="EQ50" t="str">
            <v>REPOS</v>
          </cell>
          <cell r="ER50" t="str">
            <v>REPOS</v>
          </cell>
          <cell r="EZ50" t="str">
            <v>Congés</v>
          </cell>
          <cell r="FA50" t="str">
            <v>Congés</v>
          </cell>
          <cell r="FB50" t="str">
            <v>Congés</v>
          </cell>
          <cell r="FC50" t="str">
            <v>Congés</v>
          </cell>
          <cell r="FD50" t="str">
            <v>Congés</v>
          </cell>
          <cell r="FE50" t="str">
            <v>REPOS</v>
          </cell>
          <cell r="FF50" t="str">
            <v>REPOS</v>
          </cell>
          <cell r="IM50" t="str">
            <v>Congés</v>
          </cell>
          <cell r="IN50" t="str">
            <v>Congés</v>
          </cell>
          <cell r="IO50" t="str">
            <v>Congés</v>
          </cell>
          <cell r="IP50" t="str">
            <v>Congés</v>
          </cell>
          <cell r="IQ50" t="str">
            <v>Congés</v>
          </cell>
          <cell r="IR50" t="str">
            <v>Congés</v>
          </cell>
          <cell r="IS50" t="str">
            <v>Congés</v>
          </cell>
          <cell r="IT50" t="str">
            <v>Congés</v>
          </cell>
          <cell r="IU50" t="str">
            <v>Congés</v>
          </cell>
          <cell r="IV50" t="str">
            <v>Congés</v>
          </cell>
          <cell r="IW50" t="str">
            <v>Congés</v>
          </cell>
          <cell r="IX50" t="str">
            <v>Congés</v>
          </cell>
          <cell r="IY50" t="str">
            <v>Congés</v>
          </cell>
          <cell r="IZ50" t="str">
            <v>Congés</v>
          </cell>
          <cell r="JA50" t="str">
            <v>Congés</v>
          </cell>
          <cell r="JB50" t="str">
            <v>Congés</v>
          </cell>
          <cell r="JC50" t="str">
            <v>Congés</v>
          </cell>
          <cell r="JD50" t="str">
            <v>Congés</v>
          </cell>
          <cell r="JE50" t="str">
            <v>Congés</v>
          </cell>
          <cell r="JF50" t="str">
            <v>Congés</v>
          </cell>
          <cell r="JG50" t="str">
            <v>Congés</v>
          </cell>
        </row>
        <row r="51">
          <cell r="EV51" t="str">
            <v>FORMATION 
D.M.S</v>
          </cell>
        </row>
      </sheetData>
      <sheetData sheetId="1">
        <row r="1">
          <cell r="A1" t="str">
            <v>PRESTATIONS</v>
          </cell>
          <cell r="B1" t="str">
            <v>HS Norm</v>
          </cell>
          <cell r="C1" t="str">
            <v>HS Férié</v>
          </cell>
          <cell r="D1" t="str">
            <v>HS Nuit</v>
          </cell>
          <cell r="E1" t="str">
            <v>Nuit</v>
          </cell>
          <cell r="K1" t="str">
            <v>PRESTATIONS</v>
          </cell>
          <cell r="L1" t="str">
            <v>HORAIRES A RENSEIGNER</v>
          </cell>
          <cell r="M1" t="str">
            <v>CONCATENATION</v>
          </cell>
          <cell r="N1" t="str">
            <v>HS HORAIRES</v>
          </cell>
        </row>
        <row r="2">
          <cell r="A2">
            <v>0</v>
          </cell>
          <cell r="K2" t="str">
            <v/>
          </cell>
          <cell r="M2" t="str">
            <v xml:space="preserve"> |</v>
          </cell>
          <cell r="N2" t="str">
            <v/>
          </cell>
        </row>
        <row r="3">
          <cell r="A3" t="str">
            <v>1/2 Congés AM</v>
          </cell>
          <cell r="K3" t="str">
            <v>1/2 Congés AM</v>
          </cell>
          <cell r="M3" t="str">
            <v>1/2 Congés AM |</v>
          </cell>
          <cell r="N3" t="str">
            <v/>
          </cell>
        </row>
        <row r="4">
          <cell r="A4" t="str">
            <v>1/2 Congés Matin</v>
          </cell>
          <cell r="K4" t="str">
            <v>1/2 Congés Matin</v>
          </cell>
          <cell r="M4" t="str">
            <v>1/2 Congés Matin |</v>
          </cell>
          <cell r="N4" t="str">
            <v/>
          </cell>
        </row>
        <row r="5">
          <cell r="A5" t="str">
            <v>ABSENT</v>
          </cell>
          <cell r="K5" t="str">
            <v>ABSENT</v>
          </cell>
          <cell r="M5" t="str">
            <v>ABSENT |</v>
          </cell>
          <cell r="N5" t="str">
            <v/>
          </cell>
        </row>
        <row r="6">
          <cell r="A6" t="str">
            <v>AUTRE COP</v>
          </cell>
          <cell r="K6" t="str">
            <v>AUTRE COP</v>
          </cell>
          <cell r="M6" t="str">
            <v>AUTRE COP |</v>
          </cell>
          <cell r="N6" t="str">
            <v/>
          </cell>
        </row>
        <row r="7">
          <cell r="A7" t="str">
            <v>B. CARTON</v>
          </cell>
          <cell r="K7" t="str">
            <v/>
          </cell>
          <cell r="M7" t="str">
            <v xml:space="preserve"> |</v>
          </cell>
          <cell r="N7" t="str">
            <v/>
          </cell>
        </row>
        <row r="8">
          <cell r="A8" t="str">
            <v>Congés</v>
          </cell>
          <cell r="K8" t="str">
            <v>Congés</v>
          </cell>
          <cell r="M8" t="str">
            <v>Congés |</v>
          </cell>
          <cell r="N8" t="str">
            <v/>
          </cell>
        </row>
        <row r="9">
          <cell r="A9" t="str">
            <v>ENC MATIN 5H-12H</v>
          </cell>
          <cell r="E9">
            <v>1</v>
          </cell>
          <cell r="K9" t="str">
            <v/>
          </cell>
          <cell r="M9" t="str">
            <v xml:space="preserve"> |</v>
          </cell>
          <cell r="N9" t="str">
            <v/>
          </cell>
        </row>
        <row r="10">
          <cell r="A10" t="str">
            <v>FORMATION</v>
          </cell>
          <cell r="K10" t="str">
            <v/>
          </cell>
          <cell r="M10" t="str">
            <v xml:space="preserve"> |</v>
          </cell>
          <cell r="N10" t="str">
            <v/>
          </cell>
        </row>
        <row r="11">
          <cell r="A11" t="str">
            <v>HS CP 4H-7H</v>
          </cell>
          <cell r="D11">
            <v>3</v>
          </cell>
          <cell r="K11" t="str">
            <v>HS CP 4H-7H</v>
          </cell>
          <cell r="L11" t="str">
            <v>04:00-07:00</v>
          </cell>
          <cell r="M11" t="str">
            <v>HS CP 4H-7H |04:00-07:00</v>
          </cell>
          <cell r="N11" t="str">
            <v>04:00-07:00</v>
          </cell>
        </row>
        <row r="12">
          <cell r="A12" t="str">
            <v>HS POLY 7H-12H / 14H-18H</v>
          </cell>
          <cell r="B12">
            <v>9</v>
          </cell>
          <cell r="K12" t="str">
            <v>HS POLY 7H-12H / 14H-18H</v>
          </cell>
          <cell r="L12" t="str">
            <v>07:00-12:00 / 14:00-18:00</v>
          </cell>
          <cell r="M12" t="str">
            <v>HS POLY 7H-12H / 14H-18H |07:00-12:00 / 14:00-18:00</v>
          </cell>
          <cell r="N12" t="str">
            <v>07:00-12:00 / 14:00-18:00</v>
          </cell>
        </row>
        <row r="13">
          <cell r="A13" t="str">
            <v>HS presta. Except</v>
          </cell>
          <cell r="K13" t="str">
            <v>HS presta. Except</v>
          </cell>
          <cell r="M13" t="str">
            <v>HS presta. Except |</v>
          </cell>
          <cell r="N13" t="str">
            <v/>
          </cell>
        </row>
        <row r="14">
          <cell r="A14" t="str">
            <v>MOUVEMENT</v>
          </cell>
          <cell r="E14">
            <v>6.5</v>
          </cell>
          <cell r="K14" t="str">
            <v/>
          </cell>
          <cell r="M14" t="str">
            <v xml:space="preserve"> |</v>
          </cell>
          <cell r="N14" t="str">
            <v/>
          </cell>
        </row>
        <row r="15">
          <cell r="A15" t="str">
            <v>POLY 12H-18H</v>
          </cell>
          <cell r="K15" t="str">
            <v/>
          </cell>
          <cell r="M15" t="str">
            <v xml:space="preserve"> |</v>
          </cell>
          <cell r="N15" t="str">
            <v/>
          </cell>
        </row>
        <row r="16">
          <cell r="A16" t="str">
            <v>POLY 12H-19H</v>
          </cell>
          <cell r="K16" t="str">
            <v/>
          </cell>
          <cell r="M16" t="str">
            <v xml:space="preserve"> |</v>
          </cell>
          <cell r="N16" t="str">
            <v/>
          </cell>
        </row>
        <row r="17">
          <cell r="A17" t="str">
            <v>POLY 4H-12H + CP</v>
          </cell>
          <cell r="D17">
            <v>1</v>
          </cell>
          <cell r="E17">
            <v>1</v>
          </cell>
          <cell r="K17" t="str">
            <v>POLY 4H-12H + CP</v>
          </cell>
          <cell r="L17" t="str">
            <v>04:00-05:00</v>
          </cell>
          <cell r="M17" t="str">
            <v>POLY 4H-12H + CP |04:00-05:00</v>
          </cell>
          <cell r="N17" t="str">
            <v>04:00-05:00</v>
          </cell>
        </row>
        <row r="18">
          <cell r="A18" t="str">
            <v>POLY 5H-12H</v>
          </cell>
          <cell r="E18">
            <v>1</v>
          </cell>
          <cell r="K18" t="str">
            <v/>
          </cell>
          <cell r="M18" t="str">
            <v xml:space="preserve"> |</v>
          </cell>
          <cell r="N18" t="str">
            <v/>
          </cell>
        </row>
        <row r="19">
          <cell r="A19" t="str">
            <v>POLY 7H-12H</v>
          </cell>
          <cell r="C19">
            <v>5</v>
          </cell>
          <cell r="K19" t="str">
            <v>POLY 7H-12H</v>
          </cell>
          <cell r="L19" t="str">
            <v>07:00-12:00</v>
          </cell>
          <cell r="M19" t="str">
            <v>POLY 7H-12H |07:00-12:00</v>
          </cell>
          <cell r="N19" t="str">
            <v>07:00-12:00</v>
          </cell>
        </row>
        <row r="20">
          <cell r="A20" t="str">
            <v>POLY 7H-12H / 14H-18H</v>
          </cell>
          <cell r="B20">
            <v>2</v>
          </cell>
          <cell r="K20" t="str">
            <v>POLY 7H-12H / 14H-18H</v>
          </cell>
          <cell r="L20" t="str">
            <v>16:00-18:00</v>
          </cell>
          <cell r="M20" t="str">
            <v>POLY 7H-12H / 14H-18H |16:00-18:00</v>
          </cell>
          <cell r="N20" t="str">
            <v>16:00-18:00</v>
          </cell>
        </row>
        <row r="21">
          <cell r="A21" t="str">
            <v>POLY 7H-12H + CP</v>
          </cell>
          <cell r="C21">
            <v>5</v>
          </cell>
          <cell r="K21" t="str">
            <v>POLY 7H-12H + CP</v>
          </cell>
          <cell r="L21" t="str">
            <v>07:00-12:00</v>
          </cell>
          <cell r="M21" t="str">
            <v>POLY 7H-12H + CP |07:00-12:00</v>
          </cell>
          <cell r="N21" t="str">
            <v>07:00-12:00</v>
          </cell>
        </row>
        <row r="22">
          <cell r="A22" t="str">
            <v>POLY 7H-14H</v>
          </cell>
          <cell r="K22" t="str">
            <v/>
          </cell>
          <cell r="M22" t="str">
            <v xml:space="preserve"> |</v>
          </cell>
          <cell r="N22" t="str">
            <v/>
          </cell>
        </row>
        <row r="23">
          <cell r="A23" t="str">
            <v>POLY 9H-16H</v>
          </cell>
          <cell r="K23" t="str">
            <v/>
          </cell>
          <cell r="M23" t="str">
            <v xml:space="preserve"> |</v>
          </cell>
          <cell r="N23" t="str">
            <v/>
          </cell>
        </row>
        <row r="24">
          <cell r="A24" t="str">
            <v>REPOS</v>
          </cell>
          <cell r="K24" t="str">
            <v/>
          </cell>
          <cell r="M24" t="str">
            <v xml:space="preserve"> |</v>
          </cell>
          <cell r="N24" t="str">
            <v/>
          </cell>
        </row>
        <row r="25">
          <cell r="K25" t="str">
            <v/>
          </cell>
          <cell r="M25" t="str">
            <v xml:space="preserve"> |</v>
          </cell>
          <cell r="N25" t="str">
            <v/>
          </cell>
        </row>
        <row r="26">
          <cell r="K26" t="str">
            <v/>
          </cell>
          <cell r="M26" t="str">
            <v xml:space="preserve"> |</v>
          </cell>
          <cell r="N26" t="str">
            <v/>
          </cell>
        </row>
        <row r="27">
          <cell r="K27" t="str">
            <v/>
          </cell>
          <cell r="M27" t="str">
            <v xml:space="preserve"> |</v>
          </cell>
          <cell r="N27" t="str">
            <v/>
          </cell>
        </row>
        <row r="28">
          <cell r="K28" t="str">
            <v/>
          </cell>
          <cell r="M28" t="str">
            <v xml:space="preserve"> |</v>
          </cell>
          <cell r="N28" t="str">
            <v/>
          </cell>
        </row>
        <row r="29">
          <cell r="K29" t="str">
            <v/>
          </cell>
          <cell r="M29" t="str">
            <v xml:space="preserve"> |</v>
          </cell>
          <cell r="N29" t="str">
            <v/>
          </cell>
        </row>
        <row r="30">
          <cell r="K30" t="str">
            <v/>
          </cell>
          <cell r="M30" t="str">
            <v xml:space="preserve"> |</v>
          </cell>
          <cell r="N30" t="str">
            <v/>
          </cell>
        </row>
        <row r="31">
          <cell r="K31" t="str">
            <v/>
          </cell>
          <cell r="M31" t="str">
            <v xml:space="preserve"> |</v>
          </cell>
          <cell r="N31" t="str">
            <v/>
          </cell>
        </row>
        <row r="32">
          <cell r="K32" t="str">
            <v/>
          </cell>
          <cell r="M32" t="str">
            <v xml:space="preserve"> |</v>
          </cell>
          <cell r="N32" t="str">
            <v/>
          </cell>
        </row>
        <row r="33">
          <cell r="K33" t="str">
            <v/>
          </cell>
          <cell r="M33" t="str">
            <v xml:space="preserve"> |</v>
          </cell>
          <cell r="N33" t="str">
            <v/>
          </cell>
        </row>
        <row r="34">
          <cell r="K34" t="str">
            <v/>
          </cell>
          <cell r="M34" t="str">
            <v xml:space="preserve"> |</v>
          </cell>
          <cell r="N34" t="str">
            <v/>
          </cell>
        </row>
        <row r="35">
          <cell r="K35" t="str">
            <v/>
          </cell>
          <cell r="M35" t="str">
            <v xml:space="preserve"> |</v>
          </cell>
          <cell r="N35" t="str">
            <v/>
          </cell>
        </row>
        <row r="36">
          <cell r="K36" t="str">
            <v/>
          </cell>
          <cell r="M36" t="str">
            <v xml:space="preserve"> |</v>
          </cell>
          <cell r="N36" t="str">
            <v/>
          </cell>
        </row>
        <row r="37">
          <cell r="K37" t="str">
            <v/>
          </cell>
          <cell r="M37" t="str">
            <v xml:space="preserve"> |</v>
          </cell>
          <cell r="N37" t="str">
            <v/>
          </cell>
        </row>
        <row r="38">
          <cell r="K38" t="str">
            <v/>
          </cell>
          <cell r="M38" t="str">
            <v xml:space="preserve"> |</v>
          </cell>
          <cell r="N38" t="str">
            <v/>
          </cell>
        </row>
        <row r="39">
          <cell r="K39" t="str">
            <v/>
          </cell>
          <cell r="M39" t="str">
            <v xml:space="preserve"> |</v>
          </cell>
          <cell r="N39" t="str">
            <v/>
          </cell>
        </row>
        <row r="40">
          <cell r="K40" t="str">
            <v/>
          </cell>
          <cell r="M40" t="str">
            <v xml:space="preserve"> |</v>
          </cell>
          <cell r="N40" t="str">
            <v/>
          </cell>
        </row>
        <row r="41">
          <cell r="K41" t="str">
            <v/>
          </cell>
          <cell r="M41" t="str">
            <v xml:space="preserve"> |</v>
          </cell>
          <cell r="N41" t="str">
            <v/>
          </cell>
        </row>
      </sheetData>
      <sheetData sheetId="2">
        <row r="1">
          <cell r="A1" t="str">
            <v>PRESTATIONS</v>
          </cell>
          <cell r="B1" t="str">
            <v>HS Norm</v>
          </cell>
          <cell r="C1" t="str">
            <v>HS Férié</v>
          </cell>
          <cell r="D1" t="str">
            <v>HS Nuit</v>
          </cell>
          <cell r="E1" t="str">
            <v>Nuit</v>
          </cell>
          <cell r="F1" t="str">
            <v>Insalubrité</v>
          </cell>
          <cell r="K1" t="str">
            <v>PRESTATIONS</v>
          </cell>
          <cell r="L1" t="str">
            <v>HORAIRES A RENSEIGNER</v>
          </cell>
          <cell r="M1" t="str">
            <v>CONCATENATION</v>
          </cell>
          <cell r="N1" t="str">
            <v>HS HORAIRES</v>
          </cell>
        </row>
        <row r="2">
          <cell r="A2">
            <v>0</v>
          </cell>
          <cell r="F2">
            <v>0</v>
          </cell>
          <cell r="K2" t="str">
            <v/>
          </cell>
          <cell r="M2" t="str">
            <v xml:space="preserve"> |</v>
          </cell>
          <cell r="N2" t="str">
            <v/>
          </cell>
        </row>
        <row r="3">
          <cell r="A3" t="str">
            <v>1/2 Congés AM</v>
          </cell>
          <cell r="F3">
            <v>1</v>
          </cell>
          <cell r="K3" t="str">
            <v>1/2 Congés AM</v>
          </cell>
          <cell r="M3" t="str">
            <v>1/2 Congés AM |</v>
          </cell>
          <cell r="N3" t="str">
            <v/>
          </cell>
        </row>
        <row r="4">
          <cell r="A4" t="str">
            <v>1/2 Congés Matin</v>
          </cell>
          <cell r="F4">
            <v>1</v>
          </cell>
          <cell r="K4" t="str">
            <v>1/2 Congés Matin</v>
          </cell>
          <cell r="M4" t="str">
            <v>1/2 Congés Matin |</v>
          </cell>
          <cell r="N4" t="str">
            <v/>
          </cell>
        </row>
        <row r="5">
          <cell r="A5" t="str">
            <v>ABSENT</v>
          </cell>
          <cell r="F5">
            <v>0</v>
          </cell>
          <cell r="K5" t="str">
            <v>ABSENT</v>
          </cell>
          <cell r="M5" t="str">
            <v>ABSENT |</v>
          </cell>
          <cell r="N5" t="str">
            <v/>
          </cell>
        </row>
        <row r="6">
          <cell r="A6" t="str">
            <v>AUTRE COP</v>
          </cell>
          <cell r="F6">
            <v>0</v>
          </cell>
          <cell r="K6" t="str">
            <v>AUTRE COP</v>
          </cell>
          <cell r="M6" t="str">
            <v>AUTRE COP |</v>
          </cell>
          <cell r="N6" t="str">
            <v/>
          </cell>
        </row>
        <row r="7">
          <cell r="A7" t="str">
            <v>B. CARTON</v>
          </cell>
          <cell r="F7">
            <v>1</v>
          </cell>
          <cell r="K7" t="str">
            <v/>
          </cell>
          <cell r="M7" t="str">
            <v xml:space="preserve"> |</v>
          </cell>
          <cell r="N7" t="str">
            <v/>
          </cell>
        </row>
        <row r="8">
          <cell r="A8" t="str">
            <v>CARTON 8H30-12H / 13H-16H30</v>
          </cell>
          <cell r="F8">
            <v>1</v>
          </cell>
          <cell r="K8" t="str">
            <v/>
          </cell>
          <cell r="M8" t="str">
            <v xml:space="preserve"> |</v>
          </cell>
          <cell r="N8" t="str">
            <v/>
          </cell>
        </row>
        <row r="9">
          <cell r="A9" t="str">
            <v>CARTON AP</v>
          </cell>
          <cell r="F9">
            <v>1</v>
          </cell>
          <cell r="K9" t="str">
            <v/>
          </cell>
          <cell r="M9" t="str">
            <v xml:space="preserve"> |</v>
          </cell>
          <cell r="N9" t="str">
            <v/>
          </cell>
        </row>
        <row r="10">
          <cell r="A10" t="str">
            <v>CARTON MATIN</v>
          </cell>
          <cell r="F10">
            <v>1</v>
          </cell>
          <cell r="K10" t="str">
            <v/>
          </cell>
          <cell r="M10" t="str">
            <v xml:space="preserve"> |</v>
          </cell>
          <cell r="N10" t="str">
            <v/>
          </cell>
        </row>
        <row r="11">
          <cell r="A11" t="str">
            <v>Congés</v>
          </cell>
          <cell r="F11">
            <v>0</v>
          </cell>
          <cell r="K11" t="str">
            <v>Congés</v>
          </cell>
          <cell r="M11" t="str">
            <v>Congés |</v>
          </cell>
          <cell r="N11" t="str">
            <v/>
          </cell>
        </row>
        <row r="12">
          <cell r="A12" t="str">
            <v>ENC AM 12H30-19H30</v>
          </cell>
          <cell r="F12">
            <v>1</v>
          </cell>
          <cell r="K12" t="str">
            <v/>
          </cell>
          <cell r="M12" t="str">
            <v xml:space="preserve"> |</v>
          </cell>
          <cell r="N12" t="str">
            <v/>
          </cell>
        </row>
        <row r="13">
          <cell r="A13" t="str">
            <v>ENC AM DIM</v>
          </cell>
          <cell r="C13">
            <v>6</v>
          </cell>
          <cell r="F13">
            <v>1</v>
          </cell>
          <cell r="K13" t="str">
            <v>ENC AM DIM</v>
          </cell>
          <cell r="L13" t="str">
            <v>13:00-19:00</v>
          </cell>
          <cell r="M13" t="str">
            <v>ENC AM DIM |13:00-19:00</v>
          </cell>
          <cell r="N13" t="str">
            <v>13:00-19:00</v>
          </cell>
        </row>
        <row r="14">
          <cell r="A14" t="str">
            <v>ENC MATIN 5H-12H</v>
          </cell>
          <cell r="E14">
            <v>1</v>
          </cell>
          <cell r="F14">
            <v>1</v>
          </cell>
          <cell r="K14" t="str">
            <v/>
          </cell>
          <cell r="M14" t="str">
            <v xml:space="preserve"> |</v>
          </cell>
          <cell r="N14" t="str">
            <v/>
          </cell>
        </row>
        <row r="15">
          <cell r="A15" t="str">
            <v>ENC MATIN DIM</v>
          </cell>
          <cell r="C15">
            <v>3</v>
          </cell>
          <cell r="D15">
            <v>3</v>
          </cell>
          <cell r="F15">
            <v>1</v>
          </cell>
          <cell r="K15" t="str">
            <v>ENC MATIN DIM</v>
          </cell>
          <cell r="L15" t="str">
            <v>04:00-10:00</v>
          </cell>
          <cell r="M15" t="str">
            <v>ENC MATIN DIM |04:00-10:00</v>
          </cell>
          <cell r="N15" t="str">
            <v>04:00-10:00</v>
          </cell>
        </row>
        <row r="16">
          <cell r="A16" t="str">
            <v>ENC NUIT 20H30-03H30</v>
          </cell>
          <cell r="E16">
            <v>6.5</v>
          </cell>
          <cell r="F16">
            <v>1</v>
          </cell>
          <cell r="K16" t="str">
            <v/>
          </cell>
          <cell r="M16" t="str">
            <v xml:space="preserve"> |</v>
          </cell>
          <cell r="N16" t="str">
            <v/>
          </cell>
        </row>
        <row r="17">
          <cell r="A17" t="str">
            <v>FORMATION</v>
          </cell>
          <cell r="F17">
            <v>1</v>
          </cell>
          <cell r="K17" t="str">
            <v>FORMATION</v>
          </cell>
          <cell r="M17" t="str">
            <v>FORMATION |</v>
          </cell>
          <cell r="N17" t="str">
            <v/>
          </cell>
        </row>
        <row r="18">
          <cell r="A18" t="str">
            <v>FORMATION 1/2 AM</v>
          </cell>
          <cell r="F18">
            <v>1</v>
          </cell>
          <cell r="K18" t="str">
            <v>FORMATION 1/2 AM</v>
          </cell>
          <cell r="M18" t="str">
            <v>FORMATION 1/2 AM |</v>
          </cell>
          <cell r="N18" t="str">
            <v/>
          </cell>
        </row>
        <row r="19">
          <cell r="A19" t="str">
            <v>FORMATION 1/2 MATIN</v>
          </cell>
          <cell r="F19">
            <v>1</v>
          </cell>
          <cell r="K19" t="str">
            <v>FORMATION 1/2 MATIN</v>
          </cell>
          <cell r="M19" t="str">
            <v>FORMATION 1/2 MATIN |</v>
          </cell>
          <cell r="N19" t="str">
            <v/>
          </cell>
        </row>
        <row r="20">
          <cell r="A20" t="str">
            <v>HS CARTON 8H30-12H / 13H-16H30</v>
          </cell>
          <cell r="B20">
            <v>7</v>
          </cell>
          <cell r="F20">
            <v>1</v>
          </cell>
          <cell r="K20" t="str">
            <v>HS CARTON 8H30-12H / 13H-16H30</v>
          </cell>
          <cell r="L20" t="str">
            <v>8:30-12:00 / 13:00-16:30</v>
          </cell>
          <cell r="M20" t="str">
            <v>HS CARTON 8H30-12H / 13H-16H30 |8:30-12:00 / 13:00-16:30</v>
          </cell>
          <cell r="N20" t="str">
            <v>8:30-12:00 / 13:00-16:30</v>
          </cell>
        </row>
        <row r="21">
          <cell r="A21" t="str">
            <v>HS ENC AM</v>
          </cell>
          <cell r="B21">
            <v>7</v>
          </cell>
          <cell r="F21">
            <v>1</v>
          </cell>
          <cell r="K21" t="str">
            <v>HS ENC AM</v>
          </cell>
          <cell r="L21" t="str">
            <v>13:00-20:00</v>
          </cell>
          <cell r="M21" t="str">
            <v>HS ENC AM |13:00-20:00</v>
          </cell>
          <cell r="N21" t="str">
            <v>13:00-20:00</v>
          </cell>
        </row>
        <row r="22">
          <cell r="A22" t="str">
            <v>HS ENC AM DIM</v>
          </cell>
          <cell r="C22">
            <v>6</v>
          </cell>
          <cell r="F22">
            <v>1</v>
          </cell>
          <cell r="K22" t="str">
            <v>HS ENC AM DIM</v>
          </cell>
          <cell r="L22" t="str">
            <v>13:00-19:00</v>
          </cell>
          <cell r="M22" t="str">
            <v>HS ENC AM DIM |13:00-19:00</v>
          </cell>
          <cell r="N22" t="str">
            <v>13:00-19:00</v>
          </cell>
        </row>
        <row r="23">
          <cell r="A23" t="str">
            <v>HS ENC MATIN</v>
          </cell>
          <cell r="B23">
            <v>5</v>
          </cell>
          <cell r="D23">
            <v>2</v>
          </cell>
          <cell r="F23">
            <v>1</v>
          </cell>
          <cell r="K23" t="str">
            <v>HS ENC MATIN</v>
          </cell>
          <cell r="L23" t="str">
            <v>05:00-12:00</v>
          </cell>
          <cell r="M23" t="str">
            <v>HS ENC MATIN |05:00-12:00</v>
          </cell>
          <cell r="N23" t="str">
            <v>05:00-12:00</v>
          </cell>
        </row>
        <row r="24">
          <cell r="A24" t="str">
            <v>HS ENC Matin DIM</v>
          </cell>
          <cell r="C24">
            <v>3</v>
          </cell>
          <cell r="D24">
            <v>3</v>
          </cell>
          <cell r="F24">
            <v>1</v>
          </cell>
          <cell r="K24" t="str">
            <v>HS ENC Matin DIM</v>
          </cell>
          <cell r="L24" t="str">
            <v>04:00-10:00</v>
          </cell>
          <cell r="M24" t="str">
            <v>HS ENC Matin DIM |04:00-10:00</v>
          </cell>
          <cell r="N24" t="str">
            <v>04:00-10:00</v>
          </cell>
        </row>
        <row r="25">
          <cell r="A25" t="str">
            <v>HS NICE EST</v>
          </cell>
          <cell r="B25">
            <v>7</v>
          </cell>
          <cell r="F25">
            <v>1</v>
          </cell>
          <cell r="K25" t="str">
            <v>HS NICE EST</v>
          </cell>
          <cell r="L25" t="str">
            <v>08:30-12:00 / 14:30-18:00</v>
          </cell>
          <cell r="M25" t="str">
            <v>HS NICE EST |08:30-12:00 / 14:30-18:00</v>
          </cell>
          <cell r="N25" t="str">
            <v>08:30-12:00 / 14:30-18:00</v>
          </cell>
        </row>
        <row r="26">
          <cell r="A26" t="str">
            <v>HS NICE NORD</v>
          </cell>
          <cell r="B26">
            <v>7</v>
          </cell>
          <cell r="F26">
            <v>1</v>
          </cell>
          <cell r="K26" t="str">
            <v>HS NICE NORD</v>
          </cell>
          <cell r="L26" t="str">
            <v>08:30-12:00 / 14:30-18:00</v>
          </cell>
          <cell r="M26" t="str">
            <v>HS NICE NORD |08:30-12:00 / 14:30-18:00</v>
          </cell>
          <cell r="N26" t="str">
            <v>08:30-12:00 / 14:30-18:00</v>
          </cell>
        </row>
        <row r="27">
          <cell r="A27" t="str">
            <v>HS NICE OUEST</v>
          </cell>
          <cell r="B27">
            <v>7.5</v>
          </cell>
          <cell r="F27">
            <v>1</v>
          </cell>
          <cell r="K27" t="str">
            <v>HS NICE OUEST</v>
          </cell>
          <cell r="L27" t="str">
            <v>08:30-12:00 / 14:00-18:00</v>
          </cell>
          <cell r="M27" t="str">
            <v>HS NICE OUEST |08:30-12:00 / 14:00-18:00</v>
          </cell>
          <cell r="N27" t="str">
            <v>08:30-12:00 / 14:00-18:00</v>
          </cell>
        </row>
        <row r="28">
          <cell r="A28" t="str">
            <v>HS presta. Except</v>
          </cell>
          <cell r="F28">
            <v>1</v>
          </cell>
          <cell r="K28" t="str">
            <v>HS presta. Except</v>
          </cell>
          <cell r="M28" t="str">
            <v>HS presta. Except |</v>
          </cell>
          <cell r="N28" t="str">
            <v/>
          </cell>
        </row>
        <row r="29">
          <cell r="A29" t="str">
            <v>MI-TEMPS NICE EST</v>
          </cell>
          <cell r="F29">
            <v>1</v>
          </cell>
          <cell r="K29" t="str">
            <v/>
          </cell>
          <cell r="M29" t="str">
            <v xml:space="preserve"> |</v>
          </cell>
          <cell r="N29" t="str">
            <v/>
          </cell>
        </row>
        <row r="30">
          <cell r="A30" t="str">
            <v>MI-TEMPS REPOS</v>
          </cell>
          <cell r="F30">
            <v>0</v>
          </cell>
          <cell r="K30" t="str">
            <v>MI-TEMPS REPOS</v>
          </cell>
          <cell r="M30" t="str">
            <v>MI-TEMPS REPOS |</v>
          </cell>
          <cell r="N30" t="str">
            <v/>
          </cell>
        </row>
        <row r="31">
          <cell r="A31" t="str">
            <v>NICE EST</v>
          </cell>
          <cell r="F31">
            <v>1</v>
          </cell>
          <cell r="K31" t="str">
            <v/>
          </cell>
          <cell r="M31" t="str">
            <v xml:space="preserve"> |</v>
          </cell>
          <cell r="N31" t="str">
            <v/>
          </cell>
        </row>
        <row r="32">
          <cell r="A32" t="str">
            <v>NICE EST &amp; VIEUX NICE</v>
          </cell>
          <cell r="C32">
            <v>10</v>
          </cell>
          <cell r="F32">
            <v>1</v>
          </cell>
          <cell r="K32" t="str">
            <v>NICE EST &amp; VIEUX NICE</v>
          </cell>
          <cell r="L32" t="str">
            <v>08:00-12:00 / 13:00-19:00</v>
          </cell>
          <cell r="M32" t="str">
            <v>NICE EST &amp; VIEUX NICE |08:00-12:00 / 13:00-19:00</v>
          </cell>
          <cell r="N32" t="str">
            <v>08:00-12:00 / 13:00-19:00</v>
          </cell>
        </row>
        <row r="33">
          <cell r="A33" t="str">
            <v>NICE EST DIM</v>
          </cell>
          <cell r="C33">
            <v>4</v>
          </cell>
          <cell r="F33">
            <v>1</v>
          </cell>
          <cell r="K33" t="str">
            <v>NICE EST DIM</v>
          </cell>
          <cell r="L33" t="str">
            <v>08:00-12:00</v>
          </cell>
          <cell r="M33" t="str">
            <v>NICE EST DIM |08:00-12:00</v>
          </cell>
          <cell r="N33" t="str">
            <v>08:00-12:00</v>
          </cell>
        </row>
        <row r="34">
          <cell r="A34" t="str">
            <v>NICE NORD</v>
          </cell>
          <cell r="F34">
            <v>1</v>
          </cell>
          <cell r="K34" t="str">
            <v/>
          </cell>
          <cell r="M34" t="str">
            <v xml:space="preserve"> |</v>
          </cell>
          <cell r="N34" t="str">
            <v/>
          </cell>
        </row>
        <row r="35">
          <cell r="A35" t="str">
            <v>NICE NORD &amp; VIEUX NICE</v>
          </cell>
          <cell r="C35">
            <v>10</v>
          </cell>
          <cell r="F35">
            <v>1</v>
          </cell>
          <cell r="K35" t="str">
            <v>NICE NORD &amp; VIEUX NICE</v>
          </cell>
          <cell r="L35" t="str">
            <v>08:00-12:00 / 13:00-19:00</v>
          </cell>
          <cell r="M35" t="str">
            <v>NICE NORD &amp; VIEUX NICE |08:00-12:00 / 13:00-19:00</v>
          </cell>
          <cell r="N35" t="str">
            <v>08:00-12:00 / 13:00-19:00</v>
          </cell>
        </row>
        <row r="36">
          <cell r="A36" t="str">
            <v>NICE NORD DIM</v>
          </cell>
          <cell r="C36">
            <v>4</v>
          </cell>
          <cell r="F36">
            <v>1</v>
          </cell>
          <cell r="K36" t="str">
            <v>NICE NORD DIM</v>
          </cell>
          <cell r="L36" t="str">
            <v>08:00-12:00</v>
          </cell>
          <cell r="M36" t="str">
            <v>NICE NORD DIM |08:00-12:00</v>
          </cell>
          <cell r="N36" t="str">
            <v>08:00-12:00</v>
          </cell>
        </row>
        <row r="37">
          <cell r="A37" t="str">
            <v>NICE OUEST</v>
          </cell>
          <cell r="B37">
            <v>0.5</v>
          </cell>
          <cell r="F37">
            <v>1</v>
          </cell>
          <cell r="K37" t="str">
            <v>NICE OUEST</v>
          </cell>
          <cell r="L37" t="str">
            <v>14:00-14:30</v>
          </cell>
          <cell r="M37" t="str">
            <v>NICE OUEST |14:00-14:30</v>
          </cell>
          <cell r="N37" t="str">
            <v>14:00-14:30</v>
          </cell>
        </row>
        <row r="38">
          <cell r="A38" t="str">
            <v>NICE OUEST &amp; VIEUX NICE</v>
          </cell>
          <cell r="C38">
            <v>10</v>
          </cell>
          <cell r="F38">
            <v>1</v>
          </cell>
          <cell r="K38" t="str">
            <v>NICE OUEST &amp; VIEUX NICE</v>
          </cell>
          <cell r="L38" t="str">
            <v>08:00-12:00 / 13:00-19:00</v>
          </cell>
          <cell r="M38" t="str">
            <v>NICE OUEST &amp; VIEUX NICE |08:00-12:00 / 13:00-19:00</v>
          </cell>
          <cell r="N38" t="str">
            <v>08:00-12:00 / 13:00-19:00</v>
          </cell>
        </row>
        <row r="39">
          <cell r="A39" t="str">
            <v>NICE OUEST DIM</v>
          </cell>
          <cell r="C39">
            <v>4</v>
          </cell>
          <cell r="F39">
            <v>1</v>
          </cell>
          <cell r="K39" t="str">
            <v>NICE OUEST DIM</v>
          </cell>
          <cell r="L39" t="str">
            <v>08:00-12:00</v>
          </cell>
          <cell r="M39" t="str">
            <v>NICE OUEST DIM |08:00-12:00</v>
          </cell>
          <cell r="N39" t="str">
            <v>08:00-12:00</v>
          </cell>
        </row>
        <row r="40">
          <cell r="A40" t="str">
            <v>REPOS</v>
          </cell>
          <cell r="F40">
            <v>0</v>
          </cell>
          <cell r="K40" t="str">
            <v/>
          </cell>
          <cell r="M40" t="str">
            <v xml:space="preserve"> |</v>
          </cell>
          <cell r="N40" t="str">
            <v/>
          </cell>
        </row>
        <row r="41">
          <cell r="A41" t="str">
            <v>V.N AM DIM</v>
          </cell>
          <cell r="C41">
            <v>6</v>
          </cell>
          <cell r="F41">
            <v>1</v>
          </cell>
          <cell r="K41" t="str">
            <v>V.N AM DIM</v>
          </cell>
          <cell r="L41" t="str">
            <v>13:00-19:00</v>
          </cell>
          <cell r="M41" t="str">
            <v>V.N AM DIM |13:00-19:00</v>
          </cell>
          <cell r="N41" t="str">
            <v>13:00-19:00</v>
          </cell>
        </row>
        <row r="42">
          <cell r="A42" t="str">
            <v>V.N Matin DIM</v>
          </cell>
          <cell r="C42">
            <v>4</v>
          </cell>
          <cell r="D42">
            <v>2</v>
          </cell>
          <cell r="F42">
            <v>1</v>
          </cell>
          <cell r="K42" t="str">
            <v>V.N Matin DIM</v>
          </cell>
          <cell r="L42" t="str">
            <v>05:00-11:00</v>
          </cell>
          <cell r="M42" t="str">
            <v>V.N Matin DIM |05:00-11:00</v>
          </cell>
          <cell r="N42" t="str">
            <v>05:00-11:00</v>
          </cell>
        </row>
        <row r="43">
          <cell r="K43" t="str">
            <v/>
          </cell>
          <cell r="M43" t="str">
            <v xml:space="preserve"> |</v>
          </cell>
          <cell r="N43" t="str">
            <v/>
          </cell>
        </row>
        <row r="44">
          <cell r="K44" t="str">
            <v/>
          </cell>
          <cell r="M44" t="str">
            <v xml:space="preserve"> |</v>
          </cell>
          <cell r="N44" t="str">
            <v/>
          </cell>
        </row>
        <row r="45">
          <cell r="K45" t="str">
            <v/>
          </cell>
          <cell r="M45" t="str">
            <v xml:space="preserve"> |</v>
          </cell>
          <cell r="N45" t="str">
            <v/>
          </cell>
        </row>
        <row r="46">
          <cell r="K46" t="str">
            <v/>
          </cell>
          <cell r="M46" t="str">
            <v xml:space="preserve"> |</v>
          </cell>
          <cell r="N46" t="str">
            <v/>
          </cell>
        </row>
        <row r="47">
          <cell r="K47" t="str">
            <v/>
          </cell>
          <cell r="M47" t="str">
            <v xml:space="preserve"> |</v>
          </cell>
          <cell r="N47" t="str">
            <v/>
          </cell>
        </row>
        <row r="48">
          <cell r="K48" t="str">
            <v/>
          </cell>
          <cell r="M48" t="str">
            <v xml:space="preserve"> |</v>
          </cell>
          <cell r="N48" t="str">
            <v/>
          </cell>
        </row>
        <row r="49">
          <cell r="K49" t="str">
            <v/>
          </cell>
          <cell r="M49" t="str">
            <v xml:space="preserve"> |</v>
          </cell>
          <cell r="N49" t="str">
            <v/>
          </cell>
        </row>
        <row r="50">
          <cell r="K50" t="str">
            <v/>
          </cell>
          <cell r="M50" t="str">
            <v xml:space="preserve"> |</v>
          </cell>
          <cell r="N50" t="str">
            <v/>
          </cell>
        </row>
        <row r="51">
          <cell r="K51" t="str">
            <v/>
          </cell>
          <cell r="M51" t="str">
            <v xml:space="preserve"> |</v>
          </cell>
          <cell r="N51" t="str">
            <v/>
          </cell>
        </row>
      </sheetData>
      <sheetData sheetId="3">
        <row r="1">
          <cell r="A1" t="str">
            <v>Matricule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inactif</v>
          </cell>
          <cell r="F1" t="str">
            <v>PRESTATION</v>
          </cell>
          <cell r="I1">
            <v>43101</v>
          </cell>
          <cell r="J1">
            <v>43102</v>
          </cell>
          <cell r="K1">
            <v>43103</v>
          </cell>
          <cell r="L1">
            <v>43104</v>
          </cell>
          <cell r="M1">
            <v>43105</v>
          </cell>
          <cell r="N1">
            <v>43106</v>
          </cell>
          <cell r="O1">
            <v>43107</v>
          </cell>
          <cell r="P1">
            <v>43108</v>
          </cell>
          <cell r="Q1">
            <v>43109</v>
          </cell>
          <cell r="R1">
            <v>43110</v>
          </cell>
          <cell r="S1">
            <v>43111</v>
          </cell>
          <cell r="T1">
            <v>43112</v>
          </cell>
          <cell r="U1">
            <v>43113</v>
          </cell>
          <cell r="V1">
            <v>43114</v>
          </cell>
          <cell r="W1">
            <v>43115</v>
          </cell>
          <cell r="X1">
            <v>43116</v>
          </cell>
          <cell r="Y1">
            <v>43117</v>
          </cell>
          <cell r="Z1">
            <v>43118</v>
          </cell>
          <cell r="AA1">
            <v>43119</v>
          </cell>
          <cell r="AB1">
            <v>43120</v>
          </cell>
          <cell r="AC1">
            <v>43121</v>
          </cell>
          <cell r="AD1">
            <v>43122</v>
          </cell>
          <cell r="AE1">
            <v>43123</v>
          </cell>
          <cell r="AF1">
            <v>43124</v>
          </cell>
          <cell r="AG1">
            <v>43125</v>
          </cell>
          <cell r="AH1">
            <v>43126</v>
          </cell>
          <cell r="AI1">
            <v>43127</v>
          </cell>
          <cell r="AJ1">
            <v>43128</v>
          </cell>
          <cell r="AK1">
            <v>43129</v>
          </cell>
          <cell r="AL1">
            <v>43130</v>
          </cell>
          <cell r="AM1">
            <v>43131</v>
          </cell>
          <cell r="AN1">
            <v>43132</v>
          </cell>
          <cell r="AO1">
            <v>43133</v>
          </cell>
          <cell r="AP1">
            <v>43134</v>
          </cell>
          <cell r="AQ1">
            <v>43135</v>
          </cell>
          <cell r="AR1">
            <v>43136</v>
          </cell>
          <cell r="AS1">
            <v>43137</v>
          </cell>
          <cell r="AT1">
            <v>43138</v>
          </cell>
          <cell r="AU1">
            <v>43139</v>
          </cell>
          <cell r="AV1">
            <v>43140</v>
          </cell>
          <cell r="AW1">
            <v>43141</v>
          </cell>
          <cell r="AX1">
            <v>43142</v>
          </cell>
          <cell r="AY1">
            <v>43143</v>
          </cell>
          <cell r="AZ1">
            <v>43144</v>
          </cell>
          <cell r="BA1">
            <v>43145</v>
          </cell>
          <cell r="BB1">
            <v>43146</v>
          </cell>
          <cell r="BC1">
            <v>43147</v>
          </cell>
          <cell r="BD1">
            <v>43148</v>
          </cell>
          <cell r="BE1">
            <v>43149</v>
          </cell>
          <cell r="BF1">
            <v>43150</v>
          </cell>
          <cell r="BG1">
            <v>43151</v>
          </cell>
          <cell r="BH1">
            <v>43152</v>
          </cell>
          <cell r="BI1">
            <v>43153</v>
          </cell>
          <cell r="BJ1">
            <v>43154</v>
          </cell>
          <cell r="BK1">
            <v>43155</v>
          </cell>
          <cell r="BL1">
            <v>43156</v>
          </cell>
          <cell r="BM1">
            <v>43157</v>
          </cell>
          <cell r="BN1">
            <v>43158</v>
          </cell>
          <cell r="BO1">
            <v>43159</v>
          </cell>
          <cell r="BP1">
            <v>43160</v>
          </cell>
          <cell r="BQ1">
            <v>43161</v>
          </cell>
          <cell r="BR1">
            <v>43162</v>
          </cell>
          <cell r="BS1">
            <v>43163</v>
          </cell>
          <cell r="BT1">
            <v>43164</v>
          </cell>
          <cell r="BU1">
            <v>43165</v>
          </cell>
          <cell r="BV1">
            <v>43166</v>
          </cell>
          <cell r="BW1">
            <v>43167</v>
          </cell>
          <cell r="BX1">
            <v>43168</v>
          </cell>
          <cell r="BY1">
            <v>43169</v>
          </cell>
          <cell r="BZ1">
            <v>43170</v>
          </cell>
          <cell r="CA1">
            <v>43171</v>
          </cell>
          <cell r="CB1">
            <v>43172</v>
          </cell>
          <cell r="CC1">
            <v>43173</v>
          </cell>
          <cell r="CD1">
            <v>43174</v>
          </cell>
          <cell r="CE1">
            <v>43175</v>
          </cell>
          <cell r="CF1">
            <v>43176</v>
          </cell>
          <cell r="CG1">
            <v>43177</v>
          </cell>
          <cell r="CH1">
            <v>43178</v>
          </cell>
          <cell r="CI1">
            <v>43179</v>
          </cell>
          <cell r="CJ1">
            <v>43180</v>
          </cell>
          <cell r="CK1">
            <v>43181</v>
          </cell>
          <cell r="CL1">
            <v>43182</v>
          </cell>
          <cell r="CM1">
            <v>43183</v>
          </cell>
          <cell r="CN1">
            <v>43184</v>
          </cell>
          <cell r="CO1">
            <v>43185</v>
          </cell>
          <cell r="CP1">
            <v>43186</v>
          </cell>
          <cell r="CQ1">
            <v>43187</v>
          </cell>
          <cell r="CR1">
            <v>43188</v>
          </cell>
          <cell r="CS1">
            <v>43189</v>
          </cell>
          <cell r="CT1">
            <v>43190</v>
          </cell>
          <cell r="CU1">
            <v>43191</v>
          </cell>
          <cell r="CV1">
            <v>43192</v>
          </cell>
          <cell r="CW1">
            <v>43193</v>
          </cell>
          <cell r="CX1">
            <v>43194</v>
          </cell>
          <cell r="CY1">
            <v>43195</v>
          </cell>
          <cell r="CZ1">
            <v>43196</v>
          </cell>
          <cell r="DA1">
            <v>43197</v>
          </cell>
          <cell r="DB1">
            <v>43198</v>
          </cell>
          <cell r="DC1">
            <v>43199</v>
          </cell>
          <cell r="DD1">
            <v>43200</v>
          </cell>
          <cell r="DE1">
            <v>43201</v>
          </cell>
          <cell r="DF1">
            <v>43202</v>
          </cell>
          <cell r="DG1">
            <v>43203</v>
          </cell>
          <cell r="DH1">
            <v>43204</v>
          </cell>
          <cell r="DI1">
            <v>43205</v>
          </cell>
          <cell r="DJ1">
            <v>43206</v>
          </cell>
          <cell r="DK1">
            <v>43207</v>
          </cell>
          <cell r="DL1">
            <v>43208</v>
          </cell>
          <cell r="DM1">
            <v>43209</v>
          </cell>
          <cell r="DN1">
            <v>43210</v>
          </cell>
          <cell r="DO1">
            <v>43211</v>
          </cell>
          <cell r="DP1">
            <v>43212</v>
          </cell>
          <cell r="DQ1">
            <v>43213</v>
          </cell>
          <cell r="DR1">
            <v>43214</v>
          </cell>
          <cell r="DS1">
            <v>43215</v>
          </cell>
          <cell r="DT1">
            <v>43216</v>
          </cell>
          <cell r="DU1">
            <v>43217</v>
          </cell>
          <cell r="DV1">
            <v>43218</v>
          </cell>
          <cell r="DW1">
            <v>43219</v>
          </cell>
          <cell r="DX1">
            <v>43220</v>
          </cell>
          <cell r="DY1">
            <v>43221</v>
          </cell>
          <cell r="DZ1">
            <v>43222</v>
          </cell>
          <cell r="EA1">
            <v>43223</v>
          </cell>
          <cell r="EB1">
            <v>43224</v>
          </cell>
          <cell r="EC1">
            <v>43225</v>
          </cell>
          <cell r="ED1">
            <v>43226</v>
          </cell>
          <cell r="EE1">
            <v>43227</v>
          </cell>
          <cell r="EF1">
            <v>43228</v>
          </cell>
          <cell r="EG1">
            <v>43229</v>
          </cell>
          <cell r="EH1">
            <v>43230</v>
          </cell>
          <cell r="EI1">
            <v>43231</v>
          </cell>
          <cell r="EJ1">
            <v>43232</v>
          </cell>
          <cell r="EK1">
            <v>43233</v>
          </cell>
          <cell r="EL1">
            <v>43234</v>
          </cell>
          <cell r="EM1">
            <v>43235</v>
          </cell>
          <cell r="EN1">
            <v>43236</v>
          </cell>
          <cell r="EO1">
            <v>43237</v>
          </cell>
          <cell r="EP1">
            <v>43238</v>
          </cell>
          <cell r="EQ1">
            <v>43239</v>
          </cell>
          <cell r="ER1">
            <v>43240</v>
          </cell>
          <cell r="ES1">
            <v>43241</v>
          </cell>
          <cell r="ET1">
            <v>43242</v>
          </cell>
          <cell r="EU1">
            <v>43243</v>
          </cell>
          <cell r="EV1">
            <v>43244</v>
          </cell>
          <cell r="EW1">
            <v>43245</v>
          </cell>
          <cell r="EX1">
            <v>43246</v>
          </cell>
          <cell r="EY1">
            <v>43247</v>
          </cell>
          <cell r="EZ1">
            <v>43248</v>
          </cell>
          <cell r="FA1">
            <v>43249</v>
          </cell>
          <cell r="FB1">
            <v>43250</v>
          </cell>
          <cell r="FC1">
            <v>43251</v>
          </cell>
          <cell r="FD1">
            <v>43252</v>
          </cell>
          <cell r="FE1">
            <v>43253</v>
          </cell>
          <cell r="FF1">
            <v>43254</v>
          </cell>
          <cell r="FG1">
            <v>43255</v>
          </cell>
          <cell r="FH1">
            <v>43256</v>
          </cell>
          <cell r="FI1">
            <v>43257</v>
          </cell>
          <cell r="FJ1">
            <v>43258</v>
          </cell>
          <cell r="FK1">
            <v>43259</v>
          </cell>
          <cell r="FL1">
            <v>43260</v>
          </cell>
          <cell r="FM1">
            <v>43261</v>
          </cell>
          <cell r="FN1">
            <v>43262</v>
          </cell>
          <cell r="FO1">
            <v>43263</v>
          </cell>
          <cell r="FP1">
            <v>43264</v>
          </cell>
          <cell r="FQ1">
            <v>43265</v>
          </cell>
          <cell r="FR1">
            <v>43266</v>
          </cell>
          <cell r="FS1">
            <v>43267</v>
          </cell>
          <cell r="FT1">
            <v>43268</v>
          </cell>
          <cell r="FU1">
            <v>43269</v>
          </cell>
          <cell r="FV1">
            <v>43270</v>
          </cell>
          <cell r="FW1">
            <v>43271</v>
          </cell>
          <cell r="FX1">
            <v>43272</v>
          </cell>
          <cell r="FY1">
            <v>43273</v>
          </cell>
          <cell r="FZ1">
            <v>43274</v>
          </cell>
          <cell r="GA1">
            <v>43275</v>
          </cell>
          <cell r="GB1">
            <v>43276</v>
          </cell>
          <cell r="GC1">
            <v>43277</v>
          </cell>
          <cell r="GD1">
            <v>43278</v>
          </cell>
          <cell r="GE1">
            <v>43279</v>
          </cell>
          <cell r="GF1">
            <v>43280</v>
          </cell>
          <cell r="GG1">
            <v>43281</v>
          </cell>
          <cell r="GH1">
            <v>43282</v>
          </cell>
          <cell r="GI1">
            <v>43283</v>
          </cell>
          <cell r="GJ1">
            <v>43284</v>
          </cell>
          <cell r="GK1">
            <v>43285</v>
          </cell>
          <cell r="GL1">
            <v>43286</v>
          </cell>
          <cell r="GM1">
            <v>43287</v>
          </cell>
          <cell r="GN1">
            <v>43288</v>
          </cell>
          <cell r="GO1">
            <v>43289</v>
          </cell>
          <cell r="GP1">
            <v>43290</v>
          </cell>
          <cell r="GQ1">
            <v>43291</v>
          </cell>
          <cell r="GR1">
            <v>43292</v>
          </cell>
          <cell r="GS1">
            <v>43293</v>
          </cell>
          <cell r="GT1">
            <v>43294</v>
          </cell>
          <cell r="GU1">
            <v>43295</v>
          </cell>
          <cell r="GV1">
            <v>43296</v>
          </cell>
          <cell r="GW1">
            <v>43297</v>
          </cell>
          <cell r="GX1">
            <v>43298</v>
          </cell>
          <cell r="GY1">
            <v>43299</v>
          </cell>
          <cell r="GZ1">
            <v>43300</v>
          </cell>
          <cell r="HA1">
            <v>43301</v>
          </cell>
          <cell r="HB1">
            <v>43302</v>
          </cell>
          <cell r="HC1">
            <v>43303</v>
          </cell>
          <cell r="HD1">
            <v>43304</v>
          </cell>
          <cell r="HE1">
            <v>43305</v>
          </cell>
          <cell r="HF1">
            <v>43306</v>
          </cell>
          <cell r="HG1">
            <v>43307</v>
          </cell>
          <cell r="HH1">
            <v>43308</v>
          </cell>
          <cell r="HI1">
            <v>43309</v>
          </cell>
          <cell r="HJ1">
            <v>43310</v>
          </cell>
          <cell r="HK1">
            <v>43311</v>
          </cell>
          <cell r="HL1">
            <v>43312</v>
          </cell>
          <cell r="HM1">
            <v>43313</v>
          </cell>
          <cell r="HN1">
            <v>43314</v>
          </cell>
          <cell r="HO1">
            <v>43315</v>
          </cell>
          <cell r="HP1">
            <v>43316</v>
          </cell>
          <cell r="HQ1">
            <v>43317</v>
          </cell>
          <cell r="HR1">
            <v>43318</v>
          </cell>
          <cell r="HS1">
            <v>43319</v>
          </cell>
          <cell r="HT1">
            <v>43320</v>
          </cell>
          <cell r="HU1">
            <v>43321</v>
          </cell>
          <cell r="HV1">
            <v>43322</v>
          </cell>
          <cell r="HW1">
            <v>43323</v>
          </cell>
          <cell r="HX1">
            <v>43324</v>
          </cell>
          <cell r="HY1">
            <v>43325</v>
          </cell>
          <cell r="HZ1">
            <v>43326</v>
          </cell>
          <cell r="IA1">
            <v>43327</v>
          </cell>
          <cell r="IB1">
            <v>43328</v>
          </cell>
          <cell r="IC1">
            <v>43329</v>
          </cell>
          <cell r="ID1">
            <v>43330</v>
          </cell>
          <cell r="IE1">
            <v>43331</v>
          </cell>
          <cell r="IF1">
            <v>43332</v>
          </cell>
          <cell r="IG1">
            <v>43333</v>
          </cell>
          <cell r="IH1">
            <v>43334</v>
          </cell>
          <cell r="II1">
            <v>43335</v>
          </cell>
          <cell r="IJ1">
            <v>43336</v>
          </cell>
          <cell r="IK1">
            <v>43337</v>
          </cell>
          <cell r="IL1">
            <v>43338</v>
          </cell>
          <cell r="IM1">
            <v>43339</v>
          </cell>
          <cell r="IN1">
            <v>43340</v>
          </cell>
          <cell r="IO1">
            <v>43341</v>
          </cell>
          <cell r="IP1">
            <v>43342</v>
          </cell>
          <cell r="IQ1">
            <v>43343</v>
          </cell>
          <cell r="IR1">
            <v>43344</v>
          </cell>
          <cell r="IS1">
            <v>43345</v>
          </cell>
          <cell r="IT1">
            <v>43346</v>
          </cell>
          <cell r="IU1">
            <v>43347</v>
          </cell>
          <cell r="IV1">
            <v>43348</v>
          </cell>
          <cell r="IW1">
            <v>43349</v>
          </cell>
          <cell r="IX1">
            <v>43350</v>
          </cell>
          <cell r="IY1">
            <v>43351</v>
          </cell>
          <cell r="IZ1">
            <v>43352</v>
          </cell>
          <cell r="JA1">
            <v>43353</v>
          </cell>
          <cell r="JB1">
            <v>43354</v>
          </cell>
          <cell r="JC1">
            <v>43355</v>
          </cell>
          <cell r="JD1">
            <v>43356</v>
          </cell>
          <cell r="JE1">
            <v>43357</v>
          </cell>
          <cell r="JF1">
            <v>43358</v>
          </cell>
          <cell r="JG1">
            <v>43359</v>
          </cell>
          <cell r="JH1">
            <v>43360</v>
          </cell>
          <cell r="JI1">
            <v>43361</v>
          </cell>
          <cell r="JJ1">
            <v>43362</v>
          </cell>
          <cell r="JK1">
            <v>43363</v>
          </cell>
          <cell r="JL1">
            <v>43364</v>
          </cell>
          <cell r="JM1">
            <v>43365</v>
          </cell>
          <cell r="JN1">
            <v>43366</v>
          </cell>
          <cell r="JO1">
            <v>43367</v>
          </cell>
          <cell r="JP1">
            <v>43368</v>
          </cell>
          <cell r="JQ1">
            <v>43369</v>
          </cell>
          <cell r="JR1">
            <v>43370</v>
          </cell>
          <cell r="JS1">
            <v>43371</v>
          </cell>
          <cell r="JT1">
            <v>43372</v>
          </cell>
          <cell r="JU1">
            <v>43373</v>
          </cell>
          <cell r="JV1">
            <v>43374</v>
          </cell>
          <cell r="JW1">
            <v>43375</v>
          </cell>
          <cell r="JX1">
            <v>43376</v>
          </cell>
          <cell r="JY1">
            <v>43377</v>
          </cell>
          <cell r="JZ1">
            <v>43378</v>
          </cell>
          <cell r="KA1">
            <v>43379</v>
          </cell>
          <cell r="KB1">
            <v>43380</v>
          </cell>
          <cell r="KC1">
            <v>43381</v>
          </cell>
          <cell r="KD1">
            <v>43382</v>
          </cell>
          <cell r="KE1">
            <v>43383</v>
          </cell>
          <cell r="KF1">
            <v>43384</v>
          </cell>
          <cell r="KG1">
            <v>43385</v>
          </cell>
          <cell r="KH1">
            <v>43386</v>
          </cell>
          <cell r="KI1">
            <v>43387</v>
          </cell>
          <cell r="KJ1">
            <v>43388</v>
          </cell>
          <cell r="KK1">
            <v>43389</v>
          </cell>
          <cell r="KL1">
            <v>43390</v>
          </cell>
          <cell r="KM1">
            <v>43391</v>
          </cell>
          <cell r="KN1">
            <v>43392</v>
          </cell>
          <cell r="KO1">
            <v>43393</v>
          </cell>
          <cell r="KP1">
            <v>43394</v>
          </cell>
          <cell r="KQ1">
            <v>43395</v>
          </cell>
          <cell r="KR1">
            <v>43396</v>
          </cell>
          <cell r="KS1">
            <v>43397</v>
          </cell>
          <cell r="KT1">
            <v>43398</v>
          </cell>
          <cell r="KU1">
            <v>43399</v>
          </cell>
          <cell r="KV1">
            <v>43400</v>
          </cell>
          <cell r="KW1">
            <v>43401</v>
          </cell>
          <cell r="KX1">
            <v>43402</v>
          </cell>
          <cell r="KY1">
            <v>43403</v>
          </cell>
          <cell r="KZ1">
            <v>43404</v>
          </cell>
          <cell r="LA1">
            <v>43405</v>
          </cell>
          <cell r="LB1">
            <v>43406</v>
          </cell>
          <cell r="LC1">
            <v>43407</v>
          </cell>
          <cell r="LD1">
            <v>43408</v>
          </cell>
          <cell r="LE1">
            <v>43409</v>
          </cell>
          <cell r="LF1">
            <v>43410</v>
          </cell>
          <cell r="LG1">
            <v>43411</v>
          </cell>
          <cell r="LH1">
            <v>43412</v>
          </cell>
          <cell r="LI1">
            <v>43413</v>
          </cell>
          <cell r="LJ1">
            <v>43414</v>
          </cell>
          <cell r="LK1">
            <v>43415</v>
          </cell>
          <cell r="LL1">
            <v>43416</v>
          </cell>
          <cell r="LM1">
            <v>43417</v>
          </cell>
          <cell r="LN1">
            <v>43418</v>
          </cell>
          <cell r="LO1">
            <v>43419</v>
          </cell>
          <cell r="LP1">
            <v>43420</v>
          </cell>
          <cell r="LQ1">
            <v>43421</v>
          </cell>
          <cell r="LR1">
            <v>43422</v>
          </cell>
          <cell r="LS1">
            <v>43423</v>
          </cell>
          <cell r="LT1">
            <v>43424</v>
          </cell>
          <cell r="LU1">
            <v>43425</v>
          </cell>
          <cell r="LV1">
            <v>43426</v>
          </cell>
          <cell r="LW1">
            <v>43427</v>
          </cell>
          <cell r="LX1">
            <v>43428</v>
          </cell>
          <cell r="LY1">
            <v>43429</v>
          </cell>
          <cell r="LZ1">
            <v>43430</v>
          </cell>
          <cell r="MA1">
            <v>43431</v>
          </cell>
          <cell r="MB1">
            <v>43432</v>
          </cell>
          <cell r="MC1">
            <v>43433</v>
          </cell>
          <cell r="MD1">
            <v>43434</v>
          </cell>
          <cell r="ME1">
            <v>43435</v>
          </cell>
          <cell r="MF1">
            <v>43436</v>
          </cell>
          <cell r="MG1">
            <v>43437</v>
          </cell>
          <cell r="MH1">
            <v>43438</v>
          </cell>
          <cell r="MI1">
            <v>43439</v>
          </cell>
          <cell r="MJ1">
            <v>43440</v>
          </cell>
          <cell r="MK1">
            <v>43441</v>
          </cell>
          <cell r="ML1">
            <v>43442</v>
          </cell>
          <cell r="MM1">
            <v>43443</v>
          </cell>
          <cell r="MN1">
            <v>43444</v>
          </cell>
          <cell r="MO1">
            <v>43445</v>
          </cell>
          <cell r="MP1">
            <v>43446</v>
          </cell>
          <cell r="MQ1">
            <v>43447</v>
          </cell>
          <cell r="MR1">
            <v>43448</v>
          </cell>
          <cell r="MS1">
            <v>43449</v>
          </cell>
          <cell r="MT1">
            <v>43450</v>
          </cell>
          <cell r="MU1">
            <v>43451</v>
          </cell>
          <cell r="MV1">
            <v>43452</v>
          </cell>
          <cell r="MW1">
            <v>43453</v>
          </cell>
          <cell r="MX1">
            <v>43454</v>
          </cell>
          <cell r="MY1">
            <v>43455</v>
          </cell>
          <cell r="MZ1">
            <v>43456</v>
          </cell>
          <cell r="NA1">
            <v>43457</v>
          </cell>
          <cell r="NB1">
            <v>43458</v>
          </cell>
          <cell r="NC1">
            <v>43459</v>
          </cell>
          <cell r="ND1">
            <v>43460</v>
          </cell>
          <cell r="NE1">
            <v>43461</v>
          </cell>
          <cell r="NF1">
            <v>43462</v>
          </cell>
          <cell r="NG1">
            <v>43463</v>
          </cell>
          <cell r="NH1">
            <v>43464</v>
          </cell>
          <cell r="NI1">
            <v>43465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>
            <v>0</v>
          </cell>
          <cell r="F2" t="str">
            <v>remplaçant</v>
          </cell>
          <cell r="I2" t="str">
            <v>REPOS</v>
          </cell>
          <cell r="J2" t="str">
            <v>ENC MATIN 5H-12H</v>
          </cell>
          <cell r="K2" t="str">
            <v>ENC MATIN 5H-12H</v>
          </cell>
          <cell r="L2" t="str">
            <v>ENC MATIN 5H-12H</v>
          </cell>
          <cell r="M2" t="str">
            <v>ENC MATIN 5H-12H</v>
          </cell>
          <cell r="N2" t="str">
            <v>REPOS</v>
          </cell>
          <cell r="O2" t="str">
            <v>HS presta. Except | 7:00-12:00</v>
          </cell>
          <cell r="P2" t="str">
            <v>NICE OUEST</v>
          </cell>
          <cell r="Q2" t="str">
            <v>NICE OUEST</v>
          </cell>
          <cell r="R2" t="str">
            <v>REPOS</v>
          </cell>
          <cell r="S2" t="str">
            <v>CARTON MATIN</v>
          </cell>
          <cell r="T2" t="str">
            <v>ENC MATIN 5H-12H</v>
          </cell>
          <cell r="U2" t="str">
            <v>NICE OUEST</v>
          </cell>
          <cell r="V2" t="str">
            <v>REPOS</v>
          </cell>
          <cell r="W2" t="str">
            <v>ENC NUIT 20H30-02H30</v>
          </cell>
          <cell r="X2" t="str">
            <v>ENC NUIT 20H30-02H30</v>
          </cell>
          <cell r="Y2" t="str">
            <v>ENC NUIT 20H30-02H30</v>
          </cell>
          <cell r="Z2" t="str">
            <v>ENC NUIT 20H30-02H30</v>
          </cell>
          <cell r="AA2" t="str">
            <v>ENC NUIT 20H30-02H30</v>
          </cell>
          <cell r="AB2" t="str">
            <v>REPOS</v>
          </cell>
          <cell r="AC2" t="str">
            <v>V.N Matin DIM</v>
          </cell>
          <cell r="AD2" t="str">
            <v>ENC NUIT 20H30-03H30</v>
          </cell>
          <cell r="AE2" t="str">
            <v>ENC NUIT 20H30-03H30</v>
          </cell>
          <cell r="AF2" t="str">
            <v>ENC NUIT 20H30-03H30</v>
          </cell>
          <cell r="AG2" t="str">
            <v>ENC NUIT 20H30-03H30</v>
          </cell>
          <cell r="AH2" t="str">
            <v>ENC NUIT 20H30-03H30</v>
          </cell>
          <cell r="AI2" t="str">
            <v>REPOS</v>
          </cell>
          <cell r="AJ2" t="str">
            <v>NICE EST DIM</v>
          </cell>
          <cell r="AK2" t="str">
            <v>ENC NUIT 20H30-03H30</v>
          </cell>
          <cell r="AL2" t="str">
            <v>ENC NUIT 20H30-03H30</v>
          </cell>
          <cell r="AM2" t="str">
            <v>ENC NUIT 20H30-03H30</v>
          </cell>
          <cell r="AN2" t="str">
            <v>ENC NUIT 20H30-03H30</v>
          </cell>
          <cell r="AO2" t="str">
            <v>ENC NUIT 20H30-03H30</v>
          </cell>
          <cell r="AP2" t="str">
            <v>REPOS</v>
          </cell>
          <cell r="AQ2" t="str">
            <v>REPOS</v>
          </cell>
          <cell r="AR2" t="str">
            <v>ENC AM 12H30-19H30</v>
          </cell>
          <cell r="AS2" t="str">
            <v>CARTON AP</v>
          </cell>
          <cell r="AT2" t="str">
            <v>REPOS</v>
          </cell>
          <cell r="AU2" t="str">
            <v>ENC MATIN 5H-12H</v>
          </cell>
          <cell r="AV2" t="str">
            <v>ENC MATIN 5H-12H</v>
          </cell>
          <cell r="AW2" t="str">
            <v>NICE OUEST</v>
          </cell>
          <cell r="AX2" t="str">
            <v>REPOS</v>
          </cell>
          <cell r="AY2" t="str">
            <v>ENC NUIT 20H30-03H30</v>
          </cell>
          <cell r="AZ2" t="str">
            <v>ENC NUIT 20H30-03H30</v>
          </cell>
          <cell r="BA2" t="str">
            <v>ENC NUIT 20H30-03H30</v>
          </cell>
          <cell r="BB2" t="str">
            <v>ENC NUIT 20H30-03H30</v>
          </cell>
          <cell r="BC2" t="str">
            <v>ENC NUIT 20H30-03H30</v>
          </cell>
          <cell r="BD2" t="str">
            <v>REPOS</v>
          </cell>
          <cell r="BE2" t="str">
            <v>NICE OUEST DIM</v>
          </cell>
          <cell r="BF2" t="str">
            <v>ENC NUIT 20H30-02H30</v>
          </cell>
          <cell r="BG2" t="str">
            <v>FORMATION | 17:00-00:00</v>
          </cell>
          <cell r="BH2" t="str">
            <v>ENC NUIT 20H30-02H30</v>
          </cell>
          <cell r="BI2" t="str">
            <v>ENC NUIT 20H30-02H30</v>
          </cell>
          <cell r="BJ2" t="str">
            <v>ENC NUIT 20H30-02H30</v>
          </cell>
          <cell r="BK2" t="str">
            <v>REPOS</v>
          </cell>
          <cell r="BL2" t="str">
            <v>NICE OUEST DIM</v>
          </cell>
          <cell r="BM2" t="str">
            <v>ENC MATIN 5H-12H</v>
          </cell>
          <cell r="BN2" t="str">
            <v>NICE EST</v>
          </cell>
          <cell r="BO2" t="str">
            <v>REPOS</v>
          </cell>
          <cell r="BP2" t="str">
            <v>NICE EST</v>
          </cell>
          <cell r="BQ2" t="str">
            <v>ENC MATIN 5H-12H</v>
          </cell>
          <cell r="BR2" t="str">
            <v>NICE OUEST</v>
          </cell>
          <cell r="BS2" t="str">
            <v>REPOS</v>
          </cell>
          <cell r="BT2" t="str">
            <v>ENC MATIN 5H-12H</v>
          </cell>
          <cell r="BU2" t="str">
            <v>CARTON MATIN</v>
          </cell>
          <cell r="BV2" t="str">
            <v>CARTON MATIN</v>
          </cell>
          <cell r="BW2" t="str">
            <v>CARTON MATIN</v>
          </cell>
          <cell r="BX2" t="str">
            <v>CARTON MATIN</v>
          </cell>
          <cell r="BY2" t="str">
            <v>HS NICE OUEST</v>
          </cell>
          <cell r="BZ2" t="str">
            <v>REPOS</v>
          </cell>
          <cell r="CA2" t="str">
            <v>ENC MATIN 5H-12H</v>
          </cell>
          <cell r="CB2" t="str">
            <v>CARTON AP</v>
          </cell>
          <cell r="CC2" t="str">
            <v>CARTON AP</v>
          </cell>
          <cell r="CD2" t="str">
            <v>CARTON AP</v>
          </cell>
          <cell r="CE2" t="str">
            <v>Congés</v>
          </cell>
          <cell r="CF2" t="str">
            <v>REPOS</v>
          </cell>
          <cell r="CG2" t="str">
            <v>REPOS</v>
          </cell>
          <cell r="CH2" t="str">
            <v>CARTON MATIN</v>
          </cell>
          <cell r="CI2" t="str">
            <v>CARTON MATIN</v>
          </cell>
          <cell r="CJ2" t="str">
            <v>CARTON MATIN</v>
          </cell>
          <cell r="CK2" t="str">
            <v>ENC MATIN 5H-12H</v>
          </cell>
          <cell r="CL2" t="str">
            <v>ENC MATIN 5H-12H</v>
          </cell>
          <cell r="CM2" t="str">
            <v>HS NICE OUEST</v>
          </cell>
          <cell r="CN2" t="str">
            <v>REPOS</v>
          </cell>
          <cell r="CO2" t="str">
            <v>ENC MATIN 5H-12H</v>
          </cell>
          <cell r="CP2" t="str">
            <v>B. CARTON</v>
          </cell>
          <cell r="CQ2" t="str">
            <v>CARTON MATIN</v>
          </cell>
          <cell r="CR2" t="str">
            <v>ENC MATIN 5H-12H</v>
          </cell>
          <cell r="CS2" t="str">
            <v>CARTON MATIN</v>
          </cell>
          <cell r="CT2" t="str">
            <v>REPOS</v>
          </cell>
          <cell r="CU2" t="str">
            <v>NICE EST DIM</v>
          </cell>
          <cell r="CV2" t="str">
            <v>REPOS</v>
          </cell>
          <cell r="CW2" t="str">
            <v>CARTON MATIN</v>
          </cell>
          <cell r="CX2" t="str">
            <v>NICE OUEST</v>
          </cell>
          <cell r="CY2" t="str">
            <v>NICE OUEST</v>
          </cell>
          <cell r="CZ2" t="str">
            <v>REPOS</v>
          </cell>
          <cell r="DA2" t="str">
            <v>NICE EST</v>
          </cell>
          <cell r="DB2" t="str">
            <v>REPOS</v>
          </cell>
          <cell r="DC2" t="str">
            <v>CARTON MATIN</v>
          </cell>
          <cell r="DD2" t="str">
            <v>CARTON MATIN</v>
          </cell>
          <cell r="DE2" t="str">
            <v>CARTON MATIN</v>
          </cell>
          <cell r="DF2" t="str">
            <v>CARTON MATIN</v>
          </cell>
          <cell r="DG2" t="str">
            <v>CARTON MATIN</v>
          </cell>
          <cell r="DH2" t="str">
            <v>REPOS</v>
          </cell>
          <cell r="DI2" t="str">
            <v>NICE EST DIM</v>
          </cell>
          <cell r="DJ2" t="str">
            <v>ENC NUIT 20H30-03H30</v>
          </cell>
          <cell r="DK2" t="str">
            <v>ENC NUIT 20H30-03H30</v>
          </cell>
          <cell r="DL2" t="str">
            <v>ENC NUIT 20H30-03H30</v>
          </cell>
          <cell r="DM2" t="str">
            <v>ENC NUIT 20H30-03H30</v>
          </cell>
          <cell r="DN2" t="str">
            <v>Congés</v>
          </cell>
          <cell r="DO2" t="str">
            <v>Congés</v>
          </cell>
          <cell r="DP2" t="str">
            <v>Congés</v>
          </cell>
          <cell r="DQ2" t="str">
            <v>Congés</v>
          </cell>
          <cell r="DR2" t="str">
            <v>Congés</v>
          </cell>
          <cell r="DS2" t="str">
            <v>ENC MATIN 5H-12H</v>
          </cell>
          <cell r="DT2" t="str">
            <v>ENC MATIN 5H-12H</v>
          </cell>
          <cell r="DU2" t="str">
            <v>ENC MATIN 5H-12H</v>
          </cell>
          <cell r="DV2" t="str">
            <v>HS NICE EST</v>
          </cell>
          <cell r="DW2" t="str">
            <v>REPOS</v>
          </cell>
          <cell r="DX2" t="str">
            <v>CARTON MATIN</v>
          </cell>
          <cell r="DY2" t="str">
            <v>REPOS</v>
          </cell>
          <cell r="DZ2" t="str">
            <v>CARTON MATIN</v>
          </cell>
          <cell r="EA2" t="str">
            <v>CARTON MATIN</v>
          </cell>
          <cell r="EB2" t="str">
            <v>CARTON MATIN</v>
          </cell>
          <cell r="EC2" t="str">
            <v>HS NICE NORD</v>
          </cell>
          <cell r="ED2" t="str">
            <v>REPOS</v>
          </cell>
          <cell r="EE2" t="str">
            <v>CARTON MATIN</v>
          </cell>
          <cell r="EF2" t="str">
            <v>NICE EST DIM</v>
          </cell>
          <cell r="EG2" t="str">
            <v>CARTON MATIN</v>
          </cell>
          <cell r="EH2" t="str">
            <v>REPOS</v>
          </cell>
          <cell r="EI2" t="str">
            <v>CARTON MATIN</v>
          </cell>
          <cell r="EJ2" t="str">
            <v>HS NICE EST</v>
          </cell>
          <cell r="EK2" t="str">
            <v>REPOS</v>
          </cell>
          <cell r="EL2" t="str">
            <v>NICE OUEST</v>
          </cell>
          <cell r="EM2" t="str">
            <v>NICE OUEST</v>
          </cell>
          <cell r="EN2" t="str">
            <v>NICE OUEST</v>
          </cell>
          <cell r="EO2" t="str">
            <v>REPOS</v>
          </cell>
          <cell r="EP2" t="str">
            <v>ENC MATIN 5H-12H</v>
          </cell>
          <cell r="EQ2" t="str">
            <v>NICE OUEST</v>
          </cell>
          <cell r="ER2" t="str">
            <v>REPOS</v>
          </cell>
          <cell r="GI2" t="str">
            <v>Congés</v>
          </cell>
          <cell r="GJ2" t="str">
            <v>Congés</v>
          </cell>
          <cell r="GK2" t="str">
            <v>Congés</v>
          </cell>
          <cell r="GL2" t="str">
            <v>Congés</v>
          </cell>
          <cell r="GM2" t="str">
            <v>Congés</v>
          </cell>
          <cell r="GN2" t="str">
            <v>Congés</v>
          </cell>
          <cell r="GO2" t="str">
            <v>Congés</v>
          </cell>
          <cell r="GP2" t="str">
            <v>Congés</v>
          </cell>
          <cell r="GQ2" t="str">
            <v>Congés</v>
          </cell>
          <cell r="GR2" t="str">
            <v>Congés</v>
          </cell>
          <cell r="GS2" t="str">
            <v>Congés</v>
          </cell>
          <cell r="GT2" t="str">
            <v>Congés</v>
          </cell>
          <cell r="GU2" t="str">
            <v>Congés</v>
          </cell>
          <cell r="GV2" t="str">
            <v>Congés</v>
          </cell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>
            <v>0</v>
          </cell>
          <cell r="F3" t="str">
            <v>remplaçant</v>
          </cell>
          <cell r="BP3" t="str">
            <v>ENC NUIT 20H30-02H30</v>
          </cell>
          <cell r="BQ3" t="str">
            <v>ENC NUIT 20H30-02H30</v>
          </cell>
          <cell r="BR3" t="str">
            <v>REPOS</v>
          </cell>
          <cell r="BS3" t="str">
            <v>ENC NUIT 20H30-02H30</v>
          </cell>
          <cell r="BT3" t="str">
            <v>ENC NUIT 20H30-02H30</v>
          </cell>
          <cell r="BU3" t="str">
            <v>ENC NUIT 20H30-02H30</v>
          </cell>
          <cell r="BV3" t="str">
            <v>ENC NUIT 20H30-02H30</v>
          </cell>
          <cell r="BW3" t="str">
            <v>ENC NUIT 20H30-02H30</v>
          </cell>
          <cell r="BX3" t="str">
            <v>REPOS</v>
          </cell>
          <cell r="BY3" t="str">
            <v>REPOS</v>
          </cell>
          <cell r="BZ3" t="str">
            <v>REPOS</v>
          </cell>
          <cell r="CA3" t="str">
            <v>NICE EST</v>
          </cell>
          <cell r="CB3" t="str">
            <v>NICE EST</v>
          </cell>
          <cell r="CC3" t="str">
            <v>NICE EST</v>
          </cell>
          <cell r="CD3" t="str">
            <v>NICE EST</v>
          </cell>
          <cell r="CE3" t="str">
            <v>REPOS</v>
          </cell>
          <cell r="CF3" t="str">
            <v>NICE EST</v>
          </cell>
          <cell r="CG3" t="str">
            <v>REPOS</v>
          </cell>
          <cell r="CH3" t="str">
            <v>ENC MATIN 5H-12H</v>
          </cell>
          <cell r="CI3" t="str">
            <v>ENC MATIN 5H-12H</v>
          </cell>
          <cell r="CJ3" t="str">
            <v>B. CARTON</v>
          </cell>
          <cell r="CK3" t="str">
            <v>ENC MATIN 5H-12H</v>
          </cell>
          <cell r="CL3" t="str">
            <v>NICE EST</v>
          </cell>
          <cell r="CM3" t="str">
            <v>REPOS</v>
          </cell>
          <cell r="CN3" t="str">
            <v>ENC NUIT 20H30-03H30</v>
          </cell>
          <cell r="CO3" t="str">
            <v>ENC NUIT 20H30-03H30</v>
          </cell>
          <cell r="CP3" t="str">
            <v>ENC NUIT 20H30-03H30</v>
          </cell>
          <cell r="CQ3" t="str">
            <v>ENC NUIT 20H30-03H30</v>
          </cell>
          <cell r="CR3" t="str">
            <v>ENC NUIT 20H30-03H30</v>
          </cell>
          <cell r="CS3" t="str">
            <v>REPOS</v>
          </cell>
          <cell r="CT3" t="str">
            <v>REPOS</v>
          </cell>
          <cell r="CU3" t="str">
            <v>ENC NUIT 20H30-03H30</v>
          </cell>
          <cell r="CV3" t="str">
            <v>REPOS</v>
          </cell>
          <cell r="CW3" t="str">
            <v>ENC NUIT 20H30-03H30</v>
          </cell>
          <cell r="CX3" t="str">
            <v>ENC NUIT 20H30-03H30</v>
          </cell>
          <cell r="CY3" t="str">
            <v>ENC NUIT 20H30-03H30</v>
          </cell>
          <cell r="CZ3" t="str">
            <v>REPOS</v>
          </cell>
          <cell r="DA3" t="str">
            <v>REPOS</v>
          </cell>
          <cell r="DB3" t="str">
            <v>ENC NUIT 20H30-03H30</v>
          </cell>
          <cell r="DC3" t="str">
            <v>REPOS</v>
          </cell>
          <cell r="DD3" t="str">
            <v>ENC MATIN 5H-12H</v>
          </cell>
          <cell r="DE3" t="str">
            <v>ENC MATIN 5H-12H</v>
          </cell>
          <cell r="DF3" t="str">
            <v>ENC MATIN 5H-12H</v>
          </cell>
          <cell r="DG3" t="str">
            <v>B. CARTON</v>
          </cell>
          <cell r="DH3" t="str">
            <v>NICE EST</v>
          </cell>
          <cell r="DI3" t="str">
            <v>REPOS</v>
          </cell>
          <cell r="DJ3" t="str">
            <v>ENC MATIN 5H-12H</v>
          </cell>
          <cell r="DK3" t="str">
            <v>ENC MATIN 5H-12H</v>
          </cell>
          <cell r="DL3" t="str">
            <v>ENC MATIN 5H-12H</v>
          </cell>
          <cell r="DM3" t="str">
            <v>ENC MATIN 5H-12H</v>
          </cell>
          <cell r="DN3" t="str">
            <v>ENC MATIN 5H-12H</v>
          </cell>
          <cell r="DO3" t="str">
            <v>HS NICE EST</v>
          </cell>
          <cell r="DP3" t="str">
            <v>REPOS</v>
          </cell>
          <cell r="DQ3" t="str">
            <v>NICE EST</v>
          </cell>
          <cell r="DR3" t="str">
            <v>REPOS</v>
          </cell>
          <cell r="DS3" t="str">
            <v>B. CARTON</v>
          </cell>
          <cell r="DT3" t="str">
            <v>ENC MATIN 5H-12H</v>
          </cell>
          <cell r="DU3" t="str">
            <v>ENC MATIN 5H-12H</v>
          </cell>
          <cell r="DV3" t="str">
            <v>NICE OUEST</v>
          </cell>
          <cell r="DW3" t="str">
            <v>REPOS</v>
          </cell>
          <cell r="DX3" t="str">
            <v>ENC MATIN 5H-12H</v>
          </cell>
          <cell r="DY3" t="str">
            <v>REPOS</v>
          </cell>
          <cell r="DZ3" t="str">
            <v>ENC MATIN 5H-12H</v>
          </cell>
          <cell r="EA3" t="str">
            <v>ENC MATIN 5H-12H</v>
          </cell>
          <cell r="EB3" t="str">
            <v>ENC MATIN 5H-12H</v>
          </cell>
          <cell r="EC3" t="str">
            <v>REPOS</v>
          </cell>
          <cell r="ED3" t="str">
            <v>ENC NUIT 20H30-03H30</v>
          </cell>
          <cell r="EE3" t="str">
            <v>REPOS</v>
          </cell>
          <cell r="EF3" t="str">
            <v>REPOS</v>
          </cell>
          <cell r="EG3" t="str">
            <v>ENC NUIT 20H30-03H30</v>
          </cell>
          <cell r="EH3" t="str">
            <v>REPOS</v>
          </cell>
          <cell r="EI3" t="str">
            <v>ENC NUIT 20H30-03H30</v>
          </cell>
          <cell r="EJ3" t="str">
            <v>REPOS</v>
          </cell>
          <cell r="EK3" t="str">
            <v>REPOS</v>
          </cell>
          <cell r="EL3" t="str">
            <v>ENC NUIT 20H30-03H30</v>
          </cell>
          <cell r="EM3" t="str">
            <v>ENC NUIT 20H30-03H30</v>
          </cell>
          <cell r="EN3" t="str">
            <v>ENC NUIT 20H30-03H30</v>
          </cell>
          <cell r="EO3" t="str">
            <v>ENC NUIT 20H30-03H30</v>
          </cell>
          <cell r="EP3" t="str">
            <v>ENC NUIT 20H30-03H30</v>
          </cell>
          <cell r="EQ3" t="str">
            <v>REPOS</v>
          </cell>
          <cell r="ER3" t="str">
            <v>REPOS</v>
          </cell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>
            <v>0</v>
          </cell>
          <cell r="F4" t="str">
            <v>remplaçant</v>
          </cell>
          <cell r="I4" t="str">
            <v>REPOS</v>
          </cell>
          <cell r="J4" t="str">
            <v>NICE OUEST</v>
          </cell>
          <cell r="K4" t="str">
            <v>NICE OUEST</v>
          </cell>
          <cell r="L4" t="str">
            <v>NICE OUEST</v>
          </cell>
          <cell r="M4" t="str">
            <v>NICE OUEST</v>
          </cell>
          <cell r="N4" t="str">
            <v>REPOS</v>
          </cell>
          <cell r="O4" t="str">
            <v>NICE OUEST DIM</v>
          </cell>
          <cell r="P4" t="str">
            <v>NICE OUEST</v>
          </cell>
          <cell r="Q4" t="str">
            <v>NICE OUEST</v>
          </cell>
          <cell r="R4" t="str">
            <v>NICE OUEST</v>
          </cell>
          <cell r="S4" t="str">
            <v>NICE OUEST</v>
          </cell>
          <cell r="T4" t="str">
            <v>NICE OUEST</v>
          </cell>
          <cell r="U4" t="str">
            <v>REPOS</v>
          </cell>
          <cell r="V4" t="str">
            <v>REPOS</v>
          </cell>
          <cell r="W4" t="str">
            <v>ENC MATIN 5H-12H</v>
          </cell>
          <cell r="X4" t="str">
            <v>ENC MATIN 5H-12H</v>
          </cell>
          <cell r="Y4" t="str">
            <v>REPOS</v>
          </cell>
          <cell r="Z4" t="str">
            <v>ENC MATIN 5H-12H</v>
          </cell>
          <cell r="AA4" t="str">
            <v>ENC MATIN 5H-12H</v>
          </cell>
          <cell r="AB4" t="str">
            <v>NICE OUEST</v>
          </cell>
          <cell r="AC4" t="str">
            <v>REPOS</v>
          </cell>
          <cell r="AD4" t="str">
            <v>NICE OUEST</v>
          </cell>
          <cell r="AE4" t="str">
            <v>NICE OUEST</v>
          </cell>
          <cell r="AF4" t="str">
            <v>NICE OUEST</v>
          </cell>
          <cell r="AG4" t="str">
            <v>NICE OUEST</v>
          </cell>
          <cell r="AH4" t="str">
            <v>NICE OUEST</v>
          </cell>
          <cell r="AI4" t="str">
            <v>HS NICE OUEST</v>
          </cell>
          <cell r="AJ4" t="str">
            <v>REPOS</v>
          </cell>
          <cell r="AK4" t="str">
            <v>ENC MATIN 5H-12H</v>
          </cell>
          <cell r="AL4" t="str">
            <v>ENC MATIN 5H-12H</v>
          </cell>
          <cell r="AM4" t="str">
            <v>ENC MATIN 5H-12H</v>
          </cell>
          <cell r="AN4" t="str">
            <v>ENC MATIN 5H-12H</v>
          </cell>
          <cell r="AO4" t="str">
            <v>ENC MATIN 5H-12H</v>
          </cell>
          <cell r="AP4" t="str">
            <v>HS NICE OUEST</v>
          </cell>
          <cell r="AQ4" t="str">
            <v>REPOS</v>
          </cell>
          <cell r="AR4" t="str">
            <v>ENC NUIT 20H30-03H30</v>
          </cell>
          <cell r="AS4" t="str">
            <v>ENC NUIT 20H30-03H30</v>
          </cell>
          <cell r="AT4" t="str">
            <v>ENC NUIT 20H30-03H30</v>
          </cell>
          <cell r="AU4" t="str">
            <v>ENC NUIT 20H30-03H30</v>
          </cell>
          <cell r="AV4" t="str">
            <v>ENC NUIT 20H30-03H30</v>
          </cell>
          <cell r="AW4" t="str">
            <v>Congés</v>
          </cell>
          <cell r="AX4" t="str">
            <v>Congés</v>
          </cell>
          <cell r="AY4" t="str">
            <v>Congés</v>
          </cell>
          <cell r="AZ4" t="str">
            <v>Congés</v>
          </cell>
          <cell r="BA4" t="str">
            <v>Congés</v>
          </cell>
          <cell r="BB4" t="str">
            <v>Congés</v>
          </cell>
          <cell r="BC4" t="str">
            <v>Congés</v>
          </cell>
          <cell r="BD4" t="str">
            <v>Congés</v>
          </cell>
          <cell r="BE4" t="str">
            <v>Congés</v>
          </cell>
          <cell r="BF4" t="str">
            <v>ENC MATIN 5H-12H</v>
          </cell>
          <cell r="BG4" t="str">
            <v>ENC MATIN 5H-12H</v>
          </cell>
          <cell r="BH4" t="str">
            <v>FORMATION | 11:00-19:00</v>
          </cell>
          <cell r="BI4" t="str">
            <v>NICE OUEST</v>
          </cell>
          <cell r="BJ4" t="str">
            <v>NICE OUEST</v>
          </cell>
          <cell r="BK4" t="str">
            <v>HS NICE OUEST</v>
          </cell>
          <cell r="BL4" t="str">
            <v>REPOS</v>
          </cell>
          <cell r="BM4" t="str">
            <v>ENC MATIN 5H-12H</v>
          </cell>
          <cell r="BN4" t="str">
            <v>ENC MATIN 5H-12H</v>
          </cell>
          <cell r="BO4" t="str">
            <v>FORMATION | 11:00-19:00</v>
          </cell>
          <cell r="BP4" t="str">
            <v>REPOS</v>
          </cell>
          <cell r="BQ4" t="str">
            <v>NICE OUEST</v>
          </cell>
          <cell r="BR4" t="str">
            <v>NICE OUEST</v>
          </cell>
          <cell r="BS4" t="str">
            <v>REPOS</v>
          </cell>
          <cell r="BT4" t="str">
            <v>ENC MATIN 5H-12H</v>
          </cell>
          <cell r="BU4" t="str">
            <v>ENC MATIN 5H-12H</v>
          </cell>
          <cell r="BV4" t="str">
            <v>ENC MATIN 5H-12H</v>
          </cell>
          <cell r="BW4" t="str">
            <v>ENC MATIN 5H-12H</v>
          </cell>
          <cell r="BX4" t="str">
            <v>ENC MATIN 5H-12H</v>
          </cell>
          <cell r="BY4" t="str">
            <v>REPOS</v>
          </cell>
          <cell r="BZ4" t="str">
            <v>NICE OUEST DIM</v>
          </cell>
          <cell r="CA4" t="str">
            <v>ENC NUIT 20H30-03H30</v>
          </cell>
          <cell r="CB4" t="str">
            <v>ENC NUIT 20H30-03H30</v>
          </cell>
          <cell r="CC4" t="str">
            <v>ENC NUIT 20H30-03H30</v>
          </cell>
          <cell r="CD4" t="str">
            <v>ENC NUIT 20H30-03H30</v>
          </cell>
          <cell r="CE4" t="str">
            <v>ENC NUIT 20H30-03H30</v>
          </cell>
          <cell r="CF4" t="str">
            <v>REPOS</v>
          </cell>
          <cell r="CG4" t="str">
            <v>REPOS</v>
          </cell>
          <cell r="CH4" t="str">
            <v>ENC MATIN 5H-12H</v>
          </cell>
          <cell r="CI4" t="str">
            <v>ENC MATIN 5H-12H</v>
          </cell>
          <cell r="CJ4" t="str">
            <v>ENC MATIN 5H-12H</v>
          </cell>
          <cell r="CK4" t="str">
            <v>REPOS</v>
          </cell>
          <cell r="CL4" t="str">
            <v>ENC MATIN 5H-12H</v>
          </cell>
          <cell r="CM4" t="str">
            <v>NICE OUEST</v>
          </cell>
          <cell r="CN4" t="str">
            <v>REPOS</v>
          </cell>
          <cell r="CO4" t="str">
            <v>ENC NUIT 20H30-03H30</v>
          </cell>
          <cell r="CP4" t="str">
            <v>ENC NUIT 20H30-03H30</v>
          </cell>
          <cell r="CQ4" t="str">
            <v>ENC NUIT 20H30-03H30</v>
          </cell>
          <cell r="CR4" t="str">
            <v>ENC NUIT 20H30-03H30</v>
          </cell>
          <cell r="CS4" t="str">
            <v>ENC NUIT 20H30-03H30</v>
          </cell>
          <cell r="CT4" t="str">
            <v>Congés</v>
          </cell>
          <cell r="CU4" t="str">
            <v>Congés</v>
          </cell>
          <cell r="CV4" t="str">
            <v>REPOS</v>
          </cell>
          <cell r="CW4" t="str">
            <v>Congés</v>
          </cell>
          <cell r="CX4" t="str">
            <v>Congés</v>
          </cell>
          <cell r="CY4" t="str">
            <v>Congés</v>
          </cell>
          <cell r="CZ4" t="str">
            <v>Congés</v>
          </cell>
          <cell r="DA4" t="str">
            <v>Congés</v>
          </cell>
          <cell r="DB4" t="str">
            <v>Congés</v>
          </cell>
          <cell r="DC4" t="str">
            <v>Congés</v>
          </cell>
          <cell r="DD4" t="str">
            <v>Congés</v>
          </cell>
          <cell r="DE4" t="str">
            <v>Congés</v>
          </cell>
          <cell r="DF4" t="str">
            <v>Congés</v>
          </cell>
          <cell r="DG4" t="str">
            <v>Congés</v>
          </cell>
          <cell r="DH4" t="str">
            <v>Congés</v>
          </cell>
          <cell r="DI4" t="str">
            <v>Congés</v>
          </cell>
          <cell r="DJ4" t="str">
            <v>ENC NUIT 20H30-03H30</v>
          </cell>
          <cell r="DK4" t="str">
            <v>ENC NUIT 20H30-03H30</v>
          </cell>
          <cell r="DL4" t="str">
            <v>ENC NUIT 20H30-03H30</v>
          </cell>
          <cell r="DM4" t="str">
            <v>ENC NUIT 20H30-03H30</v>
          </cell>
          <cell r="DN4" t="str">
            <v>ENC NUIT 20H30-03H30</v>
          </cell>
          <cell r="DO4" t="str">
            <v>REPOS</v>
          </cell>
          <cell r="DP4" t="str">
            <v>V.N Matin DIM</v>
          </cell>
          <cell r="DQ4" t="str">
            <v>NICE OUEST</v>
          </cell>
          <cell r="DR4" t="str">
            <v>NICE OUEST</v>
          </cell>
          <cell r="DS4" t="str">
            <v>NICE OUEST</v>
          </cell>
          <cell r="DT4" t="str">
            <v>NICE OUEST</v>
          </cell>
          <cell r="DU4" t="str">
            <v>NICE OUEST</v>
          </cell>
          <cell r="DV4" t="str">
            <v>REPOS</v>
          </cell>
          <cell r="DW4" t="str">
            <v>REPOS</v>
          </cell>
          <cell r="DX4" t="str">
            <v>NICE OUEST</v>
          </cell>
          <cell r="DY4" t="str">
            <v>REPOS</v>
          </cell>
          <cell r="DZ4" t="str">
            <v>REPOS</v>
          </cell>
          <cell r="EA4" t="str">
            <v>NICE OUEST</v>
          </cell>
          <cell r="EB4" t="str">
            <v>NICE OUEST</v>
          </cell>
          <cell r="EC4" t="str">
            <v>NICE OUEST</v>
          </cell>
          <cell r="ED4" t="str">
            <v>REPOS</v>
          </cell>
          <cell r="EE4" t="str">
            <v>B. CARTON</v>
          </cell>
          <cell r="EF4" t="str">
            <v>REPOS</v>
          </cell>
          <cell r="EG4" t="str">
            <v>B. CARTON</v>
          </cell>
          <cell r="EH4" t="str">
            <v>REPOS</v>
          </cell>
          <cell r="EI4" t="str">
            <v>B. CARTON</v>
          </cell>
          <cell r="EJ4" t="str">
            <v>HS NICE OUEST</v>
          </cell>
          <cell r="EK4" t="str">
            <v>REPOS</v>
          </cell>
          <cell r="EL4" t="str">
            <v>ENC NUIT 20H30-03H30</v>
          </cell>
          <cell r="EM4" t="str">
            <v>ENC NUIT 20H30-03H30</v>
          </cell>
          <cell r="EN4" t="str">
            <v>ENC NUIT 20H30-03H30</v>
          </cell>
          <cell r="EO4" t="str">
            <v>ENC NUIT 20H30-03H30</v>
          </cell>
          <cell r="EP4" t="str">
            <v>ENC NUIT 20H30-03H30</v>
          </cell>
          <cell r="EQ4" t="str">
            <v>REPOS</v>
          </cell>
          <cell r="ER4" t="str">
            <v>REPOS</v>
          </cell>
          <cell r="GW4" t="str">
            <v>Congés</v>
          </cell>
          <cell r="GX4" t="str">
            <v>Congés</v>
          </cell>
          <cell r="GY4" t="str">
            <v>Congés</v>
          </cell>
          <cell r="GZ4" t="str">
            <v>Congés</v>
          </cell>
          <cell r="HA4" t="str">
            <v>Congés</v>
          </cell>
          <cell r="HB4" t="str">
            <v>Congés</v>
          </cell>
          <cell r="HC4" t="str">
            <v>Congés</v>
          </cell>
          <cell r="HD4" t="str">
            <v>Congés</v>
          </cell>
          <cell r="HE4" t="str">
            <v>Congés</v>
          </cell>
          <cell r="HF4" t="str">
            <v>Congés</v>
          </cell>
          <cell r="HG4" t="str">
            <v>Congés</v>
          </cell>
          <cell r="HH4" t="str">
            <v>Congés</v>
          </cell>
          <cell r="HI4" t="str">
            <v>Congés</v>
          </cell>
          <cell r="HJ4" t="str">
            <v>Congés</v>
          </cell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>
            <v>0</v>
          </cell>
          <cell r="F5" t="str">
            <v>fourgon carton AMP</v>
          </cell>
          <cell r="I5" t="str">
            <v>REPOS</v>
          </cell>
          <cell r="J5" t="str">
            <v>CARTON AP</v>
          </cell>
          <cell r="K5" t="str">
            <v>CARTON AP</v>
          </cell>
          <cell r="L5" t="str">
            <v>CARTON AP</v>
          </cell>
          <cell r="M5" t="str">
            <v>CARTON AP</v>
          </cell>
          <cell r="N5" t="str">
            <v>REPOS</v>
          </cell>
          <cell r="O5" t="str">
            <v>HS presta. Except | 5:00-13:00</v>
          </cell>
          <cell r="P5" t="str">
            <v>CARTON AP</v>
          </cell>
          <cell r="Q5" t="str">
            <v>CARTON AP</v>
          </cell>
          <cell r="R5" t="str">
            <v>CARTON AP</v>
          </cell>
          <cell r="S5" t="str">
            <v>CARTON AP</v>
          </cell>
          <cell r="T5" t="str">
            <v>CARTON AP</v>
          </cell>
          <cell r="U5" t="str">
            <v>REPOS</v>
          </cell>
          <cell r="V5" t="str">
            <v>NICE OUEST DIM</v>
          </cell>
          <cell r="W5" t="str">
            <v>CARTON AP</v>
          </cell>
          <cell r="X5" t="str">
            <v>CARTON AP</v>
          </cell>
          <cell r="Y5" t="str">
            <v>CARTON AP</v>
          </cell>
          <cell r="Z5" t="str">
            <v>FORMATION</v>
          </cell>
          <cell r="AA5" t="str">
            <v>CARTON AP</v>
          </cell>
          <cell r="AB5" t="str">
            <v>REPOS</v>
          </cell>
          <cell r="AC5" t="str">
            <v>REPOS</v>
          </cell>
          <cell r="AD5" t="str">
            <v>CARTON AP</v>
          </cell>
          <cell r="AE5" t="str">
            <v>CARTON AP</v>
          </cell>
          <cell r="AF5" t="str">
            <v>CARTON AP</v>
          </cell>
          <cell r="AG5" t="str">
            <v>CARTON AP</v>
          </cell>
          <cell r="AH5" t="str">
            <v>CARTON AP</v>
          </cell>
          <cell r="AI5" t="str">
            <v>Congés</v>
          </cell>
          <cell r="AJ5" t="str">
            <v>Congés</v>
          </cell>
          <cell r="AK5" t="str">
            <v>Congés</v>
          </cell>
          <cell r="AL5" t="str">
            <v>Congés</v>
          </cell>
          <cell r="AM5" t="str">
            <v>Congés</v>
          </cell>
          <cell r="AN5" t="str">
            <v>Congés</v>
          </cell>
          <cell r="AO5" t="str">
            <v>Congés</v>
          </cell>
          <cell r="AP5" t="str">
            <v>Congés</v>
          </cell>
          <cell r="AQ5" t="str">
            <v>Congés</v>
          </cell>
          <cell r="AR5" t="str">
            <v>REPOS</v>
          </cell>
          <cell r="AS5" t="str">
            <v>Congés</v>
          </cell>
          <cell r="AT5" t="str">
            <v>CARTON AP</v>
          </cell>
          <cell r="AU5" t="str">
            <v>CARTON AP</v>
          </cell>
          <cell r="AV5" t="str">
            <v>CARTON AP</v>
          </cell>
          <cell r="AW5" t="str">
            <v>CARTON 8H30-12H / 13H-16H30</v>
          </cell>
          <cell r="AX5" t="str">
            <v>REPOS</v>
          </cell>
          <cell r="AY5" t="str">
            <v>CARTON AP</v>
          </cell>
          <cell r="AZ5" t="str">
            <v>CARTON AP</v>
          </cell>
          <cell r="BA5" t="str">
            <v>CARTON AP</v>
          </cell>
          <cell r="BB5" t="str">
            <v>CARTON AP</v>
          </cell>
          <cell r="BC5" t="str">
            <v>CARTON AP</v>
          </cell>
          <cell r="BD5" t="str">
            <v>REPOS</v>
          </cell>
          <cell r="BE5" t="str">
            <v>NICE OUEST &amp; VIEUX NICE</v>
          </cell>
          <cell r="BF5" t="str">
            <v>CARTON AP</v>
          </cell>
          <cell r="BG5" t="str">
            <v>CARTON AP</v>
          </cell>
          <cell r="BH5" t="str">
            <v>FORMATION | 11:00-19:00</v>
          </cell>
          <cell r="BI5" t="str">
            <v>CARTON AP</v>
          </cell>
          <cell r="BJ5" t="str">
            <v>CARTON AP</v>
          </cell>
          <cell r="BK5" t="str">
            <v>REPOS</v>
          </cell>
          <cell r="BL5" t="str">
            <v>NICE OUEST &amp; VIEUX NICE</v>
          </cell>
          <cell r="BM5" t="str">
            <v>CARTON AP</v>
          </cell>
          <cell r="BN5" t="str">
            <v>CARTON AP</v>
          </cell>
          <cell r="BO5" t="str">
            <v>FORMATION | 11:00-19:00</v>
          </cell>
          <cell r="BP5" t="str">
            <v>CARTON AP</v>
          </cell>
          <cell r="BQ5" t="str">
            <v>CARTON AP</v>
          </cell>
          <cell r="BR5" t="str">
            <v>REPOS</v>
          </cell>
          <cell r="BS5" t="str">
            <v>REPOS</v>
          </cell>
          <cell r="BT5" t="str">
            <v>REPOS</v>
          </cell>
          <cell r="BU5" t="str">
            <v>CARTON AP</v>
          </cell>
          <cell r="BV5" t="str">
            <v>CARTON AP</v>
          </cell>
          <cell r="BW5" t="str">
            <v>CARTON AP</v>
          </cell>
          <cell r="BX5" t="str">
            <v>CARTON AP</v>
          </cell>
          <cell r="BY5" t="str">
            <v>CARTON 8H30-12H / 13H-16H30</v>
          </cell>
          <cell r="BZ5" t="str">
            <v>REPOS</v>
          </cell>
          <cell r="CA5" t="str">
            <v>Congés</v>
          </cell>
          <cell r="CB5" t="str">
            <v>CARTON AP</v>
          </cell>
          <cell r="CC5" t="str">
            <v>CARTON AP</v>
          </cell>
          <cell r="CD5" t="str">
            <v>CARTON AP</v>
          </cell>
          <cell r="CE5" t="str">
            <v>CARTON AP</v>
          </cell>
          <cell r="CF5" t="str">
            <v>REPOS</v>
          </cell>
          <cell r="CG5" t="str">
            <v>NICE EST &amp; VIEUX NICE</v>
          </cell>
          <cell r="CH5" t="str">
            <v>CARTON AP</v>
          </cell>
          <cell r="CI5" t="str">
            <v>CARTON AP</v>
          </cell>
          <cell r="CJ5" t="str">
            <v>CARTON AP</v>
          </cell>
          <cell r="CK5" t="str">
            <v>CARTON AP</v>
          </cell>
          <cell r="CL5" t="str">
            <v>CARTON AP</v>
          </cell>
          <cell r="CM5" t="str">
            <v>REPOS</v>
          </cell>
          <cell r="CN5" t="str">
            <v>REPOS</v>
          </cell>
          <cell r="CO5" t="str">
            <v>CARTON AP</v>
          </cell>
          <cell r="CP5" t="str">
            <v>CARTON AP</v>
          </cell>
          <cell r="CQ5" t="str">
            <v>CARTON AP</v>
          </cell>
          <cell r="CR5" t="str">
            <v>CARTON AP</v>
          </cell>
          <cell r="CS5" t="str">
            <v>CARTON AP</v>
          </cell>
          <cell r="CT5" t="str">
            <v>REPOS</v>
          </cell>
          <cell r="CU5" t="str">
            <v>NICE EST DIM</v>
          </cell>
          <cell r="CV5" t="str">
            <v>NICE EST DIM</v>
          </cell>
          <cell r="CW5" t="str">
            <v>CARTON AP</v>
          </cell>
          <cell r="CX5" t="str">
            <v>CARTON AP</v>
          </cell>
          <cell r="CY5" t="str">
            <v>CARTON AP</v>
          </cell>
          <cell r="CZ5" t="str">
            <v>CARTON AP</v>
          </cell>
          <cell r="DA5" t="str">
            <v>REPOS</v>
          </cell>
          <cell r="DB5" t="str">
            <v>NICE EST &amp; VIEUX NICE</v>
          </cell>
          <cell r="DC5" t="str">
            <v>Congés</v>
          </cell>
          <cell r="DD5" t="str">
            <v>Congés</v>
          </cell>
          <cell r="DE5" t="str">
            <v>Congés</v>
          </cell>
          <cell r="DF5" t="str">
            <v>Congés</v>
          </cell>
          <cell r="DG5" t="str">
            <v>REPOS</v>
          </cell>
          <cell r="DH5" t="str">
            <v>CARTON 8H30-12H / 13H-16H30</v>
          </cell>
          <cell r="DI5" t="str">
            <v>REPOS</v>
          </cell>
          <cell r="DJ5" t="str">
            <v>CARTON AP</v>
          </cell>
          <cell r="DK5" t="str">
            <v>CARTON AP</v>
          </cell>
          <cell r="DL5" t="str">
            <v>CARTON AP</v>
          </cell>
          <cell r="DM5" t="str">
            <v>CARTON AP</v>
          </cell>
          <cell r="DN5" t="str">
            <v>CARTON AP</v>
          </cell>
          <cell r="DO5" t="str">
            <v>HS NICE OUEST</v>
          </cell>
          <cell r="DP5" t="str">
            <v>REPOS</v>
          </cell>
          <cell r="DQ5" t="str">
            <v>CARTON AP</v>
          </cell>
          <cell r="DR5" t="str">
            <v>CARTON AP</v>
          </cell>
          <cell r="DS5" t="str">
            <v>CARTON AP</v>
          </cell>
          <cell r="DT5" t="str">
            <v>CARTON AP</v>
          </cell>
          <cell r="DU5" t="str">
            <v>CARTON AP</v>
          </cell>
          <cell r="DV5" t="str">
            <v>REPOS</v>
          </cell>
          <cell r="DW5" t="str">
            <v>HS ENC AM DIM</v>
          </cell>
          <cell r="DX5" t="str">
            <v>CARTON AP</v>
          </cell>
          <cell r="DY5" t="str">
            <v>REPOS</v>
          </cell>
          <cell r="DZ5" t="str">
            <v>CARTON AP</v>
          </cell>
          <cell r="EA5" t="str">
            <v>CARTON AP</v>
          </cell>
          <cell r="EB5" t="str">
            <v>CARTON AP</v>
          </cell>
          <cell r="EC5" t="str">
            <v>REPOS</v>
          </cell>
          <cell r="ED5" t="str">
            <v>NICE NORD &amp; VIEUX NICE</v>
          </cell>
          <cell r="EE5" t="str">
            <v>CARTON AP</v>
          </cell>
          <cell r="EF5" t="str">
            <v>REPOS</v>
          </cell>
          <cell r="EG5" t="str">
            <v>CARTON AP</v>
          </cell>
          <cell r="EH5" t="str">
            <v>REPOS</v>
          </cell>
          <cell r="EI5" t="str">
            <v>Congés</v>
          </cell>
          <cell r="EJ5" t="str">
            <v>REPOS</v>
          </cell>
          <cell r="EK5" t="str">
            <v>REPOS</v>
          </cell>
          <cell r="EL5" t="str">
            <v>CARTON AP</v>
          </cell>
          <cell r="EM5" t="str">
            <v>CARTON AP</v>
          </cell>
          <cell r="EN5" t="str">
            <v>CARTON AP</v>
          </cell>
          <cell r="EO5" t="str">
            <v>CARTON AP</v>
          </cell>
          <cell r="EP5" t="str">
            <v>CARTON AP</v>
          </cell>
          <cell r="EQ5" t="str">
            <v>NICE EST</v>
          </cell>
          <cell r="ER5" t="str">
            <v>REPOS</v>
          </cell>
          <cell r="EV5" t="str">
            <v>CARTON AP</v>
          </cell>
          <cell r="HI5" t="str">
            <v>REPOS</v>
          </cell>
          <cell r="HJ5" t="str">
            <v>REPOS</v>
          </cell>
          <cell r="HK5" t="str">
            <v>Congés</v>
          </cell>
          <cell r="HL5" t="str">
            <v>Congés</v>
          </cell>
          <cell r="HM5" t="str">
            <v>Congés</v>
          </cell>
          <cell r="HN5" t="str">
            <v>Congés</v>
          </cell>
          <cell r="HO5" t="str">
            <v>Congés</v>
          </cell>
          <cell r="HP5" t="str">
            <v>Congés</v>
          </cell>
          <cell r="HQ5" t="str">
            <v>Congés</v>
          </cell>
          <cell r="HR5" t="str">
            <v>Congés</v>
          </cell>
          <cell r="HS5" t="str">
            <v>Congés</v>
          </cell>
          <cell r="HT5" t="str">
            <v>Congés</v>
          </cell>
          <cell r="HU5" t="str">
            <v>Congés</v>
          </cell>
          <cell r="HV5" t="str">
            <v>Congés</v>
          </cell>
          <cell r="HW5" t="str">
            <v>Congés</v>
          </cell>
          <cell r="HX5" t="str">
            <v>Congés</v>
          </cell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>
            <v>0</v>
          </cell>
          <cell r="F6" t="str">
            <v>OUEST  Déchetterie</v>
          </cell>
          <cell r="I6" t="str">
            <v>Congés</v>
          </cell>
          <cell r="J6" t="str">
            <v>Congés</v>
          </cell>
          <cell r="K6" t="str">
            <v>Congés</v>
          </cell>
          <cell r="L6" t="str">
            <v>Congés</v>
          </cell>
          <cell r="M6" t="str">
            <v>Congés</v>
          </cell>
          <cell r="N6" t="str">
            <v>Congés</v>
          </cell>
          <cell r="O6" t="str">
            <v>Congés</v>
          </cell>
          <cell r="P6" t="str">
            <v>Congés</v>
          </cell>
          <cell r="Q6" t="str">
            <v>NICE OUEST</v>
          </cell>
          <cell r="R6" t="str">
            <v>NICE OUEST</v>
          </cell>
          <cell r="S6" t="str">
            <v>NICE OUEST</v>
          </cell>
          <cell r="T6" t="str">
            <v>NICE OUEST</v>
          </cell>
          <cell r="U6" t="str">
            <v>REPOS</v>
          </cell>
          <cell r="V6" t="str">
            <v>NICE OUEST DIM</v>
          </cell>
          <cell r="W6" t="str">
            <v>Congés</v>
          </cell>
          <cell r="X6" t="str">
            <v>NICE OUEST</v>
          </cell>
          <cell r="Y6" t="str">
            <v>NICE OUEST</v>
          </cell>
          <cell r="Z6" t="str">
            <v>NICE OUEST</v>
          </cell>
          <cell r="AA6" t="str">
            <v>NICE OUEST</v>
          </cell>
          <cell r="AB6" t="str">
            <v>REPOS</v>
          </cell>
          <cell r="AC6" t="str">
            <v>REPOS</v>
          </cell>
          <cell r="AD6" t="str">
            <v>NICE OUEST</v>
          </cell>
          <cell r="AE6" t="str">
            <v>NICE OUEST</v>
          </cell>
          <cell r="AF6" t="str">
            <v>NICE OUEST</v>
          </cell>
          <cell r="AG6" t="str">
            <v>NICE OUEST</v>
          </cell>
          <cell r="AH6" t="str">
            <v>NICE OUEST</v>
          </cell>
          <cell r="AI6" t="str">
            <v>REPOS</v>
          </cell>
          <cell r="AJ6" t="str">
            <v>REPOS</v>
          </cell>
          <cell r="AK6" t="str">
            <v>NICE OUEST</v>
          </cell>
          <cell r="AL6" t="str">
            <v>REPOS</v>
          </cell>
          <cell r="AM6" t="str">
            <v>NICE OUEST</v>
          </cell>
          <cell r="AN6" t="str">
            <v>NICE OUEST</v>
          </cell>
          <cell r="AO6" t="str">
            <v>NICE OUEST</v>
          </cell>
          <cell r="AP6" t="str">
            <v>NICE OUEST</v>
          </cell>
          <cell r="AQ6" t="str">
            <v>REPOS</v>
          </cell>
          <cell r="AR6" t="str">
            <v>NICE OUEST</v>
          </cell>
          <cell r="AS6" t="str">
            <v>NICE OUEST</v>
          </cell>
          <cell r="AT6" t="str">
            <v>NICE OUEST</v>
          </cell>
          <cell r="AU6" t="str">
            <v>NICE OUEST</v>
          </cell>
          <cell r="AV6" t="str">
            <v>Congés</v>
          </cell>
          <cell r="AW6" t="str">
            <v>REPOS</v>
          </cell>
          <cell r="AX6" t="str">
            <v>REPOS</v>
          </cell>
          <cell r="AY6" t="str">
            <v>NICE OUEST</v>
          </cell>
          <cell r="AZ6" t="str">
            <v>NICE OUEST</v>
          </cell>
          <cell r="BA6" t="str">
            <v>NICE OUEST</v>
          </cell>
          <cell r="BB6" t="str">
            <v>NICE OUEST</v>
          </cell>
          <cell r="BC6" t="str">
            <v>NICE OUEST</v>
          </cell>
          <cell r="BD6" t="str">
            <v>REPOS</v>
          </cell>
          <cell r="BE6" t="str">
            <v>REPOS</v>
          </cell>
          <cell r="BF6" t="str">
            <v>NICE OUEST</v>
          </cell>
          <cell r="BG6" t="str">
            <v>NICE OUEST</v>
          </cell>
          <cell r="BH6" t="str">
            <v>NICE OUEST</v>
          </cell>
          <cell r="BI6" t="str">
            <v>NICE OUEST</v>
          </cell>
          <cell r="BJ6" t="str">
            <v>REPOS</v>
          </cell>
          <cell r="BK6" t="str">
            <v>NICE OUEST</v>
          </cell>
          <cell r="BL6" t="str">
            <v>REPOS</v>
          </cell>
          <cell r="BM6" t="str">
            <v>NICE OUEST</v>
          </cell>
          <cell r="BN6" t="str">
            <v>NICE OUEST</v>
          </cell>
          <cell r="BO6" t="str">
            <v>NICE OUEST</v>
          </cell>
          <cell r="BP6" t="str">
            <v>Congés</v>
          </cell>
          <cell r="BQ6" t="str">
            <v>NICE OUEST</v>
          </cell>
          <cell r="BR6" t="str">
            <v>REPOS</v>
          </cell>
          <cell r="BS6" t="str">
            <v>REPOS</v>
          </cell>
          <cell r="BT6" t="str">
            <v>NICE OUEST</v>
          </cell>
          <cell r="BU6" t="str">
            <v>NICE OUEST</v>
          </cell>
          <cell r="BV6" t="str">
            <v>NICE OUEST</v>
          </cell>
          <cell r="BW6" t="str">
            <v>NICE OUEST</v>
          </cell>
          <cell r="BX6" t="str">
            <v>NICE OUEST</v>
          </cell>
          <cell r="BY6" t="str">
            <v>REPOS</v>
          </cell>
          <cell r="BZ6" t="str">
            <v>NICE OUEST DIM</v>
          </cell>
          <cell r="CA6" t="str">
            <v>NICE OUEST</v>
          </cell>
          <cell r="CB6" t="str">
            <v>NICE OUEST</v>
          </cell>
          <cell r="CC6" t="str">
            <v>NICE OUEST</v>
          </cell>
          <cell r="CD6" t="str">
            <v>NICE OUEST</v>
          </cell>
          <cell r="CE6" t="str">
            <v>NICE OUEST</v>
          </cell>
          <cell r="CF6" t="str">
            <v>REPOS</v>
          </cell>
          <cell r="CG6" t="str">
            <v>REPOS</v>
          </cell>
          <cell r="CH6" t="str">
            <v>NICE OUEST</v>
          </cell>
          <cell r="CI6" t="str">
            <v>NICE OUEST</v>
          </cell>
          <cell r="CJ6" t="str">
            <v>NICE OUEST</v>
          </cell>
          <cell r="CK6" t="str">
            <v>NICE OUEST</v>
          </cell>
          <cell r="CL6" t="str">
            <v>Congés</v>
          </cell>
          <cell r="CM6" t="str">
            <v>Congés</v>
          </cell>
          <cell r="CN6" t="str">
            <v>Congés</v>
          </cell>
          <cell r="CO6" t="str">
            <v>Congés</v>
          </cell>
          <cell r="CP6" t="str">
            <v>Congés</v>
          </cell>
          <cell r="CQ6" t="str">
            <v>Congés</v>
          </cell>
          <cell r="CR6" t="str">
            <v>Congés</v>
          </cell>
          <cell r="CS6" t="str">
            <v>Congés</v>
          </cell>
          <cell r="CT6" t="str">
            <v>Congés</v>
          </cell>
          <cell r="CU6" t="str">
            <v>Congés</v>
          </cell>
          <cell r="CV6" t="str">
            <v>REPOS</v>
          </cell>
          <cell r="CW6" t="str">
            <v>Congés</v>
          </cell>
          <cell r="CX6" t="str">
            <v>Congés</v>
          </cell>
          <cell r="CY6" t="str">
            <v>Congés</v>
          </cell>
          <cell r="CZ6" t="str">
            <v>Congés</v>
          </cell>
          <cell r="DA6" t="str">
            <v>Congés</v>
          </cell>
          <cell r="DB6" t="str">
            <v>Congés</v>
          </cell>
          <cell r="DC6" t="str">
            <v>NICE OUEST</v>
          </cell>
          <cell r="DD6" t="str">
            <v>NICE OUEST</v>
          </cell>
          <cell r="DE6" t="str">
            <v>NICE OUEST</v>
          </cell>
          <cell r="DF6" t="str">
            <v>NICE OUEST</v>
          </cell>
          <cell r="DG6" t="str">
            <v>REPOS</v>
          </cell>
          <cell r="DH6" t="str">
            <v>NICE OUEST</v>
          </cell>
          <cell r="DI6" t="str">
            <v>REPOS</v>
          </cell>
          <cell r="DJ6" t="str">
            <v>NICE OUEST</v>
          </cell>
          <cell r="DK6" t="str">
            <v>NICE OUEST</v>
          </cell>
          <cell r="DL6" t="str">
            <v>NICE OUEST</v>
          </cell>
          <cell r="DM6" t="str">
            <v>NICE OUEST</v>
          </cell>
          <cell r="DN6" t="str">
            <v>NICE OUEST</v>
          </cell>
          <cell r="DO6" t="str">
            <v>REPOS</v>
          </cell>
          <cell r="DP6" t="str">
            <v>REPOS</v>
          </cell>
          <cell r="DQ6" t="str">
            <v>NICE OUEST</v>
          </cell>
          <cell r="DR6" t="str">
            <v>NICE OUEST</v>
          </cell>
          <cell r="DS6" t="str">
            <v>NICE OUEST</v>
          </cell>
          <cell r="DT6" t="str">
            <v>NICE OUEST</v>
          </cell>
          <cell r="DU6" t="str">
            <v>Congés</v>
          </cell>
          <cell r="DV6" t="str">
            <v>Congés</v>
          </cell>
          <cell r="DW6" t="str">
            <v>Congés</v>
          </cell>
          <cell r="DX6" t="str">
            <v>Congés</v>
          </cell>
          <cell r="DY6" t="str">
            <v>Congés</v>
          </cell>
          <cell r="DZ6" t="str">
            <v>Congés</v>
          </cell>
          <cell r="EA6" t="str">
            <v>Congés</v>
          </cell>
          <cell r="EB6" t="str">
            <v>Congés</v>
          </cell>
          <cell r="EC6" t="str">
            <v>Congés</v>
          </cell>
          <cell r="ED6" t="str">
            <v>Congés</v>
          </cell>
          <cell r="EE6" t="str">
            <v>REPOS</v>
          </cell>
          <cell r="EF6" t="str">
            <v>REPOS</v>
          </cell>
          <cell r="EG6" t="str">
            <v>NICE OUEST</v>
          </cell>
          <cell r="EH6" t="str">
            <v>REPOS</v>
          </cell>
          <cell r="EI6" t="str">
            <v>NICE OUEST</v>
          </cell>
          <cell r="EJ6" t="str">
            <v>NICE OUEST</v>
          </cell>
          <cell r="EK6" t="str">
            <v>REPOS</v>
          </cell>
          <cell r="EL6" t="str">
            <v>NICE OUEST</v>
          </cell>
          <cell r="EM6" t="str">
            <v>NICE OUEST</v>
          </cell>
          <cell r="EN6" t="str">
            <v>NICE OUEST</v>
          </cell>
          <cell r="EO6" t="str">
            <v>NICE OUEST</v>
          </cell>
          <cell r="EP6" t="str">
            <v>NICE OUEST</v>
          </cell>
          <cell r="EQ6" t="str">
            <v>REPOS</v>
          </cell>
          <cell r="ER6" t="str">
            <v>REPOS</v>
          </cell>
          <cell r="IJ6" t="str">
            <v>Congés</v>
          </cell>
          <cell r="IK6" t="str">
            <v>Congés</v>
          </cell>
          <cell r="IL6" t="str">
            <v>Congés</v>
          </cell>
          <cell r="IM6" t="str">
            <v>Congés</v>
          </cell>
          <cell r="IN6" t="str">
            <v>Congés</v>
          </cell>
          <cell r="IO6" t="str">
            <v>Congés</v>
          </cell>
          <cell r="IP6" t="str">
            <v>Congés</v>
          </cell>
          <cell r="IQ6" t="str">
            <v>Congés</v>
          </cell>
          <cell r="IR6" t="str">
            <v>Congés</v>
          </cell>
          <cell r="IS6" t="str">
            <v>Congés</v>
          </cell>
          <cell r="IT6" t="str">
            <v>Congés</v>
          </cell>
          <cell r="IU6" t="str">
            <v>Congés</v>
          </cell>
          <cell r="IV6" t="str">
            <v>Congés</v>
          </cell>
          <cell r="IW6" t="str">
            <v>Congés</v>
          </cell>
          <cell r="IX6" t="str">
            <v>Congés</v>
          </cell>
          <cell r="IY6" t="str">
            <v>Congés</v>
          </cell>
          <cell r="IZ6" t="str">
            <v>Congés</v>
          </cell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>
            <v>0</v>
          </cell>
          <cell r="F7" t="str">
            <v>OUEST  Déchetterie</v>
          </cell>
          <cell r="I7" t="str">
            <v>REPOS</v>
          </cell>
          <cell r="J7" t="str">
            <v>NICE OUEST</v>
          </cell>
          <cell r="K7" t="str">
            <v>NICE OUEST</v>
          </cell>
          <cell r="L7" t="str">
            <v>NICE OUEST</v>
          </cell>
          <cell r="M7" t="str">
            <v>NICE OUEST</v>
          </cell>
          <cell r="N7" t="str">
            <v>REPOS</v>
          </cell>
          <cell r="O7" t="str">
            <v>REPOS</v>
          </cell>
          <cell r="P7" t="str">
            <v>NICE OUEST</v>
          </cell>
          <cell r="Q7" t="str">
            <v>REPOS</v>
          </cell>
          <cell r="R7" t="str">
            <v>NICE OUEST</v>
          </cell>
          <cell r="S7" t="str">
            <v>1/2 Congés AM</v>
          </cell>
          <cell r="T7" t="str">
            <v>NICE OUEST</v>
          </cell>
          <cell r="U7" t="str">
            <v>NICE OUEST</v>
          </cell>
          <cell r="V7" t="str">
            <v>REPOS</v>
          </cell>
          <cell r="W7" t="str">
            <v>NICE OUEST</v>
          </cell>
          <cell r="X7" t="str">
            <v>NICE OUEST</v>
          </cell>
          <cell r="Y7" t="str">
            <v>NICE OUEST</v>
          </cell>
          <cell r="Z7" t="str">
            <v>ABSENT</v>
          </cell>
          <cell r="AA7" t="str">
            <v>ABSENT</v>
          </cell>
          <cell r="AB7" t="str">
            <v>ABSENT</v>
          </cell>
          <cell r="AC7" t="str">
            <v>ABSENT</v>
          </cell>
          <cell r="AD7" t="str">
            <v>ABSENT</v>
          </cell>
          <cell r="AE7" t="str">
            <v>ABSENT</v>
          </cell>
          <cell r="AF7" t="str">
            <v>ABSENT</v>
          </cell>
          <cell r="AG7" t="str">
            <v>ABSENT</v>
          </cell>
          <cell r="AH7" t="str">
            <v>ABSENT</v>
          </cell>
          <cell r="AI7" t="str">
            <v>ABSENT</v>
          </cell>
          <cell r="AJ7" t="str">
            <v>ABSENT</v>
          </cell>
          <cell r="AK7" t="str">
            <v>ABSENT</v>
          </cell>
          <cell r="AL7" t="str">
            <v>ABSENT</v>
          </cell>
          <cell r="AM7" t="str">
            <v>ABSENT</v>
          </cell>
          <cell r="AN7" t="str">
            <v>ABSENT</v>
          </cell>
          <cell r="AO7" t="str">
            <v>ABSENT</v>
          </cell>
          <cell r="AP7" t="str">
            <v>ABSENT</v>
          </cell>
          <cell r="AQ7" t="str">
            <v>ABSENT</v>
          </cell>
          <cell r="AR7" t="str">
            <v>ABSENT</v>
          </cell>
          <cell r="AS7" t="str">
            <v>ABSENT</v>
          </cell>
          <cell r="AT7" t="str">
            <v>ABSENT</v>
          </cell>
          <cell r="AU7" t="str">
            <v>ABSENT</v>
          </cell>
          <cell r="AV7" t="str">
            <v>ABSENT</v>
          </cell>
          <cell r="AW7" t="str">
            <v>ABSENT</v>
          </cell>
          <cell r="AX7" t="str">
            <v>ABSENT</v>
          </cell>
          <cell r="AY7" t="str">
            <v>ABSENT</v>
          </cell>
          <cell r="AZ7" t="str">
            <v>ABSENT</v>
          </cell>
          <cell r="BA7" t="str">
            <v>ABSENT</v>
          </cell>
          <cell r="BB7" t="str">
            <v>ABSENT</v>
          </cell>
          <cell r="BC7" t="str">
            <v>ABSENT</v>
          </cell>
          <cell r="BD7" t="str">
            <v>ABSENT</v>
          </cell>
          <cell r="BE7" t="str">
            <v>ABSENT</v>
          </cell>
          <cell r="BF7" t="str">
            <v>ABSENT</v>
          </cell>
          <cell r="BG7" t="str">
            <v>ABSENT</v>
          </cell>
          <cell r="BH7" t="str">
            <v>ABSENT</v>
          </cell>
          <cell r="BI7" t="str">
            <v>ABSENT</v>
          </cell>
          <cell r="BJ7" t="str">
            <v>ABSENT</v>
          </cell>
          <cell r="BK7" t="str">
            <v>ABSENT</v>
          </cell>
          <cell r="BL7" t="str">
            <v>ABSENT</v>
          </cell>
          <cell r="BM7" t="str">
            <v>NICE OUEST</v>
          </cell>
          <cell r="BN7" t="str">
            <v>NICE OUEST</v>
          </cell>
          <cell r="BO7" t="str">
            <v>NICE OUEST</v>
          </cell>
          <cell r="BP7" t="str">
            <v>NICE OUEST</v>
          </cell>
          <cell r="BQ7" t="str">
            <v>NICE OUEST</v>
          </cell>
          <cell r="BR7" t="str">
            <v>REPOS</v>
          </cell>
          <cell r="BS7" t="str">
            <v>REPOS</v>
          </cell>
          <cell r="BT7" t="str">
            <v>NICE OUEST</v>
          </cell>
          <cell r="BU7" t="str">
            <v>NICE OUEST</v>
          </cell>
          <cell r="BV7" t="str">
            <v>NICE OUEST</v>
          </cell>
          <cell r="BW7" t="str">
            <v>NICE OUEST</v>
          </cell>
          <cell r="BX7" t="str">
            <v>NICE OUEST</v>
          </cell>
          <cell r="BY7" t="str">
            <v>REPOS</v>
          </cell>
          <cell r="BZ7" t="str">
            <v>REPOS</v>
          </cell>
          <cell r="CA7" t="str">
            <v>NICE OUEST</v>
          </cell>
          <cell r="CB7" t="str">
            <v>NICE OUEST</v>
          </cell>
          <cell r="CC7" t="str">
            <v>REPOS</v>
          </cell>
          <cell r="CD7" t="str">
            <v>NICE OUEST</v>
          </cell>
          <cell r="CE7" t="str">
            <v>NICE OUEST</v>
          </cell>
          <cell r="CF7" t="str">
            <v>NICE OUEST</v>
          </cell>
          <cell r="CG7" t="str">
            <v>REPOS</v>
          </cell>
          <cell r="CH7" t="str">
            <v>NICE OUEST</v>
          </cell>
          <cell r="CI7" t="str">
            <v>NICE OUEST</v>
          </cell>
          <cell r="CJ7" t="str">
            <v>NICE OUEST</v>
          </cell>
          <cell r="CK7" t="str">
            <v>NICE OUEST</v>
          </cell>
          <cell r="CL7" t="str">
            <v>NICE OUEST</v>
          </cell>
          <cell r="CM7" t="str">
            <v>REPOS</v>
          </cell>
          <cell r="CN7" t="str">
            <v>NICE OUEST DIM</v>
          </cell>
          <cell r="CO7" t="str">
            <v>NICE OUEST</v>
          </cell>
          <cell r="CP7" t="str">
            <v>NICE OUEST</v>
          </cell>
          <cell r="CQ7" t="str">
            <v>NICE OUEST</v>
          </cell>
          <cell r="CR7" t="str">
            <v>NICE OUEST</v>
          </cell>
          <cell r="CS7" t="str">
            <v>NICE OUEST</v>
          </cell>
          <cell r="CT7" t="str">
            <v>REPOS</v>
          </cell>
          <cell r="CU7" t="str">
            <v>REPOS</v>
          </cell>
          <cell r="CV7" t="str">
            <v>NICE EST DIM</v>
          </cell>
          <cell r="CW7" t="str">
            <v>NICE OUEST</v>
          </cell>
          <cell r="CX7" t="str">
            <v>NICE OUEST</v>
          </cell>
          <cell r="CY7" t="str">
            <v>NICE OUEST</v>
          </cell>
          <cell r="CZ7" t="str">
            <v>REPOS</v>
          </cell>
          <cell r="DA7" t="str">
            <v>NICE OUEST</v>
          </cell>
          <cell r="DB7" t="str">
            <v>REPOS</v>
          </cell>
          <cell r="DC7" t="str">
            <v>NICE OUEST</v>
          </cell>
          <cell r="DD7" t="str">
            <v>Congés</v>
          </cell>
          <cell r="DE7" t="str">
            <v>NICE OUEST</v>
          </cell>
          <cell r="DF7" t="str">
            <v>NICE OUEST</v>
          </cell>
          <cell r="DG7" t="str">
            <v>NICE OUEST</v>
          </cell>
          <cell r="DH7" t="str">
            <v>REPOS</v>
          </cell>
          <cell r="DI7" t="str">
            <v>HS presta. Except | 07:00-14:00</v>
          </cell>
          <cell r="DJ7" t="str">
            <v>NICE OUEST</v>
          </cell>
          <cell r="DK7" t="str">
            <v>NICE OUEST</v>
          </cell>
          <cell r="DL7" t="str">
            <v>NICE OUEST</v>
          </cell>
          <cell r="DM7" t="str">
            <v>NICE OUEST</v>
          </cell>
          <cell r="DN7" t="str">
            <v>NICE OUEST</v>
          </cell>
          <cell r="DO7" t="str">
            <v>Congés</v>
          </cell>
          <cell r="DP7" t="str">
            <v>Congés</v>
          </cell>
          <cell r="DQ7" t="str">
            <v>Congés</v>
          </cell>
          <cell r="DR7" t="str">
            <v>Congés</v>
          </cell>
          <cell r="DS7" t="str">
            <v>Congés</v>
          </cell>
          <cell r="DT7" t="str">
            <v>Congés</v>
          </cell>
          <cell r="DU7" t="str">
            <v>Congés</v>
          </cell>
          <cell r="DV7" t="str">
            <v>Congés</v>
          </cell>
          <cell r="DW7" t="str">
            <v>Congés</v>
          </cell>
          <cell r="DX7" t="str">
            <v>Congés</v>
          </cell>
          <cell r="DY7" t="str">
            <v>REPOS</v>
          </cell>
          <cell r="DZ7" t="str">
            <v>NICE OUEST</v>
          </cell>
          <cell r="EA7" t="str">
            <v>NICE OUEST</v>
          </cell>
          <cell r="EB7" t="str">
            <v>REPOS</v>
          </cell>
          <cell r="EC7" t="str">
            <v>NICE OUEST | ABSENT</v>
          </cell>
          <cell r="ED7" t="str">
            <v>REPOS</v>
          </cell>
          <cell r="EE7" t="str">
            <v>ABSENT</v>
          </cell>
          <cell r="EF7" t="str">
            <v>ABSENT</v>
          </cell>
          <cell r="EG7" t="str">
            <v>ABSENT</v>
          </cell>
          <cell r="EH7" t="str">
            <v>ABSENT</v>
          </cell>
          <cell r="EI7" t="str">
            <v>ABSENT</v>
          </cell>
          <cell r="EJ7" t="str">
            <v>ABSENT</v>
          </cell>
          <cell r="EK7" t="str">
            <v>ABSENT</v>
          </cell>
          <cell r="EL7" t="str">
            <v>ABSENT</v>
          </cell>
          <cell r="EM7" t="str">
            <v>ABSENT</v>
          </cell>
          <cell r="EN7" t="str">
            <v>ABSENT</v>
          </cell>
          <cell r="EO7" t="str">
            <v>NICE OUEST</v>
          </cell>
          <cell r="EP7" t="str">
            <v>NICE OUEST</v>
          </cell>
          <cell r="EQ7" t="str">
            <v>REPOS</v>
          </cell>
          <cell r="ER7" t="str">
            <v>REPOS</v>
          </cell>
          <cell r="EV7" t="str">
            <v>NICE OUEST</v>
          </cell>
          <cell r="ID7" t="str">
            <v>Congés</v>
          </cell>
          <cell r="IE7" t="str">
            <v>Congés</v>
          </cell>
          <cell r="IF7" t="str">
            <v>Congés</v>
          </cell>
          <cell r="IG7" t="str">
            <v>Congés</v>
          </cell>
          <cell r="IH7" t="str">
            <v>Congés</v>
          </cell>
          <cell r="II7" t="str">
            <v>Congés</v>
          </cell>
          <cell r="IJ7" t="str">
            <v>Congés</v>
          </cell>
          <cell r="IK7" t="str">
            <v>Congés</v>
          </cell>
          <cell r="IL7" t="str">
            <v>Congés</v>
          </cell>
        </row>
        <row r="8">
          <cell r="A8" t="str">
            <v>N0122892</v>
          </cell>
          <cell r="B8" t="str">
            <v>Burle</v>
          </cell>
          <cell r="C8" t="str">
            <v>Yann</v>
          </cell>
          <cell r="D8" t="str">
            <v>Burle Yann</v>
          </cell>
          <cell r="E8">
            <v>0</v>
          </cell>
          <cell r="F8" t="str">
            <v>EST  Déchetterie</v>
          </cell>
          <cell r="I8" t="str">
            <v>REPOS</v>
          </cell>
          <cell r="J8" t="str">
            <v>NICE EST</v>
          </cell>
          <cell r="K8" t="str">
            <v>NICE EST</v>
          </cell>
          <cell r="L8" t="str">
            <v>NICE EST</v>
          </cell>
          <cell r="M8" t="str">
            <v>REPOS</v>
          </cell>
          <cell r="N8" t="str">
            <v>NICE EST</v>
          </cell>
          <cell r="O8" t="str">
            <v>REPOS</v>
          </cell>
          <cell r="P8" t="str">
            <v>NICE EST</v>
          </cell>
          <cell r="Q8" t="str">
            <v>NICE EST</v>
          </cell>
          <cell r="R8" t="str">
            <v>NICE EST</v>
          </cell>
          <cell r="S8" t="str">
            <v>NICE EST</v>
          </cell>
          <cell r="T8" t="str">
            <v>NICE EST</v>
          </cell>
          <cell r="U8" t="str">
            <v>REPOS</v>
          </cell>
          <cell r="V8" t="str">
            <v>REPOS</v>
          </cell>
          <cell r="W8" t="str">
            <v>NICE EST</v>
          </cell>
          <cell r="X8" t="str">
            <v>NICE EST</v>
          </cell>
          <cell r="Y8" t="str">
            <v>NICE EST</v>
          </cell>
          <cell r="Z8" t="str">
            <v>NICE EST</v>
          </cell>
          <cell r="AA8" t="str">
            <v>NICE EST</v>
          </cell>
          <cell r="AB8" t="str">
            <v>REPOS</v>
          </cell>
          <cell r="AC8" t="str">
            <v>REPOS</v>
          </cell>
          <cell r="AD8" t="str">
            <v>NICE EST</v>
          </cell>
          <cell r="AE8" t="str">
            <v>NICE EST</v>
          </cell>
          <cell r="AF8" t="str">
            <v>NICE EST</v>
          </cell>
          <cell r="AG8" t="str">
            <v>NICE EST</v>
          </cell>
          <cell r="AH8" t="str">
            <v>NICE EST</v>
          </cell>
          <cell r="AI8" t="str">
            <v>REPOS</v>
          </cell>
          <cell r="AJ8" t="str">
            <v>REPOS</v>
          </cell>
          <cell r="AK8" t="str">
            <v>NICE EST</v>
          </cell>
          <cell r="AL8" t="str">
            <v>REPOS</v>
          </cell>
          <cell r="AM8" t="str">
            <v>NICE EST</v>
          </cell>
          <cell r="AN8" t="str">
            <v>NICE EST</v>
          </cell>
          <cell r="AO8" t="str">
            <v>Congés</v>
          </cell>
          <cell r="AP8" t="str">
            <v>NICE EST</v>
          </cell>
          <cell r="AQ8" t="str">
            <v>REPOS</v>
          </cell>
          <cell r="AR8" t="str">
            <v>NICE EST</v>
          </cell>
          <cell r="AS8" t="str">
            <v>NICE EST</v>
          </cell>
          <cell r="AT8" t="str">
            <v>NICE EST</v>
          </cell>
          <cell r="AU8" t="str">
            <v>NICE EST</v>
          </cell>
          <cell r="AV8" t="str">
            <v>NICE EST</v>
          </cell>
          <cell r="AW8" t="str">
            <v>REPOS</v>
          </cell>
          <cell r="AX8" t="str">
            <v>REPOS</v>
          </cell>
          <cell r="AY8" t="str">
            <v>NICE EST</v>
          </cell>
          <cell r="AZ8" t="str">
            <v>NICE EST</v>
          </cell>
          <cell r="BA8" t="str">
            <v>NICE EST</v>
          </cell>
          <cell r="BB8" t="str">
            <v>Congés</v>
          </cell>
          <cell r="BC8" t="str">
            <v>Congés</v>
          </cell>
          <cell r="BD8" t="str">
            <v>Congés</v>
          </cell>
          <cell r="BE8" t="str">
            <v>Congés</v>
          </cell>
          <cell r="BF8" t="str">
            <v>NICE EST</v>
          </cell>
          <cell r="BG8" t="str">
            <v>ABSENT</v>
          </cell>
          <cell r="BH8" t="str">
            <v>ABSENT</v>
          </cell>
          <cell r="BI8" t="str">
            <v>ABSENT</v>
          </cell>
          <cell r="BJ8" t="str">
            <v>ABSENT</v>
          </cell>
          <cell r="BK8" t="str">
            <v>ABSENT</v>
          </cell>
          <cell r="BL8" t="str">
            <v>ABSENT</v>
          </cell>
          <cell r="BM8" t="str">
            <v>ABSENT</v>
          </cell>
          <cell r="BN8" t="str">
            <v>ABSENT</v>
          </cell>
          <cell r="BO8" t="str">
            <v>ABSENT</v>
          </cell>
          <cell r="BP8" t="str">
            <v>ABSENT</v>
          </cell>
          <cell r="BQ8" t="str">
            <v>ABSENT</v>
          </cell>
          <cell r="BR8" t="str">
            <v>ABSENT</v>
          </cell>
          <cell r="BS8" t="str">
            <v>ABSENT</v>
          </cell>
          <cell r="BT8" t="str">
            <v>ABSENT</v>
          </cell>
          <cell r="BU8" t="str">
            <v>ABSENT</v>
          </cell>
          <cell r="BV8" t="str">
            <v>ABSENT</v>
          </cell>
          <cell r="BW8" t="str">
            <v>ABSENT</v>
          </cell>
          <cell r="BX8" t="str">
            <v>ABSENT</v>
          </cell>
          <cell r="BY8" t="str">
            <v>ABSENT</v>
          </cell>
          <cell r="BZ8" t="str">
            <v>ABSENT</v>
          </cell>
          <cell r="CA8" t="str">
            <v>ABSENT</v>
          </cell>
          <cell r="CB8" t="str">
            <v>ABSENT</v>
          </cell>
          <cell r="CC8" t="str">
            <v>ABSENT</v>
          </cell>
          <cell r="CD8" t="str">
            <v>ABSENT</v>
          </cell>
          <cell r="CE8" t="str">
            <v>ABSENT</v>
          </cell>
          <cell r="CF8" t="str">
            <v>ABSENT</v>
          </cell>
          <cell r="CG8" t="str">
            <v>ABSENT</v>
          </cell>
          <cell r="CH8" t="str">
            <v>ABSENT</v>
          </cell>
          <cell r="CI8" t="str">
            <v>ABSENT</v>
          </cell>
          <cell r="CJ8" t="str">
            <v>ABSENT</v>
          </cell>
          <cell r="CK8" t="str">
            <v>ABSENT</v>
          </cell>
          <cell r="CL8" t="str">
            <v>ABSENT</v>
          </cell>
          <cell r="CM8" t="str">
            <v>ABSENT</v>
          </cell>
          <cell r="CN8" t="str">
            <v>ABSENT</v>
          </cell>
          <cell r="CO8" t="str">
            <v>ABSENT</v>
          </cell>
          <cell r="CP8" t="str">
            <v>ABSENT</v>
          </cell>
          <cell r="CQ8" t="str">
            <v>ABSENT</v>
          </cell>
          <cell r="CR8" t="str">
            <v>ABSENT</v>
          </cell>
          <cell r="CS8" t="str">
            <v>ABSENT</v>
          </cell>
          <cell r="CT8" t="str">
            <v>ABSENT</v>
          </cell>
          <cell r="CU8" t="str">
            <v>ABSENT</v>
          </cell>
          <cell r="CV8" t="str">
            <v>ABSENT</v>
          </cell>
          <cell r="CW8" t="str">
            <v>ABSENT</v>
          </cell>
          <cell r="CX8" t="str">
            <v>ABSENT</v>
          </cell>
          <cell r="CY8" t="str">
            <v>ABSENT</v>
          </cell>
          <cell r="CZ8" t="str">
            <v>ABSENT</v>
          </cell>
          <cell r="DA8" t="str">
            <v>ABSENT</v>
          </cell>
          <cell r="DB8" t="str">
            <v>ABSENT</v>
          </cell>
          <cell r="DC8" t="str">
            <v>ABSENT</v>
          </cell>
          <cell r="DD8" t="str">
            <v>ABSENT</v>
          </cell>
          <cell r="DE8" t="str">
            <v>ABSENT</v>
          </cell>
          <cell r="DF8" t="str">
            <v>ABSENT</v>
          </cell>
          <cell r="DG8" t="str">
            <v>ABSENT</v>
          </cell>
          <cell r="DH8" t="str">
            <v>ABSENT</v>
          </cell>
          <cell r="DI8" t="str">
            <v>ABSENT</v>
          </cell>
          <cell r="DJ8" t="str">
            <v>ABSENT</v>
          </cell>
          <cell r="DK8" t="str">
            <v>ABSENT</v>
          </cell>
          <cell r="DL8" t="str">
            <v>ABSENT</v>
          </cell>
          <cell r="DM8" t="str">
            <v>ABSENT</v>
          </cell>
          <cell r="DN8" t="str">
            <v>ABSENT</v>
          </cell>
          <cell r="DO8" t="str">
            <v>ABSENT</v>
          </cell>
          <cell r="DP8" t="str">
            <v>ABSENT</v>
          </cell>
          <cell r="DQ8" t="str">
            <v>ABSENT</v>
          </cell>
          <cell r="DR8" t="str">
            <v>ABSENT</v>
          </cell>
          <cell r="DS8" t="str">
            <v>ABSENT</v>
          </cell>
          <cell r="DT8" t="str">
            <v>ABSENT</v>
          </cell>
          <cell r="DU8" t="str">
            <v>ABSENT</v>
          </cell>
          <cell r="DV8" t="str">
            <v>ABSENT</v>
          </cell>
          <cell r="DW8" t="str">
            <v>ABSENT</v>
          </cell>
          <cell r="DX8" t="str">
            <v>ABSENT</v>
          </cell>
          <cell r="DY8" t="str">
            <v>ABSENT</v>
          </cell>
          <cell r="DZ8" t="str">
            <v>ABSENT</v>
          </cell>
          <cell r="EA8" t="str">
            <v>ABSENT</v>
          </cell>
          <cell r="EB8" t="str">
            <v>ABSENT</v>
          </cell>
          <cell r="EC8" t="str">
            <v>ABSENT</v>
          </cell>
          <cell r="ED8" t="str">
            <v>ABSENT</v>
          </cell>
          <cell r="EE8" t="str">
            <v>ABSENT</v>
          </cell>
          <cell r="EF8" t="str">
            <v>ABSENT</v>
          </cell>
          <cell r="EG8" t="str">
            <v>ABSENT</v>
          </cell>
          <cell r="EH8" t="str">
            <v>ABSENT</v>
          </cell>
          <cell r="EI8" t="str">
            <v>ABSENT</v>
          </cell>
          <cell r="EJ8" t="str">
            <v>ABSENT</v>
          </cell>
          <cell r="EK8" t="str">
            <v>ABSENT</v>
          </cell>
          <cell r="EL8" t="str">
            <v>ABSENT</v>
          </cell>
          <cell r="EM8" t="str">
            <v>NICE EST</v>
          </cell>
          <cell r="EN8" t="str">
            <v>NICE EST</v>
          </cell>
          <cell r="EO8" t="str">
            <v>NICE EST</v>
          </cell>
          <cell r="EP8" t="str">
            <v>REPOS</v>
          </cell>
          <cell r="EQ8" t="str">
            <v>NICE EST</v>
          </cell>
          <cell r="ER8" t="str">
            <v>REPOS</v>
          </cell>
          <cell r="EV8" t="str">
            <v>NICE EST</v>
          </cell>
          <cell r="GN8" t="str">
            <v>Congés</v>
          </cell>
          <cell r="GO8" t="str">
            <v>Congés</v>
          </cell>
          <cell r="GP8" t="str">
            <v>Congés</v>
          </cell>
          <cell r="GQ8" t="str">
            <v>Congés</v>
          </cell>
          <cell r="GR8" t="str">
            <v>Congés</v>
          </cell>
          <cell r="GS8" t="str">
            <v>Congés</v>
          </cell>
          <cell r="GT8" t="str">
            <v>Congés</v>
          </cell>
          <cell r="GU8" t="str">
            <v>Congés</v>
          </cell>
          <cell r="GV8" t="str">
            <v>Congés</v>
          </cell>
          <cell r="HK8" t="str">
            <v>Congés</v>
          </cell>
          <cell r="HL8" t="str">
            <v>Congés</v>
          </cell>
          <cell r="HM8" t="str">
            <v>Congés</v>
          </cell>
          <cell r="HN8" t="str">
            <v>Congés</v>
          </cell>
          <cell r="HO8" t="str">
            <v>Congés</v>
          </cell>
          <cell r="HP8" t="str">
            <v>Congés</v>
          </cell>
          <cell r="HQ8" t="str">
            <v>Congés</v>
          </cell>
          <cell r="HR8" t="str">
            <v>Congés</v>
          </cell>
          <cell r="HS8" t="str">
            <v>Congés</v>
          </cell>
          <cell r="HT8" t="str">
            <v>Congés</v>
          </cell>
          <cell r="HU8" t="str">
            <v>Congés</v>
          </cell>
          <cell r="HV8" t="str">
            <v>Congés</v>
          </cell>
          <cell r="HW8" t="str">
            <v>Congés</v>
          </cell>
          <cell r="HX8" t="str">
            <v>Congés</v>
          </cell>
        </row>
        <row r="9">
          <cell r="A9" t="str">
            <v>N0137063</v>
          </cell>
          <cell r="B9" t="str">
            <v>Cantelli</v>
          </cell>
          <cell r="C9" t="str">
            <v>Thomas</v>
          </cell>
          <cell r="D9" t="str">
            <v>Cantelli Thomas</v>
          </cell>
          <cell r="E9">
            <v>0</v>
          </cell>
          <cell r="F9" t="str">
            <v>remplaçant</v>
          </cell>
          <cell r="I9" t="str">
            <v>AUTRE COP</v>
          </cell>
          <cell r="J9" t="str">
            <v>AUTRE COP</v>
          </cell>
          <cell r="K9" t="str">
            <v>REPOS</v>
          </cell>
          <cell r="L9" t="str">
            <v>NICE OUEST</v>
          </cell>
          <cell r="M9" t="str">
            <v>NICE OUEST</v>
          </cell>
          <cell r="N9" t="str">
            <v>NICE OUEST</v>
          </cell>
          <cell r="O9" t="str">
            <v>REPOS</v>
          </cell>
          <cell r="P9" t="str">
            <v>ENC MATIN 5H-12H</v>
          </cell>
          <cell r="Q9" t="str">
            <v>ENC MATIN 5H-12H</v>
          </cell>
          <cell r="R9" t="str">
            <v>ENC MATIN 5H-12H</v>
          </cell>
          <cell r="S9" t="str">
            <v>ENC MATIN 5H-12H</v>
          </cell>
          <cell r="T9" t="str">
            <v>ENC MATIN 5H-12H</v>
          </cell>
          <cell r="U9" t="str">
            <v>HS NICE OUEST</v>
          </cell>
          <cell r="V9" t="str">
            <v>REPOS</v>
          </cell>
          <cell r="W9" t="str">
            <v>ENC NUIT 20H30-02H30</v>
          </cell>
          <cell r="X9" t="str">
            <v>ENC NUIT 20H30-02H30</v>
          </cell>
          <cell r="Y9" t="str">
            <v>ENC NUIT 20H30-02H30</v>
          </cell>
          <cell r="Z9" t="str">
            <v>ENC NUIT 20H30-02H30</v>
          </cell>
          <cell r="AA9" t="str">
            <v>ENC NUIT 20H30-02H30</v>
          </cell>
          <cell r="AB9" t="str">
            <v>REPOS</v>
          </cell>
          <cell r="AC9" t="str">
            <v>REPOS</v>
          </cell>
          <cell r="AD9" t="str">
            <v>ENC NUIT 20H30-03H30</v>
          </cell>
          <cell r="AE9" t="str">
            <v>ENC NUIT 20H30-03H30</v>
          </cell>
          <cell r="AF9" t="str">
            <v>ENC NUIT 20H30-03H30</v>
          </cell>
          <cell r="AG9" t="str">
            <v>Congés</v>
          </cell>
          <cell r="AH9" t="str">
            <v>ENC NUIT 20H30-03H30</v>
          </cell>
          <cell r="AI9" t="str">
            <v>REPOS</v>
          </cell>
          <cell r="AJ9" t="str">
            <v>NICE OUEST DIM</v>
          </cell>
          <cell r="AK9" t="str">
            <v>ENC MATIN 5H-12H</v>
          </cell>
          <cell r="AL9" t="str">
            <v>ENC MATIN 5H-12H</v>
          </cell>
          <cell r="AM9" t="str">
            <v>B. CARTON</v>
          </cell>
          <cell r="AN9" t="str">
            <v>ENC MATIN 5H-12H</v>
          </cell>
          <cell r="AO9" t="str">
            <v>B. CARTON</v>
          </cell>
          <cell r="AP9" t="str">
            <v>REPOS</v>
          </cell>
          <cell r="AQ9" t="str">
            <v>REPOS</v>
          </cell>
          <cell r="AR9" t="str">
            <v>ENC NUIT 20H30-03H30</v>
          </cell>
          <cell r="AS9" t="str">
            <v>ENC NUIT 20H30-03H30</v>
          </cell>
          <cell r="AT9" t="str">
            <v>ENC NUIT 20H30-03H30</v>
          </cell>
          <cell r="AU9" t="str">
            <v>ENC NUIT 20H30-03H30</v>
          </cell>
          <cell r="AV9" t="str">
            <v>Congés</v>
          </cell>
          <cell r="AW9" t="str">
            <v>REPOS</v>
          </cell>
          <cell r="AX9" t="str">
            <v>V.N Matin DIM</v>
          </cell>
          <cell r="AY9" t="str">
            <v>ENC MATIN 5H-12H</v>
          </cell>
          <cell r="AZ9" t="str">
            <v>ENC MATIN 5H-12H</v>
          </cell>
          <cell r="BA9" t="str">
            <v>ENC MATIN 5H-12H</v>
          </cell>
          <cell r="BB9" t="str">
            <v>REPOS</v>
          </cell>
          <cell r="BC9" t="str">
            <v>ENC MATIN 5H-12H</v>
          </cell>
          <cell r="BD9" t="str">
            <v>NICE OUEST</v>
          </cell>
          <cell r="BE9" t="str">
            <v>REPOS</v>
          </cell>
          <cell r="BF9" t="str">
            <v>ENC NUIT 20H30-02H30</v>
          </cell>
          <cell r="BG9" t="str">
            <v>FORMATION | 20:00-00:00</v>
          </cell>
          <cell r="BH9" t="str">
            <v>ENC NUIT 20H30-02H30</v>
          </cell>
          <cell r="BI9" t="str">
            <v>ENC NUIT 20H30-02H30</v>
          </cell>
          <cell r="BJ9" t="str">
            <v>ENC NUIT 20H30-02H30</v>
          </cell>
          <cell r="BK9" t="str">
            <v>REPOS</v>
          </cell>
          <cell r="BL9" t="str">
            <v>HS presta. Except | 11:00-19:00</v>
          </cell>
          <cell r="BM9" t="str">
            <v>ENC NUIT 20H30-02H30</v>
          </cell>
          <cell r="BN9" t="str">
            <v>FORMATION</v>
          </cell>
          <cell r="BO9" t="str">
            <v>Congés</v>
          </cell>
          <cell r="BP9" t="str">
            <v>ENC NUIT 20H30-02H30</v>
          </cell>
          <cell r="BQ9" t="str">
            <v>ENC NUIT 20H30-02H30</v>
          </cell>
          <cell r="BR9" t="str">
            <v>REPOS</v>
          </cell>
          <cell r="BS9" t="str">
            <v>NICE OUEST DIM</v>
          </cell>
          <cell r="BT9" t="str">
            <v>NICE OUEST</v>
          </cell>
          <cell r="BU9" t="str">
            <v>REPOS</v>
          </cell>
          <cell r="BV9" t="str">
            <v>NICE OUEST</v>
          </cell>
          <cell r="BW9" t="str">
            <v>ENC MATIN 5H-12H</v>
          </cell>
          <cell r="BX9" t="str">
            <v>ENC MATIN 5H-12H</v>
          </cell>
          <cell r="BY9" t="str">
            <v>NICE OUEST</v>
          </cell>
          <cell r="BZ9" t="str">
            <v>REPOS</v>
          </cell>
          <cell r="CA9" t="str">
            <v>ENC MATIN 5H-12H</v>
          </cell>
          <cell r="CB9" t="str">
            <v>CARTON MATIN</v>
          </cell>
          <cell r="CC9" t="str">
            <v>CARTON MATIN</v>
          </cell>
          <cell r="CD9" t="str">
            <v>CARTON MATIN</v>
          </cell>
          <cell r="CE9" t="str">
            <v>CARTON MATIN</v>
          </cell>
          <cell r="CF9" t="str">
            <v>HS NICE EST</v>
          </cell>
          <cell r="CG9" t="str">
            <v>REPOS</v>
          </cell>
          <cell r="CH9" t="str">
            <v>ENC MATIN 5H-12H</v>
          </cell>
          <cell r="CI9" t="str">
            <v>CARTON MATIN</v>
          </cell>
          <cell r="CJ9" t="str">
            <v>NICE EST</v>
          </cell>
          <cell r="CK9" t="str">
            <v>CARTON MATIN</v>
          </cell>
          <cell r="CL9" t="str">
            <v>B. CARTON</v>
          </cell>
          <cell r="CM9" t="str">
            <v>HS NICE OUEST</v>
          </cell>
          <cell r="CN9" t="str">
            <v>Congés</v>
          </cell>
          <cell r="CO9" t="str">
            <v>Congés</v>
          </cell>
          <cell r="CP9" t="str">
            <v>Congés</v>
          </cell>
          <cell r="CQ9" t="str">
            <v>Congés</v>
          </cell>
          <cell r="CR9" t="str">
            <v>Congés</v>
          </cell>
          <cell r="CS9" t="str">
            <v>Congés</v>
          </cell>
          <cell r="CT9" t="str">
            <v>Congés</v>
          </cell>
          <cell r="CU9" t="str">
            <v>Congés</v>
          </cell>
          <cell r="CV9" t="str">
            <v>REPOS</v>
          </cell>
          <cell r="CW9" t="str">
            <v>CARTON MATIN</v>
          </cell>
          <cell r="CX9" t="str">
            <v>CARTON MATIN</v>
          </cell>
          <cell r="CY9" t="str">
            <v>CARTON MATIN</v>
          </cell>
          <cell r="CZ9" t="str">
            <v>CARTON MATIN</v>
          </cell>
          <cell r="DA9" t="str">
            <v>REPOS</v>
          </cell>
          <cell r="DB9" t="str">
            <v>NICE NORD DIM</v>
          </cell>
          <cell r="DC9" t="str">
            <v>ENC MATIN 5H-12H</v>
          </cell>
          <cell r="DD9" t="str">
            <v>NICE EST</v>
          </cell>
          <cell r="DE9" t="str">
            <v>B. CARTON</v>
          </cell>
          <cell r="DF9" t="str">
            <v>B. CARTON</v>
          </cell>
          <cell r="DG9" t="str">
            <v>REPOS</v>
          </cell>
          <cell r="DH9" t="str">
            <v>Congés</v>
          </cell>
          <cell r="DI9" t="str">
            <v>REPOS</v>
          </cell>
          <cell r="DJ9" t="str">
            <v>B. CARTON</v>
          </cell>
          <cell r="DK9" t="str">
            <v>B. CARTON</v>
          </cell>
          <cell r="DL9" t="str">
            <v>B. CARTON</v>
          </cell>
          <cell r="DM9" t="str">
            <v>B. CARTON</v>
          </cell>
          <cell r="DN9" t="str">
            <v>B. CARTON</v>
          </cell>
          <cell r="DO9" t="str">
            <v>HS NICE OUEST</v>
          </cell>
          <cell r="DP9" t="str">
            <v>REPOS</v>
          </cell>
          <cell r="DQ9" t="str">
            <v>NICE OUEST</v>
          </cell>
          <cell r="DR9" t="str">
            <v>NICE OUEST</v>
          </cell>
          <cell r="DS9" t="str">
            <v>NICE OUEST</v>
          </cell>
          <cell r="DT9" t="str">
            <v>NICE OUEST</v>
          </cell>
          <cell r="DU9" t="str">
            <v>NICE OUEST</v>
          </cell>
          <cell r="DV9" t="str">
            <v>REPOS</v>
          </cell>
          <cell r="DW9" t="str">
            <v>REPOS</v>
          </cell>
          <cell r="DX9" t="str">
            <v>NICE OUEST</v>
          </cell>
          <cell r="DY9" t="str">
            <v>REPOS</v>
          </cell>
          <cell r="DZ9" t="str">
            <v>NICE OUEST</v>
          </cell>
          <cell r="EA9" t="str">
            <v>REPOS</v>
          </cell>
          <cell r="EB9" t="str">
            <v>NICE OUEST</v>
          </cell>
          <cell r="EC9" t="str">
            <v>NICE OUEST</v>
          </cell>
          <cell r="ED9" t="str">
            <v>REPOS</v>
          </cell>
          <cell r="EE9" t="str">
            <v>B. CARTON | NICE EST</v>
          </cell>
          <cell r="EF9" t="str">
            <v>REPOS</v>
          </cell>
          <cell r="EG9" t="str">
            <v>NICE EST</v>
          </cell>
          <cell r="EH9" t="str">
            <v>REPOS</v>
          </cell>
          <cell r="EI9" t="str">
            <v>NICE EST</v>
          </cell>
          <cell r="EJ9" t="str">
            <v>REPOS</v>
          </cell>
          <cell r="EK9" t="str">
            <v>REPOS</v>
          </cell>
          <cell r="EL9" t="str">
            <v>NICE EST</v>
          </cell>
          <cell r="EM9" t="str">
            <v>NICE EST</v>
          </cell>
          <cell r="EN9" t="str">
            <v>CARTON MATIN</v>
          </cell>
          <cell r="EO9" t="str">
            <v>NICE EST</v>
          </cell>
          <cell r="EP9" t="str">
            <v>NICE EST</v>
          </cell>
          <cell r="EQ9" t="str">
            <v>REPOS</v>
          </cell>
          <cell r="ER9" t="str">
            <v>NICE EST DIM</v>
          </cell>
          <cell r="GI9" t="str">
            <v>Congés</v>
          </cell>
          <cell r="GJ9" t="str">
            <v>Congés</v>
          </cell>
          <cell r="GK9" t="str">
            <v>Congés</v>
          </cell>
          <cell r="GL9" t="str">
            <v>Congés</v>
          </cell>
          <cell r="GM9" t="str">
            <v>Congés</v>
          </cell>
          <cell r="GN9" t="str">
            <v>Congés</v>
          </cell>
          <cell r="GO9" t="str">
            <v>Congés</v>
          </cell>
          <cell r="GP9" t="str">
            <v>Congés</v>
          </cell>
          <cell r="GQ9" t="str">
            <v>Congés</v>
          </cell>
          <cell r="GR9" t="str">
            <v>Congés</v>
          </cell>
          <cell r="GS9" t="str">
            <v>Congés</v>
          </cell>
          <cell r="GT9" t="str">
            <v>Congés</v>
          </cell>
          <cell r="GU9" t="str">
            <v>Congés</v>
          </cell>
          <cell r="GV9" t="str">
            <v>Congés</v>
          </cell>
        </row>
        <row r="10">
          <cell r="A10" t="str">
            <v>N0122246</v>
          </cell>
          <cell r="B10" t="str">
            <v>Cardinale</v>
          </cell>
          <cell r="C10" t="str">
            <v>Jean-Claude</v>
          </cell>
          <cell r="D10" t="str">
            <v>Cardinale Jean-Claude</v>
          </cell>
          <cell r="E10">
            <v>0</v>
          </cell>
          <cell r="F10" t="str">
            <v>OUEST  Déchetterie</v>
          </cell>
          <cell r="I10" t="str">
            <v>Congés</v>
          </cell>
          <cell r="J10" t="str">
            <v>NICE NORD</v>
          </cell>
          <cell r="K10" t="str">
            <v>NICE OUEST</v>
          </cell>
          <cell r="L10" t="str">
            <v>NICE OUEST</v>
          </cell>
          <cell r="M10" t="str">
            <v>REPOS</v>
          </cell>
          <cell r="N10" t="str">
            <v>NICE OUEST</v>
          </cell>
          <cell r="O10" t="str">
            <v>REPOS</v>
          </cell>
          <cell r="P10" t="str">
            <v>NICE NORD</v>
          </cell>
          <cell r="Q10" t="str">
            <v>NICE OUEST</v>
          </cell>
          <cell r="R10" t="str">
            <v>NICE OUEST</v>
          </cell>
          <cell r="S10" t="str">
            <v>NICE OUEST</v>
          </cell>
          <cell r="T10" t="str">
            <v>NICE OUEST</v>
          </cell>
          <cell r="U10" t="str">
            <v>REPOS</v>
          </cell>
          <cell r="V10" t="str">
            <v>REPOS</v>
          </cell>
          <cell r="W10" t="str">
            <v>NICE OUEST</v>
          </cell>
          <cell r="X10" t="str">
            <v>NICE OUEST</v>
          </cell>
          <cell r="Y10" t="str">
            <v>NICE OUEST</v>
          </cell>
          <cell r="Z10" t="str">
            <v>NICE OUEST</v>
          </cell>
          <cell r="AA10" t="str">
            <v>NICE OUEST</v>
          </cell>
          <cell r="AB10" t="str">
            <v>REPOS</v>
          </cell>
          <cell r="AC10" t="str">
            <v>REPOS</v>
          </cell>
          <cell r="AD10" t="str">
            <v>NICE OUEST</v>
          </cell>
          <cell r="AE10" t="str">
            <v>NICE OUEST</v>
          </cell>
          <cell r="AF10" t="str">
            <v>NICE OUEST</v>
          </cell>
          <cell r="AG10" t="str">
            <v>REPOS</v>
          </cell>
          <cell r="AH10" t="str">
            <v>NICE OUEST</v>
          </cell>
          <cell r="AI10" t="str">
            <v>NICE OUEST</v>
          </cell>
          <cell r="AJ10" t="str">
            <v>REPOS</v>
          </cell>
          <cell r="AK10" t="str">
            <v>NICE NORD</v>
          </cell>
          <cell r="AL10" t="str">
            <v>NICE OUEST</v>
          </cell>
          <cell r="AM10" t="str">
            <v>NICE OUEST</v>
          </cell>
          <cell r="AN10" t="str">
            <v>NICE OUEST</v>
          </cell>
          <cell r="AO10" t="str">
            <v>NICE OUEST</v>
          </cell>
          <cell r="AP10" t="str">
            <v>REPOS</v>
          </cell>
          <cell r="AQ10" t="str">
            <v>REPOS</v>
          </cell>
          <cell r="AR10" t="str">
            <v>NICE OUEST</v>
          </cell>
          <cell r="AS10" t="str">
            <v>NICE OUEST</v>
          </cell>
          <cell r="AT10" t="str">
            <v>NICE OUEST</v>
          </cell>
          <cell r="AU10" t="str">
            <v>NICE OUEST</v>
          </cell>
          <cell r="AV10" t="str">
            <v>NICE OUEST</v>
          </cell>
          <cell r="AW10" t="str">
            <v>REPOS</v>
          </cell>
          <cell r="AX10" t="str">
            <v>REPOS</v>
          </cell>
          <cell r="AY10" t="str">
            <v>NICE OUEST</v>
          </cell>
          <cell r="AZ10" t="str">
            <v>NICE OUEST</v>
          </cell>
          <cell r="BA10" t="str">
            <v>NICE OUEST</v>
          </cell>
          <cell r="BB10" t="str">
            <v>NICE OUEST</v>
          </cell>
          <cell r="BC10" t="str">
            <v>NICE OUEST</v>
          </cell>
          <cell r="BD10" t="str">
            <v>Congés</v>
          </cell>
          <cell r="BE10" t="str">
            <v>Congés</v>
          </cell>
          <cell r="BF10" t="str">
            <v>Congés</v>
          </cell>
          <cell r="BG10" t="str">
            <v>Congés</v>
          </cell>
          <cell r="BH10" t="str">
            <v>Congés</v>
          </cell>
          <cell r="BI10" t="str">
            <v>Congés</v>
          </cell>
          <cell r="BJ10" t="str">
            <v>Congés</v>
          </cell>
          <cell r="BK10" t="str">
            <v>Congés</v>
          </cell>
          <cell r="BL10" t="str">
            <v>Congés</v>
          </cell>
          <cell r="BM10" t="str">
            <v>NICE OUEST</v>
          </cell>
          <cell r="BN10" t="str">
            <v>NICE OUEST</v>
          </cell>
          <cell r="BO10" t="str">
            <v>NICE OUEST</v>
          </cell>
          <cell r="BP10" t="str">
            <v>NICE OUEST</v>
          </cell>
          <cell r="BQ10" t="str">
            <v>REPOS</v>
          </cell>
          <cell r="BR10" t="str">
            <v>NICE OUEST</v>
          </cell>
          <cell r="BS10" t="str">
            <v>REPOS</v>
          </cell>
          <cell r="BT10" t="str">
            <v>NICE NORD</v>
          </cell>
          <cell r="BU10" t="str">
            <v>NICE OUEST</v>
          </cell>
          <cell r="BV10" t="str">
            <v>NICE OUEST</v>
          </cell>
          <cell r="BW10" t="str">
            <v>NICE OUEST</v>
          </cell>
          <cell r="BX10" t="str">
            <v>NICE OUEST</v>
          </cell>
          <cell r="BY10" t="str">
            <v>REPOS</v>
          </cell>
          <cell r="BZ10" t="str">
            <v>REPOS</v>
          </cell>
          <cell r="CA10" t="str">
            <v>NICE OUEST</v>
          </cell>
          <cell r="CB10" t="str">
            <v>NICE OUEST</v>
          </cell>
          <cell r="CC10" t="str">
            <v>NICE OUEST</v>
          </cell>
          <cell r="CD10" t="str">
            <v>NICE OUEST</v>
          </cell>
          <cell r="CE10" t="str">
            <v>NICE OUEST</v>
          </cell>
          <cell r="CF10" t="str">
            <v>REPOS</v>
          </cell>
          <cell r="CG10" t="str">
            <v>REPOS</v>
          </cell>
          <cell r="CH10" t="str">
            <v>NICE OUEST</v>
          </cell>
          <cell r="CI10" t="str">
            <v>NICE OUEST</v>
          </cell>
          <cell r="CJ10" t="str">
            <v>NICE OUEST</v>
          </cell>
          <cell r="CK10" t="str">
            <v>NICE NORD</v>
          </cell>
          <cell r="CL10" t="str">
            <v>NICE OUEST</v>
          </cell>
          <cell r="CM10" t="str">
            <v>REPOS</v>
          </cell>
          <cell r="CN10" t="str">
            <v>REPOS</v>
          </cell>
          <cell r="CO10" t="str">
            <v>NICE OUEST</v>
          </cell>
          <cell r="CP10" t="str">
            <v>NICE OUEST</v>
          </cell>
          <cell r="CQ10" t="str">
            <v>NICE OUEST</v>
          </cell>
          <cell r="CR10" t="str">
            <v>NICE NORD</v>
          </cell>
          <cell r="CS10" t="str">
            <v>REPOS</v>
          </cell>
          <cell r="CT10" t="str">
            <v>NICE OUEST</v>
          </cell>
          <cell r="CU10" t="str">
            <v>REPOS</v>
          </cell>
          <cell r="CV10" t="str">
            <v>REPOS</v>
          </cell>
          <cell r="CW10" t="str">
            <v>NICE OUEST</v>
          </cell>
          <cell r="CX10" t="str">
            <v>NICE OUEST</v>
          </cell>
          <cell r="CY10" t="str">
            <v>Congés</v>
          </cell>
          <cell r="CZ10" t="str">
            <v>NICE OUEST</v>
          </cell>
          <cell r="DA10" t="str">
            <v>REPOS</v>
          </cell>
          <cell r="DB10" t="str">
            <v>REPOS</v>
          </cell>
          <cell r="DC10" t="str">
            <v>NICE OUEST</v>
          </cell>
          <cell r="DD10" t="str">
            <v>NICE OUEST</v>
          </cell>
          <cell r="DE10" t="str">
            <v>1/2 Congés AM</v>
          </cell>
          <cell r="DF10" t="str">
            <v>NICE OUEST</v>
          </cell>
          <cell r="DG10" t="str">
            <v>NICE OUEST</v>
          </cell>
          <cell r="DH10" t="str">
            <v>REPOS</v>
          </cell>
          <cell r="DI10" t="str">
            <v>REPOS</v>
          </cell>
          <cell r="DJ10" t="str">
            <v>NICE OUEST</v>
          </cell>
          <cell r="DK10" t="str">
            <v>NICE OUEST</v>
          </cell>
          <cell r="DL10" t="str">
            <v>NICE OUEST</v>
          </cell>
          <cell r="DM10" t="str">
            <v>NICE OUEST</v>
          </cell>
          <cell r="DN10" t="str">
            <v>NICE OUEST</v>
          </cell>
          <cell r="DO10" t="str">
            <v>REPOS</v>
          </cell>
          <cell r="DP10" t="str">
            <v>REPOS</v>
          </cell>
          <cell r="DQ10" t="str">
            <v>NICE OUEST</v>
          </cell>
          <cell r="DR10" t="str">
            <v>NICE OUEST</v>
          </cell>
          <cell r="DS10" t="str">
            <v>NICE OUEST</v>
          </cell>
          <cell r="DT10" t="str">
            <v>REPOS</v>
          </cell>
          <cell r="DU10" t="str">
            <v>NICE OUEST</v>
          </cell>
          <cell r="DV10" t="str">
            <v>NICE OUEST</v>
          </cell>
          <cell r="DW10" t="str">
            <v>REPOS</v>
          </cell>
          <cell r="DX10" t="str">
            <v>NICE OUEST</v>
          </cell>
          <cell r="DY10" t="str">
            <v>REPOS</v>
          </cell>
          <cell r="DZ10" t="str">
            <v>NICE OUEST</v>
          </cell>
          <cell r="EA10" t="str">
            <v>NICE OUEST</v>
          </cell>
          <cell r="EB10" t="str">
            <v>NICE OUEST</v>
          </cell>
          <cell r="EC10" t="str">
            <v>REPOS</v>
          </cell>
          <cell r="ED10" t="str">
            <v>REPOS</v>
          </cell>
          <cell r="EE10" t="str">
            <v>NICE OUEST</v>
          </cell>
          <cell r="EF10" t="str">
            <v>REPOS</v>
          </cell>
          <cell r="EG10" t="str">
            <v>NICE OUEST</v>
          </cell>
          <cell r="EH10" t="str">
            <v>REPOS</v>
          </cell>
          <cell r="EI10" t="str">
            <v>NICE OUEST</v>
          </cell>
          <cell r="EJ10" t="str">
            <v>REPOS</v>
          </cell>
          <cell r="EK10" t="str">
            <v>REPOS</v>
          </cell>
          <cell r="EL10" t="str">
            <v>NICE NORD</v>
          </cell>
          <cell r="EM10" t="str">
            <v>NICE OUEST</v>
          </cell>
          <cell r="EN10" t="str">
            <v>Congés</v>
          </cell>
          <cell r="EO10" t="str">
            <v>NICE OUEST</v>
          </cell>
          <cell r="EP10" t="str">
            <v>NICE OUEST</v>
          </cell>
          <cell r="EQ10" t="str">
            <v>REPOS</v>
          </cell>
          <cell r="ER10" t="str">
            <v>REPOS</v>
          </cell>
          <cell r="EV10" t="str">
            <v>NICE NORD</v>
          </cell>
          <cell r="HW10" t="str">
            <v>REPOS</v>
          </cell>
          <cell r="HX10" t="str">
            <v>REPOS</v>
          </cell>
          <cell r="HY10" t="str">
            <v>Congés</v>
          </cell>
          <cell r="HZ10" t="str">
            <v>Congés</v>
          </cell>
          <cell r="IA10" t="str">
            <v>Congés</v>
          </cell>
          <cell r="IB10" t="str">
            <v>Congés</v>
          </cell>
          <cell r="IC10" t="str">
            <v>Congés</v>
          </cell>
          <cell r="ID10" t="str">
            <v>Congés</v>
          </cell>
          <cell r="IE10" t="str">
            <v>Congés</v>
          </cell>
          <cell r="IF10" t="str">
            <v>Congés</v>
          </cell>
          <cell r="IG10" t="str">
            <v>Congés</v>
          </cell>
          <cell r="IH10" t="str">
            <v>Congés</v>
          </cell>
          <cell r="II10" t="str">
            <v>Congés</v>
          </cell>
          <cell r="IJ10" t="str">
            <v>Congés</v>
          </cell>
          <cell r="IK10" t="str">
            <v>Congés</v>
          </cell>
          <cell r="IL10" t="str">
            <v>Congés</v>
          </cell>
        </row>
        <row r="11">
          <cell r="A11" t="str">
            <v>N0140957</v>
          </cell>
          <cell r="B11" t="str">
            <v>Chauvin</v>
          </cell>
          <cell r="C11" t="str">
            <v>Nicolas</v>
          </cell>
          <cell r="D11" t="str">
            <v>Chauvin Nicolas</v>
          </cell>
          <cell r="E11">
            <v>0</v>
          </cell>
          <cell r="F11" t="str">
            <v>remplaçant</v>
          </cell>
          <cell r="BP11" t="str">
            <v>ENC MATIN 5H-12H</v>
          </cell>
          <cell r="BQ11" t="str">
            <v>ENC MATIN 5H-12H</v>
          </cell>
          <cell r="BR11" t="str">
            <v>REPOS</v>
          </cell>
          <cell r="BS11" t="str">
            <v>REPOS</v>
          </cell>
          <cell r="BT11" t="str">
            <v>NICE EST</v>
          </cell>
          <cell r="BU11" t="str">
            <v>B. CARTON</v>
          </cell>
          <cell r="BV11" t="str">
            <v>B. CARTON</v>
          </cell>
          <cell r="BW11" t="str">
            <v>B. CARTON</v>
          </cell>
          <cell r="BX11" t="str">
            <v>B. CARTON</v>
          </cell>
          <cell r="BY11" t="str">
            <v>REPOS</v>
          </cell>
          <cell r="BZ11" t="str">
            <v>ENC NUIT 20H30-02H30</v>
          </cell>
          <cell r="CA11" t="str">
            <v>ENC NUIT 20H30-03H30</v>
          </cell>
          <cell r="CB11" t="str">
            <v>ENC NUIT 20H30-03H30</v>
          </cell>
          <cell r="CC11" t="str">
            <v>ENC NUIT 20H30-03H30</v>
          </cell>
          <cell r="CD11" t="str">
            <v>ENC NUIT 20H30-03H30</v>
          </cell>
          <cell r="CE11" t="str">
            <v>REPOS</v>
          </cell>
          <cell r="CF11" t="str">
            <v>REPOS</v>
          </cell>
          <cell r="CG11" t="str">
            <v>ENC NUIT 20H30-03H30</v>
          </cell>
          <cell r="CH11" t="str">
            <v>ENC NUIT 20H30-03H30</v>
          </cell>
          <cell r="CI11" t="str">
            <v>ENC NUIT 20H30-03H30</v>
          </cell>
          <cell r="CJ11" t="str">
            <v>ENC NUIT 20H30-03H30</v>
          </cell>
          <cell r="CK11" t="str">
            <v>ENC NUIT 20H30-03H30</v>
          </cell>
          <cell r="CL11" t="str">
            <v>REPOS</v>
          </cell>
          <cell r="CM11" t="str">
            <v>REPOS</v>
          </cell>
          <cell r="CN11" t="str">
            <v>REPOS</v>
          </cell>
          <cell r="CO11" t="str">
            <v>ENC MATIN 5H-12H</v>
          </cell>
          <cell r="CP11" t="str">
            <v>REPOS</v>
          </cell>
          <cell r="CQ11" t="str">
            <v>B. CARTON</v>
          </cell>
          <cell r="CR11" t="str">
            <v>B. CARTON</v>
          </cell>
          <cell r="CS11" t="str">
            <v>B. CARTON</v>
          </cell>
          <cell r="CT11" t="str">
            <v>NICE OUEST</v>
          </cell>
          <cell r="CU11" t="str">
            <v>REPOS</v>
          </cell>
          <cell r="CV11" t="str">
            <v>REPOS</v>
          </cell>
          <cell r="CW11" t="str">
            <v>ENC NUIT 20H30-03H30</v>
          </cell>
          <cell r="CX11" t="str">
            <v>ENC NUIT 20H30-03H30</v>
          </cell>
          <cell r="CY11" t="str">
            <v>ABSENT</v>
          </cell>
          <cell r="CZ11" t="str">
            <v>ABSENT</v>
          </cell>
          <cell r="DA11" t="str">
            <v>ABSENT</v>
          </cell>
          <cell r="DB11" t="str">
            <v>ABSENT</v>
          </cell>
          <cell r="DC11" t="str">
            <v>ABSENT</v>
          </cell>
          <cell r="DD11" t="str">
            <v>ABSENT</v>
          </cell>
          <cell r="DE11" t="str">
            <v>ABSENT</v>
          </cell>
          <cell r="DF11" t="str">
            <v>ABSENT</v>
          </cell>
          <cell r="DG11" t="str">
            <v>ABSENT</v>
          </cell>
          <cell r="DH11" t="str">
            <v>ABSENT</v>
          </cell>
          <cell r="DI11" t="str">
            <v>ABSENT</v>
          </cell>
          <cell r="DJ11" t="str">
            <v>ABSENT</v>
          </cell>
          <cell r="DK11" t="str">
            <v>ABSENT</v>
          </cell>
          <cell r="DL11" t="str">
            <v>ABSENT</v>
          </cell>
          <cell r="DM11" t="str">
            <v>ABSENT</v>
          </cell>
          <cell r="DN11" t="str">
            <v>ABSENT</v>
          </cell>
          <cell r="DO11" t="str">
            <v>ABSENT</v>
          </cell>
          <cell r="DP11" t="str">
            <v>ABSENT</v>
          </cell>
          <cell r="DQ11" t="str">
            <v>ABSENT</v>
          </cell>
          <cell r="DR11" t="str">
            <v>ENC MATIN 5H-12H</v>
          </cell>
          <cell r="DS11" t="str">
            <v>CARTON AP</v>
          </cell>
          <cell r="DT11" t="str">
            <v>CARTON AP</v>
          </cell>
          <cell r="DU11" t="str">
            <v>NICE EST</v>
          </cell>
          <cell r="DV11" t="str">
            <v>HS NICE EST</v>
          </cell>
          <cell r="DW11" t="str">
            <v>REPOS</v>
          </cell>
          <cell r="DX11" t="str">
            <v>NICE OUEST</v>
          </cell>
          <cell r="DY11" t="str">
            <v>REPOS</v>
          </cell>
          <cell r="DZ11" t="str">
            <v>NICE OUEST</v>
          </cell>
          <cell r="EA11" t="str">
            <v>NICE OUEST</v>
          </cell>
          <cell r="EB11" t="str">
            <v>NICE OUEST</v>
          </cell>
          <cell r="EC11" t="str">
            <v>REPOS</v>
          </cell>
          <cell r="ED11" t="str">
            <v>REPOS</v>
          </cell>
          <cell r="EE11" t="str">
            <v>ENC NUIT 20H30-03H30</v>
          </cell>
          <cell r="EF11" t="str">
            <v>REPOS</v>
          </cell>
          <cell r="EG11" t="str">
            <v>ENC NUIT 20H30-03H30</v>
          </cell>
          <cell r="EH11" t="str">
            <v>REPOS</v>
          </cell>
          <cell r="EI11" t="str">
            <v>ENC NUIT 20H30-03H30</v>
          </cell>
          <cell r="EJ11" t="str">
            <v>REPOS</v>
          </cell>
          <cell r="EK11" t="str">
            <v>ENC NUIT 20H30-03H30</v>
          </cell>
          <cell r="EL11" t="str">
            <v>ENC NUIT 20H30-03H30</v>
          </cell>
          <cell r="EM11" t="str">
            <v>ENC NUIT 20H30-03H30</v>
          </cell>
          <cell r="EN11" t="str">
            <v>ENC NUIT 20H30-03H30</v>
          </cell>
          <cell r="EO11" t="str">
            <v>ENC NUIT 20H30-03H30</v>
          </cell>
          <cell r="EP11" t="str">
            <v>REPOS</v>
          </cell>
          <cell r="EQ11" t="str">
            <v>REPOS</v>
          </cell>
          <cell r="ER11" t="str">
            <v>REPOS</v>
          </cell>
        </row>
        <row r="12">
          <cell r="A12" t="str">
            <v>N0134733</v>
          </cell>
          <cell r="B12" t="str">
            <v>Courtois</v>
          </cell>
          <cell r="C12" t="str">
            <v>Alexis</v>
          </cell>
          <cell r="D12" t="str">
            <v>Courtois Alexis</v>
          </cell>
          <cell r="E12" t="str">
            <v>Oui</v>
          </cell>
          <cell r="F12" t="str">
            <v>remplaçant</v>
          </cell>
          <cell r="I12" t="str">
            <v>V.N AM DIM</v>
          </cell>
          <cell r="J12" t="str">
            <v>ENC MATIN 5H-12H</v>
          </cell>
          <cell r="K12" t="str">
            <v>ENC MATIN 5H-12H</v>
          </cell>
          <cell r="L12" t="str">
            <v>ENC MATIN 5H-12H</v>
          </cell>
          <cell r="M12" t="str">
            <v>ENC MATIN 5H-12H</v>
          </cell>
          <cell r="N12" t="str">
            <v>REPOS</v>
          </cell>
          <cell r="O12" t="str">
            <v>HS presta. Except | 7:00-13:00</v>
          </cell>
          <cell r="P12" t="str">
            <v>ENC MATIN 5H-12H</v>
          </cell>
          <cell r="Q12" t="str">
            <v>ENC MATIN 5H-12H</v>
          </cell>
          <cell r="R12" t="str">
            <v>ENC MATIN 5H-12H</v>
          </cell>
          <cell r="S12" t="str">
            <v>B. CARTON</v>
          </cell>
          <cell r="T12" t="str">
            <v>B. CARTON</v>
          </cell>
          <cell r="U12" t="str">
            <v>REPOS</v>
          </cell>
          <cell r="V12" t="str">
            <v>REPOS</v>
          </cell>
          <cell r="W12" t="str">
            <v>ENC MATIN 5H-12H</v>
          </cell>
          <cell r="X12" t="str">
            <v>ENC MATIN 5H-12H</v>
          </cell>
          <cell r="Y12" t="str">
            <v>ENC MATIN 5H-12H</v>
          </cell>
          <cell r="Z12" t="str">
            <v>Congés</v>
          </cell>
          <cell r="AA12" t="str">
            <v>NICE OUEST</v>
          </cell>
          <cell r="AB12" t="str">
            <v>REPOS</v>
          </cell>
          <cell r="AC12" t="str">
            <v>REPOS</v>
          </cell>
          <cell r="AD12" t="str">
            <v>ENC MATIN 5H-12H</v>
          </cell>
          <cell r="AE12" t="str">
            <v>ENC MATIN 5H-12H</v>
          </cell>
          <cell r="AF12" t="str">
            <v>REPOS</v>
          </cell>
          <cell r="AG12" t="str">
            <v>NICE OUEST</v>
          </cell>
          <cell r="AH12" t="str">
            <v>ENC MATIN 5H-12H</v>
          </cell>
          <cell r="AI12" t="str">
            <v>NICE OUEST</v>
          </cell>
          <cell r="AJ12" t="str">
            <v>REPOS</v>
          </cell>
          <cell r="AK12" t="str">
            <v>NICE OUEST</v>
          </cell>
          <cell r="AL12" t="str">
            <v>NICE OUEST</v>
          </cell>
          <cell r="AM12" t="str">
            <v>ENC MATIN 5H-12H</v>
          </cell>
          <cell r="AN12" t="str">
            <v>ENC MATIN 5H-12H</v>
          </cell>
          <cell r="AO12" t="str">
            <v>NICE EST</v>
          </cell>
          <cell r="AP12" t="str">
            <v>Congés</v>
          </cell>
          <cell r="AQ12" t="str">
            <v>Congés</v>
          </cell>
          <cell r="AR12" t="str">
            <v>Congés</v>
          </cell>
          <cell r="AS12" t="str">
            <v>Congés</v>
          </cell>
          <cell r="AT12" t="str">
            <v>Congés</v>
          </cell>
          <cell r="AU12" t="str">
            <v>Congés</v>
          </cell>
          <cell r="AV12" t="str">
            <v>Congés</v>
          </cell>
          <cell r="AW12" t="str">
            <v>Congés</v>
          </cell>
          <cell r="AX12" t="str">
            <v>Congés</v>
          </cell>
          <cell r="AY12" t="str">
            <v>ENC MATIN 5H-12H</v>
          </cell>
          <cell r="AZ12" t="str">
            <v>ENC MATIN 5H-12H</v>
          </cell>
          <cell r="BA12" t="str">
            <v>ENC MATIN 5H-12H</v>
          </cell>
          <cell r="BB12" t="str">
            <v>ENC MATIN 5H-12H</v>
          </cell>
          <cell r="BC12" t="str">
            <v>ENC MATIN 5H-12H</v>
          </cell>
          <cell r="BD12" t="str">
            <v>HS NICE EST</v>
          </cell>
          <cell r="BE12" t="str">
            <v>REPOS</v>
          </cell>
          <cell r="BF12" t="str">
            <v>NICE OUEST</v>
          </cell>
          <cell r="BG12" t="str">
            <v>NICE OUEST</v>
          </cell>
          <cell r="BH12" t="str">
            <v>NICE OUEST</v>
          </cell>
          <cell r="BI12" t="str">
            <v>REPOS</v>
          </cell>
          <cell r="BJ12" t="str">
            <v>NICE OUEST</v>
          </cell>
          <cell r="BK12" t="str">
            <v>NICE OUEST</v>
          </cell>
          <cell r="BL12" t="str">
            <v>REPOS</v>
          </cell>
          <cell r="BM12" t="str">
            <v>B. CARTON</v>
          </cell>
          <cell r="BN12" t="str">
            <v>B. CARTON</v>
          </cell>
          <cell r="BO12" t="str">
            <v>B. CARTON</v>
          </cell>
          <cell r="BP12" t="str">
            <v>B. CARTON</v>
          </cell>
          <cell r="BQ12" t="str">
            <v>B. CARTON</v>
          </cell>
          <cell r="BR12" t="str">
            <v>HS presta. Except | 11:00-18:00</v>
          </cell>
          <cell r="BS12" t="str">
            <v>REPOS</v>
          </cell>
          <cell r="BT12" t="str">
            <v>B. CARTON</v>
          </cell>
          <cell r="BU12" t="str">
            <v>ENC MATIN 5H-12H</v>
          </cell>
          <cell r="BV12" t="str">
            <v>ENC MATIN 5H-12H</v>
          </cell>
          <cell r="BW12" t="str">
            <v>ENC MATIN 5H-12H</v>
          </cell>
          <cell r="BX12" t="str">
            <v>ENC MATIN 5H-12H</v>
          </cell>
          <cell r="BY12" t="str">
            <v>HS NICE EST</v>
          </cell>
          <cell r="BZ12" t="str">
            <v>REPOS</v>
          </cell>
          <cell r="CA12" t="str">
            <v>ENC NUIT 20H30-03H30</v>
          </cell>
          <cell r="CB12" t="str">
            <v>ENC NUIT 20H30-03H30</v>
          </cell>
          <cell r="CC12" t="str">
            <v>ENC NUIT 20H30-03H30</v>
          </cell>
          <cell r="CD12" t="str">
            <v>ENC NUIT 20H30-03H30</v>
          </cell>
          <cell r="CE12" t="str">
            <v>ENC NUIT 20H30-03H30</v>
          </cell>
          <cell r="CF12" t="str">
            <v>REPOS</v>
          </cell>
          <cell r="CG12" t="str">
            <v>REPOS</v>
          </cell>
          <cell r="CH12" t="str">
            <v>ENC NUIT 20H30-03H30</v>
          </cell>
          <cell r="CI12" t="str">
            <v>ENC NUIT 20H30-03H30</v>
          </cell>
          <cell r="CJ12" t="str">
            <v>ENC NUIT 20H30-03H30</v>
          </cell>
          <cell r="CK12" t="str">
            <v>ENC NUIT 20H30-03H30</v>
          </cell>
          <cell r="CL12" t="str">
            <v>ENC NUIT 20H30-03H30</v>
          </cell>
          <cell r="CM12" t="str">
            <v>REPOS</v>
          </cell>
          <cell r="CN12" t="str">
            <v>REPOS</v>
          </cell>
          <cell r="CO12" t="str">
            <v>ENC MATIN 5H-12H</v>
          </cell>
          <cell r="CP12" t="str">
            <v>ENC MATIN 5H-12H</v>
          </cell>
          <cell r="CQ12" t="str">
            <v>ENC MATIN 5H-12H</v>
          </cell>
          <cell r="CR12" t="str">
            <v>Congés</v>
          </cell>
          <cell r="CS12" t="str">
            <v>REPOS</v>
          </cell>
          <cell r="CT12" t="str">
            <v>NICE OUEST</v>
          </cell>
          <cell r="CU12" t="str">
            <v>REPOS</v>
          </cell>
          <cell r="CV12" t="str">
            <v>REPOS</v>
          </cell>
          <cell r="CW12" t="str">
            <v>ENC MATIN 5H-12H</v>
          </cell>
          <cell r="CX12" t="str">
            <v>ENC MATIN 5H-12H</v>
          </cell>
          <cell r="CY12" t="str">
            <v>ENC MATIN 5H-12H</v>
          </cell>
          <cell r="CZ12" t="str">
            <v>ENC MATIN 5H-12H</v>
          </cell>
          <cell r="DA12" t="str">
            <v>REPOS</v>
          </cell>
          <cell r="DB12" t="str">
            <v>REPOS</v>
          </cell>
          <cell r="DC12" t="str">
            <v>ENC NUIT 20H30-03H30</v>
          </cell>
          <cell r="DD12" t="str">
            <v>ENC NUIT 20H30-03H30</v>
          </cell>
          <cell r="DE12" t="str">
            <v>ENC NUIT 20H30-03H30</v>
          </cell>
          <cell r="DF12" t="str">
            <v>Congés</v>
          </cell>
          <cell r="DG12" t="str">
            <v>Congés</v>
          </cell>
          <cell r="DH12" t="str">
            <v>REPOS</v>
          </cell>
          <cell r="DI12" t="str">
            <v>REPOS</v>
          </cell>
          <cell r="DJ12" t="str">
            <v>ABSENT</v>
          </cell>
          <cell r="DK12" t="str">
            <v>ABSENT</v>
          </cell>
          <cell r="DL12" t="str">
            <v>ENC NUIT 20H30-03H30</v>
          </cell>
          <cell r="DM12" t="str">
            <v>ENC NUIT 20H30-03H30</v>
          </cell>
          <cell r="DN12" t="str">
            <v>ENC NUIT 20H30-03H30</v>
          </cell>
        </row>
        <row r="13">
          <cell r="A13" t="str">
            <v>N0136834</v>
          </cell>
          <cell r="B13" t="str">
            <v>Dhouimer</v>
          </cell>
          <cell r="C13" t="str">
            <v>Yassine</v>
          </cell>
          <cell r="D13" t="str">
            <v>Dhouimer Yassine</v>
          </cell>
          <cell r="E13">
            <v>0</v>
          </cell>
          <cell r="F13" t="str">
            <v>remplaçant</v>
          </cell>
          <cell r="I13" t="str">
            <v>V.N AM DIM</v>
          </cell>
          <cell r="J13" t="str">
            <v>B. CARTON</v>
          </cell>
          <cell r="K13" t="str">
            <v>B. CARTON</v>
          </cell>
          <cell r="L13" t="str">
            <v>B. CARTON</v>
          </cell>
          <cell r="M13" t="str">
            <v>NICE EST</v>
          </cell>
          <cell r="N13" t="str">
            <v>REPOS</v>
          </cell>
          <cell r="O13" t="str">
            <v>NICE EST DIM</v>
          </cell>
          <cell r="P13" t="str">
            <v>B. CARTON</v>
          </cell>
          <cell r="Q13" t="str">
            <v>B. CARTON</v>
          </cell>
          <cell r="R13" t="str">
            <v>NICE EST</v>
          </cell>
          <cell r="S13" t="str">
            <v>NICE EST</v>
          </cell>
          <cell r="T13" t="str">
            <v>NICE EST</v>
          </cell>
          <cell r="U13" t="str">
            <v>REPOS</v>
          </cell>
          <cell r="V13" t="str">
            <v>REPOS</v>
          </cell>
          <cell r="W13" t="str">
            <v>ENC MATIN 5H-12H</v>
          </cell>
          <cell r="X13" t="str">
            <v>ENC MATIN 5H-12H</v>
          </cell>
          <cell r="Y13" t="str">
            <v>ENC MATIN 5H-12H</v>
          </cell>
          <cell r="Z13" t="str">
            <v>ENC MATIN 5H-12H</v>
          </cell>
          <cell r="AA13" t="str">
            <v>ENC MATIN 5H-12H</v>
          </cell>
          <cell r="AB13" t="str">
            <v>REPOS</v>
          </cell>
          <cell r="AC13" t="str">
            <v>REPOS</v>
          </cell>
          <cell r="AD13" t="str">
            <v>ENC MATIN 5H-12H</v>
          </cell>
          <cell r="AE13" t="str">
            <v>ENC MATIN 5H-12H</v>
          </cell>
          <cell r="AF13" t="str">
            <v>ENC MATIN 5H-12H</v>
          </cell>
          <cell r="AG13" t="str">
            <v>ENC MATIN 5H-12H</v>
          </cell>
          <cell r="AH13" t="str">
            <v>ENC MATIN 5H-12H</v>
          </cell>
          <cell r="AI13" t="str">
            <v>HS NICE EST</v>
          </cell>
          <cell r="AJ13" t="str">
            <v>REPOS</v>
          </cell>
          <cell r="AK13" t="str">
            <v>ENC MATIN 5H-12H</v>
          </cell>
          <cell r="AL13" t="str">
            <v>ENC MATIN 5H-12H</v>
          </cell>
          <cell r="AM13" t="str">
            <v>REPOS</v>
          </cell>
          <cell r="AN13" t="str">
            <v>B. CARTON</v>
          </cell>
          <cell r="AO13" t="str">
            <v>B. CARTON</v>
          </cell>
          <cell r="AP13" t="str">
            <v>NICE EST</v>
          </cell>
          <cell r="AQ13" t="str">
            <v>REPOS</v>
          </cell>
          <cell r="AR13" t="str">
            <v>ENC MATIN 5H-12H</v>
          </cell>
          <cell r="AS13" t="str">
            <v>ENC MATIN 5H-12H</v>
          </cell>
          <cell r="AT13" t="str">
            <v>ENC MATIN 5H-12H</v>
          </cell>
          <cell r="AU13" t="str">
            <v>NICE EST</v>
          </cell>
          <cell r="AV13" t="str">
            <v>ENC MATIN 5H-12H</v>
          </cell>
          <cell r="AW13" t="str">
            <v>HS NICE EST</v>
          </cell>
          <cell r="AX13" t="str">
            <v>REPOS</v>
          </cell>
          <cell r="AY13" t="str">
            <v>ENC NUIT 20H30-03H30</v>
          </cell>
          <cell r="AZ13" t="str">
            <v>ENC NUIT 20H30-03H30</v>
          </cell>
          <cell r="BA13" t="str">
            <v>ENC NUIT 20H30-03H30</v>
          </cell>
          <cell r="BB13" t="str">
            <v>ENC NUIT 20H30-03H30</v>
          </cell>
          <cell r="BC13" t="str">
            <v>ENC NUIT 20H30-03H30</v>
          </cell>
          <cell r="BD13" t="str">
            <v>REPOS</v>
          </cell>
          <cell r="BE13" t="str">
            <v>ENC AM DIM</v>
          </cell>
          <cell r="BF13" t="str">
            <v>NICE EST</v>
          </cell>
          <cell r="BG13" t="str">
            <v>NICE EST</v>
          </cell>
          <cell r="BH13" t="str">
            <v>NICE OUEST</v>
          </cell>
          <cell r="BI13" t="str">
            <v>NICE EST</v>
          </cell>
          <cell r="BJ13" t="str">
            <v>REPOS</v>
          </cell>
          <cell r="BK13" t="str">
            <v>NICE EST</v>
          </cell>
          <cell r="BL13" t="str">
            <v>REPOS</v>
          </cell>
          <cell r="BM13" t="str">
            <v>NICE EST</v>
          </cell>
          <cell r="BN13" t="str">
            <v>NICE EST</v>
          </cell>
          <cell r="BO13" t="str">
            <v>NICE EST</v>
          </cell>
          <cell r="BP13" t="str">
            <v>NICE EST</v>
          </cell>
          <cell r="BQ13" t="str">
            <v>NICE EST</v>
          </cell>
          <cell r="BR13" t="str">
            <v>HS NICE EST</v>
          </cell>
          <cell r="BS13" t="str">
            <v>REPOS</v>
          </cell>
          <cell r="BT13" t="str">
            <v>ENC MATIN 5H-12H</v>
          </cell>
          <cell r="BU13" t="str">
            <v>ENC MATIN 5H-12H</v>
          </cell>
          <cell r="BV13" t="str">
            <v>NICE EST</v>
          </cell>
          <cell r="BW13" t="str">
            <v>NICE EST</v>
          </cell>
          <cell r="BX13" t="str">
            <v>NICE EST</v>
          </cell>
          <cell r="BY13" t="str">
            <v>HS NICE EST</v>
          </cell>
          <cell r="BZ13" t="str">
            <v>REPOS</v>
          </cell>
          <cell r="CA13" t="str">
            <v>B. CARTON</v>
          </cell>
          <cell r="CB13" t="str">
            <v>B. CARTON</v>
          </cell>
          <cell r="CC13" t="str">
            <v>B. CARTON</v>
          </cell>
          <cell r="CD13" t="str">
            <v>NICE EST</v>
          </cell>
          <cell r="CE13" t="str">
            <v>NICE EST</v>
          </cell>
          <cell r="CF13" t="str">
            <v>REPOS</v>
          </cell>
          <cell r="CG13" t="str">
            <v>REPOS</v>
          </cell>
          <cell r="CH13" t="str">
            <v>NICE EST</v>
          </cell>
          <cell r="CI13" t="str">
            <v>NICE EST</v>
          </cell>
          <cell r="CJ13" t="str">
            <v>NICE EST</v>
          </cell>
          <cell r="CK13" t="str">
            <v>NICE EST</v>
          </cell>
          <cell r="CL13" t="str">
            <v>NICE EST</v>
          </cell>
          <cell r="CM13" t="str">
            <v>HS NICE EST</v>
          </cell>
          <cell r="CN13" t="str">
            <v>REPOS</v>
          </cell>
          <cell r="CO13" t="str">
            <v>NICE EST</v>
          </cell>
          <cell r="CP13" t="str">
            <v>NICE EST</v>
          </cell>
          <cell r="CQ13" t="str">
            <v>NICE EST</v>
          </cell>
          <cell r="CR13" t="str">
            <v>NICE EST</v>
          </cell>
          <cell r="CS13" t="str">
            <v>NICE EST</v>
          </cell>
          <cell r="CT13" t="str">
            <v>HS NICE EST</v>
          </cell>
          <cell r="CU13" t="str">
            <v>REPOS</v>
          </cell>
          <cell r="CV13" t="str">
            <v>REPOS</v>
          </cell>
          <cell r="CW13" t="str">
            <v>NICE EST</v>
          </cell>
          <cell r="CX13" t="str">
            <v>NICE EST</v>
          </cell>
          <cell r="CY13" t="str">
            <v>NICE EST</v>
          </cell>
          <cell r="CZ13" t="str">
            <v>NICE EST</v>
          </cell>
          <cell r="DA13" t="str">
            <v>HS NICE EST</v>
          </cell>
          <cell r="DB13" t="str">
            <v>REPOS</v>
          </cell>
          <cell r="DC13" t="str">
            <v>NICE EST</v>
          </cell>
          <cell r="DD13" t="str">
            <v>NICE EST</v>
          </cell>
          <cell r="DE13" t="str">
            <v>NICE EST</v>
          </cell>
          <cell r="DF13" t="str">
            <v>NICE EST</v>
          </cell>
          <cell r="DG13" t="str">
            <v>NICE EST</v>
          </cell>
          <cell r="DH13" t="str">
            <v>HS NICE EST</v>
          </cell>
          <cell r="DI13" t="str">
            <v>REPOS</v>
          </cell>
          <cell r="DJ13" t="str">
            <v>Congés</v>
          </cell>
          <cell r="DK13" t="str">
            <v>NICE EST</v>
          </cell>
          <cell r="DL13" t="str">
            <v>NICE EST</v>
          </cell>
          <cell r="DM13" t="str">
            <v>NICE EST</v>
          </cell>
          <cell r="DN13" t="str">
            <v>NICE EST</v>
          </cell>
          <cell r="DO13" t="str">
            <v>HS NICE EST</v>
          </cell>
          <cell r="DP13" t="str">
            <v>REPOS</v>
          </cell>
          <cell r="DQ13" t="str">
            <v>NICE EST</v>
          </cell>
          <cell r="DR13" t="str">
            <v>NICE EST</v>
          </cell>
          <cell r="DS13" t="str">
            <v>NICE EST</v>
          </cell>
          <cell r="DT13" t="str">
            <v>NICE EST</v>
          </cell>
          <cell r="DU13" t="str">
            <v>NICE EST</v>
          </cell>
          <cell r="DV13" t="str">
            <v>REPOS</v>
          </cell>
          <cell r="DW13" t="str">
            <v>NICE EST &amp; VIEUX NICE</v>
          </cell>
          <cell r="DX13" t="str">
            <v>NICE EST</v>
          </cell>
          <cell r="DY13" t="str">
            <v>REPOS</v>
          </cell>
          <cell r="DZ13" t="str">
            <v>NICE EST</v>
          </cell>
          <cell r="EA13" t="str">
            <v>NICE EST</v>
          </cell>
          <cell r="EB13" t="str">
            <v>NICE EST</v>
          </cell>
          <cell r="EC13" t="str">
            <v>HS NICE EST</v>
          </cell>
          <cell r="ED13" t="str">
            <v>REPOS</v>
          </cell>
          <cell r="EE13" t="str">
            <v>NICE EST</v>
          </cell>
          <cell r="EF13" t="str">
            <v>REPOS</v>
          </cell>
          <cell r="EG13" t="str">
            <v>NICE EST</v>
          </cell>
          <cell r="EH13" t="str">
            <v>REPOS</v>
          </cell>
          <cell r="EI13" t="str">
            <v>NICE EST</v>
          </cell>
          <cell r="EJ13" t="str">
            <v>REPOS</v>
          </cell>
          <cell r="EK13" t="str">
            <v>REPOS</v>
          </cell>
          <cell r="EL13" t="str">
            <v>NICE EST</v>
          </cell>
          <cell r="EM13" t="str">
            <v>ENC NUIT 20H30-03H30</v>
          </cell>
          <cell r="EN13" t="str">
            <v>ENC NUIT 20H30-03H30</v>
          </cell>
          <cell r="EO13" t="str">
            <v>ENC NUIT 20H30-03H30</v>
          </cell>
          <cell r="EP13" t="str">
            <v>ENC NUIT 20H30-03H30</v>
          </cell>
          <cell r="EQ13" t="str">
            <v>REPOS</v>
          </cell>
          <cell r="ER13" t="str">
            <v>V.N Matin DIM</v>
          </cell>
          <cell r="HX13" t="str">
            <v>REPOS</v>
          </cell>
          <cell r="HY13" t="str">
            <v>Congés</v>
          </cell>
          <cell r="HZ13" t="str">
            <v>Congés</v>
          </cell>
          <cell r="IA13" t="str">
            <v>Congés</v>
          </cell>
          <cell r="IB13" t="str">
            <v>Congés</v>
          </cell>
          <cell r="IC13" t="str">
            <v>Congés</v>
          </cell>
          <cell r="ID13" t="str">
            <v>Congés</v>
          </cell>
          <cell r="IE13" t="str">
            <v>Congés</v>
          </cell>
          <cell r="IF13" t="str">
            <v>Congés</v>
          </cell>
          <cell r="IG13" t="str">
            <v>Congés</v>
          </cell>
          <cell r="IH13" t="str">
            <v>Congés</v>
          </cell>
          <cell r="II13" t="str">
            <v>Congés</v>
          </cell>
          <cell r="IJ13" t="str">
            <v>Congés</v>
          </cell>
          <cell r="IK13" t="str">
            <v>Congés</v>
          </cell>
          <cell r="IL13" t="str">
            <v>Congés</v>
          </cell>
        </row>
        <row r="14">
          <cell r="A14" t="str">
            <v>N0137095</v>
          </cell>
          <cell r="B14" t="str">
            <v>Ellena</v>
          </cell>
          <cell r="C14" t="str">
            <v>Thomas</v>
          </cell>
          <cell r="D14" t="str">
            <v>Ellena Thomas</v>
          </cell>
          <cell r="E14">
            <v>0</v>
          </cell>
          <cell r="F14" t="str">
            <v>remplaçant</v>
          </cell>
          <cell r="I14" t="str">
            <v>REPOS</v>
          </cell>
          <cell r="J14" t="str">
            <v>NICE OUEST</v>
          </cell>
          <cell r="K14" t="str">
            <v>NICE OUEST</v>
          </cell>
          <cell r="L14" t="str">
            <v>REPOS</v>
          </cell>
          <cell r="M14" t="str">
            <v>CARTON AP</v>
          </cell>
          <cell r="N14" t="str">
            <v>CARTON 8H30-12H / 13H-16H30</v>
          </cell>
          <cell r="O14" t="str">
            <v>REPOS</v>
          </cell>
          <cell r="P14" t="str">
            <v>ENC MATIN 5H-12H</v>
          </cell>
          <cell r="Q14" t="str">
            <v>ENC MATIN 5H-12H</v>
          </cell>
          <cell r="R14" t="str">
            <v>ENC MATIN 5H-12H</v>
          </cell>
          <cell r="S14" t="str">
            <v>ENC MATIN 5H-12H</v>
          </cell>
          <cell r="T14" t="str">
            <v>ENC MATIN 5H-12H</v>
          </cell>
          <cell r="U14" t="str">
            <v>REPOS</v>
          </cell>
          <cell r="V14" t="str">
            <v>REPOS</v>
          </cell>
          <cell r="W14" t="str">
            <v>Congés</v>
          </cell>
          <cell r="X14" t="str">
            <v>Congés</v>
          </cell>
          <cell r="Y14" t="str">
            <v>Congés</v>
          </cell>
          <cell r="Z14" t="str">
            <v>Congés</v>
          </cell>
          <cell r="AA14" t="str">
            <v>Congés</v>
          </cell>
          <cell r="AB14" t="str">
            <v>Congés</v>
          </cell>
          <cell r="AC14" t="str">
            <v>Congés</v>
          </cell>
          <cell r="AD14" t="str">
            <v>Congés</v>
          </cell>
          <cell r="AE14" t="str">
            <v>Congés</v>
          </cell>
          <cell r="AF14" t="str">
            <v>Congés</v>
          </cell>
          <cell r="AG14" t="str">
            <v>Congés</v>
          </cell>
          <cell r="AH14" t="str">
            <v>Congés</v>
          </cell>
          <cell r="AI14" t="str">
            <v>Congés</v>
          </cell>
          <cell r="AJ14" t="str">
            <v>Congés</v>
          </cell>
          <cell r="AK14" t="str">
            <v>ENC NUIT 20H30-03H30</v>
          </cell>
          <cell r="AL14" t="str">
            <v>ENC NUIT 20H30-03H30</v>
          </cell>
          <cell r="AM14" t="str">
            <v>ENC NUIT 20H30-03H30</v>
          </cell>
          <cell r="AN14" t="str">
            <v>ENC NUIT 20H30-03H30</v>
          </cell>
          <cell r="AO14" t="str">
            <v>ENC NUIT 20H30-03H30</v>
          </cell>
          <cell r="AP14" t="str">
            <v>REPOS</v>
          </cell>
          <cell r="AQ14" t="str">
            <v>NICE OUEST DIM</v>
          </cell>
          <cell r="AR14" t="str">
            <v>ENC NUIT 20H30-03H30</v>
          </cell>
          <cell r="AS14" t="str">
            <v>ENC NUIT 20H30-03H30</v>
          </cell>
          <cell r="AT14" t="str">
            <v>ENC NUIT 20H30-03H30</v>
          </cell>
          <cell r="AU14" t="str">
            <v>ENC NUIT 20H30-03H30</v>
          </cell>
          <cell r="AV14" t="str">
            <v>ENC NUIT 20H30-03H30</v>
          </cell>
          <cell r="AW14" t="str">
            <v>REPOS</v>
          </cell>
          <cell r="AX14" t="str">
            <v>NICE OUEST DIM</v>
          </cell>
          <cell r="AY14" t="str">
            <v>ENC MATIN 5H-12H</v>
          </cell>
          <cell r="AZ14" t="str">
            <v>ENC MATIN 5H-12H</v>
          </cell>
          <cell r="BA14" t="str">
            <v>REPOS</v>
          </cell>
          <cell r="BB14" t="str">
            <v>ENC MATIN 5H-12H</v>
          </cell>
          <cell r="BC14" t="str">
            <v>ENC MATIN 5H-12H</v>
          </cell>
          <cell r="BD14" t="str">
            <v>NICE EST</v>
          </cell>
          <cell r="BE14" t="str">
            <v>REPOS</v>
          </cell>
          <cell r="BF14" t="str">
            <v>ENC MATIN 5H-12H</v>
          </cell>
          <cell r="BG14" t="str">
            <v>ENC MATIN 5H-12H</v>
          </cell>
          <cell r="BH14" t="str">
            <v>FORMATION | 11:00-19:00</v>
          </cell>
          <cell r="BI14" t="str">
            <v>ENC MATIN 5H-12H</v>
          </cell>
          <cell r="BJ14" t="str">
            <v>REPOS</v>
          </cell>
          <cell r="BK14" t="str">
            <v>NICE EST</v>
          </cell>
          <cell r="BL14" t="str">
            <v>REPOS</v>
          </cell>
          <cell r="BM14" t="str">
            <v>NICE OUEST</v>
          </cell>
          <cell r="BN14" t="str">
            <v>FORMATION</v>
          </cell>
          <cell r="BO14" t="str">
            <v>FORMATION | 11:00-19:00</v>
          </cell>
          <cell r="BP14" t="str">
            <v>NICE OUEST</v>
          </cell>
          <cell r="BQ14" t="str">
            <v>NICE OUEST</v>
          </cell>
          <cell r="BR14" t="str">
            <v>HS presta. Except |17:00-00:00</v>
          </cell>
          <cell r="BS14" t="str">
            <v>Congés</v>
          </cell>
          <cell r="BT14" t="str">
            <v>Congés</v>
          </cell>
          <cell r="BU14" t="str">
            <v>Congés</v>
          </cell>
          <cell r="BV14" t="str">
            <v>Congés</v>
          </cell>
          <cell r="BW14" t="str">
            <v>Congés</v>
          </cell>
          <cell r="BX14" t="str">
            <v>Congés</v>
          </cell>
          <cell r="BY14" t="str">
            <v>Congés</v>
          </cell>
          <cell r="BZ14" t="str">
            <v>Congés</v>
          </cell>
          <cell r="CA14" t="str">
            <v>ENC NUIT 20H30-03H30</v>
          </cell>
          <cell r="CB14" t="str">
            <v>ENC NUIT 20H30-03H30</v>
          </cell>
          <cell r="CC14" t="str">
            <v>ENC NUIT 20H30-03H30</v>
          </cell>
          <cell r="CD14" t="str">
            <v>ENC NUIT 20H30-03H30</v>
          </cell>
          <cell r="CE14" t="str">
            <v>ENC NUIT 20H30-03H30</v>
          </cell>
          <cell r="CF14" t="str">
            <v>REPOS</v>
          </cell>
          <cell r="CG14" t="str">
            <v>V.N Matin DIM</v>
          </cell>
          <cell r="CH14" t="str">
            <v>ENC NUIT 20H30-03H30</v>
          </cell>
          <cell r="CI14" t="str">
            <v>ENC NUIT 20H30-03H30</v>
          </cell>
          <cell r="CJ14" t="str">
            <v>ENC NUIT 20H30-03H30</v>
          </cell>
          <cell r="CK14" t="str">
            <v>ENC NUIT 20H30-03H30</v>
          </cell>
          <cell r="CL14" t="str">
            <v>ENC NUIT 20H30-03H30</v>
          </cell>
          <cell r="CM14" t="str">
            <v>REPOS</v>
          </cell>
          <cell r="CN14" t="str">
            <v>NICE EST DIM</v>
          </cell>
          <cell r="CO14" t="str">
            <v>ENC NUIT 20H30-03H30</v>
          </cell>
          <cell r="CP14" t="str">
            <v>ENC NUIT 20H30-03H30</v>
          </cell>
          <cell r="CQ14" t="str">
            <v>ENC NUIT 20H30-03H30</v>
          </cell>
          <cell r="CR14" t="str">
            <v>ENC NUIT 20H30-03H30</v>
          </cell>
          <cell r="CS14" t="str">
            <v>ENC NUIT 20H30-03H30</v>
          </cell>
          <cell r="CT14" t="str">
            <v>REPOS</v>
          </cell>
          <cell r="CU14" t="str">
            <v>REPOS</v>
          </cell>
          <cell r="CV14" t="str">
            <v>REPOS</v>
          </cell>
          <cell r="CW14" t="str">
            <v>NICE EST</v>
          </cell>
          <cell r="CX14" t="str">
            <v>NICE EST</v>
          </cell>
          <cell r="CY14" t="str">
            <v>NICE EST</v>
          </cell>
          <cell r="CZ14" t="str">
            <v>NICE EST</v>
          </cell>
          <cell r="DA14" t="str">
            <v>REPOS</v>
          </cell>
          <cell r="DB14" t="str">
            <v>V.N Matin DIM</v>
          </cell>
          <cell r="DC14" t="str">
            <v>CARTON AP</v>
          </cell>
          <cell r="DD14" t="str">
            <v>CARTON AP</v>
          </cell>
          <cell r="DE14" t="str">
            <v>CARTON AP</v>
          </cell>
          <cell r="DF14" t="str">
            <v>CARTON AP</v>
          </cell>
          <cell r="DG14" t="str">
            <v>CARTON AP</v>
          </cell>
          <cell r="DH14" t="str">
            <v>HS NICE OUEST</v>
          </cell>
          <cell r="DI14" t="str">
            <v>REPOS</v>
          </cell>
          <cell r="DJ14" t="str">
            <v>ENC MATIN 5H-12H</v>
          </cell>
          <cell r="DK14" t="str">
            <v>ENC MATIN 5H-12H</v>
          </cell>
          <cell r="DL14" t="str">
            <v>ENC MATIN 5H-12H</v>
          </cell>
          <cell r="DM14" t="str">
            <v>ENC MATIN 5H-12H</v>
          </cell>
          <cell r="DN14" t="str">
            <v>ENC MATIN 5H-12H</v>
          </cell>
          <cell r="DO14" t="str">
            <v>HS NICE OUEST</v>
          </cell>
          <cell r="DP14" t="str">
            <v>REPOS</v>
          </cell>
          <cell r="DQ14" t="str">
            <v>B. CARTON</v>
          </cell>
          <cell r="DR14" t="str">
            <v>ENC MATIN 5H-12H</v>
          </cell>
          <cell r="DS14" t="str">
            <v>ENC MATIN 5H-12H</v>
          </cell>
          <cell r="DT14" t="str">
            <v>ENC MATIN 5H-12H</v>
          </cell>
          <cell r="DU14" t="str">
            <v>REPOS</v>
          </cell>
          <cell r="DV14" t="str">
            <v>NICE OUEST</v>
          </cell>
          <cell r="DW14" t="str">
            <v>REPOS</v>
          </cell>
          <cell r="DX14" t="str">
            <v>B. CARTON</v>
          </cell>
          <cell r="DY14" t="str">
            <v>REPOS</v>
          </cell>
          <cell r="DZ14" t="str">
            <v>B. CARTON</v>
          </cell>
          <cell r="EA14" t="str">
            <v>B. CARTON</v>
          </cell>
          <cell r="EB14" t="str">
            <v>B. CARTON</v>
          </cell>
          <cell r="EC14" t="str">
            <v>REPOS</v>
          </cell>
          <cell r="ED14" t="str">
            <v>REPOS</v>
          </cell>
          <cell r="EE14" t="str">
            <v>Congés</v>
          </cell>
          <cell r="EF14" t="str">
            <v>REPOS</v>
          </cell>
          <cell r="EG14" t="str">
            <v>Congés</v>
          </cell>
          <cell r="EH14" t="str">
            <v>NICE NORD &amp; VIEUX NICE</v>
          </cell>
          <cell r="EI14" t="str">
            <v>CARTON MATIN</v>
          </cell>
          <cell r="EJ14" t="str">
            <v>REPOS</v>
          </cell>
          <cell r="EK14" t="str">
            <v>NICE NORD &amp; VIEUX NICE</v>
          </cell>
          <cell r="EL14" t="str">
            <v>ENC MATIN 5H-12H</v>
          </cell>
          <cell r="EM14" t="str">
            <v>ENC MATIN 5H-12H</v>
          </cell>
          <cell r="EN14" t="str">
            <v>ENC MATIN 5H-12H</v>
          </cell>
          <cell r="EO14" t="str">
            <v>ENC MATIN 5H-12H</v>
          </cell>
          <cell r="EP14" t="str">
            <v>NICE EST</v>
          </cell>
          <cell r="EQ14" t="str">
            <v>REPOS</v>
          </cell>
          <cell r="ER14" t="str">
            <v>REPOS</v>
          </cell>
          <cell r="EV14" t="str">
            <v>ENC AM 12H30-19H30</v>
          </cell>
          <cell r="HK14" t="str">
            <v>Congés</v>
          </cell>
          <cell r="HL14" t="str">
            <v>Congés</v>
          </cell>
          <cell r="HM14" t="str">
            <v>Congés</v>
          </cell>
          <cell r="HN14" t="str">
            <v>Congés</v>
          </cell>
          <cell r="HO14" t="str">
            <v>Congés</v>
          </cell>
          <cell r="HP14" t="str">
            <v>Congés</v>
          </cell>
          <cell r="HQ14" t="str">
            <v>Congés</v>
          </cell>
          <cell r="HR14" t="str">
            <v>Congés</v>
          </cell>
          <cell r="HS14" t="str">
            <v>Congés</v>
          </cell>
          <cell r="HT14" t="str">
            <v>Congés</v>
          </cell>
          <cell r="HU14" t="str">
            <v>Congés</v>
          </cell>
          <cell r="HV14" t="str">
            <v>Congés</v>
          </cell>
          <cell r="HW14" t="str">
            <v>Congés</v>
          </cell>
          <cell r="HX14" t="str">
            <v>Congés</v>
          </cell>
        </row>
        <row r="15">
          <cell r="A15" t="str">
            <v>N0123075</v>
          </cell>
          <cell r="B15" t="str">
            <v>Frendo</v>
          </cell>
          <cell r="C15" t="str">
            <v>Mathieu</v>
          </cell>
          <cell r="D15" t="str">
            <v>Frendo Mathieu</v>
          </cell>
          <cell r="E15">
            <v>0</v>
          </cell>
          <cell r="F15" t="str">
            <v>EST  Déchetterie</v>
          </cell>
          <cell r="I15" t="str">
            <v>REPOS</v>
          </cell>
          <cell r="J15" t="str">
            <v>MI-TEMPS NICE EST</v>
          </cell>
          <cell r="K15" t="str">
            <v>MI-TEMPS NICE EST</v>
          </cell>
          <cell r="L15" t="str">
            <v>MI-TEMPS NICE EST</v>
          </cell>
          <cell r="M15" t="str">
            <v>MI-TEMPS NICE EST</v>
          </cell>
          <cell r="N15" t="str">
            <v>REPOS</v>
          </cell>
          <cell r="O15" t="str">
            <v>REPOS</v>
          </cell>
          <cell r="P15" t="str">
            <v>MI-TEMPS NICE EST</v>
          </cell>
          <cell r="Q15" t="str">
            <v>MI-TEMPS NICE EST</v>
          </cell>
          <cell r="R15" t="str">
            <v>MI-TEMPS NICE EST</v>
          </cell>
          <cell r="S15" t="str">
            <v>MI-TEMPS NICE EST</v>
          </cell>
          <cell r="T15" t="str">
            <v>MI-TEMPS NICE EST</v>
          </cell>
          <cell r="U15" t="str">
            <v>REPOS</v>
          </cell>
          <cell r="V15" t="str">
            <v>REPOS</v>
          </cell>
          <cell r="W15" t="str">
            <v>MI-TEMPS NICE EST</v>
          </cell>
          <cell r="X15" t="str">
            <v>MI-TEMPS NICE EST</v>
          </cell>
          <cell r="Y15" t="str">
            <v>MI-TEMPS NICE EST</v>
          </cell>
          <cell r="Z15" t="str">
            <v>MI-TEMPS NICE EST</v>
          </cell>
          <cell r="AA15" t="str">
            <v>MI-TEMPS NICE EST</v>
          </cell>
          <cell r="AB15" t="str">
            <v>REPOS</v>
          </cell>
          <cell r="AC15" t="str">
            <v>REPOS</v>
          </cell>
          <cell r="AD15" t="str">
            <v>MI-TEMPS NICE EST</v>
          </cell>
          <cell r="AE15" t="str">
            <v>MI-TEMPS NICE EST</v>
          </cell>
          <cell r="AF15" t="str">
            <v>MI-TEMPS NICE EST</v>
          </cell>
          <cell r="AG15" t="str">
            <v>MI-TEMPS NICE EST</v>
          </cell>
          <cell r="AH15" t="str">
            <v>MI-TEMPS NICE EST</v>
          </cell>
          <cell r="AI15" t="str">
            <v>REPOS</v>
          </cell>
          <cell r="AJ15" t="str">
            <v>REPOS</v>
          </cell>
          <cell r="AK15" t="str">
            <v>MI-TEMPS NICE EST</v>
          </cell>
          <cell r="AL15" t="str">
            <v>MI-TEMPS NICE EST</v>
          </cell>
          <cell r="AM15" t="str">
            <v>Congés</v>
          </cell>
          <cell r="AN15" t="str">
            <v>MI-TEMPS NICE EST</v>
          </cell>
          <cell r="AO15" t="str">
            <v>MI-TEMPS NICE EST</v>
          </cell>
          <cell r="AP15" t="str">
            <v>REPOS</v>
          </cell>
          <cell r="AQ15" t="str">
            <v>REPOS</v>
          </cell>
          <cell r="AR15" t="str">
            <v>Congés</v>
          </cell>
          <cell r="AS15" t="str">
            <v>Congés</v>
          </cell>
          <cell r="AT15" t="str">
            <v>Congés</v>
          </cell>
          <cell r="AU15" t="str">
            <v>Congés</v>
          </cell>
          <cell r="AV15" t="str">
            <v>Congés</v>
          </cell>
          <cell r="AW15" t="str">
            <v>Congés</v>
          </cell>
          <cell r="AX15" t="str">
            <v>Congés</v>
          </cell>
          <cell r="AY15" t="str">
            <v>MI-TEMPS NICE EST</v>
          </cell>
          <cell r="AZ15" t="str">
            <v>MI-TEMPS NICE EST</v>
          </cell>
          <cell r="BA15" t="str">
            <v>MI-TEMPS NICE EST</v>
          </cell>
          <cell r="BB15" t="str">
            <v>MI-TEMPS NICE EST</v>
          </cell>
          <cell r="BC15" t="str">
            <v>MI-TEMPS NICE EST</v>
          </cell>
          <cell r="BD15" t="str">
            <v>REPOS</v>
          </cell>
          <cell r="BE15" t="str">
            <v>REPOS</v>
          </cell>
          <cell r="BF15" t="str">
            <v>MI-TEMPS NICE EST</v>
          </cell>
          <cell r="BG15" t="str">
            <v>MI-TEMPS NICE EST</v>
          </cell>
          <cell r="BH15" t="str">
            <v>MI-TEMPS NICE EST</v>
          </cell>
          <cell r="BI15" t="str">
            <v>MI-TEMPS NICE EST</v>
          </cell>
          <cell r="BJ15" t="str">
            <v>MI-TEMPS NICE EST</v>
          </cell>
          <cell r="BK15" t="str">
            <v>REPOS</v>
          </cell>
          <cell r="BL15" t="str">
            <v>REPOS</v>
          </cell>
          <cell r="BM15" t="str">
            <v>MI-TEMPS NICE EST</v>
          </cell>
          <cell r="BN15" t="str">
            <v>Congés</v>
          </cell>
          <cell r="BO15" t="str">
            <v>MI-TEMPS NICE EST</v>
          </cell>
          <cell r="BP15" t="str">
            <v>Congés</v>
          </cell>
          <cell r="BQ15" t="str">
            <v>MI-TEMPS NICE EST</v>
          </cell>
          <cell r="BR15" t="str">
            <v>REPOS</v>
          </cell>
          <cell r="BS15" t="str">
            <v>REPOS</v>
          </cell>
          <cell r="BT15" t="str">
            <v>MI-TEMPS NICE EST</v>
          </cell>
          <cell r="BU15" t="str">
            <v>MI-TEMPS NICE EST</v>
          </cell>
          <cell r="BV15" t="str">
            <v>MI-TEMPS NICE EST</v>
          </cell>
          <cell r="BW15" t="str">
            <v>MI-TEMPS NICE EST</v>
          </cell>
          <cell r="BX15" t="str">
            <v>Congés</v>
          </cell>
          <cell r="BY15" t="str">
            <v>REPOS</v>
          </cell>
          <cell r="BZ15" t="str">
            <v>REPOS</v>
          </cell>
          <cell r="CA15" t="str">
            <v>MI-TEMPS NICE EST</v>
          </cell>
          <cell r="CB15" t="str">
            <v>MI-TEMPS NICE EST</v>
          </cell>
          <cell r="CC15" t="str">
            <v>MI-TEMPS NICE EST</v>
          </cell>
          <cell r="CD15" t="str">
            <v>MI-TEMPS NICE EST</v>
          </cell>
          <cell r="CE15" t="str">
            <v>1/2 Congés Matin</v>
          </cell>
          <cell r="CF15" t="str">
            <v>REPOS</v>
          </cell>
          <cell r="CG15" t="str">
            <v>REPOS</v>
          </cell>
          <cell r="CH15" t="str">
            <v>MI-TEMPS NICE EST</v>
          </cell>
          <cell r="CI15" t="str">
            <v>MI-TEMPS NICE EST</v>
          </cell>
          <cell r="CJ15" t="str">
            <v>MI-TEMPS NICE EST</v>
          </cell>
          <cell r="CK15" t="str">
            <v>MI-TEMPS NICE EST</v>
          </cell>
          <cell r="CL15" t="str">
            <v>1/2 Congés Matin</v>
          </cell>
          <cell r="CM15" t="str">
            <v>REPOS</v>
          </cell>
          <cell r="CN15" t="str">
            <v>REPOS</v>
          </cell>
          <cell r="CO15" t="str">
            <v>1/2 Congés Matin</v>
          </cell>
          <cell r="CP15" t="str">
            <v>1/2 Congés Matin</v>
          </cell>
          <cell r="CQ15" t="str">
            <v>ABSENT</v>
          </cell>
          <cell r="CR15" t="str">
            <v>ABSENT</v>
          </cell>
          <cell r="CS15" t="str">
            <v>ABSENT</v>
          </cell>
          <cell r="CT15" t="str">
            <v>ABSENT</v>
          </cell>
          <cell r="CU15" t="str">
            <v>ABSENT</v>
          </cell>
          <cell r="CV15" t="str">
            <v>ABSENT</v>
          </cell>
          <cell r="CW15" t="str">
            <v>ABSENT</v>
          </cell>
          <cell r="CX15" t="str">
            <v>ABSENT</v>
          </cell>
          <cell r="CY15" t="str">
            <v>MI-TEMPS NICE EST</v>
          </cell>
          <cell r="CZ15" t="str">
            <v>MI-TEMPS NICE EST</v>
          </cell>
          <cell r="DA15" t="str">
            <v>REPOS</v>
          </cell>
          <cell r="DB15" t="str">
            <v>REPOS</v>
          </cell>
          <cell r="DC15" t="str">
            <v>MI-TEMPS NICE EST</v>
          </cell>
          <cell r="DD15" t="str">
            <v>MI-TEMPS NICE EST</v>
          </cell>
          <cell r="DE15" t="str">
            <v>MI-TEMPS NICE EST</v>
          </cell>
          <cell r="DF15" t="str">
            <v>MI-TEMPS NICE EST</v>
          </cell>
          <cell r="DG15" t="str">
            <v>MI-TEMPS NICE EST</v>
          </cell>
          <cell r="DH15" t="str">
            <v>REPOS</v>
          </cell>
          <cell r="DI15" t="str">
            <v>REPOS</v>
          </cell>
          <cell r="DJ15" t="str">
            <v>MI-TEMPS NICE EST</v>
          </cell>
          <cell r="DK15" t="str">
            <v>MI-TEMPS NICE EST</v>
          </cell>
          <cell r="DL15" t="str">
            <v>MI-TEMPS NICE EST</v>
          </cell>
          <cell r="DM15" t="str">
            <v>MI-TEMPS NICE EST</v>
          </cell>
          <cell r="DN15" t="str">
            <v>MI-TEMPS NICE EST</v>
          </cell>
          <cell r="DO15" t="str">
            <v>REPOS</v>
          </cell>
          <cell r="DP15" t="str">
            <v>REPOS</v>
          </cell>
          <cell r="DQ15" t="str">
            <v>MI-TEMPS NICE EST</v>
          </cell>
          <cell r="DR15" t="str">
            <v>MI-TEMPS NICE EST</v>
          </cell>
          <cell r="DS15" t="str">
            <v>MI-TEMPS NICE EST</v>
          </cell>
          <cell r="DT15" t="str">
            <v>MI-TEMPS NICE EST</v>
          </cell>
          <cell r="DU15" t="str">
            <v>MI-TEMPS NICE EST</v>
          </cell>
          <cell r="DV15" t="str">
            <v>REPOS</v>
          </cell>
          <cell r="DW15" t="str">
            <v>REPOS</v>
          </cell>
          <cell r="DX15" t="str">
            <v>MI-TEMPS NICE EST</v>
          </cell>
          <cell r="DY15" t="str">
            <v>REPOS</v>
          </cell>
          <cell r="DZ15" t="str">
            <v>MI-TEMPS NICE EST</v>
          </cell>
          <cell r="EA15" t="str">
            <v>ABSENT</v>
          </cell>
          <cell r="EB15" t="str">
            <v>ABSENT</v>
          </cell>
          <cell r="EC15" t="str">
            <v>ABSENT</v>
          </cell>
          <cell r="ED15" t="str">
            <v>ABSENT</v>
          </cell>
          <cell r="EE15" t="str">
            <v>MI-TEMPS NICE EST</v>
          </cell>
          <cell r="EF15" t="str">
            <v>REPOS</v>
          </cell>
          <cell r="EG15" t="str">
            <v>MI-TEMPS NICE EST</v>
          </cell>
          <cell r="EH15" t="str">
            <v>REPOS</v>
          </cell>
          <cell r="EI15" t="str">
            <v>MI-TEMPS NICE EST</v>
          </cell>
          <cell r="EJ15" t="str">
            <v>REPOS</v>
          </cell>
          <cell r="EK15" t="str">
            <v>REPOS</v>
          </cell>
          <cell r="EL15" t="str">
            <v>MI-TEMPS NICE EST</v>
          </cell>
          <cell r="EM15" t="str">
            <v>MI-TEMPS NICE EST</v>
          </cell>
          <cell r="EN15" t="str">
            <v>MI-TEMPS NICE EST</v>
          </cell>
          <cell r="EO15" t="str">
            <v>MI-TEMPS NICE EST</v>
          </cell>
          <cell r="EP15" t="str">
            <v>MI-TEMPS NICE EST</v>
          </cell>
          <cell r="EQ15" t="str">
            <v>REPOS</v>
          </cell>
          <cell r="ER15" t="str">
            <v>REPOS</v>
          </cell>
          <cell r="HK15" t="str">
            <v>Congés</v>
          </cell>
          <cell r="HL15" t="str">
            <v>Congés</v>
          </cell>
          <cell r="HM15" t="str">
            <v>Congés</v>
          </cell>
          <cell r="HN15" t="str">
            <v>Congés</v>
          </cell>
          <cell r="HO15" t="str">
            <v>Congés</v>
          </cell>
          <cell r="HP15" t="str">
            <v>Congés</v>
          </cell>
          <cell r="HQ15" t="str">
            <v>Congés</v>
          </cell>
          <cell r="HR15" t="str">
            <v>Congés</v>
          </cell>
          <cell r="HS15" t="str">
            <v>Congés</v>
          </cell>
          <cell r="HT15" t="str">
            <v>Congés</v>
          </cell>
          <cell r="HU15" t="str">
            <v>Congés</v>
          </cell>
          <cell r="HV15" t="str">
            <v>Congés</v>
          </cell>
          <cell r="HW15" t="str">
            <v>Congés</v>
          </cell>
          <cell r="HX15" t="str">
            <v>Congés</v>
          </cell>
        </row>
        <row r="16">
          <cell r="A16" t="str">
            <v>N0132761</v>
          </cell>
          <cell r="B16" t="str">
            <v>Gandolin</v>
          </cell>
          <cell r="C16" t="str">
            <v>Adrien</v>
          </cell>
          <cell r="D16" t="str">
            <v>Gandolin Adrien</v>
          </cell>
          <cell r="E16">
            <v>0</v>
          </cell>
          <cell r="F16" t="str">
            <v>remplaçant</v>
          </cell>
          <cell r="I16" t="str">
            <v>REPOS</v>
          </cell>
          <cell r="J16" t="str">
            <v>ENC NUIT 20H30-02H30</v>
          </cell>
          <cell r="K16" t="str">
            <v>ENC NUIT 20H30-02H30</v>
          </cell>
          <cell r="L16" t="str">
            <v>ENC NUIT 20H30-02H30</v>
          </cell>
          <cell r="M16" t="str">
            <v>ENC NUIT 20H30-02H30</v>
          </cell>
          <cell r="N16" t="str">
            <v>REPOS</v>
          </cell>
          <cell r="O16" t="str">
            <v>V.N Matin DIM</v>
          </cell>
          <cell r="P16" t="str">
            <v>ENC NUIT 20H30-02H30</v>
          </cell>
          <cell r="Q16" t="str">
            <v>ENC NUIT 20H30-02H30</v>
          </cell>
          <cell r="R16" t="str">
            <v>ENC NUIT 20H30-02H30</v>
          </cell>
          <cell r="S16" t="str">
            <v>ENC NUIT 20H30-02H30</v>
          </cell>
          <cell r="T16" t="str">
            <v>ENC NUIT 20H30-02H30</v>
          </cell>
          <cell r="U16" t="str">
            <v>REPOS</v>
          </cell>
          <cell r="V16" t="str">
            <v>V.N Matin DIM</v>
          </cell>
          <cell r="W16" t="str">
            <v>ENC MATIN 5H-12H</v>
          </cell>
          <cell r="X16" t="str">
            <v>ENC MATIN 5H-12H</v>
          </cell>
          <cell r="Y16" t="str">
            <v>ENC MATIN 5H-12H</v>
          </cell>
          <cell r="Z16" t="str">
            <v>REPOS</v>
          </cell>
          <cell r="AA16" t="str">
            <v>ENC MATIN 5H-12H</v>
          </cell>
          <cell r="AB16" t="str">
            <v>NICE EST</v>
          </cell>
          <cell r="AC16" t="str">
            <v>REPOS</v>
          </cell>
          <cell r="AD16" t="str">
            <v>ENC NUIT 20H30-03H30</v>
          </cell>
          <cell r="AE16" t="str">
            <v>ENC NUIT 20H30-03H30</v>
          </cell>
          <cell r="AF16" t="str">
            <v>ENC NUIT 20H30-03H30</v>
          </cell>
          <cell r="AG16" t="str">
            <v>ENC NUIT 20H30-03H30</v>
          </cell>
          <cell r="AH16" t="str">
            <v>ENC NUIT 20H30-03H30</v>
          </cell>
          <cell r="AI16" t="str">
            <v>REPOS</v>
          </cell>
          <cell r="AJ16" t="str">
            <v>V.N Matin DIM</v>
          </cell>
          <cell r="AK16" t="str">
            <v>ENC NUIT 20H30-03H30</v>
          </cell>
          <cell r="AL16" t="str">
            <v>ENC NUIT 20H30-03H30</v>
          </cell>
          <cell r="AM16" t="str">
            <v>ENC NUIT 20H30-03H30</v>
          </cell>
          <cell r="AN16" t="str">
            <v>ENC NUIT 20H30-03H30</v>
          </cell>
          <cell r="AO16" t="str">
            <v>ENC NUIT 20H30-03H30</v>
          </cell>
          <cell r="AP16" t="str">
            <v>REPOS</v>
          </cell>
          <cell r="AQ16" t="str">
            <v>REPOS</v>
          </cell>
          <cell r="AR16" t="str">
            <v>Congés</v>
          </cell>
          <cell r="AS16" t="str">
            <v>Congés</v>
          </cell>
          <cell r="AT16" t="str">
            <v>Congés</v>
          </cell>
          <cell r="AU16" t="str">
            <v>Congés</v>
          </cell>
          <cell r="AV16" t="str">
            <v>Congés</v>
          </cell>
          <cell r="AW16" t="str">
            <v>Congés</v>
          </cell>
          <cell r="AX16" t="str">
            <v>Congés</v>
          </cell>
          <cell r="AY16" t="str">
            <v>ENC NUIT 20H30-03H30</v>
          </cell>
          <cell r="AZ16" t="str">
            <v>ENC NUIT 20H30-03H30</v>
          </cell>
          <cell r="BA16" t="str">
            <v>ENC NUIT 20H30-03H30</v>
          </cell>
          <cell r="BB16" t="str">
            <v>ENC NUIT 20H30-03H30</v>
          </cell>
          <cell r="BC16" t="str">
            <v>REPOS</v>
          </cell>
          <cell r="BD16" t="str">
            <v>NICE EST</v>
          </cell>
          <cell r="BE16" t="str">
            <v>REPOS</v>
          </cell>
          <cell r="BF16" t="str">
            <v>ENC NUIT 20H30-02H30</v>
          </cell>
          <cell r="BG16" t="str">
            <v>FORMATION | 20:00-00:00</v>
          </cell>
          <cell r="BH16" t="str">
            <v>ENC NUIT 20H30-02H30</v>
          </cell>
          <cell r="BI16" t="str">
            <v>ENC NUIT 20H30-02H30</v>
          </cell>
          <cell r="BJ16" t="str">
            <v>ENC NUIT 20H30-02H30</v>
          </cell>
          <cell r="BK16" t="str">
            <v>REPOS</v>
          </cell>
          <cell r="BL16" t="str">
            <v>V.N Matin DIM</v>
          </cell>
          <cell r="BM16" t="str">
            <v>ENC NUIT 20H30-02H30</v>
          </cell>
          <cell r="BN16" t="str">
            <v>ENC NUIT 20H30-02H30</v>
          </cell>
          <cell r="BO16" t="str">
            <v>ENC NUIT 20H30-02H30</v>
          </cell>
          <cell r="BP16" t="str">
            <v>ENC NUIT 20H30-02H30</v>
          </cell>
          <cell r="BQ16" t="str">
            <v>ENC NUIT 20H30-02H30</v>
          </cell>
          <cell r="BR16" t="str">
            <v>REPOS</v>
          </cell>
          <cell r="BS16" t="str">
            <v>REPOS</v>
          </cell>
          <cell r="BT16" t="str">
            <v>ENC MATIN 5H-12H</v>
          </cell>
          <cell r="BU16" t="str">
            <v>REPOS</v>
          </cell>
          <cell r="BV16" t="str">
            <v>ENC MATIN 5H-12H</v>
          </cell>
          <cell r="BW16" t="str">
            <v>ENC MATIN 5H-12H</v>
          </cell>
          <cell r="BX16" t="str">
            <v>ENC MATIN 5H-12H</v>
          </cell>
          <cell r="BY16" t="str">
            <v>NICE OUEST</v>
          </cell>
          <cell r="BZ16" t="str">
            <v>REPOS</v>
          </cell>
          <cell r="CA16" t="str">
            <v>ENC NUIT 20H30-03H30</v>
          </cell>
          <cell r="CB16" t="str">
            <v>ENC NUIT 20H30-03H30</v>
          </cell>
          <cell r="CC16" t="str">
            <v>ENC NUIT 20H30-03H30</v>
          </cell>
          <cell r="CD16" t="str">
            <v>ENC NUIT 20H30-03H30</v>
          </cell>
          <cell r="CE16" t="str">
            <v>ENC NUIT 20H30-03H30</v>
          </cell>
          <cell r="CF16" t="str">
            <v>REPOS</v>
          </cell>
          <cell r="CG16" t="str">
            <v>NICE OUEST DIM</v>
          </cell>
          <cell r="CH16" t="str">
            <v>ENC MATIN 5H-12H</v>
          </cell>
          <cell r="CI16" t="str">
            <v>ENC MATIN 5H-12H</v>
          </cell>
          <cell r="CJ16" t="str">
            <v>ENC MATIN 5H-12H</v>
          </cell>
          <cell r="CK16" t="str">
            <v>ENC MATIN 5H-12H</v>
          </cell>
          <cell r="CL16" t="str">
            <v>ENC MATIN 5H-12H</v>
          </cell>
          <cell r="CM16" t="str">
            <v>HS NICE EST</v>
          </cell>
          <cell r="CN16" t="str">
            <v>REPOS</v>
          </cell>
          <cell r="CO16" t="str">
            <v>NICE OUEST</v>
          </cell>
          <cell r="CP16" t="str">
            <v>NICE OUEST</v>
          </cell>
          <cell r="CQ16" t="str">
            <v>NICE OUEST</v>
          </cell>
          <cell r="CR16" t="str">
            <v>NICE OUEST</v>
          </cell>
          <cell r="CS16" t="str">
            <v>NICE OUEST</v>
          </cell>
          <cell r="CT16" t="str">
            <v>REPOS</v>
          </cell>
          <cell r="CU16" t="str">
            <v>REPOS</v>
          </cell>
          <cell r="CV16" t="str">
            <v>REPOS</v>
          </cell>
          <cell r="CW16" t="str">
            <v>FORMATION</v>
          </cell>
          <cell r="CX16" t="str">
            <v>FORMATION</v>
          </cell>
          <cell r="CY16" t="str">
            <v>REPOS</v>
          </cell>
          <cell r="CZ16" t="str">
            <v>NICE OUEST</v>
          </cell>
          <cell r="DA16" t="str">
            <v>NICE OUEST</v>
          </cell>
          <cell r="DB16" t="str">
            <v>REPOS</v>
          </cell>
          <cell r="DC16" t="str">
            <v>FORMATION</v>
          </cell>
          <cell r="DD16" t="str">
            <v>FORMATION</v>
          </cell>
          <cell r="DE16" t="str">
            <v>FORMATION</v>
          </cell>
          <cell r="DF16" t="str">
            <v>NICE EST</v>
          </cell>
          <cell r="DG16" t="str">
            <v>ENC MATIN 5H-12H</v>
          </cell>
          <cell r="DH16" t="str">
            <v>REPOS</v>
          </cell>
          <cell r="DI16" t="str">
            <v>V.N Matin DIM</v>
          </cell>
          <cell r="DJ16" t="str">
            <v>ABSENT</v>
          </cell>
          <cell r="DK16" t="str">
            <v>ABSENT</v>
          </cell>
          <cell r="DL16" t="str">
            <v>ABSENT</v>
          </cell>
          <cell r="DM16" t="str">
            <v>ABSENT</v>
          </cell>
          <cell r="DN16" t="str">
            <v>ABSENT</v>
          </cell>
          <cell r="DO16" t="str">
            <v>ABSENT</v>
          </cell>
          <cell r="DP16" t="str">
            <v>ABSENT</v>
          </cell>
          <cell r="DQ16" t="str">
            <v>ENC NUIT 20H30-03H30</v>
          </cell>
          <cell r="DR16" t="str">
            <v>ENC NUIT 20H30-03H30</v>
          </cell>
          <cell r="DS16" t="str">
            <v>ENC NUIT 20H30-03H30</v>
          </cell>
          <cell r="DT16" t="str">
            <v>ENC NUIT 20H30-03H30</v>
          </cell>
          <cell r="DU16" t="str">
            <v>ENC NUIT 20H30-03H30</v>
          </cell>
          <cell r="DV16" t="str">
            <v>REPOS</v>
          </cell>
          <cell r="DW16" t="str">
            <v>NICE NORD DIM</v>
          </cell>
          <cell r="DX16" t="str">
            <v>ENC NUIT 20H30-03H30</v>
          </cell>
          <cell r="DY16" t="str">
            <v>REPOS</v>
          </cell>
          <cell r="DZ16" t="str">
            <v>ENC NUIT 20H30-03H30</v>
          </cell>
          <cell r="EA16" t="str">
            <v>ENC NUIT 20H30-03H30</v>
          </cell>
          <cell r="EB16" t="str">
            <v>ENC NUIT 20H30-03H30</v>
          </cell>
          <cell r="EC16" t="str">
            <v>REPOS</v>
          </cell>
          <cell r="ED16" t="str">
            <v>REPOS</v>
          </cell>
          <cell r="EE16" t="str">
            <v>ENC NUIT 20H30-03H30</v>
          </cell>
          <cell r="EF16" t="str">
            <v>REPOS</v>
          </cell>
          <cell r="EG16" t="str">
            <v>ENC NUIT 20H30-03H30</v>
          </cell>
          <cell r="EH16" t="str">
            <v>REPOS</v>
          </cell>
          <cell r="EI16" t="str">
            <v>ENC NUIT 20H30-03H30</v>
          </cell>
          <cell r="EJ16" t="str">
            <v>REPOS</v>
          </cell>
          <cell r="EK16" t="str">
            <v>V.N Matin DIM</v>
          </cell>
          <cell r="EL16" t="str">
            <v>ENC MATIN 5H-12H</v>
          </cell>
          <cell r="EM16" t="str">
            <v>REPOS</v>
          </cell>
          <cell r="EN16" t="str">
            <v>ENC MATIN 5H-12H</v>
          </cell>
          <cell r="EO16" t="str">
            <v>ENC MATIN 5H-12H</v>
          </cell>
          <cell r="EP16" t="str">
            <v>ENC MATIN 5H-12H</v>
          </cell>
          <cell r="EQ16" t="str">
            <v>NICE OUEST</v>
          </cell>
          <cell r="ER16" t="str">
            <v>REPOS</v>
          </cell>
          <cell r="HY16" t="str">
            <v>Congés</v>
          </cell>
          <cell r="HZ16" t="str">
            <v>Congés</v>
          </cell>
          <cell r="IA16" t="str">
            <v>Congés</v>
          </cell>
          <cell r="IB16" t="str">
            <v>Congés</v>
          </cell>
          <cell r="IC16" t="str">
            <v>Congés</v>
          </cell>
          <cell r="ID16" t="str">
            <v>Congés</v>
          </cell>
          <cell r="IE16" t="str">
            <v>Congés</v>
          </cell>
          <cell r="IF16" t="str">
            <v>Congés</v>
          </cell>
          <cell r="IG16" t="str">
            <v>Congés</v>
          </cell>
          <cell r="IH16" t="str">
            <v>Congés</v>
          </cell>
          <cell r="II16" t="str">
            <v>Congés</v>
          </cell>
          <cell r="IJ16" t="str">
            <v>Congés</v>
          </cell>
          <cell r="IK16" t="str">
            <v>Congés</v>
          </cell>
          <cell r="IL16" t="str">
            <v>Congés</v>
          </cell>
        </row>
        <row r="17">
          <cell r="A17" t="str">
            <v>N0131051</v>
          </cell>
          <cell r="B17" t="str">
            <v>Glaskoff</v>
          </cell>
          <cell r="C17" t="str">
            <v>Hervé</v>
          </cell>
          <cell r="D17" t="str">
            <v>Glaskoff Hervé</v>
          </cell>
          <cell r="E17">
            <v>0</v>
          </cell>
          <cell r="F17" t="str">
            <v>Benne Carton</v>
          </cell>
          <cell r="I17" t="str">
            <v>Congés</v>
          </cell>
          <cell r="J17" t="str">
            <v>B. CARTON</v>
          </cell>
          <cell r="K17" t="str">
            <v>B. CARTON</v>
          </cell>
          <cell r="L17" t="str">
            <v>B. CARTON</v>
          </cell>
          <cell r="M17" t="str">
            <v>B. CARTON</v>
          </cell>
          <cell r="N17" t="str">
            <v>REPOS</v>
          </cell>
          <cell r="O17" t="str">
            <v>REPOS</v>
          </cell>
          <cell r="P17" t="str">
            <v>B. CARTON</v>
          </cell>
          <cell r="Q17" t="str">
            <v>B. CARTON</v>
          </cell>
          <cell r="R17" t="str">
            <v>B. CARTON</v>
          </cell>
          <cell r="S17" t="str">
            <v>B. CARTON</v>
          </cell>
          <cell r="T17" t="str">
            <v>REPOS</v>
          </cell>
          <cell r="U17" t="str">
            <v>NICE EST</v>
          </cell>
          <cell r="V17" t="str">
            <v>REPOS</v>
          </cell>
          <cell r="W17" t="str">
            <v>B. CARTON</v>
          </cell>
          <cell r="X17" t="str">
            <v>B. CARTON</v>
          </cell>
          <cell r="Y17" t="str">
            <v>B. CARTON</v>
          </cell>
          <cell r="Z17" t="str">
            <v>B. CARTON</v>
          </cell>
          <cell r="AA17" t="str">
            <v>B. CARTON</v>
          </cell>
          <cell r="AB17" t="str">
            <v>REPOS</v>
          </cell>
          <cell r="AC17" t="str">
            <v>REPOS</v>
          </cell>
          <cell r="AD17" t="str">
            <v>B. CARTON</v>
          </cell>
          <cell r="AE17" t="str">
            <v>B. CARTON</v>
          </cell>
          <cell r="AF17" t="str">
            <v>B. CARTON</v>
          </cell>
          <cell r="AG17" t="str">
            <v>B. CARTON</v>
          </cell>
          <cell r="AH17" t="str">
            <v>B. CARTON</v>
          </cell>
          <cell r="AI17" t="str">
            <v>REPOS</v>
          </cell>
          <cell r="AJ17" t="str">
            <v>REPOS</v>
          </cell>
          <cell r="AK17" t="str">
            <v>B. CARTON</v>
          </cell>
          <cell r="AL17" t="str">
            <v>B. CARTON</v>
          </cell>
          <cell r="AM17" t="str">
            <v>B. CARTON</v>
          </cell>
          <cell r="AN17" t="str">
            <v>B. CARTON</v>
          </cell>
          <cell r="AO17" t="str">
            <v>REPOS</v>
          </cell>
          <cell r="AP17" t="str">
            <v>Congés</v>
          </cell>
          <cell r="AQ17" t="str">
            <v>REPOS</v>
          </cell>
          <cell r="AR17" t="str">
            <v>B. CARTON</v>
          </cell>
          <cell r="AS17" t="str">
            <v>B. CARTON</v>
          </cell>
          <cell r="AT17" t="str">
            <v>B. CARTON</v>
          </cell>
          <cell r="AU17" t="str">
            <v>B. CARTON</v>
          </cell>
          <cell r="AV17" t="str">
            <v>B. CARTON</v>
          </cell>
          <cell r="AW17" t="str">
            <v>REPOS</v>
          </cell>
          <cell r="AX17" t="str">
            <v>REPOS</v>
          </cell>
          <cell r="AY17" t="str">
            <v>B. CARTON</v>
          </cell>
          <cell r="AZ17" t="str">
            <v>B. CARTON</v>
          </cell>
          <cell r="BA17" t="str">
            <v>B. CARTON</v>
          </cell>
          <cell r="BB17" t="str">
            <v>B. CARTON</v>
          </cell>
          <cell r="BC17" t="str">
            <v>B. CARTON</v>
          </cell>
          <cell r="BD17" t="str">
            <v>REPOS</v>
          </cell>
          <cell r="BE17" t="str">
            <v>NICE EST DIM</v>
          </cell>
          <cell r="BF17" t="str">
            <v>B. CARTON</v>
          </cell>
          <cell r="BG17" t="str">
            <v>B. CARTON</v>
          </cell>
          <cell r="BH17" t="str">
            <v>B. CARTON</v>
          </cell>
          <cell r="BI17" t="str">
            <v>B. CARTON</v>
          </cell>
          <cell r="BJ17" t="str">
            <v>B. CARTON</v>
          </cell>
          <cell r="BK17" t="str">
            <v>REPOS</v>
          </cell>
          <cell r="BL17" t="str">
            <v>REPOS</v>
          </cell>
          <cell r="BM17" t="str">
            <v>Congés</v>
          </cell>
          <cell r="BN17" t="str">
            <v>Congés</v>
          </cell>
          <cell r="BO17" t="str">
            <v>Congés</v>
          </cell>
          <cell r="BP17" t="str">
            <v>Congés</v>
          </cell>
          <cell r="BQ17" t="str">
            <v>Congés</v>
          </cell>
          <cell r="BR17" t="str">
            <v>Congés</v>
          </cell>
          <cell r="BS17" t="str">
            <v>Congés</v>
          </cell>
          <cell r="BT17" t="str">
            <v>Congés</v>
          </cell>
          <cell r="BU17" t="str">
            <v>B. CARTON</v>
          </cell>
          <cell r="BV17" t="str">
            <v>B. CARTON</v>
          </cell>
          <cell r="BW17" t="str">
            <v>B. CARTON</v>
          </cell>
          <cell r="BX17" t="str">
            <v>B. CARTON</v>
          </cell>
          <cell r="BY17" t="str">
            <v>REPOS</v>
          </cell>
          <cell r="BZ17" t="str">
            <v>NICE EST DIM</v>
          </cell>
          <cell r="CA17" t="str">
            <v>B. CARTON</v>
          </cell>
          <cell r="CB17" t="str">
            <v>B. CARTON</v>
          </cell>
          <cell r="CC17" t="str">
            <v>B. CARTON</v>
          </cell>
          <cell r="CD17" t="str">
            <v>B. CARTON</v>
          </cell>
          <cell r="CE17" t="str">
            <v>REPOS</v>
          </cell>
          <cell r="CF17" t="str">
            <v>NICE EST</v>
          </cell>
          <cell r="CG17" t="str">
            <v>REPOS</v>
          </cell>
          <cell r="CH17" t="str">
            <v>B. CARTON</v>
          </cell>
          <cell r="CI17" t="str">
            <v>B. CARTON</v>
          </cell>
          <cell r="CJ17" t="str">
            <v>Congés</v>
          </cell>
          <cell r="CK17" t="str">
            <v>B. CARTON</v>
          </cell>
          <cell r="CL17" t="str">
            <v>B. CARTON</v>
          </cell>
          <cell r="CM17" t="str">
            <v>REPOS</v>
          </cell>
          <cell r="CN17" t="str">
            <v>V.N Matin DIM</v>
          </cell>
          <cell r="CO17" t="str">
            <v>B. CARTON</v>
          </cell>
          <cell r="CP17" t="str">
            <v>REPOS</v>
          </cell>
          <cell r="CQ17" t="str">
            <v>ABSENT</v>
          </cell>
          <cell r="CR17" t="str">
            <v>ABSENT</v>
          </cell>
          <cell r="CS17" t="str">
            <v>ABSENT</v>
          </cell>
          <cell r="CT17" t="str">
            <v>NICE EST</v>
          </cell>
          <cell r="CU17" t="str">
            <v>REPOS</v>
          </cell>
          <cell r="CV17" t="str">
            <v>REPOS</v>
          </cell>
          <cell r="CW17" t="str">
            <v>B. CARTON</v>
          </cell>
          <cell r="CX17" t="str">
            <v>B. CARTON</v>
          </cell>
          <cell r="CY17" t="str">
            <v>B. CARTON</v>
          </cell>
          <cell r="CZ17" t="str">
            <v>B. CARTON</v>
          </cell>
          <cell r="DA17" t="str">
            <v>REPOS</v>
          </cell>
          <cell r="DB17" t="str">
            <v>REPOS</v>
          </cell>
          <cell r="DC17" t="str">
            <v>B. CARTON</v>
          </cell>
          <cell r="DD17" t="str">
            <v>B. CARTON</v>
          </cell>
          <cell r="DE17" t="str">
            <v>B. CARTON</v>
          </cell>
          <cell r="DF17" t="str">
            <v>B. CARTON</v>
          </cell>
          <cell r="DG17" t="str">
            <v>B. CARTON</v>
          </cell>
          <cell r="DH17" t="str">
            <v>HS NICE EST</v>
          </cell>
          <cell r="DI17" t="str">
            <v>REPOS</v>
          </cell>
          <cell r="DJ17" t="str">
            <v>B. CARTON</v>
          </cell>
          <cell r="DK17" t="str">
            <v>B. CARTON</v>
          </cell>
          <cell r="DL17" t="str">
            <v>Congés</v>
          </cell>
          <cell r="DM17" t="str">
            <v>B. CARTON</v>
          </cell>
          <cell r="DN17" t="str">
            <v>B. CARTON</v>
          </cell>
          <cell r="DO17" t="str">
            <v>REPOS</v>
          </cell>
          <cell r="DP17" t="str">
            <v>REPOS</v>
          </cell>
          <cell r="DQ17" t="str">
            <v>B. CARTON</v>
          </cell>
          <cell r="DR17" t="str">
            <v>B. CARTON</v>
          </cell>
          <cell r="DS17" t="str">
            <v>REPOS</v>
          </cell>
          <cell r="DT17" t="str">
            <v>B. CARTON</v>
          </cell>
          <cell r="DU17" t="str">
            <v>B. CARTON | 16:00-18:00</v>
          </cell>
          <cell r="DV17" t="str">
            <v>NICE EST</v>
          </cell>
          <cell r="DW17" t="str">
            <v>REPOS</v>
          </cell>
          <cell r="DX17" t="str">
            <v>B. CARTON</v>
          </cell>
          <cell r="DY17" t="str">
            <v>REPOS</v>
          </cell>
          <cell r="DZ17" t="str">
            <v>B. CARTON</v>
          </cell>
          <cell r="EA17" t="str">
            <v>B. CARTON</v>
          </cell>
          <cell r="EB17" t="str">
            <v>B. CARTON</v>
          </cell>
          <cell r="EC17" t="str">
            <v>HS NICE EST</v>
          </cell>
          <cell r="ED17" t="str">
            <v>REPOS</v>
          </cell>
          <cell r="EE17" t="str">
            <v>Congés</v>
          </cell>
          <cell r="EF17" t="str">
            <v>REPOS</v>
          </cell>
          <cell r="EG17" t="str">
            <v>B. CARTON</v>
          </cell>
          <cell r="EH17" t="str">
            <v>NICE EST DIM</v>
          </cell>
          <cell r="EI17" t="str">
            <v>B. CARTON</v>
          </cell>
          <cell r="EJ17" t="str">
            <v>REPOS</v>
          </cell>
          <cell r="EK17" t="str">
            <v>REPOS</v>
          </cell>
          <cell r="EL17" t="str">
            <v>B. CARTON</v>
          </cell>
          <cell r="EM17" t="str">
            <v>B. CARTON</v>
          </cell>
          <cell r="EN17" t="str">
            <v>B. CARTON</v>
          </cell>
          <cell r="EO17" t="str">
            <v>B. CARTON</v>
          </cell>
          <cell r="EP17" t="str">
            <v>B. CARTON</v>
          </cell>
          <cell r="EQ17" t="str">
            <v>REPOS</v>
          </cell>
          <cell r="ER17" t="str">
            <v>REPOS</v>
          </cell>
          <cell r="EV17" t="str">
            <v>B. CARTON</v>
          </cell>
          <cell r="HY17" t="str">
            <v>Congés</v>
          </cell>
          <cell r="HZ17" t="str">
            <v>Congés</v>
          </cell>
          <cell r="IA17" t="str">
            <v>Congés</v>
          </cell>
          <cell r="IB17" t="str">
            <v>Congés</v>
          </cell>
          <cell r="IC17" t="str">
            <v>Congés</v>
          </cell>
          <cell r="ID17" t="str">
            <v>Congés</v>
          </cell>
          <cell r="IE17" t="str">
            <v>Congés</v>
          </cell>
          <cell r="IF17" t="str">
            <v>Congés</v>
          </cell>
          <cell r="IG17" t="str">
            <v>Congés</v>
          </cell>
          <cell r="IH17" t="str">
            <v>Congés</v>
          </cell>
          <cell r="II17" t="str">
            <v>Congés</v>
          </cell>
          <cell r="IJ17" t="str">
            <v>Congés</v>
          </cell>
          <cell r="IK17" t="str">
            <v>Congés</v>
          </cell>
          <cell r="IL17" t="str">
            <v>Congés</v>
          </cell>
        </row>
        <row r="18">
          <cell r="A18" t="str">
            <v>N0123610</v>
          </cell>
          <cell r="B18" t="str">
            <v>Guizani</v>
          </cell>
          <cell r="C18" t="str">
            <v>Samy</v>
          </cell>
          <cell r="D18" t="str">
            <v>Guizani Samy</v>
          </cell>
          <cell r="E18">
            <v>0</v>
          </cell>
          <cell r="F18" t="str">
            <v>fourgon carton matin</v>
          </cell>
          <cell r="I18" t="str">
            <v>V.N Matin DIM</v>
          </cell>
          <cell r="J18" t="str">
            <v>CARTON MATIN</v>
          </cell>
          <cell r="K18" t="str">
            <v>CARTON MATIN</v>
          </cell>
          <cell r="L18" t="str">
            <v>REPOS</v>
          </cell>
          <cell r="M18" t="str">
            <v>CARTON MATIN</v>
          </cell>
          <cell r="N18" t="str">
            <v>NICE OUEST</v>
          </cell>
          <cell r="O18" t="str">
            <v>REPOS</v>
          </cell>
          <cell r="P18" t="str">
            <v>CARTON MATIN</v>
          </cell>
          <cell r="Q18" t="str">
            <v>CARTON MATIN</v>
          </cell>
          <cell r="R18" t="str">
            <v>CARTON MATIN</v>
          </cell>
          <cell r="S18" t="str">
            <v>Congés</v>
          </cell>
          <cell r="T18" t="str">
            <v>CARTON MATIN</v>
          </cell>
          <cell r="U18" t="str">
            <v>HS NICE EST</v>
          </cell>
          <cell r="V18" t="str">
            <v>REPOS</v>
          </cell>
          <cell r="W18" t="str">
            <v>CARTON MATIN</v>
          </cell>
          <cell r="X18" t="str">
            <v>CARTON MATIN</v>
          </cell>
          <cell r="Y18" t="str">
            <v>CARTON MATIN</v>
          </cell>
          <cell r="Z18" t="str">
            <v>CARTON MATIN</v>
          </cell>
          <cell r="AA18" t="str">
            <v>CARTON MATIN</v>
          </cell>
          <cell r="AB18" t="str">
            <v>REPOS</v>
          </cell>
          <cell r="AC18" t="str">
            <v>NICE NORD &amp; VIEUX NICE</v>
          </cell>
          <cell r="AD18" t="str">
            <v>ABSENT</v>
          </cell>
          <cell r="AE18" t="str">
            <v>ABSENT</v>
          </cell>
          <cell r="AF18" t="str">
            <v>CARTON MATIN</v>
          </cell>
          <cell r="AG18" t="str">
            <v>CARTON MATIN</v>
          </cell>
          <cell r="AH18" t="str">
            <v>CARTON MATIN</v>
          </cell>
          <cell r="AI18" t="str">
            <v>REPOS</v>
          </cell>
          <cell r="AJ18" t="str">
            <v>REPOS</v>
          </cell>
          <cell r="AK18" t="str">
            <v>CARTON MATIN</v>
          </cell>
          <cell r="AL18" t="str">
            <v>CARTON MATIN</v>
          </cell>
          <cell r="AM18" t="str">
            <v>CARTON MATIN</v>
          </cell>
          <cell r="AN18" t="str">
            <v>CARTON MATIN</v>
          </cell>
          <cell r="AO18" t="str">
            <v>CARTON MATIN</v>
          </cell>
          <cell r="AP18" t="str">
            <v>REPOS</v>
          </cell>
          <cell r="AQ18" t="str">
            <v>V.N. Matin</v>
          </cell>
          <cell r="AR18" t="str">
            <v>CARTON MATIN</v>
          </cell>
          <cell r="AS18" t="str">
            <v>CARTON MATIN</v>
          </cell>
          <cell r="AT18" t="str">
            <v>CARTON MATIN</v>
          </cell>
          <cell r="AU18" t="str">
            <v>CARTON MATIN</v>
          </cell>
          <cell r="AV18" t="str">
            <v>Congés</v>
          </cell>
          <cell r="AW18" t="str">
            <v>REPOS</v>
          </cell>
          <cell r="AX18" t="str">
            <v>NICE OUEST DIM</v>
          </cell>
          <cell r="AY18" t="str">
            <v>CARTON MATIN</v>
          </cell>
          <cell r="AZ18" t="str">
            <v>CARTON MATIN</v>
          </cell>
          <cell r="BA18" t="str">
            <v>CARTON MATIN</v>
          </cell>
          <cell r="BB18" t="str">
            <v>CARTON MATIN</v>
          </cell>
          <cell r="BC18" t="str">
            <v>REPOS</v>
          </cell>
          <cell r="BD18" t="str">
            <v>NICE NORD</v>
          </cell>
          <cell r="BE18" t="str">
            <v>REPOS</v>
          </cell>
          <cell r="BF18" t="str">
            <v>ABSENT</v>
          </cell>
          <cell r="BG18" t="str">
            <v>ABSENT</v>
          </cell>
          <cell r="BH18" t="str">
            <v>CARTON MATIN</v>
          </cell>
          <cell r="BI18" t="str">
            <v>CARTON MATIN</v>
          </cell>
          <cell r="BJ18" t="str">
            <v>CARTON MATIN</v>
          </cell>
          <cell r="BK18" t="str">
            <v>HS NICE NORD</v>
          </cell>
          <cell r="BL18" t="str">
            <v>REPOS</v>
          </cell>
          <cell r="BM18" t="str">
            <v>CARTON MATIN</v>
          </cell>
          <cell r="BN18" t="str">
            <v>CARTON MATIN</v>
          </cell>
          <cell r="BO18" t="str">
            <v>CARTON MATIN</v>
          </cell>
          <cell r="BP18" t="str">
            <v>CARTON MATIN</v>
          </cell>
          <cell r="BQ18" t="str">
            <v>CARTON MATIN</v>
          </cell>
          <cell r="BR18" t="str">
            <v>REPOS</v>
          </cell>
          <cell r="BS18" t="str">
            <v>NICE NORD &amp; VIEUX NICE</v>
          </cell>
          <cell r="BT18" t="str">
            <v>CARTON MATIN</v>
          </cell>
          <cell r="BU18" t="str">
            <v>CARTON MATIN</v>
          </cell>
          <cell r="BV18" t="str">
            <v>CARTON MATIN</v>
          </cell>
          <cell r="BW18" t="str">
            <v>Congés</v>
          </cell>
          <cell r="BX18" t="str">
            <v>Congés</v>
          </cell>
          <cell r="BY18" t="str">
            <v>Congés</v>
          </cell>
          <cell r="BZ18" t="str">
            <v>Congés</v>
          </cell>
          <cell r="CA18" t="str">
            <v>Congés</v>
          </cell>
          <cell r="CB18" t="str">
            <v>Congés</v>
          </cell>
          <cell r="CC18" t="str">
            <v>Congés</v>
          </cell>
          <cell r="CD18" t="str">
            <v>Congés</v>
          </cell>
          <cell r="CE18" t="str">
            <v>Congés</v>
          </cell>
          <cell r="CF18" t="str">
            <v>Congés</v>
          </cell>
          <cell r="CG18" t="str">
            <v>Congés</v>
          </cell>
          <cell r="CH18" t="str">
            <v>CARTON MATIN</v>
          </cell>
          <cell r="CI18" t="str">
            <v>CARTON MATIN</v>
          </cell>
          <cell r="CJ18" t="str">
            <v>REPOS</v>
          </cell>
          <cell r="CK18" t="str">
            <v>CARTON MATIN</v>
          </cell>
          <cell r="CL18" t="str">
            <v>CARTON MATIN</v>
          </cell>
          <cell r="CM18" t="str">
            <v>NICE NORD</v>
          </cell>
          <cell r="CN18" t="str">
            <v>REPOS</v>
          </cell>
          <cell r="CO18" t="str">
            <v>CARTON MATIN</v>
          </cell>
          <cell r="CP18" t="str">
            <v>CARTON MATIN</v>
          </cell>
          <cell r="CQ18" t="str">
            <v>Congés</v>
          </cell>
          <cell r="CR18" t="str">
            <v>CARTON MATIN</v>
          </cell>
          <cell r="CS18" t="str">
            <v>FORMATION</v>
          </cell>
          <cell r="CT18" t="str">
            <v>REPOS</v>
          </cell>
          <cell r="CU18" t="str">
            <v>NICE NORD &amp; VIEUX NICE</v>
          </cell>
          <cell r="CV18" t="str">
            <v>HS ENC. AM</v>
          </cell>
          <cell r="CW18" t="str">
            <v>Congés</v>
          </cell>
          <cell r="CX18" t="str">
            <v>CARTON MATIN</v>
          </cell>
          <cell r="CY18" t="str">
            <v>CARTON MATIN</v>
          </cell>
          <cell r="CZ18" t="str">
            <v>CARTON MATIN</v>
          </cell>
          <cell r="DA18" t="str">
            <v>Congés</v>
          </cell>
          <cell r="DB18" t="str">
            <v>Congés</v>
          </cell>
          <cell r="DC18" t="str">
            <v>Congés</v>
          </cell>
          <cell r="DD18" t="str">
            <v>Congés</v>
          </cell>
          <cell r="DE18" t="str">
            <v>Congés</v>
          </cell>
          <cell r="DF18" t="str">
            <v>Congés</v>
          </cell>
          <cell r="DG18" t="str">
            <v>Congés</v>
          </cell>
          <cell r="DH18" t="str">
            <v>Congés</v>
          </cell>
          <cell r="DI18" t="str">
            <v>Congés</v>
          </cell>
          <cell r="DJ18" t="str">
            <v>CARTON MATIN</v>
          </cell>
          <cell r="DK18" t="str">
            <v>CARTON MATIN</v>
          </cell>
          <cell r="DL18" t="str">
            <v>CARTON MATIN</v>
          </cell>
          <cell r="DM18" t="str">
            <v>CARTON MATIN</v>
          </cell>
          <cell r="DN18" t="str">
            <v>CARTON MATIN</v>
          </cell>
          <cell r="DO18" t="str">
            <v>HS NICE EST</v>
          </cell>
          <cell r="DP18" t="str">
            <v>REPOS</v>
          </cell>
          <cell r="DQ18" t="str">
            <v>CARTON MATIN</v>
          </cell>
          <cell r="DR18" t="str">
            <v>CARTON MATIN</v>
          </cell>
          <cell r="DS18" t="str">
            <v>CARTON MATIN</v>
          </cell>
          <cell r="DT18" t="str">
            <v>CARTON MATIN</v>
          </cell>
          <cell r="DU18" t="str">
            <v>CARTON MATIN</v>
          </cell>
          <cell r="DV18" t="str">
            <v>HS NICE NORD</v>
          </cell>
          <cell r="DW18" t="str">
            <v>REPOS</v>
          </cell>
          <cell r="DX18" t="str">
            <v>CARTON MATIN</v>
          </cell>
          <cell r="DY18" t="str">
            <v>REPOS</v>
          </cell>
          <cell r="DZ18" t="str">
            <v>CARTON MATIN</v>
          </cell>
          <cell r="EA18" t="str">
            <v>CARTON MATIN</v>
          </cell>
          <cell r="EB18" t="str">
            <v>CARTON MATIN</v>
          </cell>
          <cell r="EC18" t="str">
            <v>REPOS</v>
          </cell>
          <cell r="ED18" t="str">
            <v>NICE EST DIM</v>
          </cell>
          <cell r="EE18" t="str">
            <v>CARTON MATIN</v>
          </cell>
          <cell r="EF18" t="str">
            <v>REPOS</v>
          </cell>
          <cell r="EG18" t="str">
            <v>CARTON MATIN</v>
          </cell>
          <cell r="EH18" t="str">
            <v>REPOS</v>
          </cell>
          <cell r="EI18" t="str">
            <v>REPOS</v>
          </cell>
          <cell r="EJ18" t="str">
            <v>NICE OUEST</v>
          </cell>
          <cell r="EK18" t="str">
            <v>REPOS</v>
          </cell>
          <cell r="EL18" t="str">
            <v>CARTON MATIN</v>
          </cell>
          <cell r="EM18" t="str">
            <v>CARTON MATIN</v>
          </cell>
          <cell r="EN18" t="str">
            <v>Congés</v>
          </cell>
          <cell r="EO18" t="str">
            <v>CARTON MATIN</v>
          </cell>
          <cell r="EP18" t="str">
            <v>CARTON MATIN</v>
          </cell>
          <cell r="EQ18" t="str">
            <v>REPOS</v>
          </cell>
          <cell r="ER18" t="str">
            <v>NICE NORD &amp; VIEUX NICE</v>
          </cell>
          <cell r="EV18" t="str">
            <v>CARTON MATIN</v>
          </cell>
          <cell r="FV18" t="str">
            <v>FORMATION</v>
          </cell>
          <cell r="GB18" t="str">
            <v>Congés</v>
          </cell>
          <cell r="GC18" t="str">
            <v>Congés</v>
          </cell>
          <cell r="GD18" t="str">
            <v>Congés</v>
          </cell>
          <cell r="GE18" t="str">
            <v>Congés</v>
          </cell>
          <cell r="GF18" t="str">
            <v>Congés</v>
          </cell>
          <cell r="GG18" t="str">
            <v>Congés</v>
          </cell>
          <cell r="GH18" t="str">
            <v>Congés</v>
          </cell>
          <cell r="IM18" t="str">
            <v>Congés</v>
          </cell>
          <cell r="IN18" t="str">
            <v>Congés</v>
          </cell>
          <cell r="IO18" t="str">
            <v>Congés</v>
          </cell>
          <cell r="IP18" t="str">
            <v>Congés</v>
          </cell>
          <cell r="IQ18" t="str">
            <v>Congés</v>
          </cell>
          <cell r="IR18" t="str">
            <v>Congés</v>
          </cell>
          <cell r="IS18" t="str">
            <v>Congés</v>
          </cell>
          <cell r="IT18" t="str">
            <v>Congés</v>
          </cell>
          <cell r="IU18" t="str">
            <v>Congés</v>
          </cell>
          <cell r="IV18" t="str">
            <v>Congés</v>
          </cell>
          <cell r="IW18" t="str">
            <v>Congés</v>
          </cell>
          <cell r="IX18" t="str">
            <v>Congés</v>
          </cell>
          <cell r="IY18" t="str">
            <v>Congés</v>
          </cell>
          <cell r="IZ18" t="str">
            <v>Congés</v>
          </cell>
        </row>
        <row r="19">
          <cell r="A19" t="str">
            <v>N0123758</v>
          </cell>
          <cell r="B19" t="str">
            <v>Isoard</v>
          </cell>
          <cell r="C19" t="str">
            <v>Nicolas</v>
          </cell>
          <cell r="D19" t="str">
            <v>Isoard Nicolas</v>
          </cell>
          <cell r="E19">
            <v>0</v>
          </cell>
          <cell r="F19" t="str">
            <v>remplaçant</v>
          </cell>
          <cell r="I19" t="str">
            <v>ABSENT</v>
          </cell>
          <cell r="J19" t="str">
            <v>ABSENT</v>
          </cell>
          <cell r="K19" t="str">
            <v>ABSENT</v>
          </cell>
          <cell r="L19" t="str">
            <v>ABSENT</v>
          </cell>
          <cell r="M19" t="str">
            <v>ABSENT</v>
          </cell>
          <cell r="N19" t="str">
            <v>ABSENT</v>
          </cell>
          <cell r="O19" t="str">
            <v>ABSENT</v>
          </cell>
          <cell r="P19" t="str">
            <v>ABSENT</v>
          </cell>
          <cell r="Q19" t="str">
            <v>ABSENT</v>
          </cell>
          <cell r="R19" t="str">
            <v>ABSENT</v>
          </cell>
          <cell r="S19" t="str">
            <v>ABSENT</v>
          </cell>
          <cell r="T19" t="str">
            <v>ABSENT</v>
          </cell>
          <cell r="U19" t="str">
            <v>ABSENT</v>
          </cell>
          <cell r="V19" t="str">
            <v>ABSENT</v>
          </cell>
          <cell r="W19" t="str">
            <v>ABSENT</v>
          </cell>
          <cell r="X19" t="str">
            <v>ABSENT</v>
          </cell>
          <cell r="Y19" t="str">
            <v>ABSENT</v>
          </cell>
          <cell r="Z19" t="str">
            <v>ABSENT</v>
          </cell>
          <cell r="AA19" t="str">
            <v>ABSENT</v>
          </cell>
          <cell r="AB19" t="str">
            <v>ABSENT</v>
          </cell>
          <cell r="AC19" t="str">
            <v>ABSENT</v>
          </cell>
          <cell r="AD19" t="str">
            <v>ABSENT</v>
          </cell>
          <cell r="AE19" t="str">
            <v>ABSENT</v>
          </cell>
          <cell r="AF19" t="str">
            <v>ABSENT</v>
          </cell>
          <cell r="AG19" t="str">
            <v>ABSENT</v>
          </cell>
          <cell r="AH19" t="str">
            <v>ABSENT</v>
          </cell>
          <cell r="AI19" t="str">
            <v>ABSENT</v>
          </cell>
          <cell r="AJ19" t="str">
            <v>ABSENT</v>
          </cell>
          <cell r="AK19" t="str">
            <v>ABSENT</v>
          </cell>
          <cell r="AL19" t="str">
            <v>ABSENT</v>
          </cell>
          <cell r="AM19" t="str">
            <v>ABSENT</v>
          </cell>
          <cell r="AN19" t="str">
            <v>ABSENT</v>
          </cell>
          <cell r="AO19" t="str">
            <v>ABSENT</v>
          </cell>
          <cell r="AP19" t="str">
            <v>ABSENT</v>
          </cell>
          <cell r="AQ19" t="str">
            <v>ABSENT</v>
          </cell>
          <cell r="AR19" t="str">
            <v>ABSENT</v>
          </cell>
          <cell r="AS19" t="str">
            <v>ABSENT</v>
          </cell>
          <cell r="AT19" t="str">
            <v>ABSENT</v>
          </cell>
          <cell r="AU19" t="str">
            <v>ABSENT</v>
          </cell>
          <cell r="AV19" t="str">
            <v>ABSENT</v>
          </cell>
          <cell r="AW19" t="str">
            <v>ABSENT</v>
          </cell>
          <cell r="AX19" t="str">
            <v>ABSENT</v>
          </cell>
          <cell r="AY19" t="str">
            <v>ABSENT</v>
          </cell>
          <cell r="AZ19" t="str">
            <v>ABSENT</v>
          </cell>
          <cell r="BA19" t="str">
            <v>ABSENT</v>
          </cell>
          <cell r="BB19" t="str">
            <v>ABSENT</v>
          </cell>
          <cell r="BC19" t="str">
            <v>ABSENT</v>
          </cell>
          <cell r="BD19" t="str">
            <v>ABSENT</v>
          </cell>
          <cell r="BE19" t="str">
            <v>ABSENT</v>
          </cell>
          <cell r="BF19" t="str">
            <v>ABSENT</v>
          </cell>
          <cell r="BG19" t="str">
            <v>ABSENT</v>
          </cell>
          <cell r="BH19" t="str">
            <v>ABSENT</v>
          </cell>
          <cell r="BI19" t="str">
            <v>ABSENT</v>
          </cell>
          <cell r="BJ19" t="str">
            <v>ABSENT</v>
          </cell>
          <cell r="BK19" t="str">
            <v>ABSENT</v>
          </cell>
          <cell r="BL19" t="str">
            <v>ABSENT</v>
          </cell>
          <cell r="BM19" t="str">
            <v>ABSENT</v>
          </cell>
          <cell r="BN19" t="str">
            <v>ABSENT</v>
          </cell>
          <cell r="BO19" t="str">
            <v>ABSENT</v>
          </cell>
          <cell r="BP19" t="str">
            <v>ABSENT</v>
          </cell>
          <cell r="BQ19" t="str">
            <v>ABSENT</v>
          </cell>
          <cell r="BR19" t="str">
            <v>ABSENT</v>
          </cell>
          <cell r="BS19" t="str">
            <v>ABSENT</v>
          </cell>
          <cell r="BT19" t="str">
            <v>ABSENT</v>
          </cell>
          <cell r="BU19" t="str">
            <v>ABSENT</v>
          </cell>
          <cell r="BV19" t="str">
            <v>ABSENT</v>
          </cell>
          <cell r="BW19" t="str">
            <v>ABSENT</v>
          </cell>
          <cell r="BX19" t="str">
            <v>ABSENT</v>
          </cell>
          <cell r="BY19" t="str">
            <v>ABSENT</v>
          </cell>
          <cell r="BZ19" t="str">
            <v>ABSENT</v>
          </cell>
          <cell r="CA19" t="str">
            <v>ABSENT</v>
          </cell>
          <cell r="CB19" t="str">
            <v>ABSENT</v>
          </cell>
          <cell r="CC19" t="str">
            <v>ABSENT</v>
          </cell>
          <cell r="CD19" t="str">
            <v>ABSENT</v>
          </cell>
          <cell r="CE19" t="str">
            <v>ABSENT</v>
          </cell>
          <cell r="CF19" t="str">
            <v>ABSENT</v>
          </cell>
          <cell r="CG19" t="str">
            <v>ABSENT</v>
          </cell>
          <cell r="CH19" t="str">
            <v>ABSENT</v>
          </cell>
          <cell r="CI19" t="str">
            <v>ABSENT</v>
          </cell>
          <cell r="CJ19" t="str">
            <v>ABSENT</v>
          </cell>
          <cell r="CK19" t="str">
            <v>ABSENT</v>
          </cell>
          <cell r="CL19" t="str">
            <v>ABSENT</v>
          </cell>
          <cell r="CM19" t="str">
            <v>ABSENT</v>
          </cell>
          <cell r="CN19" t="str">
            <v>ABSENT</v>
          </cell>
          <cell r="CO19" t="str">
            <v>ABSENT</v>
          </cell>
          <cell r="CP19" t="str">
            <v>ABSENT</v>
          </cell>
          <cell r="CQ19" t="str">
            <v>ABSENT</v>
          </cell>
          <cell r="CR19" t="str">
            <v>ABSENT</v>
          </cell>
          <cell r="CS19" t="str">
            <v>ABSENT</v>
          </cell>
          <cell r="CT19" t="str">
            <v>ABSENT</v>
          </cell>
          <cell r="CU19" t="str">
            <v>ABSENT</v>
          </cell>
          <cell r="CV19" t="str">
            <v>ABSENT</v>
          </cell>
          <cell r="CW19" t="str">
            <v>ABSENT</v>
          </cell>
          <cell r="CX19" t="str">
            <v>ABSENT</v>
          </cell>
          <cell r="CY19" t="str">
            <v>ABSENT</v>
          </cell>
          <cell r="CZ19" t="str">
            <v>ABSENT</v>
          </cell>
          <cell r="DA19" t="str">
            <v>ABSENT</v>
          </cell>
          <cell r="DB19" t="str">
            <v>ABSENT</v>
          </cell>
          <cell r="DC19" t="str">
            <v>ABSENT</v>
          </cell>
          <cell r="DD19" t="str">
            <v>ABSENT</v>
          </cell>
          <cell r="DE19" t="str">
            <v>ABSENT</v>
          </cell>
          <cell r="DF19" t="str">
            <v>ABSENT</v>
          </cell>
          <cell r="DG19" t="str">
            <v>ABSENT</v>
          </cell>
          <cell r="DH19" t="str">
            <v>ABSENT</v>
          </cell>
          <cell r="DI19" t="str">
            <v>ABSENT</v>
          </cell>
          <cell r="DJ19" t="str">
            <v>ABSENT</v>
          </cell>
          <cell r="DK19" t="str">
            <v>ABSENT</v>
          </cell>
          <cell r="DL19" t="str">
            <v>ABSENT</v>
          </cell>
          <cell r="DM19" t="str">
            <v>ABSENT</v>
          </cell>
          <cell r="DN19" t="str">
            <v>ABSENT</v>
          </cell>
          <cell r="DO19" t="str">
            <v>ABSENT</v>
          </cell>
          <cell r="DP19" t="str">
            <v>ABSENT</v>
          </cell>
          <cell r="DQ19" t="str">
            <v>ABSENT</v>
          </cell>
          <cell r="DR19" t="str">
            <v>ABSENT</v>
          </cell>
          <cell r="DS19" t="str">
            <v>ABSENT</v>
          </cell>
          <cell r="DT19" t="str">
            <v>ABSENT</v>
          </cell>
          <cell r="DU19" t="str">
            <v>ABSENT</v>
          </cell>
          <cell r="DV19" t="str">
            <v>ABSENT</v>
          </cell>
          <cell r="DW19" t="str">
            <v>ABSENT</v>
          </cell>
          <cell r="DX19" t="str">
            <v>ABSENT</v>
          </cell>
          <cell r="DY19" t="str">
            <v>ABSENT</v>
          </cell>
          <cell r="DZ19" t="str">
            <v>ABSENT</v>
          </cell>
          <cell r="EA19" t="str">
            <v>ABSENT</v>
          </cell>
          <cell r="EB19" t="str">
            <v>ABSENT</v>
          </cell>
          <cell r="EC19" t="str">
            <v>ABSENT</v>
          </cell>
          <cell r="ED19" t="str">
            <v>ABSENT</v>
          </cell>
          <cell r="EE19" t="str">
            <v>ABSENT</v>
          </cell>
          <cell r="EF19" t="str">
            <v>ABSENT</v>
          </cell>
          <cell r="EG19" t="str">
            <v>ABSENT</v>
          </cell>
          <cell r="EH19" t="str">
            <v>ABSENT</v>
          </cell>
          <cell r="EI19" t="str">
            <v>ABSENT</v>
          </cell>
          <cell r="EJ19" t="str">
            <v>ABSENT</v>
          </cell>
          <cell r="EK19" t="str">
            <v>ABSENT</v>
          </cell>
          <cell r="EL19" t="str">
            <v>ABSENT</v>
          </cell>
          <cell r="EM19" t="str">
            <v>ABSENT</v>
          </cell>
          <cell r="EN19" t="str">
            <v>ABSENT</v>
          </cell>
          <cell r="EO19" t="str">
            <v>ABSENT</v>
          </cell>
          <cell r="EP19" t="str">
            <v>ABSENT</v>
          </cell>
          <cell r="EQ19" t="str">
            <v>ABSENT</v>
          </cell>
          <cell r="ER19" t="str">
            <v>ABSENT</v>
          </cell>
        </row>
        <row r="20">
          <cell r="A20" t="str">
            <v>N0122577</v>
          </cell>
          <cell r="B20" t="str">
            <v>Mallo</v>
          </cell>
          <cell r="C20" t="str">
            <v>Alfred</v>
          </cell>
          <cell r="D20" t="str">
            <v>Mallo Alfred</v>
          </cell>
          <cell r="E20">
            <v>0</v>
          </cell>
          <cell r="F20" t="str">
            <v>NORD  Déchetterie</v>
          </cell>
          <cell r="I20" t="str">
            <v>REPOS</v>
          </cell>
          <cell r="J20" t="str">
            <v>Congés</v>
          </cell>
          <cell r="K20" t="str">
            <v>NICE NORD</v>
          </cell>
          <cell r="L20" t="str">
            <v>NICE NORD</v>
          </cell>
          <cell r="M20" t="str">
            <v>NICE NORD</v>
          </cell>
          <cell r="N20" t="str">
            <v>REPOS</v>
          </cell>
          <cell r="O20" t="str">
            <v>REPOS</v>
          </cell>
          <cell r="P20" t="str">
            <v>REPOS</v>
          </cell>
          <cell r="Q20" t="str">
            <v>NICE NORD</v>
          </cell>
          <cell r="R20" t="str">
            <v>NICE NORD</v>
          </cell>
          <cell r="S20" t="str">
            <v>NICE NORD</v>
          </cell>
          <cell r="T20" t="str">
            <v>NICE NORD</v>
          </cell>
          <cell r="U20" t="str">
            <v>NICE NORD</v>
          </cell>
          <cell r="V20" t="str">
            <v>REPOS</v>
          </cell>
          <cell r="W20" t="str">
            <v>NICE NORD</v>
          </cell>
          <cell r="X20" t="str">
            <v>NICE NORD</v>
          </cell>
          <cell r="Y20" t="str">
            <v>NICE NORD</v>
          </cell>
          <cell r="Z20" t="str">
            <v>NICE NORD</v>
          </cell>
          <cell r="AA20" t="str">
            <v>NICE NORD</v>
          </cell>
          <cell r="AB20" t="str">
            <v>HS NICE NORD</v>
          </cell>
          <cell r="AC20" t="str">
            <v>REPOS</v>
          </cell>
          <cell r="AD20" t="str">
            <v>NICE NORD</v>
          </cell>
          <cell r="AE20" t="str">
            <v>NICE NORD</v>
          </cell>
          <cell r="AF20" t="str">
            <v>NICE NORD</v>
          </cell>
          <cell r="AG20" t="str">
            <v>NICE NORD</v>
          </cell>
          <cell r="AH20" t="str">
            <v>NICE NORD</v>
          </cell>
          <cell r="AI20" t="str">
            <v>REPOS</v>
          </cell>
          <cell r="AJ20" t="str">
            <v>REPOS</v>
          </cell>
          <cell r="AK20" t="str">
            <v>REPOS</v>
          </cell>
          <cell r="AL20" t="str">
            <v>NICE NORD</v>
          </cell>
          <cell r="AM20" t="str">
            <v>NICE NORD</v>
          </cell>
          <cell r="AN20" t="str">
            <v>NICE NORD</v>
          </cell>
          <cell r="AO20" t="str">
            <v>NICE NORD</v>
          </cell>
          <cell r="AP20" t="str">
            <v>NICE NORD</v>
          </cell>
          <cell r="AQ20" t="str">
            <v>REPOS</v>
          </cell>
          <cell r="AR20" t="str">
            <v>NICE NORD</v>
          </cell>
          <cell r="AS20" t="str">
            <v>NICE NORD</v>
          </cell>
          <cell r="AT20" t="str">
            <v>NICE NORD</v>
          </cell>
          <cell r="AU20" t="str">
            <v>NICE NORD</v>
          </cell>
          <cell r="AV20" t="str">
            <v>NICE NORD</v>
          </cell>
          <cell r="AW20" t="str">
            <v>HS NICE NORD</v>
          </cell>
          <cell r="AX20" t="str">
            <v>REPOS</v>
          </cell>
          <cell r="AY20" t="str">
            <v>NICE NORD</v>
          </cell>
          <cell r="AZ20" t="str">
            <v>NICE NORD</v>
          </cell>
          <cell r="BA20" t="str">
            <v>NICE NORD</v>
          </cell>
          <cell r="BB20" t="str">
            <v>NICE NORD</v>
          </cell>
          <cell r="BC20" t="str">
            <v>NICE NORD</v>
          </cell>
          <cell r="BD20" t="str">
            <v>REPOS</v>
          </cell>
          <cell r="BE20" t="str">
            <v>NICE NORD DIM</v>
          </cell>
          <cell r="BF20" t="str">
            <v>1/2 Congés Matin</v>
          </cell>
          <cell r="BG20" t="str">
            <v>NICE NORD</v>
          </cell>
          <cell r="BH20" t="str">
            <v>NICE NORD</v>
          </cell>
          <cell r="BI20" t="str">
            <v>NICE NORD</v>
          </cell>
          <cell r="BJ20" t="str">
            <v>NICE NORD</v>
          </cell>
          <cell r="BK20" t="str">
            <v>REPOS</v>
          </cell>
          <cell r="BL20" t="str">
            <v>NICE NORD DIM</v>
          </cell>
          <cell r="BM20" t="str">
            <v>NICE NORD</v>
          </cell>
          <cell r="BN20" t="str">
            <v>NICE NORD</v>
          </cell>
          <cell r="BO20" t="str">
            <v>NICE NORD</v>
          </cell>
          <cell r="BP20" t="str">
            <v>NICE NORD</v>
          </cell>
          <cell r="BQ20" t="str">
            <v>NICE NORD</v>
          </cell>
          <cell r="BR20" t="str">
            <v>REPOS</v>
          </cell>
          <cell r="BS20" t="str">
            <v>REPOS</v>
          </cell>
          <cell r="BT20" t="str">
            <v>REPOS</v>
          </cell>
          <cell r="BU20" t="str">
            <v>NICE NORD</v>
          </cell>
          <cell r="BV20" t="str">
            <v>NICE NORD</v>
          </cell>
          <cell r="BW20" t="str">
            <v>NICE NORD</v>
          </cell>
          <cell r="BX20" t="str">
            <v>NICE NORD</v>
          </cell>
          <cell r="BY20" t="str">
            <v>NICE NORD</v>
          </cell>
          <cell r="BZ20" t="str">
            <v>REPOS</v>
          </cell>
          <cell r="CA20" t="str">
            <v>NICE NORD</v>
          </cell>
          <cell r="CB20" t="str">
            <v>NICE NORD</v>
          </cell>
          <cell r="CC20" t="str">
            <v>NICE NORD</v>
          </cell>
          <cell r="CD20" t="str">
            <v>NICE NORD</v>
          </cell>
          <cell r="CE20" t="str">
            <v>NICE NORD</v>
          </cell>
          <cell r="CF20" t="str">
            <v>REPOS</v>
          </cell>
          <cell r="CG20" t="str">
            <v>REPOS</v>
          </cell>
          <cell r="CH20" t="str">
            <v>NICE NORD</v>
          </cell>
          <cell r="CI20" t="str">
            <v>NICE NORD</v>
          </cell>
          <cell r="CJ20" t="str">
            <v>NICE NORD</v>
          </cell>
          <cell r="CK20" t="str">
            <v>Congés</v>
          </cell>
          <cell r="CL20" t="str">
            <v>NICE NORD</v>
          </cell>
          <cell r="CM20" t="str">
            <v>REPOS</v>
          </cell>
          <cell r="CN20" t="str">
            <v>NICE NORD DIM</v>
          </cell>
          <cell r="CO20" t="str">
            <v>NICE NORD</v>
          </cell>
          <cell r="CP20" t="str">
            <v>NICE NORD</v>
          </cell>
          <cell r="CQ20" t="str">
            <v>NICE NORD</v>
          </cell>
          <cell r="CR20" t="str">
            <v>REPOS</v>
          </cell>
          <cell r="CS20" t="str">
            <v>NICE NORD</v>
          </cell>
          <cell r="CT20" t="str">
            <v>REPOS</v>
          </cell>
          <cell r="CU20" t="str">
            <v>REPOS</v>
          </cell>
          <cell r="CV20" t="str">
            <v>NICE NORD DIM</v>
          </cell>
          <cell r="CW20" t="str">
            <v>NICE NORD</v>
          </cell>
          <cell r="CX20" t="str">
            <v>NICE NORD</v>
          </cell>
          <cell r="CY20" t="str">
            <v>NICE NORD</v>
          </cell>
          <cell r="CZ20" t="str">
            <v>NICE NORD</v>
          </cell>
          <cell r="DA20" t="str">
            <v>NICE NORD</v>
          </cell>
          <cell r="DB20" t="str">
            <v>REPOS</v>
          </cell>
          <cell r="DC20" t="str">
            <v>NICE NORD</v>
          </cell>
          <cell r="DD20" t="str">
            <v>NICE NORD</v>
          </cell>
          <cell r="DE20" t="str">
            <v>NICE NORD</v>
          </cell>
          <cell r="DF20" t="str">
            <v>NICE NORD</v>
          </cell>
          <cell r="DG20" t="str">
            <v>NICE NORD</v>
          </cell>
          <cell r="DH20" t="str">
            <v>REPOS</v>
          </cell>
          <cell r="DI20" t="str">
            <v>REPOS</v>
          </cell>
          <cell r="DJ20" t="str">
            <v>NICE NORD</v>
          </cell>
          <cell r="DK20" t="str">
            <v>Congés</v>
          </cell>
          <cell r="DL20" t="str">
            <v>NICE NORD</v>
          </cell>
          <cell r="DM20" t="str">
            <v>NICE NORD</v>
          </cell>
          <cell r="DN20" t="str">
            <v>NICE NORD</v>
          </cell>
          <cell r="DO20" t="str">
            <v>HS NICE NORD</v>
          </cell>
          <cell r="DP20" t="str">
            <v>REPOS</v>
          </cell>
          <cell r="DQ20" t="str">
            <v>NICE NORD</v>
          </cell>
          <cell r="DR20" t="str">
            <v>NICE NORD</v>
          </cell>
          <cell r="DS20" t="str">
            <v>NICE NORD</v>
          </cell>
          <cell r="DT20" t="str">
            <v>NICE NORD</v>
          </cell>
          <cell r="DU20" t="str">
            <v>NICE NORD</v>
          </cell>
          <cell r="DV20" t="str">
            <v>REPOS</v>
          </cell>
          <cell r="DW20" t="str">
            <v>REPOS</v>
          </cell>
          <cell r="DX20" t="str">
            <v>Congés</v>
          </cell>
          <cell r="DY20" t="str">
            <v>REPOS</v>
          </cell>
          <cell r="DZ20" t="str">
            <v>NICE NORD</v>
          </cell>
          <cell r="EA20" t="str">
            <v>NICE NORD</v>
          </cell>
          <cell r="EB20" t="str">
            <v>NICE NORD</v>
          </cell>
          <cell r="EC20" t="str">
            <v>REPOS</v>
          </cell>
          <cell r="ED20" t="str">
            <v>REPOS</v>
          </cell>
          <cell r="EE20" t="str">
            <v>NICE NORD</v>
          </cell>
          <cell r="EF20" t="str">
            <v>NICE NORD DIM</v>
          </cell>
          <cell r="EG20" t="str">
            <v>NICE NORD</v>
          </cell>
          <cell r="EH20" t="str">
            <v>REPOS</v>
          </cell>
          <cell r="EI20" t="str">
            <v>NICE NORD</v>
          </cell>
          <cell r="EJ20" t="str">
            <v>REPOS</v>
          </cell>
          <cell r="EK20" t="str">
            <v>REPOS</v>
          </cell>
          <cell r="EL20" t="str">
            <v>REPOS</v>
          </cell>
          <cell r="EM20" t="str">
            <v>NICE NORD</v>
          </cell>
          <cell r="EN20" t="str">
            <v>NICE NORD</v>
          </cell>
          <cell r="EO20" t="str">
            <v>NICE NORD</v>
          </cell>
          <cell r="EP20" t="str">
            <v>NICE NORD</v>
          </cell>
          <cell r="EQ20" t="str">
            <v>NICE NORD</v>
          </cell>
          <cell r="ER20" t="str">
            <v>REPOS</v>
          </cell>
          <cell r="EV20" t="str">
            <v>NICE NORD</v>
          </cell>
          <cell r="HP20" t="str">
            <v>REPOS</v>
          </cell>
          <cell r="HQ20" t="str">
            <v>REPOS</v>
          </cell>
          <cell r="HR20" t="str">
            <v>Congés</v>
          </cell>
          <cell r="HS20" t="str">
            <v>Congés</v>
          </cell>
          <cell r="HT20" t="str">
            <v>Congés</v>
          </cell>
          <cell r="HU20" t="str">
            <v>Congés</v>
          </cell>
          <cell r="HV20" t="str">
            <v>Congés</v>
          </cell>
          <cell r="HW20" t="str">
            <v>Congés</v>
          </cell>
          <cell r="HX20" t="str">
            <v>Congés</v>
          </cell>
          <cell r="HY20" t="str">
            <v>Congés</v>
          </cell>
          <cell r="HZ20" t="str">
            <v>Congés</v>
          </cell>
          <cell r="IA20" t="str">
            <v>Congés</v>
          </cell>
          <cell r="IB20" t="str">
            <v>Congés</v>
          </cell>
          <cell r="IC20" t="str">
            <v>Congés</v>
          </cell>
          <cell r="ID20" t="str">
            <v>Congés</v>
          </cell>
          <cell r="IE20" t="str">
            <v>Congés</v>
          </cell>
          <cell r="IF20" t="str">
            <v>Congés</v>
          </cell>
        </row>
        <row r="21">
          <cell r="A21" t="str">
            <v>N0122349</v>
          </cell>
          <cell r="B21" t="str">
            <v>Mandrea</v>
          </cell>
          <cell r="C21" t="str">
            <v>Thierry</v>
          </cell>
          <cell r="D21" t="str">
            <v>Mandrea Thierry</v>
          </cell>
          <cell r="E21">
            <v>0</v>
          </cell>
          <cell r="F21" t="str">
            <v>OUEST  Déchetterie</v>
          </cell>
          <cell r="I21" t="str">
            <v>Congés</v>
          </cell>
          <cell r="J21" t="str">
            <v>Congés</v>
          </cell>
          <cell r="K21" t="str">
            <v>Congés</v>
          </cell>
          <cell r="L21" t="str">
            <v>Congés</v>
          </cell>
          <cell r="M21" t="str">
            <v>Congés</v>
          </cell>
          <cell r="N21" t="str">
            <v>Congés</v>
          </cell>
          <cell r="O21" t="str">
            <v>Congés</v>
          </cell>
          <cell r="P21" t="str">
            <v>Congés</v>
          </cell>
          <cell r="Q21" t="str">
            <v>Congés</v>
          </cell>
          <cell r="R21" t="str">
            <v>Congés</v>
          </cell>
          <cell r="S21" t="str">
            <v>Congés</v>
          </cell>
          <cell r="T21" t="str">
            <v>Congés</v>
          </cell>
          <cell r="U21" t="str">
            <v>Congés</v>
          </cell>
          <cell r="V21" t="str">
            <v>Congés</v>
          </cell>
          <cell r="W21" t="str">
            <v>NICE OUEST</v>
          </cell>
          <cell r="X21" t="str">
            <v>NICE OUEST</v>
          </cell>
          <cell r="Y21" t="str">
            <v>REPOS</v>
          </cell>
          <cell r="Z21" t="str">
            <v>NICE OUEST</v>
          </cell>
          <cell r="AA21" t="str">
            <v>NICE OUEST</v>
          </cell>
          <cell r="AB21" t="str">
            <v>NICE OUEST</v>
          </cell>
          <cell r="AC21" t="str">
            <v>NICE OUEST DIM</v>
          </cell>
          <cell r="AD21" t="str">
            <v>NICE OUEST</v>
          </cell>
          <cell r="AE21" t="str">
            <v>NICE OUEST</v>
          </cell>
          <cell r="AF21" t="str">
            <v>NICE OUEST</v>
          </cell>
          <cell r="AG21" t="str">
            <v>NICE OUEST</v>
          </cell>
          <cell r="AH21" t="str">
            <v>NICE OUEST</v>
          </cell>
          <cell r="AI21" t="str">
            <v>REPOS</v>
          </cell>
          <cell r="AJ21" t="str">
            <v>NICE OUEST DIM</v>
          </cell>
          <cell r="AK21" t="str">
            <v>NICE OUEST</v>
          </cell>
          <cell r="AL21" t="str">
            <v>NICE OUEST</v>
          </cell>
          <cell r="AM21" t="str">
            <v>NICE OUEST</v>
          </cell>
          <cell r="AN21" t="str">
            <v>NICE OUEST</v>
          </cell>
          <cell r="AO21" t="str">
            <v>NICE OUEST</v>
          </cell>
          <cell r="AP21" t="str">
            <v>REPOS</v>
          </cell>
          <cell r="AQ21" t="str">
            <v>REPOS</v>
          </cell>
          <cell r="AR21" t="str">
            <v>NICE OUEST</v>
          </cell>
          <cell r="AS21" t="str">
            <v>NICE OUEST</v>
          </cell>
          <cell r="AT21" t="str">
            <v>REPOS</v>
          </cell>
          <cell r="AU21" t="str">
            <v>NICE OUEST</v>
          </cell>
          <cell r="AV21" t="str">
            <v>NICE OUEST</v>
          </cell>
          <cell r="AW21" t="str">
            <v>NICE OUEST</v>
          </cell>
          <cell r="AX21" t="str">
            <v>REPOS</v>
          </cell>
          <cell r="AY21" t="str">
            <v>NICE OUEST</v>
          </cell>
          <cell r="AZ21" t="str">
            <v>NICE OUEST</v>
          </cell>
          <cell r="BA21" t="str">
            <v>NICE OUEST</v>
          </cell>
          <cell r="BB21" t="str">
            <v>NICE OUEST</v>
          </cell>
          <cell r="BC21" t="str">
            <v>NICE OUEST</v>
          </cell>
          <cell r="BD21" t="str">
            <v>REPOS</v>
          </cell>
          <cell r="BE21" t="str">
            <v>REPOS</v>
          </cell>
          <cell r="BF21" t="str">
            <v>NICE OUEST</v>
          </cell>
          <cell r="BG21" t="str">
            <v>NICE OUEST</v>
          </cell>
          <cell r="BH21" t="str">
            <v>NICE OUEST</v>
          </cell>
          <cell r="BI21" t="str">
            <v>NICE OUEST</v>
          </cell>
          <cell r="BJ21" t="str">
            <v>NICE OUEST</v>
          </cell>
          <cell r="BK21" t="str">
            <v>Congés</v>
          </cell>
          <cell r="BL21" t="str">
            <v>Congés</v>
          </cell>
          <cell r="BM21" t="str">
            <v>Congés</v>
          </cell>
          <cell r="BN21" t="str">
            <v>Congés</v>
          </cell>
          <cell r="BO21" t="str">
            <v>Congés</v>
          </cell>
          <cell r="BP21" t="str">
            <v>Congés</v>
          </cell>
          <cell r="BQ21" t="str">
            <v>Congés</v>
          </cell>
          <cell r="BR21" t="str">
            <v>Congés</v>
          </cell>
          <cell r="BS21" t="str">
            <v>Congés</v>
          </cell>
          <cell r="BT21" t="str">
            <v>NICE OUEST</v>
          </cell>
          <cell r="BU21" t="str">
            <v>NICE OUEST</v>
          </cell>
          <cell r="BV21" t="str">
            <v>REPOS</v>
          </cell>
          <cell r="BW21" t="str">
            <v>NICE OUEST</v>
          </cell>
          <cell r="BX21" t="str">
            <v>NICE OUEST</v>
          </cell>
          <cell r="BY21" t="str">
            <v>REPOS</v>
          </cell>
          <cell r="BZ21" t="str">
            <v>REPOS</v>
          </cell>
          <cell r="CA21" t="str">
            <v>NICE OUEST</v>
          </cell>
          <cell r="CB21" t="str">
            <v>NICE OUEST</v>
          </cell>
          <cell r="CC21" t="str">
            <v>NICE OUEST</v>
          </cell>
          <cell r="CD21" t="str">
            <v>NICE OUEST</v>
          </cell>
          <cell r="CE21" t="str">
            <v>NICE OUEST</v>
          </cell>
          <cell r="CF21" t="str">
            <v>REPOS</v>
          </cell>
          <cell r="CG21" t="str">
            <v>NICE OUEST DIM</v>
          </cell>
          <cell r="CH21" t="str">
            <v>NICE OUEST</v>
          </cell>
          <cell r="CI21" t="str">
            <v>NICE OUEST</v>
          </cell>
          <cell r="CJ21" t="str">
            <v>REPOS</v>
          </cell>
          <cell r="CK21" t="str">
            <v>NICE OUEST</v>
          </cell>
          <cell r="CL21" t="str">
            <v>NICE OUEST</v>
          </cell>
          <cell r="CM21" t="str">
            <v>NICE OUEST</v>
          </cell>
          <cell r="CN21" t="str">
            <v>REPOS</v>
          </cell>
          <cell r="CO21" t="str">
            <v>NICE OUEST</v>
          </cell>
          <cell r="CP21" t="str">
            <v>NICE OUEST</v>
          </cell>
          <cell r="CQ21" t="str">
            <v>NICE OUEST</v>
          </cell>
          <cell r="CR21" t="str">
            <v>NICE OUEST</v>
          </cell>
          <cell r="CS21" t="str">
            <v>NICE OUEST</v>
          </cell>
          <cell r="CT21" t="str">
            <v>REPOS</v>
          </cell>
          <cell r="CU21" t="str">
            <v>REPOS</v>
          </cell>
          <cell r="CV21" t="str">
            <v>REPOS</v>
          </cell>
          <cell r="CW21" t="str">
            <v>NICE OUEST</v>
          </cell>
          <cell r="CX21" t="str">
            <v>NICE OUEST</v>
          </cell>
          <cell r="CY21" t="str">
            <v>NICE OUEST</v>
          </cell>
          <cell r="CZ21" t="str">
            <v>NICE OUEST</v>
          </cell>
          <cell r="DA21" t="str">
            <v>REPOS</v>
          </cell>
          <cell r="DB21" t="str">
            <v>REPOS</v>
          </cell>
          <cell r="DC21" t="str">
            <v>NICE OUEST</v>
          </cell>
          <cell r="DD21" t="str">
            <v>NICE OUEST</v>
          </cell>
          <cell r="DE21" t="str">
            <v>NICE OUEST</v>
          </cell>
          <cell r="DF21" t="str">
            <v>NICE OUEST</v>
          </cell>
          <cell r="DG21" t="str">
            <v>NICE OUEST</v>
          </cell>
          <cell r="DH21" t="str">
            <v>REPOS</v>
          </cell>
          <cell r="DI21" t="str">
            <v>REPOS</v>
          </cell>
          <cell r="DJ21" t="str">
            <v>NICE OUEST</v>
          </cell>
          <cell r="DK21" t="str">
            <v>NICE OUEST</v>
          </cell>
          <cell r="DL21" t="str">
            <v>NICE OUEST</v>
          </cell>
          <cell r="DM21" t="str">
            <v>NICE OUEST</v>
          </cell>
          <cell r="DN21" t="str">
            <v>Congés</v>
          </cell>
          <cell r="DO21" t="str">
            <v>REPOS</v>
          </cell>
          <cell r="DP21" t="str">
            <v>REPOS</v>
          </cell>
          <cell r="DQ21" t="str">
            <v>Congés</v>
          </cell>
          <cell r="DR21" t="str">
            <v>Congés</v>
          </cell>
          <cell r="DS21" t="str">
            <v>Congés</v>
          </cell>
          <cell r="DT21" t="str">
            <v>Congés</v>
          </cell>
          <cell r="DU21" t="str">
            <v>Congés</v>
          </cell>
          <cell r="DV21" t="str">
            <v>Congés</v>
          </cell>
          <cell r="DW21" t="str">
            <v>Congés</v>
          </cell>
          <cell r="DX21" t="str">
            <v>Congés</v>
          </cell>
          <cell r="DY21" t="str">
            <v>Congés</v>
          </cell>
          <cell r="DZ21" t="str">
            <v>Congés</v>
          </cell>
          <cell r="EA21" t="str">
            <v>Congés</v>
          </cell>
          <cell r="EB21" t="str">
            <v>Congés</v>
          </cell>
          <cell r="EC21" t="str">
            <v>Congés</v>
          </cell>
          <cell r="ED21" t="str">
            <v>REPOS</v>
          </cell>
          <cell r="EE21" t="str">
            <v>NICE OUEST</v>
          </cell>
          <cell r="EF21" t="str">
            <v>REPOS</v>
          </cell>
          <cell r="EG21" t="str">
            <v>NICE OUEST</v>
          </cell>
          <cell r="EH21" t="str">
            <v>REPOS</v>
          </cell>
          <cell r="EI21" t="str">
            <v>NICE OUEST</v>
          </cell>
          <cell r="EJ21" t="str">
            <v>REPOS</v>
          </cell>
          <cell r="EK21" t="str">
            <v>REPOS</v>
          </cell>
          <cell r="EL21" t="str">
            <v>NICE OUEST</v>
          </cell>
          <cell r="EM21" t="str">
            <v>NICE OUEST</v>
          </cell>
          <cell r="EN21" t="str">
            <v>REPOS</v>
          </cell>
          <cell r="EO21" t="str">
            <v>NICE OUEST</v>
          </cell>
          <cell r="EP21" t="str">
            <v>NICE OUEST</v>
          </cell>
          <cell r="EQ21" t="str">
            <v>NICE OUEST</v>
          </cell>
          <cell r="ER21" t="str">
            <v>REPOS</v>
          </cell>
          <cell r="GU21" t="str">
            <v>REPOS</v>
          </cell>
          <cell r="GV21" t="str">
            <v>REPOS</v>
          </cell>
          <cell r="GW21" t="str">
            <v>Congés</v>
          </cell>
          <cell r="GX21" t="str">
            <v>Congés</v>
          </cell>
          <cell r="GY21" t="str">
            <v>Congés</v>
          </cell>
          <cell r="GZ21" t="str">
            <v>Congés</v>
          </cell>
          <cell r="HA21" t="str">
            <v>Congés</v>
          </cell>
          <cell r="HB21" t="str">
            <v>Congés</v>
          </cell>
          <cell r="HC21" t="str">
            <v>Congés</v>
          </cell>
          <cell r="HD21" t="str">
            <v>Congés</v>
          </cell>
          <cell r="HE21" t="str">
            <v>Congés</v>
          </cell>
          <cell r="HF21" t="str">
            <v>Congés</v>
          </cell>
          <cell r="HG21" t="str">
            <v>Congés</v>
          </cell>
          <cell r="HH21" t="str">
            <v>Congés</v>
          </cell>
          <cell r="HI21" t="str">
            <v>Congés</v>
          </cell>
          <cell r="HJ21" t="str">
            <v>Congés</v>
          </cell>
        </row>
        <row r="22">
          <cell r="A22" t="str">
            <v>N0124279</v>
          </cell>
          <cell r="B22" t="str">
            <v>Mangiarotti</v>
          </cell>
          <cell r="C22" t="str">
            <v>Tony</v>
          </cell>
          <cell r="D22" t="str">
            <v>Mangiarotti Tony</v>
          </cell>
          <cell r="E22">
            <v>0</v>
          </cell>
          <cell r="F22" t="str">
            <v>remplaçant</v>
          </cell>
          <cell r="CV22" t="str">
            <v>REPOS</v>
          </cell>
          <cell r="CW22" t="str">
            <v>ENC MATIN 5H-12H</v>
          </cell>
          <cell r="CX22" t="str">
            <v>ENC MATIN 5H-12H</v>
          </cell>
          <cell r="CY22" t="str">
            <v>ENC MATIN 5H-12H</v>
          </cell>
          <cell r="CZ22" t="str">
            <v>ENC MATIN 5H-12H</v>
          </cell>
          <cell r="DA22" t="str">
            <v>REPOS</v>
          </cell>
          <cell r="DB22" t="str">
            <v>REPOS</v>
          </cell>
          <cell r="DC22" t="str">
            <v>ENC MATIN 5H-12H</v>
          </cell>
          <cell r="DD22" t="str">
            <v>ENC MATIN 5H-12H</v>
          </cell>
          <cell r="DE22" t="str">
            <v>ENC MATIN 5H-12H</v>
          </cell>
          <cell r="DF22" t="str">
            <v>ENC MATIN 5H-12H</v>
          </cell>
          <cell r="DG22" t="str">
            <v>ENC MATIN 5H-12H</v>
          </cell>
          <cell r="DH22" t="str">
            <v>REPOS</v>
          </cell>
          <cell r="DI22" t="str">
            <v>ENC. AM DIM</v>
          </cell>
          <cell r="DJ22" t="str">
            <v>ENC MATIN 5H-12H</v>
          </cell>
          <cell r="DK22" t="str">
            <v>REPOS</v>
          </cell>
          <cell r="DL22" t="str">
            <v>ENC MATIN 5H-12H</v>
          </cell>
          <cell r="DM22" t="str">
            <v>ENC MATIN 5H-12H</v>
          </cell>
          <cell r="DN22" t="str">
            <v>ENC MATIN 5H-12H</v>
          </cell>
          <cell r="DO22" t="str">
            <v>NICE EST</v>
          </cell>
          <cell r="DP22" t="str">
            <v>REPOS</v>
          </cell>
          <cell r="DQ22" t="str">
            <v>ENC NUIT 20H30-03H30</v>
          </cell>
          <cell r="DR22" t="str">
            <v>ENC NUIT 20H30-03H30</v>
          </cell>
          <cell r="DS22" t="str">
            <v>ENC NUIT 20H30-03H30</v>
          </cell>
          <cell r="DT22" t="str">
            <v>ENC NUIT 20H30-03H30</v>
          </cell>
          <cell r="DU22" t="str">
            <v>ENC NUIT 20H30-03H30</v>
          </cell>
          <cell r="DV22" t="str">
            <v>REPOS</v>
          </cell>
          <cell r="DW22" t="str">
            <v>ENC NUIT 20H30-03H30</v>
          </cell>
          <cell r="DX22" t="str">
            <v>ENC NUIT 20H30-03H30</v>
          </cell>
          <cell r="DY22" t="str">
            <v>REPOS</v>
          </cell>
          <cell r="DZ22" t="str">
            <v>ENC NUIT 20H30-03H30</v>
          </cell>
          <cell r="EA22" t="str">
            <v>ENC NUIT 20H30-03H30</v>
          </cell>
          <cell r="EB22" t="str">
            <v>REPOS</v>
          </cell>
          <cell r="EC22" t="str">
            <v>HS NICE EST</v>
          </cell>
          <cell r="ED22" t="str">
            <v>HS NICE EST</v>
          </cell>
          <cell r="EE22" t="str">
            <v>NICE OUEST</v>
          </cell>
          <cell r="EF22" t="str">
            <v>REPOS</v>
          </cell>
          <cell r="EG22" t="str">
            <v>NICE OUEST</v>
          </cell>
          <cell r="EH22" t="str">
            <v>REPOS</v>
          </cell>
          <cell r="EI22" t="str">
            <v>NICE EST</v>
          </cell>
          <cell r="EJ22" t="str">
            <v>HS NICE OUEST</v>
          </cell>
          <cell r="EK22" t="str">
            <v>REPOS</v>
          </cell>
          <cell r="EL22" t="str">
            <v>NICE OUEST</v>
          </cell>
          <cell r="EM22" t="str">
            <v>ENC MATIN 5H-12H</v>
          </cell>
          <cell r="EN22" t="str">
            <v>ENC MATIN 5H-12H</v>
          </cell>
          <cell r="EO22" t="str">
            <v>ENC MATIN 5H-12H</v>
          </cell>
          <cell r="EP22" t="str">
            <v>ENC MATIN 5H-12H</v>
          </cell>
          <cell r="EQ22" t="str">
            <v>REPOS</v>
          </cell>
          <cell r="ER22" t="str">
            <v>REPOS</v>
          </cell>
        </row>
        <row r="23">
          <cell r="A23" t="str">
            <v>N0122389</v>
          </cell>
          <cell r="B23" t="str">
            <v>Marcelli</v>
          </cell>
          <cell r="C23" t="str">
            <v>Alain</v>
          </cell>
          <cell r="D23" t="str">
            <v>Marcelli Alain</v>
          </cell>
          <cell r="E23">
            <v>0</v>
          </cell>
          <cell r="F23" t="str">
            <v>EST  Déchetterie</v>
          </cell>
          <cell r="I23" t="str">
            <v>Congés</v>
          </cell>
          <cell r="J23" t="str">
            <v>Congés</v>
          </cell>
          <cell r="K23" t="str">
            <v>Congés</v>
          </cell>
          <cell r="L23" t="str">
            <v>Congés</v>
          </cell>
          <cell r="M23" t="str">
            <v>Congés</v>
          </cell>
          <cell r="N23" t="str">
            <v>Congés</v>
          </cell>
          <cell r="O23" t="str">
            <v>Congés</v>
          </cell>
          <cell r="P23" t="str">
            <v>NICE EST</v>
          </cell>
          <cell r="Q23" t="str">
            <v>NICE EST</v>
          </cell>
          <cell r="R23" t="str">
            <v>ABSENT</v>
          </cell>
          <cell r="S23" t="str">
            <v>ABSENT</v>
          </cell>
          <cell r="T23" t="str">
            <v>ABSENT</v>
          </cell>
          <cell r="U23" t="str">
            <v>REPOS</v>
          </cell>
          <cell r="V23" t="str">
            <v>REPOS</v>
          </cell>
          <cell r="W23" t="str">
            <v>NICE EST</v>
          </cell>
          <cell r="X23" t="str">
            <v>NICE EST</v>
          </cell>
          <cell r="Y23" t="str">
            <v>NICE EST</v>
          </cell>
          <cell r="Z23" t="str">
            <v>NICE EST</v>
          </cell>
          <cell r="AA23" t="str">
            <v>NICE EST</v>
          </cell>
          <cell r="AB23" t="str">
            <v>REPOS</v>
          </cell>
          <cell r="AC23" t="str">
            <v>REPOS</v>
          </cell>
          <cell r="AD23" t="str">
            <v>NICE EST</v>
          </cell>
          <cell r="AE23" t="str">
            <v>NICE EST</v>
          </cell>
          <cell r="AF23" t="str">
            <v>NICE EST</v>
          </cell>
          <cell r="AG23" t="str">
            <v>NICE EST</v>
          </cell>
          <cell r="AH23" t="str">
            <v>NICE EST</v>
          </cell>
          <cell r="AI23" t="str">
            <v>REPOS</v>
          </cell>
          <cell r="AJ23" t="str">
            <v>REPOS</v>
          </cell>
          <cell r="AK23" t="str">
            <v>NICE EST</v>
          </cell>
          <cell r="AL23" t="str">
            <v>NICE EST</v>
          </cell>
          <cell r="AM23" t="str">
            <v>NICE EST</v>
          </cell>
          <cell r="AN23" t="str">
            <v>NICE EST</v>
          </cell>
          <cell r="AO23" t="str">
            <v>NICE EST</v>
          </cell>
          <cell r="AP23" t="str">
            <v>REPOS</v>
          </cell>
          <cell r="AQ23" t="str">
            <v>REPOS</v>
          </cell>
          <cell r="AR23" t="str">
            <v>NICE EST</v>
          </cell>
          <cell r="AS23" t="str">
            <v>NICE EST</v>
          </cell>
          <cell r="AT23" t="str">
            <v>NICE EST</v>
          </cell>
          <cell r="AU23" t="str">
            <v>Congés</v>
          </cell>
          <cell r="AV23" t="str">
            <v>NICE EST</v>
          </cell>
          <cell r="AW23" t="str">
            <v>REPOS</v>
          </cell>
          <cell r="AX23" t="str">
            <v>REPOS</v>
          </cell>
          <cell r="AY23" t="str">
            <v>NICE EST</v>
          </cell>
          <cell r="AZ23" t="str">
            <v>NICE EST</v>
          </cell>
          <cell r="BA23" t="str">
            <v>NICE EST</v>
          </cell>
          <cell r="BB23" t="str">
            <v>NICE EST</v>
          </cell>
          <cell r="BC23" t="str">
            <v>NICE EST</v>
          </cell>
          <cell r="BD23" t="str">
            <v>REPOS</v>
          </cell>
          <cell r="BE23" t="str">
            <v>REPOS</v>
          </cell>
          <cell r="BF23" t="str">
            <v>NICE NORD</v>
          </cell>
          <cell r="BG23" t="str">
            <v>NICE EST</v>
          </cell>
          <cell r="BH23" t="str">
            <v>NICE EST</v>
          </cell>
          <cell r="BI23" t="str">
            <v>NICE EST</v>
          </cell>
          <cell r="BJ23" t="str">
            <v>NICE EST</v>
          </cell>
          <cell r="BK23" t="str">
            <v>REPOS</v>
          </cell>
          <cell r="BL23" t="str">
            <v>NICE EST DIM</v>
          </cell>
          <cell r="BM23" t="str">
            <v>NICE EST</v>
          </cell>
          <cell r="BN23" t="str">
            <v>NICE EST</v>
          </cell>
          <cell r="BO23" t="str">
            <v>NICE EST</v>
          </cell>
          <cell r="BP23" t="str">
            <v>Congés</v>
          </cell>
          <cell r="BQ23" t="str">
            <v>NICE EST</v>
          </cell>
          <cell r="BR23" t="str">
            <v>REPOS</v>
          </cell>
          <cell r="BS23" t="str">
            <v>REPOS</v>
          </cell>
          <cell r="BT23" t="str">
            <v>NICE EST</v>
          </cell>
          <cell r="BU23" t="str">
            <v>NICE EST</v>
          </cell>
          <cell r="BV23" t="str">
            <v>Congés</v>
          </cell>
          <cell r="BW23" t="str">
            <v>NICE EST</v>
          </cell>
          <cell r="BX23" t="str">
            <v>NICE EST</v>
          </cell>
          <cell r="BY23" t="str">
            <v>REPOS</v>
          </cell>
          <cell r="BZ23" t="str">
            <v>REPOS</v>
          </cell>
          <cell r="CA23" t="str">
            <v>NICE EST</v>
          </cell>
          <cell r="CB23" t="str">
            <v>NICE EST</v>
          </cell>
          <cell r="CC23" t="str">
            <v>NICE EST</v>
          </cell>
          <cell r="CD23" t="str">
            <v>REPOS</v>
          </cell>
          <cell r="CE23" t="str">
            <v>NICE EST</v>
          </cell>
          <cell r="CF23" t="str">
            <v>NICE EST</v>
          </cell>
          <cell r="CG23" t="str">
            <v>REPOS</v>
          </cell>
          <cell r="CH23" t="str">
            <v>NICE EST</v>
          </cell>
          <cell r="CI23" t="str">
            <v>NICE EST</v>
          </cell>
          <cell r="CJ23" t="str">
            <v>Congés</v>
          </cell>
          <cell r="CK23" t="str">
            <v>NICE EST</v>
          </cell>
          <cell r="CL23" t="str">
            <v>NICE EST</v>
          </cell>
          <cell r="CM23" t="str">
            <v>REPOS</v>
          </cell>
          <cell r="CN23" t="str">
            <v>REPOS</v>
          </cell>
          <cell r="CO23" t="str">
            <v>NICE EST</v>
          </cell>
          <cell r="CP23" t="str">
            <v>NICE EST</v>
          </cell>
          <cell r="CQ23" t="str">
            <v>NICE EST</v>
          </cell>
          <cell r="CR23" t="str">
            <v>NICE EST</v>
          </cell>
          <cell r="CS23" t="str">
            <v>NICE EST</v>
          </cell>
          <cell r="CT23" t="str">
            <v>Congés</v>
          </cell>
          <cell r="CU23" t="str">
            <v>Congés</v>
          </cell>
          <cell r="CV23" t="str">
            <v>Congés</v>
          </cell>
          <cell r="CW23" t="str">
            <v>Congés</v>
          </cell>
          <cell r="CX23" t="str">
            <v>Congés</v>
          </cell>
          <cell r="CY23" t="str">
            <v>Congés</v>
          </cell>
          <cell r="CZ23" t="str">
            <v>Congés</v>
          </cell>
          <cell r="DA23" t="str">
            <v>Congés</v>
          </cell>
          <cell r="DB23" t="str">
            <v>Congés</v>
          </cell>
          <cell r="DC23" t="str">
            <v>Congés</v>
          </cell>
          <cell r="DD23" t="str">
            <v>Congés</v>
          </cell>
          <cell r="DE23" t="str">
            <v>Congés</v>
          </cell>
          <cell r="DF23" t="str">
            <v>Congés</v>
          </cell>
          <cell r="DG23" t="str">
            <v>Congés</v>
          </cell>
          <cell r="DH23" t="str">
            <v>Congés</v>
          </cell>
          <cell r="DI23" t="str">
            <v>Congés</v>
          </cell>
          <cell r="DJ23" t="str">
            <v>NICE EST</v>
          </cell>
          <cell r="DK23" t="str">
            <v>NICE EST</v>
          </cell>
          <cell r="DL23" t="str">
            <v>NICE EST</v>
          </cell>
          <cell r="DM23" t="str">
            <v>NICE EST</v>
          </cell>
          <cell r="DN23" t="str">
            <v>NICE EST</v>
          </cell>
          <cell r="DO23" t="str">
            <v>REPOS</v>
          </cell>
          <cell r="DP23" t="str">
            <v>NICE EST DIM</v>
          </cell>
          <cell r="DQ23" t="str">
            <v>NICE EST</v>
          </cell>
          <cell r="DR23" t="str">
            <v>NICE EST</v>
          </cell>
          <cell r="DS23" t="str">
            <v>NICE EST</v>
          </cell>
          <cell r="DT23" t="str">
            <v>NICE EST</v>
          </cell>
          <cell r="DU23" t="str">
            <v>ABSENT</v>
          </cell>
          <cell r="DV23" t="str">
            <v>ABSENT</v>
          </cell>
          <cell r="DW23" t="str">
            <v>ABSENT</v>
          </cell>
          <cell r="DX23" t="str">
            <v>ABSENT</v>
          </cell>
          <cell r="DY23" t="str">
            <v>ABSENT</v>
          </cell>
          <cell r="DZ23" t="str">
            <v>ABSENT</v>
          </cell>
          <cell r="EA23" t="str">
            <v>ABSENT</v>
          </cell>
          <cell r="EB23" t="str">
            <v>ABSENT</v>
          </cell>
          <cell r="EC23" t="str">
            <v>ABSENT</v>
          </cell>
          <cell r="ED23" t="str">
            <v>ABSENT</v>
          </cell>
          <cell r="EE23" t="str">
            <v>ABSENT</v>
          </cell>
          <cell r="EF23" t="str">
            <v>ABSENT</v>
          </cell>
          <cell r="EG23" t="str">
            <v>ABSENT</v>
          </cell>
          <cell r="EH23" t="str">
            <v>ABSENT</v>
          </cell>
          <cell r="EI23" t="str">
            <v>ABSENT</v>
          </cell>
          <cell r="EJ23" t="str">
            <v>REPOS</v>
          </cell>
          <cell r="EK23" t="str">
            <v>REPOS</v>
          </cell>
          <cell r="EL23" t="str">
            <v>NICE EST</v>
          </cell>
          <cell r="EM23" t="str">
            <v>NICE EST</v>
          </cell>
          <cell r="EN23" t="str">
            <v>NICE EST</v>
          </cell>
          <cell r="EO23" t="str">
            <v>NICE EST</v>
          </cell>
          <cell r="EP23" t="str">
            <v>NICE EST</v>
          </cell>
          <cell r="EQ23" t="str">
            <v>REPOS</v>
          </cell>
          <cell r="ER23" t="str">
            <v>REPOS</v>
          </cell>
          <cell r="IM23" t="str">
            <v>Congés</v>
          </cell>
          <cell r="IN23" t="str">
            <v>Congés</v>
          </cell>
          <cell r="IO23" t="str">
            <v>Congés</v>
          </cell>
          <cell r="IP23" t="str">
            <v>Congés</v>
          </cell>
          <cell r="IQ23" t="str">
            <v>Congés</v>
          </cell>
          <cell r="IR23" t="str">
            <v>Congés</v>
          </cell>
          <cell r="IS23" t="str">
            <v>Congés</v>
          </cell>
          <cell r="IT23" t="str">
            <v>Congés</v>
          </cell>
          <cell r="IU23" t="str">
            <v>Congés</v>
          </cell>
          <cell r="IV23" t="str">
            <v>Congés</v>
          </cell>
          <cell r="IW23" t="str">
            <v>Congés</v>
          </cell>
          <cell r="IX23" t="str">
            <v>Congés</v>
          </cell>
          <cell r="IY23" t="str">
            <v>Congés</v>
          </cell>
          <cell r="IZ23" t="str">
            <v>Congés</v>
          </cell>
          <cell r="JA23" t="str">
            <v>Congés</v>
          </cell>
          <cell r="JB23" t="str">
            <v>Congés</v>
          </cell>
          <cell r="JC23" t="str">
            <v>Congés</v>
          </cell>
          <cell r="JD23" t="str">
            <v>Congés</v>
          </cell>
          <cell r="JE23" t="str">
            <v>Congés</v>
          </cell>
          <cell r="JF23" t="str">
            <v>Congés</v>
          </cell>
          <cell r="JG23" t="str">
            <v>Congés</v>
          </cell>
        </row>
        <row r="24">
          <cell r="A24" t="str">
            <v>N0125446</v>
          </cell>
          <cell r="B24" t="str">
            <v>Marino</v>
          </cell>
          <cell r="C24" t="str">
            <v>Alain</v>
          </cell>
          <cell r="D24" t="str">
            <v>Marino Alain</v>
          </cell>
          <cell r="E24" t="str">
            <v>Oui</v>
          </cell>
          <cell r="F24" t="str">
            <v>remplaçant</v>
          </cell>
          <cell r="I24" t="str">
            <v>Congés</v>
          </cell>
          <cell r="J24" t="str">
            <v>ENC MATIN 5H-12H</v>
          </cell>
          <cell r="K24" t="str">
            <v>ENC MATIN 5H-12H</v>
          </cell>
          <cell r="L24" t="str">
            <v>CARTON MATIN</v>
          </cell>
          <cell r="M24" t="str">
            <v>REPOS</v>
          </cell>
          <cell r="N24" t="str">
            <v>NICE NORD</v>
          </cell>
          <cell r="O24" t="str">
            <v>REPOS</v>
          </cell>
          <cell r="P24" t="str">
            <v>CARTON MATIN</v>
          </cell>
          <cell r="Q24" t="str">
            <v>CARTON MATIN</v>
          </cell>
          <cell r="R24" t="str">
            <v>CARTON MATIN</v>
          </cell>
          <cell r="S24" t="str">
            <v>CARTON MATIN</v>
          </cell>
          <cell r="T24" t="str">
            <v>CARTON MATIN</v>
          </cell>
          <cell r="U24" t="str">
            <v>REPOS</v>
          </cell>
          <cell r="V24" t="str">
            <v>NICE EST DIM</v>
          </cell>
          <cell r="W24" t="str">
            <v>CARTON MATIN</v>
          </cell>
          <cell r="X24" t="str">
            <v>CARTON MATIN</v>
          </cell>
          <cell r="Y24" t="str">
            <v>CARTON MATIN</v>
          </cell>
          <cell r="Z24" t="str">
            <v>CARTON MATIN</v>
          </cell>
          <cell r="AA24" t="str">
            <v>CARTON MATIN</v>
          </cell>
          <cell r="AB24" t="str">
            <v>REPOS</v>
          </cell>
          <cell r="AC24" t="str">
            <v>REPOS</v>
          </cell>
          <cell r="AD24" t="str">
            <v>ENC MATIN 5H-12H</v>
          </cell>
          <cell r="AE24" t="str">
            <v>CARTON MATIN</v>
          </cell>
          <cell r="AF24" t="str">
            <v>ENC MATIN 5H-12H</v>
          </cell>
          <cell r="AG24" t="str">
            <v>ENC MATIN 5H-12H</v>
          </cell>
          <cell r="AH24" t="str">
            <v>ENC MATIN 5H-12H</v>
          </cell>
          <cell r="AI24" t="str">
            <v>HS NICE NORD</v>
          </cell>
          <cell r="AJ24" t="str">
            <v>REPOS</v>
          </cell>
          <cell r="AK24" t="str">
            <v>ENC MATIN 5H-12H</v>
          </cell>
          <cell r="AL24" t="str">
            <v>ENC MATIN 5H-12H</v>
          </cell>
          <cell r="AM24" t="str">
            <v>ENC MATIN 5H-12H</v>
          </cell>
          <cell r="AN24" t="str">
            <v>ENC MATIN 5H-12H</v>
          </cell>
          <cell r="AO24" t="str">
            <v>ENC MATIN 5H-12H</v>
          </cell>
          <cell r="AP24" t="str">
            <v>REPOS</v>
          </cell>
          <cell r="AQ24" t="str">
            <v>REPOS</v>
          </cell>
          <cell r="AR24" t="str">
            <v>ENC MATIN 5H-12H</v>
          </cell>
          <cell r="AS24" t="str">
            <v>ENC MATIN 5H-12H</v>
          </cell>
          <cell r="AT24" t="str">
            <v>REPOS</v>
          </cell>
          <cell r="AU24" t="str">
            <v>ENC MATIN 5H-12H</v>
          </cell>
          <cell r="AV24" t="str">
            <v>CARTON MATIN</v>
          </cell>
          <cell r="AW24" t="str">
            <v>NICE OUEST</v>
          </cell>
          <cell r="AX24" t="str">
            <v>REPOS</v>
          </cell>
          <cell r="AY24" t="str">
            <v>ENC MATIN 5H-12H</v>
          </cell>
          <cell r="AZ24" t="str">
            <v>CARTON MATIN</v>
          </cell>
          <cell r="BA24" t="str">
            <v>ENC MATIN 5H-12H</v>
          </cell>
          <cell r="BB24" t="str">
            <v>CARTON MATIN</v>
          </cell>
          <cell r="BC24" t="str">
            <v>CARTON MATIN</v>
          </cell>
          <cell r="BD24" t="str">
            <v>HS presta. Except | 11:00-18:00</v>
          </cell>
          <cell r="BE24" t="str">
            <v>REPOS</v>
          </cell>
          <cell r="BF24" t="str">
            <v>ENC MATIN 5H-12H</v>
          </cell>
          <cell r="BG24" t="str">
            <v>CARTON MATIN</v>
          </cell>
          <cell r="BH24" t="str">
            <v>ENC MATIN 5H-12H</v>
          </cell>
          <cell r="BI24" t="str">
            <v>ENC MATIN 5H-12H</v>
          </cell>
          <cell r="BJ24" t="str">
            <v>CARTON MATIN</v>
          </cell>
          <cell r="BK24" t="str">
            <v>HS NICE OUEST</v>
          </cell>
          <cell r="BL24" t="str">
            <v>REPOS</v>
          </cell>
          <cell r="BM24" t="str">
            <v>ENC MATIN 5H-12H</v>
          </cell>
          <cell r="BN24" t="str">
            <v>CARTON MATIN</v>
          </cell>
          <cell r="BO24" t="str">
            <v>ENC MATIN 5H-12H</v>
          </cell>
          <cell r="BS24" t="str">
            <v>NICE OUEST DIM</v>
          </cell>
        </row>
        <row r="25">
          <cell r="A25" t="str">
            <v>N0122896</v>
          </cell>
          <cell r="B25" t="str">
            <v>Martinelli</v>
          </cell>
          <cell r="C25" t="str">
            <v>Julien</v>
          </cell>
          <cell r="D25" t="str">
            <v>Martinelli Julien</v>
          </cell>
          <cell r="E25" t="str">
            <v>Oui</v>
          </cell>
          <cell r="F25" t="str">
            <v>fourgon carton matin</v>
          </cell>
          <cell r="I25" t="str">
            <v>REPOS</v>
          </cell>
          <cell r="J25" t="str">
            <v>CARTON MATIN</v>
          </cell>
          <cell r="K25" t="str">
            <v>CARTON MATIN</v>
          </cell>
          <cell r="L25" t="str">
            <v>CARTON MATIN</v>
          </cell>
          <cell r="M25" t="str">
            <v>CARTON MATIN</v>
          </cell>
          <cell r="N25" t="str">
            <v>REPOS</v>
          </cell>
          <cell r="O25" t="str">
            <v>REPOS</v>
          </cell>
          <cell r="P25" t="str">
            <v>Congés</v>
          </cell>
          <cell r="Q25" t="str">
            <v>Congés</v>
          </cell>
          <cell r="R25" t="str">
            <v>Congés</v>
          </cell>
          <cell r="S25" t="str">
            <v>Congés</v>
          </cell>
          <cell r="T25" t="str">
            <v>Congés</v>
          </cell>
          <cell r="U25" t="str">
            <v>Congés</v>
          </cell>
          <cell r="V25" t="str">
            <v>Congés</v>
          </cell>
          <cell r="W25" t="str">
            <v>Congés</v>
          </cell>
          <cell r="X25" t="str">
            <v>Congés</v>
          </cell>
          <cell r="Y25" t="str">
            <v>Congés</v>
          </cell>
          <cell r="Z25" t="str">
            <v>Congés</v>
          </cell>
          <cell r="AA25" t="str">
            <v>Congés</v>
          </cell>
          <cell r="AB25" t="str">
            <v>Congés</v>
          </cell>
          <cell r="AC25" t="str">
            <v>Congés</v>
          </cell>
          <cell r="AD25" t="str">
            <v>CARTON MATIN</v>
          </cell>
          <cell r="AE25" t="str">
            <v>CARTON MATIN</v>
          </cell>
          <cell r="AF25" t="str">
            <v>CARTON MATIN</v>
          </cell>
          <cell r="AG25" t="str">
            <v>CARTON MATIN</v>
          </cell>
          <cell r="AH25" t="str">
            <v>CARTON MATIN</v>
          </cell>
          <cell r="AI25" t="str">
            <v>REPOS</v>
          </cell>
          <cell r="AJ25" t="str">
            <v>REPOS</v>
          </cell>
          <cell r="AK25" t="str">
            <v>CARTON MATIN</v>
          </cell>
          <cell r="AL25" t="str">
            <v>CARTON MATIN</v>
          </cell>
          <cell r="AM25" t="str">
            <v>CARTON MATIN</v>
          </cell>
          <cell r="AN25" t="str">
            <v>CARTON MATIN</v>
          </cell>
          <cell r="AO25" t="str">
            <v>CARTON MATIN</v>
          </cell>
          <cell r="AP25" t="str">
            <v>REPOS</v>
          </cell>
          <cell r="AQ25" t="str">
            <v>REPOS</v>
          </cell>
          <cell r="AR25" t="str">
            <v>CARTON MATIN</v>
          </cell>
          <cell r="AS25" t="str">
            <v>CARTON MATIN</v>
          </cell>
          <cell r="AT25" t="str">
            <v>CARTON MATIN</v>
          </cell>
          <cell r="AU25" t="str">
            <v>CARTON MATIN</v>
          </cell>
          <cell r="AV25" t="str">
            <v>CARTON MATIN</v>
          </cell>
          <cell r="AW25" t="str">
            <v>REPOS</v>
          </cell>
          <cell r="AX25" t="str">
            <v>REPOS</v>
          </cell>
          <cell r="AY25" t="str">
            <v>CARTON MATIN</v>
          </cell>
          <cell r="AZ25" t="str">
            <v>Congés</v>
          </cell>
          <cell r="BA25" t="str">
            <v>CARTON MATIN</v>
          </cell>
          <cell r="BB25" t="str">
            <v>REPOS</v>
          </cell>
          <cell r="BC25" t="str">
            <v>CARTON MATIN</v>
          </cell>
          <cell r="BD25" t="str">
            <v>NICE OUEST</v>
          </cell>
          <cell r="BE25" t="str">
            <v>REPOS</v>
          </cell>
          <cell r="BF25" t="str">
            <v>Congés</v>
          </cell>
          <cell r="BG25" t="str">
            <v>Congés</v>
          </cell>
          <cell r="BH25" t="str">
            <v>CARTON MATIN</v>
          </cell>
          <cell r="BI25" t="str">
            <v>CARTON MATIN</v>
          </cell>
          <cell r="BJ25" t="str">
            <v>Congés</v>
          </cell>
          <cell r="BK25" t="str">
            <v>REPOS</v>
          </cell>
          <cell r="BL25" t="str">
            <v>REPOS</v>
          </cell>
          <cell r="BM25" t="str">
            <v>CARTON MATIN</v>
          </cell>
          <cell r="BN25" t="str">
            <v>Congés</v>
          </cell>
          <cell r="BO25" t="str">
            <v>CARTON MATIN</v>
          </cell>
          <cell r="BP25" t="str">
            <v>Congés</v>
          </cell>
          <cell r="BQ25" t="str">
            <v>CARTON MATIN</v>
          </cell>
          <cell r="BR25" t="str">
            <v>REPOS</v>
          </cell>
          <cell r="BS25" t="str">
            <v>REPOS</v>
          </cell>
          <cell r="BT25" t="str">
            <v>CARTON MATIN</v>
          </cell>
          <cell r="BU25" t="str">
            <v>Congés</v>
          </cell>
          <cell r="BV25" t="str">
            <v>CARTON MATIN</v>
          </cell>
          <cell r="BW25" t="str">
            <v>Congés</v>
          </cell>
          <cell r="BX25" t="str">
            <v>Congés</v>
          </cell>
          <cell r="BY25" t="str">
            <v>Congés</v>
          </cell>
          <cell r="BZ25" t="str">
            <v>Congés</v>
          </cell>
          <cell r="CA25" t="str">
            <v>CARTON MATIN</v>
          </cell>
          <cell r="CB25" t="str">
            <v>ABSENT</v>
          </cell>
          <cell r="CC25" t="str">
            <v>ABSENT</v>
          </cell>
          <cell r="CD25" t="str">
            <v>ABSENT</v>
          </cell>
          <cell r="CE25" t="str">
            <v>ABSENT</v>
          </cell>
          <cell r="CF25" t="str">
            <v>ABSENT</v>
          </cell>
          <cell r="CG25" t="str">
            <v>ABSENT</v>
          </cell>
          <cell r="CH25" t="str">
            <v>ABSENT</v>
          </cell>
          <cell r="CI25" t="str">
            <v>ABSENT</v>
          </cell>
          <cell r="CJ25" t="str">
            <v>ABSENT</v>
          </cell>
          <cell r="CK25" t="str">
            <v>CARTON MATIN</v>
          </cell>
          <cell r="CL25" t="str">
            <v>CARTON MATIN</v>
          </cell>
          <cell r="CM25" t="str">
            <v>REPOS</v>
          </cell>
          <cell r="CN25" t="str">
            <v>REPOS</v>
          </cell>
          <cell r="CO25" t="str">
            <v>Congés</v>
          </cell>
          <cell r="CP25" t="str">
            <v>Congés</v>
          </cell>
          <cell r="CQ25" t="str">
            <v>Congés</v>
          </cell>
          <cell r="CR25" t="str">
            <v>Congés</v>
          </cell>
          <cell r="CS25" t="str">
            <v>Congés</v>
          </cell>
          <cell r="CT25" t="str">
            <v>Congés</v>
          </cell>
          <cell r="CU25" t="str">
            <v>Congés</v>
          </cell>
          <cell r="CV25" t="str">
            <v>Congés</v>
          </cell>
          <cell r="CW25" t="str">
            <v>Congés</v>
          </cell>
          <cell r="CX25" t="str">
            <v>Congés</v>
          </cell>
          <cell r="CY25" t="str">
            <v>Congés</v>
          </cell>
          <cell r="CZ25" t="str">
            <v>Congés</v>
          </cell>
          <cell r="DA25" t="str">
            <v>Congés</v>
          </cell>
          <cell r="DB25" t="str">
            <v>Congés</v>
          </cell>
          <cell r="DC25" t="str">
            <v>Congés</v>
          </cell>
          <cell r="DD25" t="str">
            <v>Congés</v>
          </cell>
          <cell r="DE25" t="str">
            <v>Congés</v>
          </cell>
          <cell r="DF25" t="str">
            <v>Congés</v>
          </cell>
          <cell r="DG25" t="str">
            <v>Congés</v>
          </cell>
          <cell r="DH25" t="str">
            <v>Congés</v>
          </cell>
          <cell r="DI25" t="str">
            <v>Congés</v>
          </cell>
          <cell r="DJ25" t="str">
            <v>Congés</v>
          </cell>
          <cell r="DK25" t="str">
            <v>Congés</v>
          </cell>
          <cell r="DL25" t="str">
            <v>Congés</v>
          </cell>
          <cell r="DM25" t="str">
            <v>Congés</v>
          </cell>
          <cell r="DN25" t="str">
            <v>Congés</v>
          </cell>
        </row>
        <row r="26">
          <cell r="A26" t="str">
            <v>N0123069</v>
          </cell>
          <cell r="B26" t="str">
            <v>Marzarro</v>
          </cell>
          <cell r="C26" t="str">
            <v>Christopher</v>
          </cell>
          <cell r="D26" t="str">
            <v>Marzarro Christopher</v>
          </cell>
          <cell r="E26">
            <v>0</v>
          </cell>
          <cell r="F26" t="str">
            <v>fourgon carton AMP</v>
          </cell>
          <cell r="I26" t="str">
            <v>Congés</v>
          </cell>
          <cell r="J26" t="str">
            <v>Congés</v>
          </cell>
          <cell r="K26" t="str">
            <v>Congés</v>
          </cell>
          <cell r="L26" t="str">
            <v>Congés</v>
          </cell>
          <cell r="M26" t="str">
            <v>Congés</v>
          </cell>
          <cell r="N26" t="str">
            <v>Congés</v>
          </cell>
          <cell r="O26" t="str">
            <v>Congés</v>
          </cell>
          <cell r="P26" t="str">
            <v>Congés</v>
          </cell>
          <cell r="Q26" t="str">
            <v>Congés</v>
          </cell>
          <cell r="R26" t="str">
            <v>Congés</v>
          </cell>
          <cell r="S26" t="str">
            <v>Congés</v>
          </cell>
          <cell r="T26" t="str">
            <v>Congés</v>
          </cell>
          <cell r="U26" t="str">
            <v>Congés</v>
          </cell>
          <cell r="V26" t="str">
            <v>Congés</v>
          </cell>
          <cell r="W26" t="str">
            <v>CARTON AP</v>
          </cell>
          <cell r="X26" t="str">
            <v>CARTON AP</v>
          </cell>
          <cell r="Y26" t="str">
            <v>CARTON AP</v>
          </cell>
          <cell r="Z26" t="str">
            <v>CARTON AP</v>
          </cell>
          <cell r="AA26" t="str">
            <v>CARTON AP</v>
          </cell>
          <cell r="AB26" t="str">
            <v>HS NICE EST</v>
          </cell>
          <cell r="AC26" t="str">
            <v>REPOS</v>
          </cell>
          <cell r="AD26" t="str">
            <v>REPOS</v>
          </cell>
          <cell r="AE26" t="str">
            <v>CARTON AP</v>
          </cell>
          <cell r="AF26" t="str">
            <v>CARTON AP</v>
          </cell>
          <cell r="AG26" t="str">
            <v>CARTON AP</v>
          </cell>
          <cell r="AH26" t="str">
            <v>CARTON AP</v>
          </cell>
          <cell r="AI26" t="str">
            <v>CARTON 8H30-12H / 13H-16H30</v>
          </cell>
          <cell r="AJ26" t="str">
            <v>REPOS</v>
          </cell>
          <cell r="AK26" t="str">
            <v>CARTON AP</v>
          </cell>
          <cell r="AL26" t="str">
            <v>CARTON AP</v>
          </cell>
          <cell r="AM26" t="str">
            <v>CARTON AP</v>
          </cell>
          <cell r="AN26" t="str">
            <v>CARTON AP</v>
          </cell>
          <cell r="AO26" t="str">
            <v>CARTON AP</v>
          </cell>
          <cell r="AP26" t="str">
            <v>REPOS</v>
          </cell>
          <cell r="AQ26" t="str">
            <v>NICE OUEST DIM</v>
          </cell>
          <cell r="AR26" t="str">
            <v>CARTON AP</v>
          </cell>
          <cell r="AS26" t="str">
            <v>CARTON AP</v>
          </cell>
          <cell r="AT26" t="str">
            <v>CARTON AP</v>
          </cell>
          <cell r="AU26" t="str">
            <v>CARTON AP</v>
          </cell>
          <cell r="AV26" t="str">
            <v>1/2 Congés AM</v>
          </cell>
          <cell r="AW26" t="str">
            <v>REPOS</v>
          </cell>
          <cell r="AX26" t="str">
            <v>REPOS</v>
          </cell>
          <cell r="AY26" t="str">
            <v>CARTON AP</v>
          </cell>
          <cell r="AZ26" t="str">
            <v>CARTON AP</v>
          </cell>
          <cell r="BA26" t="str">
            <v>CARTON AP</v>
          </cell>
          <cell r="BB26" t="str">
            <v>CARTON AP</v>
          </cell>
          <cell r="BC26" t="str">
            <v>CARTON AP</v>
          </cell>
          <cell r="BD26" t="str">
            <v>HS NICE OUEST</v>
          </cell>
          <cell r="BE26" t="str">
            <v>REPOS</v>
          </cell>
          <cell r="BF26" t="str">
            <v>REPOS</v>
          </cell>
          <cell r="BG26" t="str">
            <v>CARTON AP</v>
          </cell>
          <cell r="BH26" t="str">
            <v>NICE EST</v>
          </cell>
          <cell r="BI26" t="str">
            <v>CARTON AP</v>
          </cell>
          <cell r="BJ26" t="str">
            <v>CARTON AP</v>
          </cell>
          <cell r="BK26" t="str">
            <v>CARTON 8H30-12H / 13H-16H30</v>
          </cell>
          <cell r="BL26" t="str">
            <v>REPOS</v>
          </cell>
          <cell r="BM26" t="str">
            <v>CARTON AP</v>
          </cell>
          <cell r="BN26" t="str">
            <v>CARTON AP</v>
          </cell>
          <cell r="BO26" t="str">
            <v>CARTON AP</v>
          </cell>
          <cell r="BP26" t="str">
            <v>CARTON AP</v>
          </cell>
          <cell r="BQ26" t="str">
            <v>CARTON AP</v>
          </cell>
          <cell r="BR26" t="str">
            <v>HS NICE OUEST</v>
          </cell>
          <cell r="BS26" t="str">
            <v>REPOS</v>
          </cell>
          <cell r="BT26" t="str">
            <v>CARTON AP</v>
          </cell>
          <cell r="BU26" t="str">
            <v>CARTON AP</v>
          </cell>
          <cell r="BV26" t="str">
            <v>CARTON AP</v>
          </cell>
          <cell r="BW26" t="str">
            <v>CARTON AP</v>
          </cell>
          <cell r="BX26" t="str">
            <v>CARTON AP</v>
          </cell>
          <cell r="BY26" t="str">
            <v>HS NICE OUEST</v>
          </cell>
          <cell r="BZ26" t="str">
            <v>REPOS</v>
          </cell>
          <cell r="CA26" t="str">
            <v>CARTON AP</v>
          </cell>
          <cell r="CB26" t="str">
            <v>CARTON AP</v>
          </cell>
          <cell r="CC26" t="str">
            <v>CARTON AP</v>
          </cell>
          <cell r="CD26" t="str">
            <v>CARTON AP</v>
          </cell>
          <cell r="CE26" t="str">
            <v>CARTON AP</v>
          </cell>
          <cell r="CF26" t="str">
            <v>HS CARTON 8H30-12H / 13H-16H30</v>
          </cell>
          <cell r="CG26" t="str">
            <v>REPOS</v>
          </cell>
          <cell r="CH26" t="str">
            <v>REPOS</v>
          </cell>
          <cell r="CI26" t="str">
            <v>CARTON AP</v>
          </cell>
          <cell r="CJ26" t="str">
            <v>CARTON AP</v>
          </cell>
          <cell r="CK26" t="str">
            <v>CARTON AP</v>
          </cell>
          <cell r="CL26" t="str">
            <v>CARTON AP</v>
          </cell>
          <cell r="CM26" t="str">
            <v>CARTON 8H30-12H / 13H-16H30</v>
          </cell>
          <cell r="CN26" t="str">
            <v>REPOS</v>
          </cell>
          <cell r="CO26" t="str">
            <v>CARTON AP</v>
          </cell>
          <cell r="CP26" t="str">
            <v>CARTON AP</v>
          </cell>
          <cell r="CQ26" t="str">
            <v>CARTON AP</v>
          </cell>
          <cell r="CR26" t="str">
            <v>CARTON AP</v>
          </cell>
          <cell r="CS26" t="str">
            <v>CARTON AP</v>
          </cell>
          <cell r="CT26" t="str">
            <v>REPOS</v>
          </cell>
          <cell r="CU26" t="str">
            <v>REPOS</v>
          </cell>
          <cell r="CV26" t="str">
            <v>REPOS</v>
          </cell>
          <cell r="CW26" t="str">
            <v>CARTON AP</v>
          </cell>
          <cell r="CX26" t="str">
            <v>CARTON AP</v>
          </cell>
          <cell r="CY26" t="str">
            <v>CARTON AP</v>
          </cell>
          <cell r="CZ26" t="str">
            <v>CARTON AP</v>
          </cell>
          <cell r="DA26" t="str">
            <v>HS CARTON 8H30-12H / 13H-16H30</v>
          </cell>
          <cell r="DB26" t="str">
            <v>REPOS</v>
          </cell>
          <cell r="DC26" t="str">
            <v>CARTON AP</v>
          </cell>
          <cell r="DD26" t="str">
            <v>Congés</v>
          </cell>
          <cell r="DE26" t="str">
            <v>Congés</v>
          </cell>
          <cell r="DF26" t="str">
            <v>Congés</v>
          </cell>
          <cell r="DG26" t="str">
            <v>Congés</v>
          </cell>
          <cell r="DH26" t="str">
            <v>REPOS</v>
          </cell>
          <cell r="DI26" t="str">
            <v>REPOS</v>
          </cell>
          <cell r="DJ26" t="str">
            <v>CARTON AP</v>
          </cell>
          <cell r="DK26" t="str">
            <v>CARTON AP</v>
          </cell>
          <cell r="DL26" t="str">
            <v>CARTON AP</v>
          </cell>
          <cell r="DM26" t="str">
            <v>CARTON AP</v>
          </cell>
          <cell r="DN26" t="str">
            <v>CARTON AP</v>
          </cell>
          <cell r="DO26" t="str">
            <v>REPOS</v>
          </cell>
          <cell r="DP26" t="str">
            <v>REPOS</v>
          </cell>
          <cell r="DQ26" t="str">
            <v>CARTON AP</v>
          </cell>
          <cell r="DR26" t="str">
            <v>CARTON AP</v>
          </cell>
          <cell r="DS26" t="str">
            <v>CARTON AP</v>
          </cell>
          <cell r="DT26" t="str">
            <v>CARTON AP</v>
          </cell>
          <cell r="DU26" t="str">
            <v>CARTON AP</v>
          </cell>
          <cell r="DV26" t="str">
            <v>HS NICE EST</v>
          </cell>
          <cell r="DW26" t="str">
            <v>REPOS</v>
          </cell>
          <cell r="DX26" t="str">
            <v>REPOS</v>
          </cell>
          <cell r="DY26" t="str">
            <v>REPOS</v>
          </cell>
          <cell r="DZ26" t="str">
            <v>CARTON AP</v>
          </cell>
          <cell r="EA26" t="str">
            <v>CARTON AP</v>
          </cell>
          <cell r="EB26" t="str">
            <v>CARTON AP</v>
          </cell>
          <cell r="EC26" t="str">
            <v>CARTON 8H30-12H / 13H-16H30</v>
          </cell>
          <cell r="ED26" t="str">
            <v>REPOS</v>
          </cell>
          <cell r="EE26" t="str">
            <v>CARTON AP</v>
          </cell>
          <cell r="EF26" t="str">
            <v>REPOS</v>
          </cell>
          <cell r="EG26" t="str">
            <v>CARTON AP</v>
          </cell>
          <cell r="EH26" t="str">
            <v>REPOS</v>
          </cell>
          <cell r="EI26" t="str">
            <v>CARTON AP</v>
          </cell>
          <cell r="EJ26" t="str">
            <v>REPOS</v>
          </cell>
          <cell r="EK26" t="str">
            <v>NICE EST DIM</v>
          </cell>
          <cell r="EL26" t="str">
            <v>CARTON AP</v>
          </cell>
          <cell r="EM26" t="str">
            <v>CARTON AP</v>
          </cell>
          <cell r="EN26" t="str">
            <v>CARTON AP</v>
          </cell>
          <cell r="EO26" t="str">
            <v>CARTON AP</v>
          </cell>
          <cell r="EP26" t="str">
            <v>CARTON AP</v>
          </cell>
          <cell r="EQ26" t="str">
            <v>REPOS</v>
          </cell>
          <cell r="ER26" t="str">
            <v>REPOS</v>
          </cell>
          <cell r="ES26" t="str">
            <v>Congés</v>
          </cell>
          <cell r="EV26" t="str">
            <v>CARTON AP</v>
          </cell>
          <cell r="GV26" t="str">
            <v>REPOS</v>
          </cell>
          <cell r="GW26" t="str">
            <v>Congés</v>
          </cell>
          <cell r="GX26" t="str">
            <v>Congés</v>
          </cell>
          <cell r="GY26" t="str">
            <v>Congés</v>
          </cell>
          <cell r="GZ26" t="str">
            <v>Congés</v>
          </cell>
          <cell r="HA26" t="str">
            <v>Congés</v>
          </cell>
          <cell r="HB26" t="str">
            <v>Congés</v>
          </cell>
          <cell r="HC26" t="str">
            <v>Congés</v>
          </cell>
          <cell r="HD26" t="str">
            <v>Congés</v>
          </cell>
          <cell r="HE26" t="str">
            <v>Congés</v>
          </cell>
          <cell r="HF26" t="str">
            <v>Congés</v>
          </cell>
          <cell r="HG26" t="str">
            <v>Congés</v>
          </cell>
          <cell r="HH26" t="str">
            <v>Congés</v>
          </cell>
          <cell r="HI26" t="str">
            <v>Congés</v>
          </cell>
          <cell r="HJ26" t="str">
            <v>Congés</v>
          </cell>
          <cell r="HK26" t="str">
            <v>Congés</v>
          </cell>
          <cell r="HL26" t="str">
            <v>Congés</v>
          </cell>
          <cell r="HM26" t="str">
            <v>Congés</v>
          </cell>
          <cell r="HN26" t="str">
            <v>Congés</v>
          </cell>
          <cell r="HO26" t="str">
            <v>Congés</v>
          </cell>
          <cell r="HP26" t="str">
            <v>Congés</v>
          </cell>
          <cell r="HQ26" t="str">
            <v>Congés</v>
          </cell>
        </row>
        <row r="27">
          <cell r="A27" t="str">
            <v>N0128551</v>
          </cell>
          <cell r="B27" t="str">
            <v>Moraldo</v>
          </cell>
          <cell r="C27" t="str">
            <v>Adrien</v>
          </cell>
          <cell r="D27" t="str">
            <v>Moraldo Adrien</v>
          </cell>
          <cell r="E27">
            <v>0</v>
          </cell>
          <cell r="F27" t="str">
            <v>fourgon carton AMP</v>
          </cell>
          <cell r="I27" t="str">
            <v>ABSENT</v>
          </cell>
          <cell r="J27" t="str">
            <v>CARTON AP</v>
          </cell>
          <cell r="K27" t="str">
            <v>CARTON AP</v>
          </cell>
          <cell r="L27" t="str">
            <v>ABSENT</v>
          </cell>
          <cell r="M27" t="str">
            <v>ABSENT</v>
          </cell>
          <cell r="N27" t="str">
            <v>ABSENT</v>
          </cell>
          <cell r="O27" t="str">
            <v>ABSENT</v>
          </cell>
          <cell r="P27" t="str">
            <v>CARTON AP</v>
          </cell>
          <cell r="Q27" t="str">
            <v>CARTON AP</v>
          </cell>
          <cell r="R27" t="str">
            <v>CARTON AP</v>
          </cell>
          <cell r="S27" t="str">
            <v>CARTON AP</v>
          </cell>
          <cell r="T27" t="str">
            <v>CARTON AP</v>
          </cell>
          <cell r="U27" t="str">
            <v>REPOS</v>
          </cell>
          <cell r="V27" t="str">
            <v>REPOS</v>
          </cell>
          <cell r="W27" t="str">
            <v>REPOS</v>
          </cell>
          <cell r="X27" t="str">
            <v>CARTON AP</v>
          </cell>
          <cell r="Y27" t="str">
            <v>CARTON AP</v>
          </cell>
          <cell r="Z27" t="str">
            <v>CARTON AP</v>
          </cell>
          <cell r="AA27" t="str">
            <v>CARTON AP</v>
          </cell>
          <cell r="AB27" t="str">
            <v>CARTON 8H30-12H / 13H-16H30</v>
          </cell>
          <cell r="AC27" t="str">
            <v>REPOS</v>
          </cell>
          <cell r="AD27" t="str">
            <v>CARTON AP</v>
          </cell>
          <cell r="AE27" t="str">
            <v>CARTON AP</v>
          </cell>
          <cell r="AF27" t="str">
            <v>CARTON AP</v>
          </cell>
          <cell r="AG27" t="str">
            <v>CARTON AP</v>
          </cell>
          <cell r="AH27" t="str">
            <v>CARTON AP</v>
          </cell>
          <cell r="AI27" t="str">
            <v>REPOS</v>
          </cell>
          <cell r="AJ27" t="str">
            <v>REPOS</v>
          </cell>
          <cell r="AK27" t="str">
            <v>CARTON AP</v>
          </cell>
          <cell r="AL27" t="str">
            <v>CARTON AP</v>
          </cell>
          <cell r="AM27" t="str">
            <v>CARTON AP</v>
          </cell>
          <cell r="AN27" t="str">
            <v>CARTON AP</v>
          </cell>
          <cell r="AO27" t="str">
            <v>CARTON AP</v>
          </cell>
          <cell r="AP27" t="str">
            <v>REPOS</v>
          </cell>
          <cell r="AQ27" t="str">
            <v>REPOS</v>
          </cell>
          <cell r="AR27" t="str">
            <v>CARTON AP</v>
          </cell>
          <cell r="AS27" t="str">
            <v>CARTON AP</v>
          </cell>
          <cell r="AT27" t="str">
            <v>CARTON AP</v>
          </cell>
          <cell r="AU27" t="str">
            <v>CARTON AP</v>
          </cell>
          <cell r="AV27" t="str">
            <v>CARTON AP</v>
          </cell>
          <cell r="AW27" t="str">
            <v>HS NICE EST</v>
          </cell>
          <cell r="AX27" t="str">
            <v>REPOS</v>
          </cell>
          <cell r="AY27" t="str">
            <v>REPOS</v>
          </cell>
          <cell r="AZ27" t="str">
            <v>CARTON AP</v>
          </cell>
          <cell r="BA27" t="str">
            <v>CARTON AP</v>
          </cell>
          <cell r="BB27" t="str">
            <v>CARTON AP</v>
          </cell>
          <cell r="BC27" t="str">
            <v>CARTON AP</v>
          </cell>
          <cell r="BD27" t="str">
            <v>CARTON 8H30-12H / 13H-16H30</v>
          </cell>
          <cell r="BE27" t="str">
            <v>REPOS</v>
          </cell>
          <cell r="BF27" t="str">
            <v>CARTON AP</v>
          </cell>
          <cell r="BG27" t="str">
            <v>CARTON AP</v>
          </cell>
          <cell r="BH27" t="str">
            <v>CARTON AP</v>
          </cell>
          <cell r="BI27" t="str">
            <v>CARTON AP</v>
          </cell>
          <cell r="BJ27" t="str">
            <v>CARTON AP</v>
          </cell>
          <cell r="BK27" t="str">
            <v>HS presta. Except | 11:00-18:00</v>
          </cell>
          <cell r="BL27" t="str">
            <v>REPOS</v>
          </cell>
          <cell r="BM27" t="str">
            <v>CARTON AP</v>
          </cell>
          <cell r="BN27" t="str">
            <v>CARTON AP</v>
          </cell>
          <cell r="BO27" t="str">
            <v>CARTON AP</v>
          </cell>
          <cell r="BP27" t="str">
            <v>Congés</v>
          </cell>
          <cell r="BQ27" t="str">
            <v>CARTON AP</v>
          </cell>
          <cell r="BR27" t="str">
            <v>HS NICE EST</v>
          </cell>
          <cell r="BS27" t="str">
            <v>REPOS</v>
          </cell>
          <cell r="BT27" t="str">
            <v>CARTON AP</v>
          </cell>
          <cell r="BU27" t="str">
            <v>CARTON AP</v>
          </cell>
          <cell r="BV27" t="str">
            <v>CARTON AP</v>
          </cell>
          <cell r="BW27" t="str">
            <v>CARTON AP</v>
          </cell>
          <cell r="BX27" t="str">
            <v>CARTON AP</v>
          </cell>
          <cell r="BY27" t="str">
            <v>REPOS</v>
          </cell>
          <cell r="BZ27" t="str">
            <v>HS presta. Except | 07:30-16:30</v>
          </cell>
          <cell r="CA27" t="str">
            <v>REPOS</v>
          </cell>
          <cell r="CB27" t="str">
            <v>Congés</v>
          </cell>
          <cell r="CC27" t="str">
            <v>Congés</v>
          </cell>
          <cell r="CD27" t="str">
            <v>Congés</v>
          </cell>
          <cell r="CE27" t="str">
            <v>CARTON AP</v>
          </cell>
          <cell r="CF27" t="str">
            <v>NICE OUEST</v>
          </cell>
          <cell r="CG27" t="str">
            <v>REPOS</v>
          </cell>
          <cell r="CH27" t="str">
            <v>CARTON AP</v>
          </cell>
          <cell r="CI27" t="str">
            <v>CARTON AP</v>
          </cell>
          <cell r="CJ27" t="str">
            <v>CARTON AP</v>
          </cell>
          <cell r="CK27" t="str">
            <v>CARTON AP</v>
          </cell>
          <cell r="CL27" t="str">
            <v>CARTON AP</v>
          </cell>
          <cell r="CM27" t="str">
            <v>REPOS</v>
          </cell>
          <cell r="CN27" t="str">
            <v>REPOS</v>
          </cell>
          <cell r="CO27" t="str">
            <v>CARTON AP</v>
          </cell>
          <cell r="CP27" t="str">
            <v>CARTON AP</v>
          </cell>
          <cell r="CQ27" t="str">
            <v>CARTON AP</v>
          </cell>
          <cell r="CR27" t="str">
            <v>CARTON AP</v>
          </cell>
          <cell r="CS27" t="str">
            <v>CARTON AP</v>
          </cell>
          <cell r="CT27" t="str">
            <v>HS NICE OUEST</v>
          </cell>
          <cell r="CU27" t="str">
            <v>REPOS</v>
          </cell>
          <cell r="CV27" t="str">
            <v>REPOS</v>
          </cell>
          <cell r="CW27" t="str">
            <v>ABSENT</v>
          </cell>
          <cell r="CX27" t="str">
            <v>ABSENT</v>
          </cell>
          <cell r="CY27" t="str">
            <v>ABSENT</v>
          </cell>
          <cell r="CZ27" t="str">
            <v>ABSENT</v>
          </cell>
          <cell r="DA27" t="str">
            <v>ABSENT</v>
          </cell>
          <cell r="DB27" t="str">
            <v>ABSENT</v>
          </cell>
          <cell r="DC27" t="str">
            <v>ABSENT</v>
          </cell>
          <cell r="DD27" t="str">
            <v>CARTON AP</v>
          </cell>
          <cell r="DE27" t="str">
            <v>CARTON AP</v>
          </cell>
          <cell r="DF27" t="str">
            <v>CARTON AP</v>
          </cell>
          <cell r="DG27" t="str">
            <v>CARTON AP</v>
          </cell>
          <cell r="DH27" t="str">
            <v>REPOS</v>
          </cell>
          <cell r="DI27" t="str">
            <v>NICE NORD DIM</v>
          </cell>
          <cell r="DJ27" t="str">
            <v>REPOS</v>
          </cell>
          <cell r="DK27" t="str">
            <v>CARTON AP</v>
          </cell>
          <cell r="DL27" t="str">
            <v>CARTON AP</v>
          </cell>
          <cell r="DM27" t="str">
            <v>CARTON AP</v>
          </cell>
          <cell r="DN27" t="str">
            <v>CARTON AP</v>
          </cell>
          <cell r="DO27" t="str">
            <v>CARTON 8H30-12H / 13H-16H30</v>
          </cell>
          <cell r="DP27" t="str">
            <v>REPOS</v>
          </cell>
          <cell r="DQ27" t="str">
            <v>CARTON AP</v>
          </cell>
          <cell r="DR27" t="str">
            <v>CARTON AP</v>
          </cell>
          <cell r="DS27" t="str">
            <v>Congés</v>
          </cell>
          <cell r="DT27" t="str">
            <v>Congés</v>
          </cell>
          <cell r="DU27" t="str">
            <v>Congés</v>
          </cell>
          <cell r="DV27" t="str">
            <v>REPOS</v>
          </cell>
          <cell r="DW27" t="str">
            <v>V.N Matin DIM</v>
          </cell>
          <cell r="DX27" t="str">
            <v>CARTON AP</v>
          </cell>
          <cell r="DY27" t="str">
            <v>REPOS</v>
          </cell>
          <cell r="DZ27" t="str">
            <v>CARTON AP</v>
          </cell>
          <cell r="EA27" t="str">
            <v>CARTON AP</v>
          </cell>
          <cell r="EB27" t="str">
            <v>CARTON AP</v>
          </cell>
          <cell r="EC27" t="str">
            <v>REPOS</v>
          </cell>
          <cell r="ED27" t="str">
            <v>REPOS</v>
          </cell>
          <cell r="EE27" t="str">
            <v>Congés</v>
          </cell>
          <cell r="EF27" t="str">
            <v>REPOS</v>
          </cell>
          <cell r="EG27" t="str">
            <v>CARTON AP</v>
          </cell>
          <cell r="EH27" t="str">
            <v>REPOS</v>
          </cell>
          <cell r="EI27" t="str">
            <v>CARTON AP</v>
          </cell>
          <cell r="EJ27" t="str">
            <v>HS CARTON 8H30-12H / 13H-16H30</v>
          </cell>
          <cell r="EK27" t="str">
            <v>REPOS</v>
          </cell>
          <cell r="EL27" t="str">
            <v>REPOS</v>
          </cell>
          <cell r="EM27" t="str">
            <v>CARTON AP</v>
          </cell>
          <cell r="EN27" t="str">
            <v>CARTON AP</v>
          </cell>
          <cell r="EO27" t="str">
            <v>CARTON AP</v>
          </cell>
          <cell r="EP27" t="str">
            <v>CARTON AP</v>
          </cell>
          <cell r="EQ27" t="str">
            <v>CARTON 8H30-12H / 13H-16H30</v>
          </cell>
          <cell r="ER27" t="str">
            <v>REPOS</v>
          </cell>
          <cell r="HY27" t="str">
            <v>Congés</v>
          </cell>
          <cell r="HZ27" t="str">
            <v>Congés</v>
          </cell>
          <cell r="IA27" t="str">
            <v>Congés</v>
          </cell>
          <cell r="IB27" t="str">
            <v>Congés</v>
          </cell>
          <cell r="IC27" t="str">
            <v>Congés</v>
          </cell>
          <cell r="ID27" t="str">
            <v>Congés</v>
          </cell>
          <cell r="IE27" t="str">
            <v>Congés</v>
          </cell>
          <cell r="IF27" t="str">
            <v>Congés</v>
          </cell>
          <cell r="IG27" t="str">
            <v>Congés</v>
          </cell>
          <cell r="IH27" t="str">
            <v>Congés</v>
          </cell>
          <cell r="II27" t="str">
            <v>Congés</v>
          </cell>
          <cell r="IJ27" t="str">
            <v>Congés</v>
          </cell>
          <cell r="IK27" t="str">
            <v>Congés</v>
          </cell>
          <cell r="IL27" t="str">
            <v>Congés</v>
          </cell>
        </row>
        <row r="28">
          <cell r="A28" t="str">
            <v>N0123263</v>
          </cell>
          <cell r="B28" t="str">
            <v>Napolitano</v>
          </cell>
          <cell r="C28" t="str">
            <v>Walter</v>
          </cell>
          <cell r="D28" t="str">
            <v>Napolitano Walter</v>
          </cell>
          <cell r="E28" t="str">
            <v>Oui</v>
          </cell>
          <cell r="F28" t="str">
            <v>remplaçant</v>
          </cell>
          <cell r="I28" t="str">
            <v>REPOS</v>
          </cell>
          <cell r="J28" t="str">
            <v>ENC NUIT 20H30-02H30</v>
          </cell>
          <cell r="K28" t="str">
            <v>ENC NUIT 20H30-02H30</v>
          </cell>
          <cell r="L28" t="str">
            <v>ENC NUIT 20H30-02H30</v>
          </cell>
          <cell r="M28" t="str">
            <v>ABSENT</v>
          </cell>
          <cell r="N28" t="str">
            <v>ABSENT</v>
          </cell>
          <cell r="O28" t="str">
            <v>ABSENT</v>
          </cell>
          <cell r="P28" t="str">
            <v>ENC NUIT 20H30-02H30</v>
          </cell>
          <cell r="Q28" t="str">
            <v>ENC NUIT 20H30-02H30</v>
          </cell>
          <cell r="R28" t="str">
            <v>ENC NUIT 20H30-02H30</v>
          </cell>
          <cell r="S28" t="str">
            <v>ENC NUIT 20H30-02H30</v>
          </cell>
          <cell r="T28" t="str">
            <v>ENC NUIT 20H30-02H30</v>
          </cell>
          <cell r="U28" t="str">
            <v>REPOS</v>
          </cell>
          <cell r="V28" t="str">
            <v>REPOS</v>
          </cell>
          <cell r="W28" t="str">
            <v>ENC NUIT 20H30-02H30</v>
          </cell>
          <cell r="X28" t="str">
            <v>ENC NUIT 20H30-02H30</v>
          </cell>
          <cell r="Y28" t="str">
            <v>ENC NUIT 20H30-02H30</v>
          </cell>
          <cell r="Z28" t="str">
            <v>Congés</v>
          </cell>
          <cell r="AA28" t="str">
            <v>ENC NUIT 20H30-02H30</v>
          </cell>
          <cell r="AB28" t="str">
            <v>REPOS</v>
          </cell>
          <cell r="AC28" t="str">
            <v>REPOS</v>
          </cell>
          <cell r="AD28" t="str">
            <v>ENC NUIT 20H30-03H30</v>
          </cell>
          <cell r="AE28" t="str">
            <v>ENC NUIT 20H30-03H30</v>
          </cell>
          <cell r="AF28" t="str">
            <v>ENC NUIT 20H30-03H30</v>
          </cell>
          <cell r="AG28" t="str">
            <v>ENC NUIT 20H30-03H30</v>
          </cell>
          <cell r="AH28" t="str">
            <v>ENC NUIT 20H30-03H30</v>
          </cell>
          <cell r="AI28" t="str">
            <v>REPOS</v>
          </cell>
          <cell r="AJ28" t="str">
            <v>REPOS</v>
          </cell>
          <cell r="AK28" t="str">
            <v>ENC NUIT 20H30-03H30</v>
          </cell>
          <cell r="AL28" t="str">
            <v>ENC NUIT 20H30-03H30</v>
          </cell>
          <cell r="AM28" t="str">
            <v>ENC NUIT 20H30-03H30</v>
          </cell>
          <cell r="AN28" t="str">
            <v>ENC NUIT 20H30-03H30</v>
          </cell>
          <cell r="AO28" t="str">
            <v>ENC NUIT 20H30-03H30</v>
          </cell>
          <cell r="AP28" t="str">
            <v>REPOS</v>
          </cell>
          <cell r="AQ28" t="str">
            <v>REPOS</v>
          </cell>
          <cell r="AR28" t="str">
            <v>ENC MATIN 5H-12H</v>
          </cell>
          <cell r="AS28" t="str">
            <v>ENC MATIN 5H-12H</v>
          </cell>
          <cell r="AT28" t="str">
            <v>ENC MATIN 5H-12H</v>
          </cell>
          <cell r="AU28" t="str">
            <v>REPOS</v>
          </cell>
          <cell r="AV28" t="str">
            <v>ENC MATIN 5H-12H</v>
          </cell>
          <cell r="AW28" t="str">
            <v>NICE EST</v>
          </cell>
          <cell r="AX28" t="str">
            <v>REPOS</v>
          </cell>
          <cell r="AY28" t="str">
            <v>ENC NUIT 20H30-03H30</v>
          </cell>
          <cell r="AZ28" t="str">
            <v>ENC NUIT 20H30-03H30</v>
          </cell>
          <cell r="BA28" t="str">
            <v>ABSENT</v>
          </cell>
          <cell r="BB28" t="str">
            <v>ABSENT</v>
          </cell>
          <cell r="BC28" t="str">
            <v>ABSENT</v>
          </cell>
          <cell r="BD28" t="str">
            <v>ABSENT</v>
          </cell>
          <cell r="BE28" t="str">
            <v>ABSENT</v>
          </cell>
          <cell r="BF28" t="str">
            <v>ENC NUIT 20H30-03H30</v>
          </cell>
          <cell r="BG28" t="str">
            <v>FORMATION</v>
          </cell>
          <cell r="BH28" t="str">
            <v>ENC NUIT 20H30-02H30</v>
          </cell>
          <cell r="BI28" t="str">
            <v>ENC NUIT 20H30-02H30</v>
          </cell>
          <cell r="BJ28" t="str">
            <v>ENC NUIT 20H30-02H30</v>
          </cell>
          <cell r="BK28" t="str">
            <v>REPOS</v>
          </cell>
          <cell r="BL28" t="str">
            <v>REPOS</v>
          </cell>
          <cell r="BM28" t="str">
            <v>ENC NUIT 20H30-02H30</v>
          </cell>
          <cell r="BN28" t="str">
            <v>FORMATION</v>
          </cell>
          <cell r="BO28" t="str">
            <v>ENC NUIT 20H30-02H30</v>
          </cell>
        </row>
        <row r="29">
          <cell r="A29" t="str">
            <v>N0123459</v>
          </cell>
          <cell r="B29" t="str">
            <v>Orofino</v>
          </cell>
          <cell r="C29" t="str">
            <v>Carmelo</v>
          </cell>
          <cell r="D29" t="str">
            <v>Orofino Carmelo</v>
          </cell>
          <cell r="E29" t="str">
            <v>Oui</v>
          </cell>
          <cell r="F29" t="str">
            <v>remplaçant</v>
          </cell>
          <cell r="I29" t="str">
            <v>Congés</v>
          </cell>
          <cell r="J29" t="str">
            <v>Congés</v>
          </cell>
          <cell r="K29" t="str">
            <v>Congés</v>
          </cell>
          <cell r="L29" t="str">
            <v>Congés</v>
          </cell>
          <cell r="M29" t="str">
            <v>Congés</v>
          </cell>
          <cell r="N29" t="str">
            <v>Congés</v>
          </cell>
          <cell r="O29" t="str">
            <v>Congés</v>
          </cell>
          <cell r="P29" t="str">
            <v>ENC AM 12H30-19H30</v>
          </cell>
          <cell r="Q29" t="str">
            <v>ENC AM 12H30-19H30</v>
          </cell>
          <cell r="R29" t="str">
            <v>NICE EST</v>
          </cell>
          <cell r="S29" t="str">
            <v>NICE EST</v>
          </cell>
          <cell r="T29" t="str">
            <v>NICE EST</v>
          </cell>
          <cell r="U29" t="str">
            <v>HS NICE EST</v>
          </cell>
          <cell r="V29" t="str">
            <v>REPOS</v>
          </cell>
          <cell r="W29" t="str">
            <v>ENC AM 12H30-19H30</v>
          </cell>
          <cell r="X29" t="str">
            <v>ENC AM 12H30-19H30</v>
          </cell>
          <cell r="Y29" t="str">
            <v>ENC AM 12H30-19H30</v>
          </cell>
          <cell r="Z29" t="str">
            <v>ENC AM 12H30-19H30</v>
          </cell>
          <cell r="AA29" t="str">
            <v>ENC AM 12H30-19H30</v>
          </cell>
          <cell r="AB29" t="str">
            <v>HS NICE EST</v>
          </cell>
          <cell r="AC29" t="str">
            <v>REPOS</v>
          </cell>
          <cell r="AD29" t="str">
            <v>ENC AM 12H30-19H30</v>
          </cell>
          <cell r="AE29" t="str">
            <v>Congés</v>
          </cell>
          <cell r="AF29" t="str">
            <v>Congés</v>
          </cell>
          <cell r="AG29" t="str">
            <v>Congés</v>
          </cell>
          <cell r="AH29" t="str">
            <v>Congés</v>
          </cell>
          <cell r="AI29" t="str">
            <v>Congés</v>
          </cell>
          <cell r="AJ29" t="str">
            <v>Congés</v>
          </cell>
        </row>
        <row r="30">
          <cell r="A30" t="str">
            <v>N0128554</v>
          </cell>
          <cell r="B30" t="str">
            <v>Outili</v>
          </cell>
          <cell r="C30" t="str">
            <v>Yassin</v>
          </cell>
          <cell r="D30" t="str">
            <v>Outili Yassin</v>
          </cell>
          <cell r="E30">
            <v>0</v>
          </cell>
          <cell r="F30" t="str">
            <v>remplaçant</v>
          </cell>
          <cell r="I30" t="str">
            <v>REPOS</v>
          </cell>
          <cell r="J30" t="str">
            <v>ENC NUIT 20H30-02H30</v>
          </cell>
          <cell r="K30" t="str">
            <v>ENC NUIT 20H30-02H30</v>
          </cell>
          <cell r="L30" t="str">
            <v>ENC NUIT 20H30-02H30</v>
          </cell>
          <cell r="M30" t="str">
            <v>ENC NUIT 20H30-02H30</v>
          </cell>
          <cell r="N30" t="str">
            <v>REPOS</v>
          </cell>
          <cell r="O30" t="str">
            <v>NICE OUEST DIM</v>
          </cell>
          <cell r="P30" t="str">
            <v>ENC NUIT 20H30-02H30</v>
          </cell>
          <cell r="Q30" t="str">
            <v>ENC NUIT 20H30-02H30</v>
          </cell>
          <cell r="R30" t="str">
            <v>ENC NUIT 20H30-02H30</v>
          </cell>
          <cell r="S30" t="str">
            <v>ENC NUIT 20H30-02H30</v>
          </cell>
          <cell r="T30" t="str">
            <v>ENC NUIT 20H30-02H30</v>
          </cell>
          <cell r="U30" t="str">
            <v>REPOS</v>
          </cell>
          <cell r="V30" t="str">
            <v>REPOS</v>
          </cell>
          <cell r="W30" t="str">
            <v>ENC MATIN 5H-12H</v>
          </cell>
          <cell r="X30" t="str">
            <v>ENC MATIN 5H-12H</v>
          </cell>
          <cell r="Y30" t="str">
            <v>ENC MATIN 5H-12H</v>
          </cell>
          <cell r="Z30" t="str">
            <v>Congés</v>
          </cell>
          <cell r="AA30" t="str">
            <v>ENC MATIN 5H-12H</v>
          </cell>
          <cell r="AB30" t="str">
            <v>REPOS</v>
          </cell>
          <cell r="AC30" t="str">
            <v>REPOS</v>
          </cell>
          <cell r="AD30" t="str">
            <v>ENC MATIN 5H-12H</v>
          </cell>
          <cell r="AE30" t="str">
            <v>ENC MATIN 5H-12H</v>
          </cell>
          <cell r="AF30" t="str">
            <v>REPOS</v>
          </cell>
          <cell r="AG30" t="str">
            <v>ENC MATIN 5H-12H</v>
          </cell>
          <cell r="AH30" t="str">
            <v>ENC MATIN 5H-12H</v>
          </cell>
          <cell r="AI30" t="str">
            <v>NICE OUEST</v>
          </cell>
          <cell r="AJ30" t="str">
            <v>REPOS</v>
          </cell>
          <cell r="AK30" t="str">
            <v>ENC NUIT 20H30-03H30</v>
          </cell>
          <cell r="AL30" t="str">
            <v>ENC NUIT 20H30-03H30</v>
          </cell>
          <cell r="AM30" t="str">
            <v>ENC NUIT 20H30-03H30</v>
          </cell>
          <cell r="AN30" t="str">
            <v>ENC NUIT 20H30-03H30</v>
          </cell>
          <cell r="AO30" t="str">
            <v>ENC NUIT 20H30-03H30</v>
          </cell>
          <cell r="AP30" t="str">
            <v>REPOS</v>
          </cell>
          <cell r="AQ30" t="str">
            <v>NICE EST DIM</v>
          </cell>
          <cell r="AR30" t="str">
            <v>Congés</v>
          </cell>
          <cell r="AS30" t="str">
            <v>Congés</v>
          </cell>
          <cell r="AT30" t="str">
            <v>Congés</v>
          </cell>
          <cell r="AU30" t="str">
            <v>Congés</v>
          </cell>
          <cell r="AV30" t="str">
            <v>Congés</v>
          </cell>
          <cell r="AW30" t="str">
            <v>Congés</v>
          </cell>
          <cell r="AX30" t="str">
            <v>Congés</v>
          </cell>
          <cell r="AY30" t="str">
            <v>Congés</v>
          </cell>
          <cell r="AZ30" t="str">
            <v>Congés</v>
          </cell>
          <cell r="BA30" t="str">
            <v>Congés</v>
          </cell>
          <cell r="BB30" t="str">
            <v>Congés</v>
          </cell>
          <cell r="BC30" t="str">
            <v>Congés</v>
          </cell>
          <cell r="BD30" t="str">
            <v>Congés</v>
          </cell>
          <cell r="BE30" t="str">
            <v>Congés</v>
          </cell>
          <cell r="BF30" t="str">
            <v>Congés</v>
          </cell>
          <cell r="BG30" t="str">
            <v>Congés</v>
          </cell>
          <cell r="BH30" t="str">
            <v>Congés</v>
          </cell>
          <cell r="BI30" t="str">
            <v>Congés</v>
          </cell>
          <cell r="BJ30" t="str">
            <v>Congés</v>
          </cell>
          <cell r="BK30" t="str">
            <v>Congés</v>
          </cell>
          <cell r="BL30" t="str">
            <v>Congés</v>
          </cell>
          <cell r="BM30" t="str">
            <v>ENC MATIN 5H-12H</v>
          </cell>
          <cell r="BN30" t="str">
            <v>ENC MATIN 5H-12H</v>
          </cell>
          <cell r="BO30" t="str">
            <v>ENC MATIN 5H-12H</v>
          </cell>
          <cell r="BP30" t="str">
            <v>ENC MATIN 5H-12H</v>
          </cell>
          <cell r="BQ30" t="str">
            <v>ENC MATIN 5H-12H</v>
          </cell>
          <cell r="BR30" t="str">
            <v>HS NICE NORD</v>
          </cell>
          <cell r="BS30" t="str">
            <v>REPOS</v>
          </cell>
          <cell r="BT30" t="str">
            <v>ENC NUIT 20H30-02H30</v>
          </cell>
          <cell r="BU30" t="str">
            <v>ENC NUIT 20H30-02H30</v>
          </cell>
          <cell r="BV30" t="str">
            <v>ENC NUIT 20H30-02H30</v>
          </cell>
          <cell r="BW30" t="str">
            <v>ENC NUIT 20H30-02H30</v>
          </cell>
          <cell r="BX30" t="str">
            <v>ENC NUIT 20H30-02H30</v>
          </cell>
          <cell r="BY30" t="str">
            <v>REPOS</v>
          </cell>
          <cell r="BZ30" t="str">
            <v>V.N Matin DIM</v>
          </cell>
          <cell r="CA30" t="str">
            <v>ENC MATIN 5H-12H</v>
          </cell>
          <cell r="CB30" t="str">
            <v>ENC MATIN 5H-12H</v>
          </cell>
          <cell r="CC30" t="str">
            <v>REPOS</v>
          </cell>
          <cell r="CD30" t="str">
            <v>ENC MATIN 5H-12H</v>
          </cell>
          <cell r="CE30" t="str">
            <v>ENC MATIN 5H-12H</v>
          </cell>
          <cell r="CF30" t="str">
            <v>NICE OUEST</v>
          </cell>
          <cell r="CG30" t="str">
            <v>REPOS</v>
          </cell>
          <cell r="CH30" t="str">
            <v>ENC NUIT 20H30-03H30</v>
          </cell>
          <cell r="CI30" t="str">
            <v>ENC NUIT 20H30-03H30</v>
          </cell>
          <cell r="CJ30" t="str">
            <v>ENC NUIT 20H30-03H30</v>
          </cell>
          <cell r="CK30" t="str">
            <v>ENC NUIT 20H30-03H30</v>
          </cell>
          <cell r="CL30" t="str">
            <v>ENC NUIT 20H30-03H30</v>
          </cell>
          <cell r="CM30" t="str">
            <v>REPOS</v>
          </cell>
          <cell r="CN30" t="str">
            <v>REPOS</v>
          </cell>
          <cell r="CO30" t="str">
            <v>Congés</v>
          </cell>
          <cell r="CP30" t="str">
            <v>Congés</v>
          </cell>
          <cell r="CQ30" t="str">
            <v>Congés</v>
          </cell>
          <cell r="CR30" t="str">
            <v>ENC NUIT 20H30-03H30</v>
          </cell>
          <cell r="CS30" t="str">
            <v>ENC NUIT 20H30-03H30</v>
          </cell>
          <cell r="CT30" t="str">
            <v>REPOS</v>
          </cell>
          <cell r="CU30" t="str">
            <v>HS ENC. AM</v>
          </cell>
          <cell r="CV30" t="str">
            <v>REPOS</v>
          </cell>
          <cell r="CW30" t="str">
            <v>ENC MATIN 5H-12H</v>
          </cell>
          <cell r="CX30" t="str">
            <v>NICE EST</v>
          </cell>
          <cell r="CY30" t="str">
            <v>ENC MATIN 5H-12H</v>
          </cell>
          <cell r="CZ30" t="str">
            <v>REPOS</v>
          </cell>
          <cell r="DA30" t="str">
            <v>NICE OUEST</v>
          </cell>
          <cell r="DB30" t="str">
            <v>REPOS</v>
          </cell>
          <cell r="DC30" t="str">
            <v>NICE EST</v>
          </cell>
          <cell r="DD30" t="str">
            <v>NICE EST</v>
          </cell>
          <cell r="DE30" t="str">
            <v>NICE EST</v>
          </cell>
          <cell r="DF30" t="str">
            <v>NICE EST</v>
          </cell>
          <cell r="DG30" t="str">
            <v>NICE EST</v>
          </cell>
          <cell r="DH30" t="str">
            <v>HS NICE NORD</v>
          </cell>
          <cell r="DI30" t="str">
            <v>REPOS</v>
          </cell>
          <cell r="DJ30" t="str">
            <v>NICE EST</v>
          </cell>
          <cell r="DK30" t="str">
            <v>NICE EST</v>
          </cell>
          <cell r="DL30" t="str">
            <v>B. CARTON</v>
          </cell>
          <cell r="DM30" t="str">
            <v>ENC MATIN 5H-12H</v>
          </cell>
          <cell r="DN30" t="str">
            <v>ENC MATIN 5H-12H</v>
          </cell>
          <cell r="DO30" t="str">
            <v>REPOS</v>
          </cell>
          <cell r="DP30" t="str">
            <v>REPOS</v>
          </cell>
          <cell r="DQ30" t="str">
            <v>ENC NUIT 20H30-03H30</v>
          </cell>
          <cell r="DR30" t="str">
            <v>ENC NUIT 20H30-03H30</v>
          </cell>
          <cell r="DS30" t="str">
            <v>ENC NUIT 20H30-03H30</v>
          </cell>
          <cell r="DT30" t="str">
            <v>ENC NUIT 20H30-03H30</v>
          </cell>
          <cell r="DU30" t="str">
            <v>ENC NUIT 20H30-03H30</v>
          </cell>
          <cell r="DV30" t="str">
            <v>REPOS</v>
          </cell>
          <cell r="DW30" t="str">
            <v>HS ENC AM DIM</v>
          </cell>
          <cell r="DX30" t="str">
            <v>ENC NUIT 20H30-03H30</v>
          </cell>
          <cell r="DY30" t="str">
            <v>REPOS</v>
          </cell>
          <cell r="DZ30" t="str">
            <v>ENC NUIT 20H30-03H30</v>
          </cell>
          <cell r="EA30" t="str">
            <v>ENC NUIT 20H30-03H30</v>
          </cell>
          <cell r="EB30" t="str">
            <v>ENC NUIT 20H30-03H30</v>
          </cell>
          <cell r="EC30" t="str">
            <v>REPOS</v>
          </cell>
          <cell r="ED30" t="str">
            <v>V.N Matin DIM</v>
          </cell>
          <cell r="EE30" t="str">
            <v>ENC MATIN 5H-12H</v>
          </cell>
          <cell r="EF30" t="str">
            <v>REPOS</v>
          </cell>
          <cell r="EG30" t="str">
            <v>ENC MATIN 5H-12H</v>
          </cell>
          <cell r="EH30" t="str">
            <v>REPOS</v>
          </cell>
          <cell r="EI30" t="str">
            <v>ENC MATIN 5H-12H</v>
          </cell>
          <cell r="EJ30" t="str">
            <v>HS NICE EST</v>
          </cell>
          <cell r="EK30" t="str">
            <v>REPOS</v>
          </cell>
          <cell r="EL30" t="str">
            <v>ENC MATIN 5H-12H</v>
          </cell>
          <cell r="EM30" t="str">
            <v>ENC MATIN 5H-12H</v>
          </cell>
          <cell r="EN30" t="str">
            <v>ENC MATIN 5H-12H</v>
          </cell>
          <cell r="EO30" t="str">
            <v>ENC MATIN 5H-12H</v>
          </cell>
          <cell r="EP30" t="str">
            <v>REPOS</v>
          </cell>
          <cell r="EQ30" t="str">
            <v>NICE EST</v>
          </cell>
          <cell r="ER30" t="str">
            <v>REPOS</v>
          </cell>
          <cell r="EV30" t="str">
            <v>ENC AM 12H30-19H30</v>
          </cell>
          <cell r="GW30" t="str">
            <v>Congés</v>
          </cell>
          <cell r="GX30" t="str">
            <v>Congés</v>
          </cell>
          <cell r="GY30" t="str">
            <v>Congés</v>
          </cell>
          <cell r="GZ30" t="str">
            <v>Congés</v>
          </cell>
          <cell r="HA30" t="str">
            <v>Congés</v>
          </cell>
          <cell r="HB30" t="str">
            <v>Congés</v>
          </cell>
          <cell r="HC30" t="str">
            <v>Congés</v>
          </cell>
          <cell r="HD30" t="str">
            <v>Congés</v>
          </cell>
          <cell r="HE30" t="str">
            <v>Congés</v>
          </cell>
          <cell r="HF30" t="str">
            <v>Congés</v>
          </cell>
          <cell r="HG30" t="str">
            <v>Congés</v>
          </cell>
          <cell r="HH30" t="str">
            <v>Congés</v>
          </cell>
          <cell r="HI30" t="str">
            <v>Congés</v>
          </cell>
          <cell r="HJ30" t="str">
            <v>Congés</v>
          </cell>
        </row>
        <row r="31">
          <cell r="A31" t="str">
            <v>N0128555</v>
          </cell>
          <cell r="B31" t="str">
            <v>Perez</v>
          </cell>
          <cell r="C31" t="str">
            <v>Yann</v>
          </cell>
          <cell r="D31" t="str">
            <v>Perez Yann</v>
          </cell>
          <cell r="E31">
            <v>0</v>
          </cell>
          <cell r="F31" t="str">
            <v>fourgon carton AMP</v>
          </cell>
          <cell r="I31" t="str">
            <v>REPOS</v>
          </cell>
          <cell r="J31" t="str">
            <v>CARTON AP</v>
          </cell>
          <cell r="K31" t="str">
            <v>CARTON AP</v>
          </cell>
          <cell r="L31" t="str">
            <v>CARTON AP</v>
          </cell>
          <cell r="M31" t="str">
            <v>CARTON AP</v>
          </cell>
          <cell r="N31" t="str">
            <v>REPOS</v>
          </cell>
          <cell r="O31" t="str">
            <v>NICE NORD &amp; VIEUX NICE</v>
          </cell>
          <cell r="P31" t="str">
            <v>REPOS</v>
          </cell>
          <cell r="Q31" t="str">
            <v>CARTON AP</v>
          </cell>
          <cell r="R31" t="str">
            <v>CARTON AP</v>
          </cell>
          <cell r="S31" t="str">
            <v>CARTON AP</v>
          </cell>
          <cell r="T31" t="str">
            <v>CARTON AP</v>
          </cell>
          <cell r="U31" t="str">
            <v>CARTON 8H30-12H / 13H-16H30</v>
          </cell>
          <cell r="V31" t="str">
            <v>REPOS</v>
          </cell>
          <cell r="W31" t="str">
            <v>CARTON AP</v>
          </cell>
          <cell r="X31" t="str">
            <v>CARTON AP</v>
          </cell>
          <cell r="Y31" t="str">
            <v>CARTON AP</v>
          </cell>
          <cell r="Z31" t="str">
            <v>CARTON AP</v>
          </cell>
          <cell r="AA31" t="str">
            <v>Congés</v>
          </cell>
          <cell r="AB31" t="str">
            <v>Congés</v>
          </cell>
          <cell r="AC31" t="str">
            <v>Congés</v>
          </cell>
          <cell r="AD31" t="str">
            <v>Congés</v>
          </cell>
          <cell r="AE31" t="str">
            <v>Congés</v>
          </cell>
          <cell r="AF31" t="str">
            <v>Congés</v>
          </cell>
          <cell r="AG31" t="str">
            <v>Congés</v>
          </cell>
          <cell r="AH31" t="str">
            <v>Congés</v>
          </cell>
          <cell r="AI31" t="str">
            <v>Congés</v>
          </cell>
          <cell r="AJ31" t="str">
            <v>Congés</v>
          </cell>
          <cell r="AK31" t="str">
            <v>REPOS</v>
          </cell>
          <cell r="AL31" t="str">
            <v>CARTON AP</v>
          </cell>
          <cell r="AM31" t="str">
            <v>CARTON AP</v>
          </cell>
          <cell r="AN31" t="str">
            <v>CARTON AP</v>
          </cell>
          <cell r="AO31" t="str">
            <v>CARTON AP</v>
          </cell>
          <cell r="AP31" t="str">
            <v>CARTON 8H30-12H / 13H-16H30</v>
          </cell>
          <cell r="AQ31" t="str">
            <v>REPOS</v>
          </cell>
          <cell r="AR31" t="str">
            <v>CARTON AP</v>
          </cell>
          <cell r="AS31" t="str">
            <v>CARTON AP</v>
          </cell>
          <cell r="AT31" t="str">
            <v>CARTON AP</v>
          </cell>
          <cell r="AU31" t="str">
            <v>CARTON AP</v>
          </cell>
          <cell r="AV31" t="str">
            <v>CARTON AP</v>
          </cell>
          <cell r="AW31" t="str">
            <v>REPOS</v>
          </cell>
          <cell r="AX31" t="str">
            <v>NICE NORD &amp; VIEUX NICE</v>
          </cell>
          <cell r="AY31" t="str">
            <v>CARTON AP</v>
          </cell>
          <cell r="AZ31" t="str">
            <v>CARTON AP</v>
          </cell>
          <cell r="BA31" t="str">
            <v>CARTON AP</v>
          </cell>
          <cell r="BB31" t="str">
            <v>CARTON AP</v>
          </cell>
          <cell r="BC31" t="str">
            <v>CARTON AP</v>
          </cell>
          <cell r="BD31" t="str">
            <v>REPOS</v>
          </cell>
          <cell r="BE31" t="str">
            <v>REPOS</v>
          </cell>
          <cell r="BF31" t="str">
            <v>CARTON AP</v>
          </cell>
          <cell r="BG31" t="str">
            <v>CARTON AP</v>
          </cell>
          <cell r="BH31" t="str">
            <v>CARTON AP</v>
          </cell>
          <cell r="BI31" t="str">
            <v>CARTON AP</v>
          </cell>
          <cell r="BJ31" t="str">
            <v>CARTON AP</v>
          </cell>
          <cell r="BK31" t="str">
            <v>REPOS</v>
          </cell>
          <cell r="BL31" t="str">
            <v>HS presta. Except | 11:00-19:00</v>
          </cell>
          <cell r="BM31" t="str">
            <v>REPOS</v>
          </cell>
          <cell r="BN31" t="str">
            <v>CARTON AP</v>
          </cell>
          <cell r="BO31" t="str">
            <v>CARTON AP</v>
          </cell>
          <cell r="BP31" t="str">
            <v>CARTON AP</v>
          </cell>
          <cell r="BQ31" t="str">
            <v>CARTON AP</v>
          </cell>
          <cell r="BR31" t="str">
            <v>CARTON 8H30-12H / 13H-16H30</v>
          </cell>
          <cell r="BS31" t="str">
            <v>REPOS</v>
          </cell>
          <cell r="BT31" t="str">
            <v>CARTON AP</v>
          </cell>
          <cell r="BU31" t="str">
            <v>CARTON AP</v>
          </cell>
          <cell r="BV31" t="str">
            <v>CARTON AP</v>
          </cell>
          <cell r="BW31" t="str">
            <v>CARTON AP</v>
          </cell>
          <cell r="BX31" t="str">
            <v>CARTON AP</v>
          </cell>
          <cell r="BY31" t="str">
            <v>REPOS</v>
          </cell>
          <cell r="BZ31" t="str">
            <v>NICE NORD &amp; VIEUX NICE</v>
          </cell>
          <cell r="CA31" t="str">
            <v>CARTON AP</v>
          </cell>
          <cell r="CB31" t="str">
            <v>CARTON AP</v>
          </cell>
          <cell r="CC31" t="str">
            <v>Congés</v>
          </cell>
          <cell r="CD31" t="str">
            <v>CARTON AP</v>
          </cell>
          <cell r="CE31" t="str">
            <v>CARTON AP</v>
          </cell>
          <cell r="CF31" t="str">
            <v>HS NICE OUEST</v>
          </cell>
          <cell r="CG31" t="str">
            <v>REPOS</v>
          </cell>
          <cell r="CH31" t="str">
            <v>CARTON AP</v>
          </cell>
          <cell r="CI31" t="str">
            <v>CARTON AP</v>
          </cell>
          <cell r="CJ31" t="str">
            <v>CARTON AP</v>
          </cell>
          <cell r="CK31" t="str">
            <v>CARTON AP</v>
          </cell>
          <cell r="CL31" t="str">
            <v>CARTON AP</v>
          </cell>
          <cell r="CM31" t="str">
            <v>REPOS</v>
          </cell>
          <cell r="CN31" t="str">
            <v>NICE OUEST &amp; VIEUX NICE</v>
          </cell>
          <cell r="CO31" t="str">
            <v>REPOS</v>
          </cell>
          <cell r="CP31" t="str">
            <v>CARTON AP</v>
          </cell>
          <cell r="CQ31" t="str">
            <v>CARTON AP</v>
          </cell>
          <cell r="CR31" t="str">
            <v>CARTON AP</v>
          </cell>
          <cell r="CS31" t="str">
            <v>CARTON AP</v>
          </cell>
          <cell r="CT31" t="str">
            <v>CARTON 8H30-12H / 13H-16H30</v>
          </cell>
          <cell r="CU31" t="str">
            <v>REPOS</v>
          </cell>
          <cell r="CV31" t="str">
            <v>REPOS</v>
          </cell>
          <cell r="CW31" t="str">
            <v>CARTON AP</v>
          </cell>
          <cell r="CX31" t="str">
            <v>Congés</v>
          </cell>
          <cell r="CY31" t="str">
            <v>CARTON AP</v>
          </cell>
          <cell r="CZ31" t="str">
            <v>CARTON AP</v>
          </cell>
          <cell r="DA31" t="str">
            <v>REPOS</v>
          </cell>
          <cell r="DB31" t="str">
            <v>REPOS</v>
          </cell>
          <cell r="DC31" t="str">
            <v>CARTON AP</v>
          </cell>
          <cell r="DD31" t="str">
            <v>CARTON AP</v>
          </cell>
          <cell r="DE31" t="str">
            <v>CARTON AP</v>
          </cell>
          <cell r="DF31" t="str">
            <v>CARTON AP</v>
          </cell>
          <cell r="DG31" t="str">
            <v>CARTON AP</v>
          </cell>
          <cell r="DH31" t="str">
            <v>HS NICE OUEST</v>
          </cell>
          <cell r="DI31" t="str">
            <v>REPOS</v>
          </cell>
          <cell r="DJ31" t="str">
            <v>CARTON AP</v>
          </cell>
          <cell r="DK31" t="str">
            <v>CARTON AP</v>
          </cell>
          <cell r="DL31" t="str">
            <v>CARTON AP</v>
          </cell>
          <cell r="DM31" t="str">
            <v>CARTON AP</v>
          </cell>
          <cell r="DN31" t="str">
            <v>CARTON AP</v>
          </cell>
          <cell r="DO31" t="str">
            <v>REPOS</v>
          </cell>
          <cell r="DP31" t="str">
            <v>NICE NORD DIM</v>
          </cell>
          <cell r="DQ31" t="str">
            <v>REPOS</v>
          </cell>
          <cell r="DR31" t="str">
            <v>CARTON AP</v>
          </cell>
          <cell r="DS31" t="str">
            <v>CARTON AP</v>
          </cell>
          <cell r="DT31" t="str">
            <v>CARTON AP</v>
          </cell>
          <cell r="DU31" t="str">
            <v>CARTON AP</v>
          </cell>
          <cell r="DV31" t="str">
            <v>CARTON 8H30-12H / 13H-16H30</v>
          </cell>
          <cell r="DW31" t="str">
            <v>REPOS</v>
          </cell>
          <cell r="DX31" t="str">
            <v>CARTON AP</v>
          </cell>
          <cell r="DY31" t="str">
            <v>REPOS</v>
          </cell>
          <cell r="DZ31" t="str">
            <v>CARTON AP</v>
          </cell>
          <cell r="EA31" t="str">
            <v>CARTON AP</v>
          </cell>
          <cell r="EB31" t="str">
            <v>CARTON AP</v>
          </cell>
          <cell r="EC31" t="str">
            <v>HS ENC MATIN</v>
          </cell>
          <cell r="ED31" t="str">
            <v>REPOS</v>
          </cell>
          <cell r="EE31" t="str">
            <v>CARTON AP</v>
          </cell>
          <cell r="EF31" t="str">
            <v>NICE EST DIM</v>
          </cell>
          <cell r="EG31" t="str">
            <v>CARTON AP</v>
          </cell>
          <cell r="EH31" t="str">
            <v>REPOS</v>
          </cell>
          <cell r="EI31" t="str">
            <v>CARTON AP</v>
          </cell>
          <cell r="EJ31" t="str">
            <v>HS NICE NORD</v>
          </cell>
          <cell r="EK31" t="str">
            <v>REPOS</v>
          </cell>
          <cell r="EL31" t="str">
            <v>CARTON AP</v>
          </cell>
          <cell r="EM31" t="str">
            <v>CARTON AP</v>
          </cell>
          <cell r="EN31" t="str">
            <v>CARTON AP</v>
          </cell>
          <cell r="EO31" t="str">
            <v>CARTON AP</v>
          </cell>
          <cell r="EP31" t="str">
            <v>CARTON AP</v>
          </cell>
          <cell r="EQ31" t="str">
            <v>REPOS</v>
          </cell>
          <cell r="ER31" t="str">
            <v>REPOS</v>
          </cell>
          <cell r="EV31" t="str">
            <v>CARTON AP</v>
          </cell>
          <cell r="FC31" t="str">
            <v>FORMATION</v>
          </cell>
          <cell r="FD31" t="str">
            <v>FORMATION</v>
          </cell>
          <cell r="FI31" t="str">
            <v>FORMATION</v>
          </cell>
          <cell r="FJ31" t="str">
            <v>FORMATION</v>
          </cell>
          <cell r="FK31" t="str">
            <v>FORMATION</v>
          </cell>
          <cell r="HK31" t="str">
            <v>Congés</v>
          </cell>
          <cell r="HL31" t="str">
            <v>Congés</v>
          </cell>
          <cell r="HM31" t="str">
            <v>Congés</v>
          </cell>
          <cell r="HN31" t="str">
            <v>Congés</v>
          </cell>
          <cell r="HO31" t="str">
            <v>Congés</v>
          </cell>
          <cell r="HP31" t="str">
            <v>Congés</v>
          </cell>
          <cell r="HQ31" t="str">
            <v>Congés</v>
          </cell>
          <cell r="HR31" t="str">
            <v>Congés</v>
          </cell>
          <cell r="HS31" t="str">
            <v>Congés</v>
          </cell>
          <cell r="HT31" t="str">
            <v>Congés</v>
          </cell>
          <cell r="HU31" t="str">
            <v>Congés</v>
          </cell>
          <cell r="HV31" t="str">
            <v>Congés</v>
          </cell>
          <cell r="HW31" t="str">
            <v>Congés</v>
          </cell>
          <cell r="HX31" t="str">
            <v>Congés</v>
          </cell>
        </row>
        <row r="32">
          <cell r="A32" t="str">
            <v>N0133403</v>
          </cell>
          <cell r="B32" t="str">
            <v>Perrone</v>
          </cell>
          <cell r="C32" t="str">
            <v>Lucas</v>
          </cell>
          <cell r="D32" t="str">
            <v>Perrone Lucas</v>
          </cell>
          <cell r="E32">
            <v>0</v>
          </cell>
          <cell r="F32" t="str">
            <v>remplaçant</v>
          </cell>
          <cell r="I32" t="str">
            <v>Congés</v>
          </cell>
          <cell r="J32" t="str">
            <v>CARTON AP</v>
          </cell>
          <cell r="K32" t="str">
            <v>CARTON AP</v>
          </cell>
          <cell r="L32" t="str">
            <v>CARTON AP</v>
          </cell>
          <cell r="M32" t="str">
            <v>CARTON AP</v>
          </cell>
          <cell r="N32" t="str">
            <v>HS NICE EST</v>
          </cell>
          <cell r="O32" t="str">
            <v>REPOS</v>
          </cell>
          <cell r="P32" t="str">
            <v>CARTON AP</v>
          </cell>
          <cell r="Q32" t="str">
            <v>CARTON AP</v>
          </cell>
          <cell r="R32" t="str">
            <v>CARTON AP</v>
          </cell>
          <cell r="S32" t="str">
            <v>CARTON AP</v>
          </cell>
          <cell r="T32" t="str">
            <v>CARTON AP</v>
          </cell>
          <cell r="U32" t="str">
            <v>REPOS</v>
          </cell>
          <cell r="V32" t="str">
            <v>NICE NORD &amp; VIEUX NICE</v>
          </cell>
          <cell r="W32" t="str">
            <v>ENC AM 12H30-19H30</v>
          </cell>
          <cell r="X32" t="str">
            <v>ENC AM 12H30-19H30</v>
          </cell>
          <cell r="Y32" t="str">
            <v>ENC AM 12H30-19H30</v>
          </cell>
          <cell r="Z32" t="str">
            <v>REPOS</v>
          </cell>
          <cell r="AA32" t="str">
            <v>CARTON AP</v>
          </cell>
          <cell r="AB32" t="str">
            <v>NICE EST</v>
          </cell>
          <cell r="AC32" t="str">
            <v>REPOS</v>
          </cell>
          <cell r="AD32" t="str">
            <v>CARTON AP</v>
          </cell>
          <cell r="AE32" t="str">
            <v>CARTON AP</v>
          </cell>
          <cell r="AF32" t="str">
            <v>CARTON AP</v>
          </cell>
          <cell r="AG32" t="str">
            <v>CARTON AP</v>
          </cell>
          <cell r="AH32" t="str">
            <v>CARTON AP</v>
          </cell>
          <cell r="AI32" t="str">
            <v>HS NICE EST</v>
          </cell>
          <cell r="AJ32" t="str">
            <v>REPOS</v>
          </cell>
          <cell r="AK32" t="str">
            <v>CARTON AP</v>
          </cell>
          <cell r="AL32" t="str">
            <v>CARTON AP</v>
          </cell>
          <cell r="AM32" t="str">
            <v>CARTON AP</v>
          </cell>
          <cell r="AN32" t="str">
            <v>CARTON AP</v>
          </cell>
          <cell r="AO32" t="str">
            <v>CARTON AP</v>
          </cell>
          <cell r="AP32" t="str">
            <v>REPOS</v>
          </cell>
          <cell r="AQ32" t="str">
            <v>NICE NORD &amp; VIEUX NICE</v>
          </cell>
          <cell r="AR32" t="str">
            <v>ENC NUIT 20H30-03H30</v>
          </cell>
          <cell r="AS32" t="str">
            <v>ENC NUIT 20H30-03H30</v>
          </cell>
          <cell r="AT32" t="str">
            <v>ENC NUIT 20H30-03H30</v>
          </cell>
          <cell r="AU32" t="str">
            <v>ENC NUIT 20H30-03H30</v>
          </cell>
          <cell r="AV32" t="str">
            <v>ENC NUIT 20H30-03H30</v>
          </cell>
          <cell r="AW32" t="str">
            <v>REPOS</v>
          </cell>
          <cell r="AX32" t="str">
            <v>REPOS</v>
          </cell>
          <cell r="AY32" t="str">
            <v>ENC MATIN 5H-12H</v>
          </cell>
          <cell r="AZ32" t="str">
            <v>REPOS</v>
          </cell>
          <cell r="BA32" t="str">
            <v>ENC MATIN 5H-12H</v>
          </cell>
          <cell r="BB32" t="str">
            <v>NICE EST</v>
          </cell>
          <cell r="BC32" t="str">
            <v>Congés</v>
          </cell>
          <cell r="BD32" t="str">
            <v>NICE EST</v>
          </cell>
          <cell r="BE32" t="str">
            <v>REPOS</v>
          </cell>
          <cell r="BF32" t="str">
            <v>ENC MATIN 5H-12H</v>
          </cell>
          <cell r="BG32" t="str">
            <v>CARTON MATIN</v>
          </cell>
          <cell r="BH32" t="str">
            <v>FORMATION | 15:00-19:00</v>
          </cell>
          <cell r="BI32" t="str">
            <v>REPOS</v>
          </cell>
          <cell r="BJ32" t="str">
            <v>ENC MATIN 5H-12H</v>
          </cell>
          <cell r="BK32" t="str">
            <v>NICE EST</v>
          </cell>
          <cell r="BL32" t="str">
            <v>REPOS</v>
          </cell>
          <cell r="BM32" t="str">
            <v>ENC MATIN 5H-12H</v>
          </cell>
          <cell r="BN32" t="str">
            <v>ENC MATIN 5H-12H</v>
          </cell>
          <cell r="BO32" t="str">
            <v>FORMATION | 11:00-19:00</v>
          </cell>
          <cell r="BP32" t="str">
            <v>ENC MATIN 5H-12H</v>
          </cell>
          <cell r="BQ32" t="str">
            <v>ENC MATIN 5H-12H</v>
          </cell>
          <cell r="BR32" t="str">
            <v>HS NICE EST</v>
          </cell>
          <cell r="BS32" t="str">
            <v>REPOS</v>
          </cell>
          <cell r="BT32" t="str">
            <v>ENC NUIT 20H30-02H30</v>
          </cell>
          <cell r="BU32" t="str">
            <v>ENC NUIT 20H30-02H30</v>
          </cell>
          <cell r="BV32" t="str">
            <v>ENC NUIT 20H30-02H30</v>
          </cell>
          <cell r="BW32" t="str">
            <v>CARTON MATIN</v>
          </cell>
          <cell r="BX32" t="str">
            <v>CARTON MATIN</v>
          </cell>
          <cell r="BY32" t="str">
            <v>REPOS</v>
          </cell>
          <cell r="BZ32" t="str">
            <v>HS presta. Except | 07:30-18:30</v>
          </cell>
          <cell r="CA32" t="str">
            <v>CARTON MATIN</v>
          </cell>
          <cell r="CB32" t="str">
            <v>CARTON MATIN</v>
          </cell>
          <cell r="CC32" t="str">
            <v>CARTON MATIN</v>
          </cell>
          <cell r="CD32" t="str">
            <v>CARTON MATIN</v>
          </cell>
          <cell r="CE32" t="str">
            <v>CARTON MATIN</v>
          </cell>
          <cell r="CF32" t="str">
            <v>REPOS</v>
          </cell>
          <cell r="CG32" t="str">
            <v>NICE NORD &amp; VIEUX NICE</v>
          </cell>
          <cell r="CH32" t="str">
            <v>ENC MATIN 5H-12H</v>
          </cell>
          <cell r="CI32" t="str">
            <v>ENC MATIN 5H-12H</v>
          </cell>
          <cell r="CJ32" t="str">
            <v>CARTON MATIN</v>
          </cell>
          <cell r="CK32" t="str">
            <v>REPOS</v>
          </cell>
          <cell r="CL32" t="str">
            <v>ENC MATIN 5H-12H</v>
          </cell>
          <cell r="CM32" t="str">
            <v>NICE EST</v>
          </cell>
          <cell r="CN32" t="str">
            <v>REPOS</v>
          </cell>
          <cell r="CO32" t="str">
            <v>CARTON MATIN</v>
          </cell>
          <cell r="CP32" t="str">
            <v>CARTON MATIN</v>
          </cell>
          <cell r="CQ32" t="str">
            <v>CARTON MATIN</v>
          </cell>
          <cell r="CR32" t="str">
            <v>CARTON MATIN</v>
          </cell>
          <cell r="CS32" t="str">
            <v>CARTON MATIN</v>
          </cell>
          <cell r="CT32" t="str">
            <v>HS NICE NORD</v>
          </cell>
          <cell r="CU32" t="str">
            <v>REPOS</v>
          </cell>
          <cell r="CV32" t="str">
            <v>REPOS</v>
          </cell>
          <cell r="CW32" t="str">
            <v>Congés</v>
          </cell>
          <cell r="CX32" t="str">
            <v>Congés</v>
          </cell>
          <cell r="CY32" t="str">
            <v>Congés</v>
          </cell>
          <cell r="CZ32" t="str">
            <v>Congés</v>
          </cell>
          <cell r="DA32" t="str">
            <v>Congés</v>
          </cell>
          <cell r="DB32" t="str">
            <v>Congés</v>
          </cell>
          <cell r="DC32" t="str">
            <v>CARTON MATIN</v>
          </cell>
          <cell r="DD32" t="str">
            <v>CARTON MATIN</v>
          </cell>
          <cell r="DE32" t="str">
            <v>CARTON MATIN</v>
          </cell>
          <cell r="DF32" t="str">
            <v>CARTON MATIN</v>
          </cell>
          <cell r="DG32" t="str">
            <v>CARTON MATIN</v>
          </cell>
          <cell r="DH32" t="str">
            <v>REPOS</v>
          </cell>
          <cell r="DI32" t="str">
            <v>NICE EST &amp; VIEUX NICE</v>
          </cell>
          <cell r="DJ32" t="str">
            <v>CARTON MATIN</v>
          </cell>
          <cell r="DK32" t="str">
            <v>CARTON MATIN</v>
          </cell>
          <cell r="DL32" t="str">
            <v>CARTON MATIN</v>
          </cell>
          <cell r="DM32" t="str">
            <v>CARTON MATIN</v>
          </cell>
          <cell r="DN32" t="str">
            <v>CARTON MATIN</v>
          </cell>
          <cell r="DO32" t="str">
            <v>REPOS</v>
          </cell>
          <cell r="DP32" t="str">
            <v>V.N AM DIM</v>
          </cell>
          <cell r="DQ32" t="str">
            <v>CARTON MATIN</v>
          </cell>
          <cell r="DR32" t="str">
            <v>CARTON MATIN</v>
          </cell>
          <cell r="DS32" t="str">
            <v>CARTON MATIN</v>
          </cell>
          <cell r="DT32" t="str">
            <v>CARTON MATIN</v>
          </cell>
          <cell r="DU32" t="str">
            <v>ABSENT</v>
          </cell>
          <cell r="DV32" t="str">
            <v>ABSENT</v>
          </cell>
          <cell r="DW32" t="str">
            <v>ABSENT</v>
          </cell>
          <cell r="DX32" t="str">
            <v>ABSENT</v>
          </cell>
          <cell r="DY32" t="str">
            <v>ABSENT</v>
          </cell>
          <cell r="DZ32" t="str">
            <v>ABSENT</v>
          </cell>
          <cell r="EA32" t="str">
            <v>ABSENT</v>
          </cell>
          <cell r="EB32" t="str">
            <v>ABSENT</v>
          </cell>
          <cell r="EC32" t="str">
            <v>ABSENT</v>
          </cell>
          <cell r="ED32" t="str">
            <v>ABSENT</v>
          </cell>
          <cell r="EE32" t="str">
            <v>ABSENT</v>
          </cell>
          <cell r="EF32" t="str">
            <v>ABSENT</v>
          </cell>
          <cell r="EG32" t="str">
            <v>ABSENT</v>
          </cell>
          <cell r="EH32" t="str">
            <v>ABSENT</v>
          </cell>
          <cell r="EI32" t="str">
            <v>NICE OUEST</v>
          </cell>
          <cell r="EJ32" t="str">
            <v>REPOS</v>
          </cell>
          <cell r="EK32" t="str">
            <v>REPOS</v>
          </cell>
          <cell r="EL32" t="str">
            <v>CARTON MATIN</v>
          </cell>
          <cell r="EM32" t="str">
            <v>CARTON MATIN</v>
          </cell>
          <cell r="EN32" t="str">
            <v>CARTON MATIN</v>
          </cell>
          <cell r="EO32" t="str">
            <v>CARTON MATIN</v>
          </cell>
          <cell r="EP32" t="str">
            <v>CARTON MATIN</v>
          </cell>
          <cell r="EQ32" t="str">
            <v>REPOS</v>
          </cell>
          <cell r="ER32" t="str">
            <v>REPOS</v>
          </cell>
          <cell r="GW32" t="str">
            <v>Congés</v>
          </cell>
          <cell r="GX32" t="str">
            <v>Congés</v>
          </cell>
          <cell r="GY32" t="str">
            <v>Congés</v>
          </cell>
          <cell r="GZ32" t="str">
            <v>Congés</v>
          </cell>
          <cell r="HA32" t="str">
            <v>Congés</v>
          </cell>
          <cell r="HB32" t="str">
            <v>Congés</v>
          </cell>
          <cell r="HC32" t="str">
            <v>Congés</v>
          </cell>
          <cell r="HD32" t="str">
            <v>Congés</v>
          </cell>
          <cell r="HE32" t="str">
            <v>Congés</v>
          </cell>
          <cell r="HF32" t="str">
            <v>Congés</v>
          </cell>
          <cell r="HG32" t="str">
            <v>Congés</v>
          </cell>
          <cell r="HH32" t="str">
            <v>Congés</v>
          </cell>
          <cell r="HI32" t="str">
            <v>Congés</v>
          </cell>
          <cell r="HJ32" t="str">
            <v>Congés</v>
          </cell>
        </row>
        <row r="33">
          <cell r="A33" t="str">
            <v>N0132724</v>
          </cell>
          <cell r="B33" t="str">
            <v>Rini</v>
          </cell>
          <cell r="C33" t="str">
            <v>Romain</v>
          </cell>
          <cell r="D33" t="str">
            <v>Rini Romain</v>
          </cell>
          <cell r="E33">
            <v>0</v>
          </cell>
          <cell r="F33" t="str">
            <v>remplaçant</v>
          </cell>
          <cell r="I33" t="str">
            <v>REPOS</v>
          </cell>
          <cell r="J33" t="str">
            <v>NICE EST</v>
          </cell>
          <cell r="K33" t="str">
            <v>NICE EST</v>
          </cell>
          <cell r="L33" t="str">
            <v>NICE EST</v>
          </cell>
          <cell r="M33" t="str">
            <v>NICE EST</v>
          </cell>
          <cell r="N33" t="str">
            <v>REPOS</v>
          </cell>
          <cell r="O33" t="str">
            <v>REPOS</v>
          </cell>
          <cell r="P33" t="str">
            <v>NICE EST</v>
          </cell>
          <cell r="Q33" t="str">
            <v>NICE EST</v>
          </cell>
          <cell r="R33" t="str">
            <v>Congés</v>
          </cell>
          <cell r="S33" t="str">
            <v>Congés</v>
          </cell>
          <cell r="T33" t="str">
            <v>Congés</v>
          </cell>
          <cell r="U33" t="str">
            <v>Congés</v>
          </cell>
          <cell r="V33" t="str">
            <v>Congés</v>
          </cell>
          <cell r="W33" t="str">
            <v>NICE EST</v>
          </cell>
          <cell r="X33" t="str">
            <v>NICE EST</v>
          </cell>
          <cell r="Y33" t="str">
            <v>NICE EST</v>
          </cell>
          <cell r="Z33" t="str">
            <v>NICE EST</v>
          </cell>
          <cell r="AA33" t="str">
            <v>NICE EST</v>
          </cell>
          <cell r="AB33" t="str">
            <v>REPOS</v>
          </cell>
          <cell r="AC33" t="str">
            <v>REPOS</v>
          </cell>
          <cell r="AD33" t="str">
            <v>ENC AM 12H30-19H30</v>
          </cell>
          <cell r="AE33" t="str">
            <v>ENC AM 12H30-19H30</v>
          </cell>
          <cell r="AF33" t="str">
            <v>REPOS</v>
          </cell>
          <cell r="AG33" t="str">
            <v>ENC AM 12H30-19H30</v>
          </cell>
          <cell r="AH33" t="str">
            <v>ENC AM 12H30-19H30</v>
          </cell>
          <cell r="AI33" t="str">
            <v>NICE EST</v>
          </cell>
          <cell r="AJ33" t="str">
            <v>REPOS</v>
          </cell>
          <cell r="AK33" t="str">
            <v>NICE EST</v>
          </cell>
          <cell r="AL33" t="str">
            <v>NICE EST</v>
          </cell>
          <cell r="AM33" t="str">
            <v>ENC AM 12H30-19H30</v>
          </cell>
          <cell r="AN33" t="str">
            <v>ENC AM 12H30-19H30</v>
          </cell>
          <cell r="AO33" t="str">
            <v>ENC AM 12H30-19H30</v>
          </cell>
          <cell r="AP33" t="str">
            <v>REPOS</v>
          </cell>
          <cell r="AQ33" t="str">
            <v>REPOS</v>
          </cell>
          <cell r="AR33" t="str">
            <v>NICE EST</v>
          </cell>
          <cell r="AS33" t="str">
            <v>NICE EST</v>
          </cell>
          <cell r="AT33" t="str">
            <v>NICE EST</v>
          </cell>
          <cell r="AU33" t="str">
            <v>NICE EST</v>
          </cell>
          <cell r="AV33" t="str">
            <v>NICE EST</v>
          </cell>
          <cell r="AW33" t="str">
            <v>REPOS</v>
          </cell>
          <cell r="AX33" t="str">
            <v>REPOS</v>
          </cell>
          <cell r="AY33" t="str">
            <v>ENC AM 12H30-19H30</v>
          </cell>
          <cell r="AZ33" t="str">
            <v>NICE EST</v>
          </cell>
          <cell r="BA33" t="str">
            <v>NICE EST</v>
          </cell>
          <cell r="BB33" t="str">
            <v>NICE EST</v>
          </cell>
          <cell r="BC33" t="str">
            <v>NICE EST</v>
          </cell>
          <cell r="BD33" t="str">
            <v>REPOS</v>
          </cell>
          <cell r="BE33" t="str">
            <v>REPOS</v>
          </cell>
          <cell r="BF33" t="str">
            <v>NICE EST</v>
          </cell>
          <cell r="BG33" t="str">
            <v>NICE EST</v>
          </cell>
          <cell r="BH33" t="str">
            <v>NICE EST</v>
          </cell>
          <cell r="BI33" t="str">
            <v>REPOS</v>
          </cell>
          <cell r="BJ33" t="str">
            <v>NICE EST</v>
          </cell>
          <cell r="BK33" t="str">
            <v>NICE EST</v>
          </cell>
          <cell r="BL33" t="str">
            <v>REPOS</v>
          </cell>
          <cell r="BM33" t="str">
            <v>NICE EST</v>
          </cell>
          <cell r="BN33" t="str">
            <v>Congés</v>
          </cell>
          <cell r="BO33" t="str">
            <v>NICE EST</v>
          </cell>
          <cell r="BP33" t="str">
            <v>NICE EST</v>
          </cell>
          <cell r="BQ33" t="str">
            <v>NICE EST</v>
          </cell>
          <cell r="BR33" t="str">
            <v>REPOS</v>
          </cell>
          <cell r="BS33" t="str">
            <v>REPOS</v>
          </cell>
          <cell r="BT33" t="str">
            <v>ENC AM 12H30-19H30</v>
          </cell>
          <cell r="BU33" t="str">
            <v>ENC AM 12H30-19H30</v>
          </cell>
          <cell r="BV33" t="str">
            <v>NICE EST</v>
          </cell>
          <cell r="BW33" t="str">
            <v>NICE EST</v>
          </cell>
          <cell r="BX33" t="str">
            <v>Congés</v>
          </cell>
          <cell r="BY33" t="str">
            <v>Congés</v>
          </cell>
          <cell r="BZ33" t="str">
            <v>Congés</v>
          </cell>
          <cell r="CA33" t="str">
            <v>ENC AM 12H30-19H30</v>
          </cell>
          <cell r="CB33" t="str">
            <v>ENC AM 12H30-19H30</v>
          </cell>
          <cell r="CC33" t="str">
            <v>ENC AM 12H30-19H30</v>
          </cell>
          <cell r="CD33" t="str">
            <v>NICE EST</v>
          </cell>
          <cell r="CE33" t="str">
            <v>NICE EST</v>
          </cell>
          <cell r="CF33" t="str">
            <v>REPOS</v>
          </cell>
          <cell r="CG33" t="str">
            <v>REPOS</v>
          </cell>
          <cell r="CH33" t="str">
            <v>ENC AM 12H30-19H30</v>
          </cell>
          <cell r="CI33" t="str">
            <v>ENC AM 12H30-19H30</v>
          </cell>
          <cell r="CJ33" t="str">
            <v>NICE EST</v>
          </cell>
          <cell r="CK33" t="str">
            <v>NICE EST</v>
          </cell>
          <cell r="CL33" t="str">
            <v>NICE EST</v>
          </cell>
          <cell r="CM33" t="str">
            <v>REPOS</v>
          </cell>
          <cell r="CN33" t="str">
            <v>REPOS</v>
          </cell>
          <cell r="CO33" t="str">
            <v>NICE EST</v>
          </cell>
          <cell r="CP33" t="str">
            <v>ENC AM 12H30-19H30</v>
          </cell>
          <cell r="CQ33" t="str">
            <v>ENC AM 12H30-19H30</v>
          </cell>
          <cell r="CR33" t="str">
            <v>ENC AM 12H30-19H30</v>
          </cell>
          <cell r="CS33" t="str">
            <v>ENC AM 12H30-19H30</v>
          </cell>
          <cell r="CT33" t="str">
            <v>REPOS</v>
          </cell>
          <cell r="CU33" t="str">
            <v>REPOS</v>
          </cell>
          <cell r="CV33" t="str">
            <v>REPOS</v>
          </cell>
          <cell r="CW33" t="str">
            <v>FORMATION</v>
          </cell>
          <cell r="CX33" t="str">
            <v>FORMATION</v>
          </cell>
          <cell r="CY33" t="str">
            <v>ENC AM 12H30-19H30</v>
          </cell>
          <cell r="CZ33" t="str">
            <v>ENC AM 12H30-19H30</v>
          </cell>
          <cell r="DA33" t="str">
            <v>REPOS</v>
          </cell>
          <cell r="DB33" t="str">
            <v>REPOS</v>
          </cell>
          <cell r="DC33" t="str">
            <v>FORMATION</v>
          </cell>
          <cell r="DD33" t="str">
            <v>FORMATION</v>
          </cell>
          <cell r="DE33" t="str">
            <v>FORMATION</v>
          </cell>
          <cell r="DF33" t="str">
            <v>REPOS</v>
          </cell>
          <cell r="DG33" t="str">
            <v>NICE EST</v>
          </cell>
          <cell r="DH33" t="str">
            <v>NICE EST</v>
          </cell>
          <cell r="DI33" t="str">
            <v>REPOS</v>
          </cell>
          <cell r="DJ33" t="str">
            <v>Congés</v>
          </cell>
          <cell r="DK33" t="str">
            <v>Congés</v>
          </cell>
          <cell r="DL33" t="str">
            <v>ENC AM 12H30-19H30</v>
          </cell>
          <cell r="DM33" t="str">
            <v>ENC AM 12H30-19H30</v>
          </cell>
          <cell r="DN33" t="str">
            <v>ENC AM 12H30-19H30</v>
          </cell>
          <cell r="DO33" t="str">
            <v>REPOS</v>
          </cell>
          <cell r="DP33" t="str">
            <v>REPOS</v>
          </cell>
          <cell r="DQ33" t="str">
            <v>ENC AM 12H30-19H30</v>
          </cell>
          <cell r="DR33" t="str">
            <v>ENC AM 12H30-19H30</v>
          </cell>
          <cell r="DS33" t="str">
            <v>NICE EST</v>
          </cell>
          <cell r="DT33" t="str">
            <v>NICE EST</v>
          </cell>
          <cell r="DU33" t="str">
            <v>NICE EST</v>
          </cell>
          <cell r="DV33" t="str">
            <v>REPOS</v>
          </cell>
          <cell r="DW33" t="str">
            <v>REPOS</v>
          </cell>
          <cell r="DX33" t="str">
            <v>Congés</v>
          </cell>
          <cell r="DY33" t="str">
            <v>REPOS</v>
          </cell>
          <cell r="DZ33" t="str">
            <v>NICE EST</v>
          </cell>
          <cell r="EA33" t="str">
            <v>NICE EST</v>
          </cell>
          <cell r="EB33" t="str">
            <v>NICE EST</v>
          </cell>
          <cell r="EC33" t="str">
            <v>REPOS</v>
          </cell>
          <cell r="ED33" t="str">
            <v>REPOS</v>
          </cell>
          <cell r="EE33" t="str">
            <v>NICE EST</v>
          </cell>
          <cell r="EF33" t="str">
            <v>REPOS</v>
          </cell>
          <cell r="EG33" t="str">
            <v>NICE EST</v>
          </cell>
          <cell r="EH33" t="str">
            <v>REPOS</v>
          </cell>
          <cell r="EI33" t="str">
            <v>REPOS</v>
          </cell>
          <cell r="EJ33" t="str">
            <v>NICE EST</v>
          </cell>
          <cell r="EK33" t="str">
            <v>REPOS</v>
          </cell>
          <cell r="EL33" t="str">
            <v>NICE EST</v>
          </cell>
          <cell r="EM33" t="str">
            <v>NICE EST</v>
          </cell>
          <cell r="EN33" t="str">
            <v>NICE EST</v>
          </cell>
          <cell r="EO33" t="str">
            <v>NICE EST</v>
          </cell>
          <cell r="EP33" t="str">
            <v>NICE EST</v>
          </cell>
          <cell r="EQ33" t="str">
            <v>REPOS</v>
          </cell>
          <cell r="ER33" t="str">
            <v>REPOS</v>
          </cell>
          <cell r="EX33" t="str">
            <v>REPOS</v>
          </cell>
          <cell r="EY33" t="str">
            <v>REPOS</v>
          </cell>
          <cell r="FE33" t="str">
            <v>REPOS</v>
          </cell>
          <cell r="FF33" t="str">
            <v>REPOS</v>
          </cell>
          <cell r="GI33" t="str">
            <v>Congés</v>
          </cell>
          <cell r="GJ33" t="str">
            <v>Congés</v>
          </cell>
          <cell r="GK33" t="str">
            <v>Congés</v>
          </cell>
          <cell r="GL33" t="str">
            <v>Congés</v>
          </cell>
          <cell r="GM33" t="str">
            <v>Congés</v>
          </cell>
          <cell r="GN33" t="str">
            <v>Congés</v>
          </cell>
          <cell r="GO33" t="str">
            <v>Congés</v>
          </cell>
          <cell r="GP33" t="str">
            <v>Congés</v>
          </cell>
          <cell r="GQ33" t="str">
            <v>Congés</v>
          </cell>
          <cell r="GR33" t="str">
            <v>Congés</v>
          </cell>
          <cell r="GS33" t="str">
            <v>Congés</v>
          </cell>
          <cell r="GT33" t="str">
            <v>Congés</v>
          </cell>
          <cell r="GU33" t="str">
            <v>Congés</v>
          </cell>
          <cell r="GV33" t="str">
            <v>Congés</v>
          </cell>
          <cell r="JT33" t="str">
            <v>REPOS</v>
          </cell>
          <cell r="JU33" t="str">
            <v>REPOS</v>
          </cell>
          <cell r="JV33" t="str">
            <v>Congés</v>
          </cell>
          <cell r="JW33" t="str">
            <v>Congés</v>
          </cell>
          <cell r="JX33" t="str">
            <v>Congés</v>
          </cell>
          <cell r="JY33" t="str">
            <v>Congés</v>
          </cell>
          <cell r="JZ33" t="str">
            <v>Congés</v>
          </cell>
          <cell r="KA33" t="str">
            <v>Congés</v>
          </cell>
          <cell r="KB33" t="str">
            <v>Congés</v>
          </cell>
          <cell r="KC33" t="str">
            <v>Congés</v>
          </cell>
          <cell r="KD33" t="str">
            <v>Congés</v>
          </cell>
          <cell r="KE33" t="str">
            <v>Congés</v>
          </cell>
          <cell r="KF33" t="str">
            <v>Congés</v>
          </cell>
          <cell r="KG33" t="str">
            <v>Congés</v>
          </cell>
          <cell r="KH33" t="str">
            <v>Congés</v>
          </cell>
          <cell r="KI33" t="str">
            <v>Congés</v>
          </cell>
        </row>
        <row r="34">
          <cell r="A34" t="str">
            <v>N0108913</v>
          </cell>
          <cell r="B34" t="str">
            <v>Rodriguez</v>
          </cell>
          <cell r="C34" t="str">
            <v>Franck</v>
          </cell>
          <cell r="D34" t="str">
            <v>Rodriguez Franck</v>
          </cell>
          <cell r="E34">
            <v>0</v>
          </cell>
          <cell r="F34" t="str">
            <v>remplaçant</v>
          </cell>
          <cell r="I34" t="str">
            <v>REPOS</v>
          </cell>
          <cell r="J34" t="str">
            <v>ENC AM 12H30-19H30</v>
          </cell>
          <cell r="K34" t="str">
            <v>ENC AM 12H30-19H30</v>
          </cell>
          <cell r="L34" t="str">
            <v>MI-TEMPS REPOS</v>
          </cell>
          <cell r="M34" t="str">
            <v>MI-TEMPS REPOS</v>
          </cell>
          <cell r="N34" t="str">
            <v>REPOS</v>
          </cell>
          <cell r="O34" t="str">
            <v>REPOS</v>
          </cell>
          <cell r="P34" t="str">
            <v>MI-TEMPS REPOS</v>
          </cell>
          <cell r="Q34" t="str">
            <v>MI-TEMPS REPOS</v>
          </cell>
          <cell r="R34" t="str">
            <v>ENC AM 12H30-19H30</v>
          </cell>
          <cell r="S34" t="str">
            <v>ENC AM 12H30-19H30</v>
          </cell>
          <cell r="T34" t="str">
            <v>ENC AM 12H30-19H30</v>
          </cell>
          <cell r="U34" t="str">
            <v>REPOS</v>
          </cell>
          <cell r="V34" t="str">
            <v>REPOS</v>
          </cell>
          <cell r="W34" t="str">
            <v>MI-TEMPS REPOS</v>
          </cell>
          <cell r="X34" t="str">
            <v>MI-TEMPS REPOS</v>
          </cell>
          <cell r="Y34" t="str">
            <v>MI-TEMPS REPOS</v>
          </cell>
          <cell r="Z34" t="str">
            <v>REPOS</v>
          </cell>
          <cell r="AA34" t="str">
            <v>ENC AM 12H30-19H30</v>
          </cell>
          <cell r="AB34" t="str">
            <v>ENC AM 12H30-19H30</v>
          </cell>
          <cell r="AC34" t="str">
            <v>REPOS</v>
          </cell>
          <cell r="AD34" t="str">
            <v>MI-TEMPS REPOS</v>
          </cell>
          <cell r="AE34" t="str">
            <v>MI-TEMPS REPOS</v>
          </cell>
          <cell r="AF34" t="str">
            <v>ENC AM 12H30-19H30</v>
          </cell>
          <cell r="AG34" t="str">
            <v>ENC AM 12H30-19H30</v>
          </cell>
          <cell r="AH34" t="str">
            <v>ENC AM 12H30-19H30</v>
          </cell>
          <cell r="AI34" t="str">
            <v>REPOS</v>
          </cell>
          <cell r="AJ34" t="str">
            <v>REPOS</v>
          </cell>
          <cell r="AK34" t="str">
            <v>MI-TEMPS REPOS</v>
          </cell>
          <cell r="AL34" t="str">
            <v>MI-TEMPS REPOS</v>
          </cell>
          <cell r="AM34" t="str">
            <v>MI-TEMPS REPOS</v>
          </cell>
          <cell r="AN34" t="str">
            <v>MI-TEMPS REPOS</v>
          </cell>
          <cell r="AO34" t="str">
            <v>ENC AM 12H30-19H30</v>
          </cell>
          <cell r="AP34" t="str">
            <v>ENC AM 12H30-19H30</v>
          </cell>
          <cell r="AQ34" t="str">
            <v>REPOS</v>
          </cell>
          <cell r="AR34" t="str">
            <v>MI-TEMPS REPOS</v>
          </cell>
          <cell r="AS34" t="str">
            <v>MI-TEMPS REPOS</v>
          </cell>
          <cell r="AT34" t="str">
            <v>Congés</v>
          </cell>
          <cell r="AU34" t="str">
            <v>ENC AM 12H30-19H30</v>
          </cell>
          <cell r="AV34" t="str">
            <v>CARTON AP</v>
          </cell>
          <cell r="AW34" t="str">
            <v>REPOS</v>
          </cell>
          <cell r="AX34" t="str">
            <v>REPOS</v>
          </cell>
          <cell r="AY34" t="str">
            <v>MI-TEMPS REPOS</v>
          </cell>
          <cell r="AZ34" t="str">
            <v>MI-TEMPS REPOS</v>
          </cell>
          <cell r="BA34" t="str">
            <v>MI-TEMPS REPOS</v>
          </cell>
          <cell r="BB34" t="str">
            <v>ENC AM 12H30-19H30</v>
          </cell>
          <cell r="BC34" t="str">
            <v>ENC AM 12H30-19H30</v>
          </cell>
          <cell r="BD34" t="str">
            <v>REPOS</v>
          </cell>
          <cell r="BE34" t="str">
            <v>REPOS</v>
          </cell>
          <cell r="BF34" t="str">
            <v>MI-TEMPS REPOS</v>
          </cell>
          <cell r="BG34" t="str">
            <v>MI-TEMPS REPOS</v>
          </cell>
          <cell r="BH34" t="str">
            <v>CARTON AP</v>
          </cell>
          <cell r="BI34" t="str">
            <v>ENC AM 12H30-19H30</v>
          </cell>
          <cell r="BJ34" t="str">
            <v>ENC AM 12H30-19H30</v>
          </cell>
          <cell r="BK34" t="str">
            <v>REPOS</v>
          </cell>
          <cell r="BL34" t="str">
            <v>REPOS</v>
          </cell>
          <cell r="BM34" t="str">
            <v>MI-TEMPS REPOS</v>
          </cell>
          <cell r="BN34" t="str">
            <v>MI-TEMPS REPOS</v>
          </cell>
          <cell r="BO34" t="str">
            <v>CARTON AP</v>
          </cell>
          <cell r="BP34" t="str">
            <v>ENC AM 12H30-19H30</v>
          </cell>
          <cell r="BQ34" t="str">
            <v>MI-TEMPS REPOS</v>
          </cell>
          <cell r="BR34" t="str">
            <v>REPOS</v>
          </cell>
          <cell r="BS34" t="str">
            <v>REPOS</v>
          </cell>
          <cell r="BT34" t="str">
            <v>MI-TEMPS REPOS</v>
          </cell>
          <cell r="BU34" t="str">
            <v>MI-TEMPS REPOS</v>
          </cell>
          <cell r="BV34" t="str">
            <v>ENC AM 12H30-19H30</v>
          </cell>
          <cell r="BW34" t="str">
            <v>ENC AM 12H30-19H30</v>
          </cell>
          <cell r="BX34" t="str">
            <v>ENC AM 12H30-19H30</v>
          </cell>
          <cell r="BY34" t="str">
            <v>REPOS</v>
          </cell>
          <cell r="BZ34" t="str">
            <v>REPOS</v>
          </cell>
          <cell r="CA34" t="str">
            <v>MI-TEMPS REPOS</v>
          </cell>
          <cell r="CB34" t="str">
            <v>MI-TEMPS REPOS</v>
          </cell>
          <cell r="CC34" t="str">
            <v>MI-TEMPS REPOS</v>
          </cell>
          <cell r="CD34" t="str">
            <v>ENC AM 12H30-19H30</v>
          </cell>
          <cell r="CE34" t="str">
            <v>ENC AM 12H30-19H30</v>
          </cell>
          <cell r="CF34" t="str">
            <v>REPOS</v>
          </cell>
          <cell r="CG34" t="str">
            <v>REPOS</v>
          </cell>
          <cell r="CH34" t="str">
            <v>MI-TEMPS REPOS</v>
          </cell>
          <cell r="CI34" t="str">
            <v>MI-TEMPS REPOS</v>
          </cell>
          <cell r="CJ34" t="str">
            <v>ENC AM 12H30-19H30</v>
          </cell>
          <cell r="CK34" t="str">
            <v>ENC AM 12H30-19H30</v>
          </cell>
          <cell r="CL34" t="str">
            <v>ENC AM 12H30-19H30</v>
          </cell>
          <cell r="CM34" t="str">
            <v>REPOS</v>
          </cell>
          <cell r="CN34" t="str">
            <v>REPOS</v>
          </cell>
          <cell r="CO34" t="str">
            <v>MI-TEMPS REPOS</v>
          </cell>
          <cell r="CP34" t="str">
            <v>MI-TEMPS REPOS</v>
          </cell>
          <cell r="CQ34" t="str">
            <v>MI-TEMPS REPOS</v>
          </cell>
          <cell r="CR34" t="str">
            <v>ENC AM 12H30-19H30</v>
          </cell>
          <cell r="CS34" t="str">
            <v>ENC AM 12H30-19H30</v>
          </cell>
          <cell r="CT34" t="str">
            <v>REPOS</v>
          </cell>
          <cell r="CU34" t="str">
            <v>REPOS</v>
          </cell>
          <cell r="CV34" t="str">
            <v>REPOS</v>
          </cell>
          <cell r="CW34" t="str">
            <v>Congés</v>
          </cell>
          <cell r="CX34" t="str">
            <v>Congés</v>
          </cell>
          <cell r="CY34" t="str">
            <v>Congés</v>
          </cell>
          <cell r="CZ34" t="str">
            <v>Congés</v>
          </cell>
          <cell r="DA34" t="str">
            <v>Congés</v>
          </cell>
          <cell r="DB34" t="str">
            <v>Congés</v>
          </cell>
          <cell r="DC34" t="str">
            <v>Congés</v>
          </cell>
          <cell r="DD34" t="str">
            <v>Congés</v>
          </cell>
          <cell r="DE34" t="str">
            <v>Congés</v>
          </cell>
          <cell r="DF34" t="str">
            <v>Congés</v>
          </cell>
          <cell r="DG34" t="str">
            <v>Congés</v>
          </cell>
          <cell r="DH34" t="str">
            <v>Congés</v>
          </cell>
          <cell r="DI34" t="str">
            <v>Congés</v>
          </cell>
          <cell r="DJ34" t="str">
            <v>MI-TEMPS REPOS</v>
          </cell>
          <cell r="DK34" t="str">
            <v>MI-TEMPS REPOS</v>
          </cell>
          <cell r="DL34" t="str">
            <v>Congés</v>
          </cell>
          <cell r="DM34" t="str">
            <v>Congés</v>
          </cell>
          <cell r="DN34" t="str">
            <v>ENC AM 12H30-19H30</v>
          </cell>
          <cell r="DO34" t="str">
            <v>REPOS</v>
          </cell>
          <cell r="DP34" t="str">
            <v>REPOS</v>
          </cell>
          <cell r="DQ34" t="str">
            <v>MI-TEMPS REPOS</v>
          </cell>
          <cell r="DR34" t="str">
            <v>MI-TEMPS REPOS</v>
          </cell>
          <cell r="DS34" t="str">
            <v>MI-TEMPS REPOS</v>
          </cell>
          <cell r="DT34" t="str">
            <v>ENC AM 12H30-19H30</v>
          </cell>
          <cell r="DU34" t="str">
            <v>ENC AM 12H30-19H30</v>
          </cell>
          <cell r="DV34" t="str">
            <v>REPOS</v>
          </cell>
          <cell r="DW34" t="str">
            <v>REPOS</v>
          </cell>
          <cell r="DX34" t="str">
            <v>MI-TEMPS REPOS</v>
          </cell>
          <cell r="DY34" t="str">
            <v>REPOS</v>
          </cell>
          <cell r="DZ34" t="str">
            <v>ENC AM 12H30-19H30</v>
          </cell>
          <cell r="EA34" t="str">
            <v>ENC AM 12H30-19H30</v>
          </cell>
          <cell r="EB34" t="str">
            <v>ENC AM 12H30-19H30</v>
          </cell>
          <cell r="EC34" t="str">
            <v>REPOS</v>
          </cell>
          <cell r="ED34" t="str">
            <v>REPOS</v>
          </cell>
          <cell r="EE34" t="str">
            <v>MI-TEMPS REPOS</v>
          </cell>
          <cell r="EF34" t="str">
            <v>REPOS</v>
          </cell>
          <cell r="EG34" t="str">
            <v>MI-TEMPS REPOS</v>
          </cell>
          <cell r="EH34" t="str">
            <v>REPOS</v>
          </cell>
          <cell r="EI34" t="str">
            <v>ENC AM 12H30-19H30</v>
          </cell>
          <cell r="EJ34" t="str">
            <v>REPOS</v>
          </cell>
          <cell r="EK34" t="str">
            <v>REPOS</v>
          </cell>
          <cell r="EL34" t="str">
            <v>MI-TEMPS REPOS</v>
          </cell>
          <cell r="EM34" t="str">
            <v>MI-TEMPS REPOS</v>
          </cell>
          <cell r="EN34" t="str">
            <v>MI-TEMPS REPOS</v>
          </cell>
          <cell r="EO34" t="str">
            <v>ENC AM 12H30-19H30</v>
          </cell>
          <cell r="EP34" t="str">
            <v>ENC AM 12H30-19H30</v>
          </cell>
          <cell r="EQ34" t="str">
            <v>REPOS</v>
          </cell>
          <cell r="ER34" t="str">
            <v>REPOS</v>
          </cell>
          <cell r="IM34" t="str">
            <v>Congés</v>
          </cell>
          <cell r="IN34" t="str">
            <v>Congés</v>
          </cell>
          <cell r="IO34" t="str">
            <v>Congés</v>
          </cell>
          <cell r="IP34" t="str">
            <v>Congés</v>
          </cell>
          <cell r="IQ34" t="str">
            <v>Congés</v>
          </cell>
          <cell r="IR34" t="str">
            <v>Congés</v>
          </cell>
          <cell r="IS34" t="str">
            <v>Congés</v>
          </cell>
          <cell r="IT34" t="str">
            <v>Congés</v>
          </cell>
          <cell r="IU34" t="str">
            <v>Congés</v>
          </cell>
          <cell r="IV34" t="str">
            <v>Congés</v>
          </cell>
          <cell r="IW34" t="str">
            <v>Congés</v>
          </cell>
          <cell r="IX34" t="str">
            <v>Congés</v>
          </cell>
          <cell r="IY34" t="str">
            <v>Congés</v>
          </cell>
          <cell r="IZ34" t="str">
            <v>Congés</v>
          </cell>
          <cell r="JA34" t="str">
            <v>Congés</v>
          </cell>
          <cell r="JB34" t="str">
            <v>Congés</v>
          </cell>
          <cell r="JC34" t="str">
            <v>Congés</v>
          </cell>
          <cell r="JD34" t="str">
            <v>Congés</v>
          </cell>
          <cell r="JE34" t="str">
            <v>Congés</v>
          </cell>
          <cell r="JF34" t="str">
            <v>Congés</v>
          </cell>
          <cell r="JG34" t="str">
            <v>Congés</v>
          </cell>
        </row>
        <row r="35">
          <cell r="A35" t="str">
            <v>N0134783</v>
          </cell>
          <cell r="B35" t="str">
            <v>Spadaccini</v>
          </cell>
          <cell r="C35" t="str">
            <v>Steve</v>
          </cell>
          <cell r="D35" t="str">
            <v>Spadaccini Steve</v>
          </cell>
          <cell r="E35">
            <v>0</v>
          </cell>
          <cell r="F35" t="str">
            <v>remplaçant</v>
          </cell>
          <cell r="DO35" t="str">
            <v>REPOS</v>
          </cell>
          <cell r="DP35" t="str">
            <v>REPOS</v>
          </cell>
          <cell r="DQ35" t="str">
            <v>ENC MATIN 5H-12H</v>
          </cell>
          <cell r="DR35" t="str">
            <v>ENC MATIN 5H-12H</v>
          </cell>
          <cell r="DS35" t="str">
            <v>REPOS</v>
          </cell>
          <cell r="DT35" t="str">
            <v>ENC MATIN 5H-12H</v>
          </cell>
          <cell r="DU35" t="str">
            <v>ENC MATIN 5H-12H</v>
          </cell>
          <cell r="DV35" t="str">
            <v>NICE OUEST</v>
          </cell>
          <cell r="DW35" t="str">
            <v>REPOS</v>
          </cell>
          <cell r="DX35" t="str">
            <v>NICE EST</v>
          </cell>
          <cell r="DY35" t="str">
            <v>REPOS</v>
          </cell>
          <cell r="DZ35" t="str">
            <v>ENC NUIT 20H30-03H30</v>
          </cell>
          <cell r="EA35" t="str">
            <v>ENC NUIT 20H30-03H30</v>
          </cell>
          <cell r="EB35" t="str">
            <v>ENC NUIT 20H30-03H30</v>
          </cell>
          <cell r="EC35" t="str">
            <v>REPOS</v>
          </cell>
          <cell r="ED35" t="str">
            <v>ENC AM DIM</v>
          </cell>
          <cell r="EE35" t="str">
            <v>ENC NUIT 20H30-03H30</v>
          </cell>
          <cell r="EF35" t="str">
            <v>REPOS</v>
          </cell>
          <cell r="EG35" t="str">
            <v>ENC NUIT 20H30-03H30</v>
          </cell>
          <cell r="EH35" t="str">
            <v>REPOS</v>
          </cell>
          <cell r="EI35" t="str">
            <v>ENC NUIT 20H30-03H30</v>
          </cell>
          <cell r="EJ35" t="str">
            <v>REPOS</v>
          </cell>
          <cell r="EK35" t="str">
            <v>NICE EST DIM</v>
          </cell>
          <cell r="EL35" t="str">
            <v>Congés</v>
          </cell>
          <cell r="EM35" t="str">
            <v>Congés</v>
          </cell>
          <cell r="EN35" t="str">
            <v>Congés</v>
          </cell>
          <cell r="EO35" t="str">
            <v>Congés</v>
          </cell>
          <cell r="EP35" t="str">
            <v>Congés</v>
          </cell>
          <cell r="EQ35" t="str">
            <v>REPOS</v>
          </cell>
          <cell r="ER35" t="str">
            <v>REPOS</v>
          </cell>
        </row>
        <row r="36">
          <cell r="A36" t="str">
            <v>N0140951</v>
          </cell>
          <cell r="B36" t="str">
            <v>Terranova</v>
          </cell>
          <cell r="C36" t="str">
            <v>Pierre</v>
          </cell>
          <cell r="D36" t="str">
            <v>Terranova Pierre</v>
          </cell>
          <cell r="E36">
            <v>0</v>
          </cell>
          <cell r="F36" t="str">
            <v>remplaçant</v>
          </cell>
          <cell r="CJ36" t="str">
            <v>NICE OUEST</v>
          </cell>
          <cell r="CK36" t="str">
            <v>NICE OUEST</v>
          </cell>
          <cell r="CL36" t="str">
            <v>NICE OUEST</v>
          </cell>
          <cell r="CM36" t="str">
            <v>REPOS</v>
          </cell>
          <cell r="CN36" t="str">
            <v>REPOS</v>
          </cell>
          <cell r="CO36" t="str">
            <v>ENC MATIN 5H-12H</v>
          </cell>
          <cell r="CP36" t="str">
            <v>ENC MATIN 5H-12H</v>
          </cell>
          <cell r="CQ36" t="str">
            <v>ENC MATIN 5H-12H</v>
          </cell>
          <cell r="CR36" t="str">
            <v>ENC MATIN 5H-12H</v>
          </cell>
          <cell r="CS36" t="str">
            <v>ENC MATIN 5H-12H</v>
          </cell>
          <cell r="CT36" t="str">
            <v>REPOS</v>
          </cell>
          <cell r="CU36" t="str">
            <v>REPOS</v>
          </cell>
          <cell r="CV36" t="str">
            <v>REPOS</v>
          </cell>
          <cell r="CW36" t="str">
            <v>REPOS</v>
          </cell>
          <cell r="CX36" t="str">
            <v>ENC MATIN 5H-12H</v>
          </cell>
          <cell r="CY36" t="str">
            <v>ENC MATIN 5H-12H</v>
          </cell>
          <cell r="CZ36" t="str">
            <v>ENC MATIN 5H-12H</v>
          </cell>
          <cell r="DA36" t="str">
            <v>NICE OUEST</v>
          </cell>
          <cell r="DB36" t="str">
            <v>REPOS</v>
          </cell>
          <cell r="DC36" t="str">
            <v>ENC NUIT 20H30-03H30</v>
          </cell>
          <cell r="DD36" t="str">
            <v>ENC NUIT 20H30-03H30</v>
          </cell>
          <cell r="DE36" t="str">
            <v>ENC NUIT 20H30-03H30</v>
          </cell>
          <cell r="DF36" t="str">
            <v>ENC NUIT 20H30-03H30</v>
          </cell>
          <cell r="DG36" t="str">
            <v>ENC NUIT 20H30-03H30</v>
          </cell>
          <cell r="DH36" t="str">
            <v>REPOS</v>
          </cell>
          <cell r="DI36" t="str">
            <v>ENC NUIT 20H30-03H30</v>
          </cell>
          <cell r="DJ36" t="str">
            <v>ENC NUIT 20H30-03H30</v>
          </cell>
          <cell r="DK36" t="str">
            <v>ENC NUIT 20H30-03H30</v>
          </cell>
          <cell r="DL36" t="str">
            <v>ENC NUIT 20H30-03H30</v>
          </cell>
          <cell r="DM36" t="str">
            <v>ENC NUIT 20H30-03H30</v>
          </cell>
          <cell r="DN36" t="str">
            <v>REPOS</v>
          </cell>
          <cell r="DO36" t="str">
            <v>REPOS</v>
          </cell>
          <cell r="DP36" t="str">
            <v>ENC NUIT 20H30-03H30</v>
          </cell>
          <cell r="DQ36" t="str">
            <v>ENC NUIT 20H30-03H30</v>
          </cell>
          <cell r="DR36" t="str">
            <v>ENC NUIT 20H30-03H30</v>
          </cell>
          <cell r="DS36" t="str">
            <v>ENC NUIT 20H30-03H30</v>
          </cell>
          <cell r="DT36" t="str">
            <v>ENC NUIT 20H30-03H30</v>
          </cell>
          <cell r="DU36" t="str">
            <v>REPOS</v>
          </cell>
          <cell r="DV36" t="str">
            <v>REPOS</v>
          </cell>
          <cell r="DW36" t="str">
            <v>REPOS</v>
          </cell>
          <cell r="DX36" t="str">
            <v>ENC MATIN 5H-12H</v>
          </cell>
          <cell r="DY36" t="str">
            <v>REPOS</v>
          </cell>
          <cell r="DZ36" t="str">
            <v>ENC MATIN 5H-12H</v>
          </cell>
          <cell r="EA36" t="str">
            <v>REPOS</v>
          </cell>
          <cell r="EB36" t="str">
            <v>ENC MATIN 5H-12H</v>
          </cell>
          <cell r="EC36" t="str">
            <v>NICE OUEST</v>
          </cell>
          <cell r="ED36" t="str">
            <v>REPOS</v>
          </cell>
          <cell r="EE36" t="str">
            <v>ENC MATIN 5H-12H</v>
          </cell>
          <cell r="EF36" t="str">
            <v>REPOS</v>
          </cell>
          <cell r="EG36" t="str">
            <v>ENC MATIN 5H-12H</v>
          </cell>
          <cell r="EH36" t="str">
            <v>REPOS</v>
          </cell>
          <cell r="EI36" t="str">
            <v>ENC MATIN 5H-12H</v>
          </cell>
          <cell r="EJ36" t="str">
            <v>REPOS</v>
          </cell>
          <cell r="EK36" t="str">
            <v>REPOS</v>
          </cell>
          <cell r="EL36" t="str">
            <v>ENC MATIN 5H-12H</v>
          </cell>
          <cell r="EM36" t="str">
            <v>B. CARTON</v>
          </cell>
          <cell r="EN36" t="str">
            <v>NICE OUEST</v>
          </cell>
          <cell r="EO36" t="str">
            <v>ENC MATIN 5H-12H</v>
          </cell>
          <cell r="EP36" t="str">
            <v>ENC MATIN 5H-12H</v>
          </cell>
          <cell r="EQ36" t="str">
            <v>HS NICE OUEST</v>
          </cell>
          <cell r="ER36" t="str">
            <v>REPOS</v>
          </cell>
        </row>
        <row r="37">
          <cell r="A37" t="str">
            <v>N0122603</v>
          </cell>
          <cell r="B37" t="str">
            <v>Torre</v>
          </cell>
          <cell r="C37" t="str">
            <v>Jean-Marie</v>
          </cell>
          <cell r="D37" t="str">
            <v>Torre Jean-Marie</v>
          </cell>
          <cell r="E37">
            <v>0</v>
          </cell>
          <cell r="F37" t="str">
            <v>Benne Carton</v>
          </cell>
          <cell r="I37" t="str">
            <v>REPOS</v>
          </cell>
          <cell r="J37" t="str">
            <v>ABSENT</v>
          </cell>
          <cell r="K37" t="str">
            <v>ABSENT</v>
          </cell>
          <cell r="L37" t="str">
            <v>ABSENT</v>
          </cell>
          <cell r="M37" t="str">
            <v>ABSENT</v>
          </cell>
          <cell r="N37" t="str">
            <v>ABSENT</v>
          </cell>
          <cell r="O37" t="str">
            <v>ABSENT</v>
          </cell>
          <cell r="P37" t="str">
            <v>ABSENT</v>
          </cell>
          <cell r="Q37" t="str">
            <v>ABSENT</v>
          </cell>
          <cell r="R37" t="str">
            <v>B. CARTON</v>
          </cell>
          <cell r="S37" t="str">
            <v>REPOS</v>
          </cell>
          <cell r="T37" t="str">
            <v>B. CARTON</v>
          </cell>
          <cell r="U37" t="str">
            <v>NICE EST</v>
          </cell>
          <cell r="V37" t="str">
            <v>REPOS</v>
          </cell>
          <cell r="W37" t="str">
            <v>B. CARTON</v>
          </cell>
          <cell r="X37" t="str">
            <v>B. CARTON</v>
          </cell>
          <cell r="Y37" t="str">
            <v>B. CARTON</v>
          </cell>
          <cell r="Z37" t="str">
            <v>B. CARTON</v>
          </cell>
          <cell r="AA37" t="str">
            <v>B. CARTON</v>
          </cell>
          <cell r="AB37" t="str">
            <v>REPOS</v>
          </cell>
          <cell r="AC37" t="str">
            <v>REPOS</v>
          </cell>
          <cell r="AD37" t="str">
            <v>B. CARTON</v>
          </cell>
          <cell r="AE37" t="str">
            <v>B. CARTON</v>
          </cell>
          <cell r="AF37" t="str">
            <v>B. CARTON</v>
          </cell>
          <cell r="AG37" t="str">
            <v>B. CARTON</v>
          </cell>
          <cell r="AH37" t="str">
            <v>B. CARTON</v>
          </cell>
          <cell r="AI37" t="str">
            <v>REPOS</v>
          </cell>
          <cell r="AJ37" t="str">
            <v>REPOS</v>
          </cell>
          <cell r="AK37" t="str">
            <v>B. CARTON</v>
          </cell>
          <cell r="AL37" t="str">
            <v>B. CARTON</v>
          </cell>
          <cell r="AM37" t="str">
            <v>ABSENT</v>
          </cell>
          <cell r="AN37" t="str">
            <v>ABSENT</v>
          </cell>
          <cell r="AO37" t="str">
            <v>ABSENT</v>
          </cell>
          <cell r="AP37" t="str">
            <v>ABSENT</v>
          </cell>
          <cell r="AQ37" t="str">
            <v>ABSENT</v>
          </cell>
          <cell r="AR37" t="str">
            <v>B. CARTON</v>
          </cell>
          <cell r="AS37" t="str">
            <v>B. CARTON</v>
          </cell>
          <cell r="AT37" t="str">
            <v>B. CARTON</v>
          </cell>
          <cell r="AU37" t="str">
            <v>B. CARTON</v>
          </cell>
          <cell r="AV37" t="str">
            <v>B. CARTON</v>
          </cell>
          <cell r="AW37" t="str">
            <v>HS NICE EST</v>
          </cell>
          <cell r="AX37" t="str">
            <v>REPOS</v>
          </cell>
          <cell r="AY37" t="str">
            <v>B. CARTON</v>
          </cell>
          <cell r="AZ37" t="str">
            <v>B. CARTON</v>
          </cell>
          <cell r="BA37" t="str">
            <v>B. CARTON</v>
          </cell>
          <cell r="BB37" t="str">
            <v>B. CARTON</v>
          </cell>
          <cell r="BC37" t="str">
            <v>B. CARTON</v>
          </cell>
          <cell r="BD37" t="str">
            <v>REPOS</v>
          </cell>
          <cell r="BE37" t="str">
            <v>V.N Matin DIM</v>
          </cell>
          <cell r="BF37" t="str">
            <v>B. CARTON</v>
          </cell>
          <cell r="BG37" t="str">
            <v>B. CARTON</v>
          </cell>
          <cell r="BH37" t="str">
            <v>B. CARTON</v>
          </cell>
          <cell r="BI37" t="str">
            <v>B. CARTON</v>
          </cell>
          <cell r="BJ37" t="str">
            <v>B. CARTON</v>
          </cell>
          <cell r="BK37" t="str">
            <v>REPOS</v>
          </cell>
          <cell r="BL37" t="str">
            <v>REPOS</v>
          </cell>
          <cell r="BM37" t="str">
            <v>B. CARTON</v>
          </cell>
          <cell r="BN37" t="str">
            <v>B. CARTON</v>
          </cell>
          <cell r="BO37" t="str">
            <v>B. CARTON</v>
          </cell>
          <cell r="BP37" t="str">
            <v>B. CARTON</v>
          </cell>
          <cell r="BQ37" t="str">
            <v>B. CARTON</v>
          </cell>
          <cell r="BR37" t="str">
            <v>REPOS</v>
          </cell>
          <cell r="BS37" t="str">
            <v>NICE EST DIM</v>
          </cell>
          <cell r="BT37" t="str">
            <v>B. CARTON</v>
          </cell>
          <cell r="BU37" t="str">
            <v>ABSENT</v>
          </cell>
          <cell r="BV37" t="str">
            <v>ABSENT</v>
          </cell>
          <cell r="BW37" t="str">
            <v>ABSENT</v>
          </cell>
          <cell r="BX37" t="str">
            <v>ABSENT</v>
          </cell>
          <cell r="BY37" t="str">
            <v>ABSENT</v>
          </cell>
          <cell r="BZ37" t="str">
            <v>ABSENT</v>
          </cell>
          <cell r="CA37" t="str">
            <v>ABSENT</v>
          </cell>
          <cell r="CB37" t="str">
            <v>ABSENT</v>
          </cell>
          <cell r="CC37" t="str">
            <v>ABSENT</v>
          </cell>
          <cell r="CD37" t="str">
            <v>ABSENT</v>
          </cell>
          <cell r="CE37" t="str">
            <v>B. CARTON</v>
          </cell>
          <cell r="CF37" t="str">
            <v>REPOS</v>
          </cell>
          <cell r="CG37" t="str">
            <v>REPOS</v>
          </cell>
          <cell r="CH37" t="str">
            <v>B. CARTON</v>
          </cell>
          <cell r="CI37" t="str">
            <v>B. CARTON</v>
          </cell>
          <cell r="CJ37" t="str">
            <v>B. CARTON</v>
          </cell>
          <cell r="CK37" t="str">
            <v>B. CARTON</v>
          </cell>
          <cell r="CL37" t="str">
            <v>REPOS</v>
          </cell>
          <cell r="CM37" t="str">
            <v>NICE EST</v>
          </cell>
          <cell r="CN37" t="str">
            <v>REPOS</v>
          </cell>
          <cell r="CO37" t="str">
            <v>B. CARTON</v>
          </cell>
          <cell r="CP37" t="str">
            <v>B. CARTON</v>
          </cell>
          <cell r="CQ37" t="str">
            <v>B. CARTON</v>
          </cell>
          <cell r="CR37" t="str">
            <v>B. CARTON</v>
          </cell>
          <cell r="CS37" t="str">
            <v>B. CARTON</v>
          </cell>
          <cell r="CT37" t="str">
            <v>HS NICE EST</v>
          </cell>
          <cell r="CU37" t="str">
            <v>REPOS</v>
          </cell>
          <cell r="CV37" t="str">
            <v>REPOS</v>
          </cell>
          <cell r="CW37" t="str">
            <v>B. CARTON</v>
          </cell>
          <cell r="CX37" t="str">
            <v>B. CARTON</v>
          </cell>
          <cell r="CY37" t="str">
            <v>B. CARTON</v>
          </cell>
          <cell r="CZ37" t="str">
            <v>B. CARTON</v>
          </cell>
          <cell r="DA37" t="str">
            <v>REPOS</v>
          </cell>
          <cell r="DB37" t="str">
            <v>NICE EST DIM</v>
          </cell>
          <cell r="DC37" t="str">
            <v>B. CARTON</v>
          </cell>
          <cell r="DD37" t="str">
            <v>Congés</v>
          </cell>
          <cell r="DE37" t="str">
            <v>ABSENT</v>
          </cell>
          <cell r="DF37" t="str">
            <v>ABSENT</v>
          </cell>
          <cell r="DG37" t="str">
            <v>ABSENT</v>
          </cell>
          <cell r="DH37" t="str">
            <v>ABSENT</v>
          </cell>
          <cell r="DI37" t="str">
            <v>ABSENT</v>
          </cell>
          <cell r="DJ37" t="str">
            <v>ABSENT</v>
          </cell>
          <cell r="DK37" t="str">
            <v>ABSENT</v>
          </cell>
          <cell r="DL37" t="str">
            <v>ABSENT</v>
          </cell>
          <cell r="DM37" t="str">
            <v>ABSENT</v>
          </cell>
          <cell r="DN37" t="str">
            <v>ABSENT</v>
          </cell>
          <cell r="DO37" t="str">
            <v>ABSENT</v>
          </cell>
          <cell r="DP37" t="str">
            <v>ABSENT</v>
          </cell>
          <cell r="DQ37" t="str">
            <v>ABSENT</v>
          </cell>
          <cell r="DR37" t="str">
            <v>B. CARTON</v>
          </cell>
          <cell r="DS37" t="str">
            <v>B. CARTON</v>
          </cell>
          <cell r="DT37" t="str">
            <v>B. CARTON</v>
          </cell>
          <cell r="DU37" t="str">
            <v>ABSENT</v>
          </cell>
          <cell r="DV37" t="str">
            <v>ABSENT</v>
          </cell>
          <cell r="DW37" t="str">
            <v>ABSENT</v>
          </cell>
          <cell r="DX37" t="str">
            <v>ABSENT</v>
          </cell>
          <cell r="DY37" t="str">
            <v>ABSENT</v>
          </cell>
          <cell r="DZ37" t="str">
            <v>ABSENT</v>
          </cell>
          <cell r="EA37" t="str">
            <v>ABSENT</v>
          </cell>
          <cell r="EB37" t="str">
            <v>ABSENT</v>
          </cell>
          <cell r="EC37" t="str">
            <v>ABSENT</v>
          </cell>
          <cell r="ED37" t="str">
            <v>ABSENT</v>
          </cell>
          <cell r="EE37" t="str">
            <v>ABSENT</v>
          </cell>
          <cell r="EF37" t="str">
            <v>ABSENT</v>
          </cell>
          <cell r="EG37" t="str">
            <v>ABSENT</v>
          </cell>
          <cell r="EH37" t="str">
            <v>ABSENT</v>
          </cell>
          <cell r="EI37" t="str">
            <v>ABSENT</v>
          </cell>
          <cell r="EJ37" t="str">
            <v>ABSENT</v>
          </cell>
          <cell r="EK37" t="str">
            <v>ABSENT</v>
          </cell>
          <cell r="EL37" t="str">
            <v>B. CARTON</v>
          </cell>
          <cell r="EM37" t="str">
            <v>REPOS</v>
          </cell>
          <cell r="EN37" t="str">
            <v>B. CARTON</v>
          </cell>
          <cell r="EO37" t="str">
            <v>B. CARTON</v>
          </cell>
          <cell r="EP37" t="str">
            <v>B. CARTON</v>
          </cell>
          <cell r="EQ37" t="str">
            <v>NICE EST</v>
          </cell>
          <cell r="ER37" t="str">
            <v>REPOS</v>
          </cell>
          <cell r="EV37" t="str">
            <v>B. CARTON</v>
          </cell>
          <cell r="IM37" t="str">
            <v>Congés</v>
          </cell>
          <cell r="IN37" t="str">
            <v>Congés</v>
          </cell>
          <cell r="IO37" t="str">
            <v>Congés</v>
          </cell>
          <cell r="IP37" t="str">
            <v>Congés</v>
          </cell>
          <cell r="IQ37" t="str">
            <v>Congés</v>
          </cell>
          <cell r="IR37" t="str">
            <v>Congés</v>
          </cell>
          <cell r="IS37" t="str">
            <v>Congés</v>
          </cell>
          <cell r="IT37" t="str">
            <v>Congés</v>
          </cell>
          <cell r="IU37" t="str">
            <v>Congés</v>
          </cell>
          <cell r="IV37" t="str">
            <v>Congés</v>
          </cell>
          <cell r="IW37" t="str">
            <v>Congés</v>
          </cell>
          <cell r="IX37" t="str">
            <v>Congés</v>
          </cell>
          <cell r="IY37" t="str">
            <v>Congés</v>
          </cell>
          <cell r="IZ37" t="str">
            <v>Congés</v>
          </cell>
          <cell r="JA37" t="str">
            <v>Congés</v>
          </cell>
          <cell r="JB37" t="str">
            <v>Congés</v>
          </cell>
          <cell r="JC37" t="str">
            <v>Congés</v>
          </cell>
          <cell r="JD37" t="str">
            <v>Congés</v>
          </cell>
          <cell r="JE37" t="str">
            <v>Congés</v>
          </cell>
          <cell r="JF37" t="str">
            <v>Congés</v>
          </cell>
          <cell r="JG37" t="str">
            <v>Congés</v>
          </cell>
        </row>
        <row r="38">
          <cell r="A38" t="str">
            <v>N0137014</v>
          </cell>
          <cell r="B38" t="str">
            <v>Vanini</v>
          </cell>
          <cell r="C38" t="str">
            <v>Kévin</v>
          </cell>
          <cell r="D38" t="str">
            <v>Vanini Kévin</v>
          </cell>
          <cell r="E38">
            <v>0</v>
          </cell>
          <cell r="F38" t="str">
            <v>remplaçant</v>
          </cell>
          <cell r="I38" t="str">
            <v>ABSENT</v>
          </cell>
          <cell r="J38" t="str">
            <v>ABSENT</v>
          </cell>
          <cell r="K38" t="str">
            <v>ABSENT</v>
          </cell>
          <cell r="L38" t="str">
            <v>ABSENT</v>
          </cell>
          <cell r="M38" t="str">
            <v>ABSENT</v>
          </cell>
          <cell r="N38" t="str">
            <v>ABSENT</v>
          </cell>
          <cell r="O38" t="str">
            <v>ABSENT</v>
          </cell>
          <cell r="P38" t="str">
            <v>ABSENT</v>
          </cell>
          <cell r="Q38" t="str">
            <v>ABSENT</v>
          </cell>
          <cell r="R38" t="str">
            <v>ABSENT</v>
          </cell>
          <cell r="S38" t="str">
            <v>ABSENT</v>
          </cell>
          <cell r="T38" t="str">
            <v>ABSENT</v>
          </cell>
          <cell r="U38" t="str">
            <v>ABSENT</v>
          </cell>
          <cell r="V38" t="str">
            <v>ABSENT</v>
          </cell>
          <cell r="W38" t="str">
            <v>ABSENT</v>
          </cell>
          <cell r="X38" t="str">
            <v>ABSENT</v>
          </cell>
          <cell r="Y38" t="str">
            <v>ABSENT</v>
          </cell>
          <cell r="Z38" t="str">
            <v>ABSENT</v>
          </cell>
          <cell r="AA38" t="str">
            <v>ABSENT</v>
          </cell>
          <cell r="AB38" t="str">
            <v>ABSENT</v>
          </cell>
          <cell r="AC38" t="str">
            <v>ABSENT</v>
          </cell>
          <cell r="AD38" t="str">
            <v>ABSENT</v>
          </cell>
          <cell r="AE38" t="str">
            <v>ABSENT</v>
          </cell>
          <cell r="AF38" t="str">
            <v>ABSENT</v>
          </cell>
          <cell r="AG38" t="str">
            <v>ABSENT</v>
          </cell>
          <cell r="AH38" t="str">
            <v>ABSENT</v>
          </cell>
          <cell r="AI38" t="str">
            <v>ABSENT</v>
          </cell>
          <cell r="AJ38" t="str">
            <v>ABSENT</v>
          </cell>
          <cell r="AK38" t="str">
            <v>ABSENT</v>
          </cell>
          <cell r="AL38" t="str">
            <v>ABSENT</v>
          </cell>
          <cell r="AM38" t="str">
            <v>ABSENT</v>
          </cell>
          <cell r="AN38" t="str">
            <v>ABSENT</v>
          </cell>
          <cell r="AO38" t="str">
            <v>ABSENT</v>
          </cell>
          <cell r="AP38" t="str">
            <v>ABSENT</v>
          </cell>
          <cell r="AQ38" t="str">
            <v>ABSENT</v>
          </cell>
          <cell r="AR38" t="str">
            <v>ABSENT</v>
          </cell>
          <cell r="AS38" t="str">
            <v>ABSENT</v>
          </cell>
          <cell r="AT38" t="str">
            <v>ABSENT</v>
          </cell>
          <cell r="AU38" t="str">
            <v>ABSENT</v>
          </cell>
          <cell r="AV38" t="str">
            <v>ABSENT</v>
          </cell>
          <cell r="AW38" t="str">
            <v>ABSENT</v>
          </cell>
          <cell r="AX38" t="str">
            <v>ABSENT</v>
          </cell>
          <cell r="AY38" t="str">
            <v>ABSENT</v>
          </cell>
          <cell r="AZ38" t="str">
            <v>ABSENT</v>
          </cell>
          <cell r="BA38" t="str">
            <v>ABSENT</v>
          </cell>
          <cell r="BB38" t="str">
            <v>ABSENT</v>
          </cell>
          <cell r="BC38" t="str">
            <v>ABSENT</v>
          </cell>
          <cell r="BD38" t="str">
            <v>ABSENT</v>
          </cell>
          <cell r="BE38" t="str">
            <v>ABSENT</v>
          </cell>
          <cell r="BF38" t="str">
            <v>ABSENT</v>
          </cell>
          <cell r="BG38" t="str">
            <v>ABSENT</v>
          </cell>
          <cell r="BH38" t="str">
            <v>ABSENT</v>
          </cell>
          <cell r="BI38" t="str">
            <v>ABSENT</v>
          </cell>
          <cell r="BJ38" t="str">
            <v>ABSENT</v>
          </cell>
          <cell r="BK38" t="str">
            <v>ABSENT</v>
          </cell>
          <cell r="BL38" t="str">
            <v>ABSENT</v>
          </cell>
          <cell r="BM38" t="str">
            <v>ABSENT</v>
          </cell>
          <cell r="BN38" t="str">
            <v>ABSENT</v>
          </cell>
          <cell r="BO38" t="str">
            <v>ABSENT</v>
          </cell>
          <cell r="BP38" t="str">
            <v>ABSENT</v>
          </cell>
          <cell r="BQ38" t="str">
            <v>ABSENT</v>
          </cell>
          <cell r="BR38" t="str">
            <v>ABSENT</v>
          </cell>
          <cell r="BS38" t="str">
            <v>ABSENT</v>
          </cell>
          <cell r="BT38" t="str">
            <v>ABSENT</v>
          </cell>
          <cell r="BU38" t="str">
            <v>ABSENT</v>
          </cell>
          <cell r="BV38" t="str">
            <v>ABSENT</v>
          </cell>
          <cell r="BW38" t="str">
            <v>ABSENT</v>
          </cell>
          <cell r="BX38" t="str">
            <v>ABSENT</v>
          </cell>
          <cell r="BY38" t="str">
            <v>ABSENT</v>
          </cell>
          <cell r="BZ38" t="str">
            <v>ABSENT</v>
          </cell>
          <cell r="CA38" t="str">
            <v>ABSENT</v>
          </cell>
          <cell r="CB38" t="str">
            <v>ABSENT</v>
          </cell>
          <cell r="CC38" t="str">
            <v>ABSENT</v>
          </cell>
          <cell r="CD38" t="str">
            <v>ABSENT</v>
          </cell>
          <cell r="CE38" t="str">
            <v>ABSENT</v>
          </cell>
          <cell r="CF38" t="str">
            <v>ABSENT</v>
          </cell>
          <cell r="CG38" t="str">
            <v>ABSENT</v>
          </cell>
          <cell r="CH38" t="str">
            <v>ABSENT</v>
          </cell>
          <cell r="CI38" t="str">
            <v>ABSENT</v>
          </cell>
          <cell r="CJ38" t="str">
            <v>ABSENT</v>
          </cell>
          <cell r="CK38" t="str">
            <v>ABSENT</v>
          </cell>
          <cell r="CL38" t="str">
            <v>ABSENT</v>
          </cell>
          <cell r="CM38" t="str">
            <v>ABSENT</v>
          </cell>
          <cell r="CN38" t="str">
            <v>ABSENT</v>
          </cell>
          <cell r="CO38" t="str">
            <v>ABSENT</v>
          </cell>
          <cell r="CP38" t="str">
            <v>ABSENT</v>
          </cell>
          <cell r="CQ38" t="str">
            <v>ABSENT</v>
          </cell>
          <cell r="CR38" t="str">
            <v>ABSENT</v>
          </cell>
          <cell r="CS38" t="str">
            <v>ABSENT</v>
          </cell>
          <cell r="CT38" t="str">
            <v>ABSENT</v>
          </cell>
          <cell r="CU38" t="str">
            <v>ABSENT</v>
          </cell>
          <cell r="CV38" t="str">
            <v>ABSENT</v>
          </cell>
          <cell r="CW38" t="str">
            <v>ABSENT</v>
          </cell>
          <cell r="CX38" t="str">
            <v>ABSENT</v>
          </cell>
          <cell r="CY38" t="str">
            <v>ABSENT</v>
          </cell>
          <cell r="CZ38" t="str">
            <v>ABSENT</v>
          </cell>
          <cell r="DA38" t="str">
            <v>ABSENT</v>
          </cell>
          <cell r="DB38" t="str">
            <v>ABSENT</v>
          </cell>
          <cell r="DC38" t="str">
            <v>ABSENT</v>
          </cell>
          <cell r="DD38" t="str">
            <v>ABSENT</v>
          </cell>
          <cell r="DE38" t="str">
            <v>ABSENT</v>
          </cell>
          <cell r="DF38" t="str">
            <v>ABSENT</v>
          </cell>
          <cell r="DG38" t="str">
            <v>ABSENT</v>
          </cell>
          <cell r="DH38" t="str">
            <v>ABSENT</v>
          </cell>
          <cell r="DI38" t="str">
            <v>ABSENT</v>
          </cell>
          <cell r="DJ38" t="str">
            <v>ABSENT</v>
          </cell>
          <cell r="DK38" t="str">
            <v>ABSENT</v>
          </cell>
          <cell r="DL38" t="str">
            <v>ABSENT</v>
          </cell>
          <cell r="DM38" t="str">
            <v>ABSENT</v>
          </cell>
          <cell r="DN38" t="str">
            <v>ABSENT</v>
          </cell>
          <cell r="DO38" t="str">
            <v>ABSENT</v>
          </cell>
          <cell r="DP38" t="str">
            <v>ABSENT</v>
          </cell>
          <cell r="DQ38" t="str">
            <v>ABSENT</v>
          </cell>
          <cell r="DR38" t="str">
            <v>ABSENT</v>
          </cell>
          <cell r="DS38" t="str">
            <v>ABSENT</v>
          </cell>
          <cell r="DT38" t="str">
            <v>ABSENT</v>
          </cell>
          <cell r="DU38" t="str">
            <v>ABSENT</v>
          </cell>
          <cell r="DV38" t="str">
            <v>ABSENT</v>
          </cell>
          <cell r="DW38" t="str">
            <v>ABSENT</v>
          </cell>
          <cell r="DX38" t="str">
            <v>ABSENT</v>
          </cell>
          <cell r="DY38" t="str">
            <v>ABSENT</v>
          </cell>
          <cell r="DZ38" t="str">
            <v>ABSENT</v>
          </cell>
          <cell r="EA38" t="str">
            <v>ABSENT</v>
          </cell>
          <cell r="EB38" t="str">
            <v>ABSENT</v>
          </cell>
          <cell r="EC38" t="str">
            <v>ABSENT</v>
          </cell>
          <cell r="ED38" t="str">
            <v>ABSENT</v>
          </cell>
          <cell r="EE38" t="str">
            <v>ABSENT</v>
          </cell>
          <cell r="EF38" t="str">
            <v>ABSENT</v>
          </cell>
          <cell r="EG38" t="str">
            <v>ABSENT</v>
          </cell>
          <cell r="EH38" t="str">
            <v>ABSENT</v>
          </cell>
          <cell r="EI38" t="str">
            <v>ABSENT</v>
          </cell>
          <cell r="EJ38" t="str">
            <v>ABSENT</v>
          </cell>
          <cell r="EK38" t="str">
            <v>ABSENT</v>
          </cell>
          <cell r="EL38" t="str">
            <v>ABSENT</v>
          </cell>
          <cell r="EM38" t="str">
            <v>ABSENT</v>
          </cell>
          <cell r="EN38" t="str">
            <v>ABSENT</v>
          </cell>
          <cell r="EO38" t="str">
            <v>ABSENT</v>
          </cell>
          <cell r="EP38" t="str">
            <v>ABSENT</v>
          </cell>
          <cell r="EQ38" t="str">
            <v>ABSENT</v>
          </cell>
          <cell r="ER38" t="str">
            <v>ABSENT</v>
          </cell>
        </row>
        <row r="39">
          <cell r="A39" t="str">
            <v>N0131234</v>
          </cell>
          <cell r="B39" t="str">
            <v>Viale</v>
          </cell>
          <cell r="C39" t="str">
            <v>Jonathan</v>
          </cell>
          <cell r="D39" t="str">
            <v>Viale Jonathan</v>
          </cell>
          <cell r="E39">
            <v>0</v>
          </cell>
          <cell r="F39" t="str">
            <v>remplaçant</v>
          </cell>
          <cell r="I39" t="str">
            <v>Congés</v>
          </cell>
          <cell r="J39" t="str">
            <v>ENC MATIN 5H-12H</v>
          </cell>
          <cell r="K39" t="str">
            <v>ENC MATIN 5H-12H</v>
          </cell>
          <cell r="L39" t="str">
            <v>ENC MATIN 5H-12H</v>
          </cell>
          <cell r="M39" t="str">
            <v>B. CARTON</v>
          </cell>
          <cell r="N39" t="str">
            <v>HS NICE EST</v>
          </cell>
          <cell r="O39" t="str">
            <v>REPOS</v>
          </cell>
          <cell r="P39" t="str">
            <v>ENC NUIT 20H30-02H30</v>
          </cell>
          <cell r="Q39" t="str">
            <v>ENC NUIT 20H30-02H30</v>
          </cell>
          <cell r="R39" t="str">
            <v>ENC NUIT 20H30-02H30</v>
          </cell>
          <cell r="S39" t="str">
            <v>ENC NUIT 20H30-02H30</v>
          </cell>
          <cell r="T39" t="str">
            <v>ENC NUIT 20H30-02H30</v>
          </cell>
          <cell r="U39" t="str">
            <v>REPOS</v>
          </cell>
          <cell r="V39" t="str">
            <v>REPOS</v>
          </cell>
          <cell r="W39" t="str">
            <v>ENC MATIN 5H-12H</v>
          </cell>
          <cell r="X39" t="str">
            <v>ENC MATIN 5H-12H</v>
          </cell>
          <cell r="Y39" t="str">
            <v>ENC MATIN 5H-12H</v>
          </cell>
          <cell r="Z39" t="str">
            <v>ENC MATIN 5H-12H</v>
          </cell>
          <cell r="AA39" t="str">
            <v>REPOS</v>
          </cell>
          <cell r="AB39" t="str">
            <v>NICE OUEST</v>
          </cell>
          <cell r="AC39" t="str">
            <v>REPOS</v>
          </cell>
          <cell r="AD39" t="str">
            <v>ENC NUIT 20H30-03H30</v>
          </cell>
          <cell r="AE39" t="str">
            <v>ENC NUIT 20H30-03H30</v>
          </cell>
          <cell r="AF39" t="str">
            <v>ENC NUIT 20H30-03H30</v>
          </cell>
          <cell r="AG39" t="str">
            <v>ENC NUIT 20H30-03H30</v>
          </cell>
          <cell r="AH39" t="str">
            <v>ENC NUIT 20H30-03H30</v>
          </cell>
          <cell r="AI39" t="str">
            <v>REPOS</v>
          </cell>
          <cell r="AJ39" t="str">
            <v>NICE NORD &amp; VIEUX NICE</v>
          </cell>
          <cell r="AK39" t="str">
            <v>REPOS</v>
          </cell>
          <cell r="AL39" t="str">
            <v>ENC MATIN 5H-12H</v>
          </cell>
          <cell r="AM39" t="str">
            <v>ENC MATIN 5H-12H</v>
          </cell>
          <cell r="AN39" t="str">
            <v>ENC MATIN 5H-12H</v>
          </cell>
          <cell r="AO39" t="str">
            <v>ENC MATIN 5H-12H</v>
          </cell>
          <cell r="AP39" t="str">
            <v>NICE OUEST</v>
          </cell>
          <cell r="AQ39" t="str">
            <v>REPOS</v>
          </cell>
          <cell r="AR39" t="str">
            <v>NICE OUEST</v>
          </cell>
          <cell r="AS39" t="str">
            <v>NICE OUEST</v>
          </cell>
          <cell r="AT39" t="str">
            <v>NICE OUEST</v>
          </cell>
          <cell r="AU39" t="str">
            <v>NICE OUEST</v>
          </cell>
          <cell r="AV39" t="str">
            <v>NICE OUEST</v>
          </cell>
          <cell r="AW39" t="str">
            <v>REPOS</v>
          </cell>
          <cell r="AX39" t="str">
            <v>NICE EST DIM</v>
          </cell>
          <cell r="AY39" t="str">
            <v>NICE OUEST</v>
          </cell>
          <cell r="AZ39" t="str">
            <v>NICE OUEST</v>
          </cell>
          <cell r="BA39" t="str">
            <v>NICE OUEST</v>
          </cell>
          <cell r="BB39" t="str">
            <v>NICE OUEST</v>
          </cell>
          <cell r="BC39" t="str">
            <v>NICE EST</v>
          </cell>
          <cell r="BD39" t="str">
            <v>REPOS</v>
          </cell>
          <cell r="BE39" t="str">
            <v>REPOS</v>
          </cell>
          <cell r="BF39" t="str">
            <v>ENC NUIT 20H30-03H30</v>
          </cell>
          <cell r="BG39" t="str">
            <v>ENC NUIT 20H30-03H30</v>
          </cell>
          <cell r="BH39" t="str">
            <v>ENC NUIT 20H30-02H30</v>
          </cell>
          <cell r="BI39" t="str">
            <v>ENC NUIT 20H30-02H30</v>
          </cell>
          <cell r="BJ39" t="str">
            <v>ENC NUIT 20H30-02H30</v>
          </cell>
          <cell r="BK39" t="str">
            <v>HS presta. Except | 17:00-00:00</v>
          </cell>
          <cell r="BL39" t="str">
            <v>REPOS</v>
          </cell>
          <cell r="BM39" t="str">
            <v>ENC NUIT 20H30-02H30</v>
          </cell>
          <cell r="BN39" t="str">
            <v>FORMATION</v>
          </cell>
          <cell r="BO39" t="str">
            <v>ENC NUIT 20H30-02H30</v>
          </cell>
          <cell r="BP39" t="str">
            <v>ENC NUIT 20H30-02H30</v>
          </cell>
          <cell r="BQ39" t="str">
            <v>ENC NUIT 20H30-02H30</v>
          </cell>
          <cell r="BR39" t="str">
            <v>REPOS</v>
          </cell>
          <cell r="BS39" t="str">
            <v>V.N Matin DIM</v>
          </cell>
          <cell r="BT39" t="str">
            <v>ENC NUIT 20H30-02H30</v>
          </cell>
          <cell r="BU39" t="str">
            <v>ENC NUIT 20H30-02H30</v>
          </cell>
          <cell r="BV39" t="str">
            <v>ENC NUIT 20H30-02H30</v>
          </cell>
          <cell r="BW39" t="str">
            <v>ENC NUIT 20H30-02H30</v>
          </cell>
          <cell r="BX39" t="str">
            <v>ENC NUIT 20H30-02H30</v>
          </cell>
          <cell r="BY39" t="str">
            <v>REPOS</v>
          </cell>
          <cell r="BZ39" t="str">
            <v>REPOS</v>
          </cell>
          <cell r="CA39" t="str">
            <v>FORMATION</v>
          </cell>
          <cell r="CB39" t="str">
            <v>FORMATION</v>
          </cell>
          <cell r="CC39" t="str">
            <v>REPOS</v>
          </cell>
          <cell r="CD39" t="str">
            <v>B. CARTON</v>
          </cell>
          <cell r="CE39" t="str">
            <v>B. CARTON</v>
          </cell>
          <cell r="CF39" t="str">
            <v>NICE NORD</v>
          </cell>
          <cell r="CG39" t="str">
            <v>REPOS</v>
          </cell>
          <cell r="CH39" t="str">
            <v>ENC MATIN 5H-12H</v>
          </cell>
          <cell r="CI39" t="str">
            <v>ENC MATIN 5H-12H</v>
          </cell>
          <cell r="CJ39" t="str">
            <v>FORMATION</v>
          </cell>
          <cell r="CK39" t="str">
            <v>FORMATION</v>
          </cell>
          <cell r="CL39" t="str">
            <v>FORMATION</v>
          </cell>
          <cell r="CM39" t="str">
            <v>REPOS</v>
          </cell>
          <cell r="CN39" t="str">
            <v>REPOS</v>
          </cell>
          <cell r="CO39" t="str">
            <v>ENC NUIT 20H30-03H30</v>
          </cell>
          <cell r="CP39" t="str">
            <v>ENC NUIT 20H30-03H30</v>
          </cell>
          <cell r="CQ39" t="str">
            <v>Congés</v>
          </cell>
          <cell r="CR39" t="str">
            <v>ENC NUIT 20H30-03H30</v>
          </cell>
          <cell r="CS39" t="str">
            <v>ENC NUIT 20H30-03H30</v>
          </cell>
          <cell r="CT39" t="str">
            <v>REPOS</v>
          </cell>
          <cell r="CU39" t="str">
            <v>V.N Matin DIM</v>
          </cell>
          <cell r="CV39" t="str">
            <v>REPOS</v>
          </cell>
          <cell r="CW39" t="str">
            <v>REPOS</v>
          </cell>
          <cell r="CX39" t="str">
            <v>ENC MATIN 5H-12H</v>
          </cell>
          <cell r="CY39" t="str">
            <v>ENC MATIN 5H-12H</v>
          </cell>
          <cell r="CZ39" t="str">
            <v>ENC MATIN 5H-12H</v>
          </cell>
          <cell r="DA39" t="str">
            <v>NICE EST</v>
          </cell>
          <cell r="DB39" t="str">
            <v>REPOS</v>
          </cell>
          <cell r="DC39" t="str">
            <v>NICE EST</v>
          </cell>
          <cell r="DD39" t="str">
            <v>CARTON AP</v>
          </cell>
          <cell r="DE39" t="str">
            <v>NICE EST</v>
          </cell>
          <cell r="DF39" t="str">
            <v>CARTON AP</v>
          </cell>
          <cell r="DG39" t="str">
            <v>CARTON AP</v>
          </cell>
          <cell r="DH39" t="str">
            <v>Congés</v>
          </cell>
          <cell r="DI39" t="str">
            <v>HS presta. Except | 07:00-14:00</v>
          </cell>
          <cell r="DJ39" t="str">
            <v>Congés</v>
          </cell>
          <cell r="DK39" t="str">
            <v>Congés</v>
          </cell>
          <cell r="DL39" t="str">
            <v>Congés</v>
          </cell>
          <cell r="DM39" t="str">
            <v>Congés</v>
          </cell>
          <cell r="DN39" t="str">
            <v>Congés</v>
          </cell>
          <cell r="DO39" t="str">
            <v>Congés</v>
          </cell>
          <cell r="DP39" t="str">
            <v>Congés</v>
          </cell>
          <cell r="DQ39" t="str">
            <v>ENC MATIN 5H-12H</v>
          </cell>
          <cell r="DR39" t="str">
            <v>ENC MATIN 5H-12H</v>
          </cell>
          <cell r="DS39" t="str">
            <v>ENC MATIN 5H-12H</v>
          </cell>
          <cell r="DT39" t="str">
            <v>NICE OUEST</v>
          </cell>
          <cell r="DU39" t="str">
            <v>NICE OUEST</v>
          </cell>
          <cell r="DV39" t="str">
            <v>REPOS</v>
          </cell>
          <cell r="DW39" t="str">
            <v>HS ENC AM DIM</v>
          </cell>
          <cell r="DX39" t="str">
            <v>NICE NORD</v>
          </cell>
          <cell r="DY39" t="str">
            <v>REPOS</v>
          </cell>
          <cell r="DZ39" t="str">
            <v>ENC MATIN 5H-12H</v>
          </cell>
          <cell r="EA39" t="str">
            <v>ENC MATIN 5H-12H</v>
          </cell>
          <cell r="EB39" t="str">
            <v>REPOS</v>
          </cell>
          <cell r="EC39" t="str">
            <v>NICE OUEST</v>
          </cell>
          <cell r="ED39" t="str">
            <v>REPOS</v>
          </cell>
          <cell r="EE39" t="str">
            <v>ENC MATIN 5H-12H</v>
          </cell>
          <cell r="EF39" t="str">
            <v>HS ENC AM DIM</v>
          </cell>
          <cell r="EG39" t="str">
            <v>ENC MATIN 5H-12H</v>
          </cell>
          <cell r="EH39" t="str">
            <v>NICE EST DIM</v>
          </cell>
          <cell r="EI39" t="str">
            <v>ENC MATIN 5H-12H</v>
          </cell>
          <cell r="EJ39" t="str">
            <v>HS NICE EST</v>
          </cell>
          <cell r="EK39" t="str">
            <v>REPOS</v>
          </cell>
          <cell r="EL39" t="str">
            <v>ENC NUIT 20H30-03H30</v>
          </cell>
          <cell r="EM39" t="str">
            <v>ENC NUIT 20H30-03H30</v>
          </cell>
          <cell r="EN39" t="str">
            <v>ENC NUIT 20H30-03H30</v>
          </cell>
          <cell r="EO39" t="str">
            <v>ENC NUIT 20H30-03H30</v>
          </cell>
          <cell r="EP39" t="str">
            <v>ENC NUIT 20H30-03H30</v>
          </cell>
          <cell r="EQ39" t="str">
            <v>REPOS</v>
          </cell>
          <cell r="ER39" t="str">
            <v>REPOS</v>
          </cell>
          <cell r="HY39" t="str">
            <v>Congés</v>
          </cell>
          <cell r="HZ39" t="str">
            <v>Congés</v>
          </cell>
          <cell r="IA39" t="str">
            <v>Congés</v>
          </cell>
          <cell r="IB39" t="str">
            <v>Congés</v>
          </cell>
          <cell r="IC39" t="str">
            <v>Congés</v>
          </cell>
          <cell r="ID39" t="str">
            <v>Congés</v>
          </cell>
          <cell r="IE39" t="str">
            <v>Congés</v>
          </cell>
          <cell r="IF39" t="str">
            <v>Congés</v>
          </cell>
          <cell r="IG39" t="str">
            <v>Congés</v>
          </cell>
          <cell r="IH39" t="str">
            <v>Congés</v>
          </cell>
          <cell r="II39" t="str">
            <v>Congés</v>
          </cell>
          <cell r="IJ39" t="str">
            <v>Congés</v>
          </cell>
          <cell r="IK39" t="str">
            <v>Congés</v>
          </cell>
          <cell r="IL39" t="str">
            <v>Congés</v>
          </cell>
        </row>
        <row r="40">
          <cell r="A40" t="str">
            <v>N0123300</v>
          </cell>
          <cell r="B40" t="str">
            <v>Atarsia</v>
          </cell>
          <cell r="C40" t="str">
            <v>Kamel</v>
          </cell>
          <cell r="D40" t="str">
            <v>Atarsia Kamel</v>
          </cell>
          <cell r="E40">
            <v>0</v>
          </cell>
          <cell r="F40" t="str">
            <v>CPL</v>
          </cell>
          <cell r="I40" t="str">
            <v>REPOS</v>
          </cell>
          <cell r="J40" t="str">
            <v>POLY 4H-12H + CP</v>
          </cell>
          <cell r="K40" t="str">
            <v>POLY 4H-12H + CP</v>
          </cell>
          <cell r="L40" t="str">
            <v>POLY 4H-12H + CP</v>
          </cell>
          <cell r="M40" t="str">
            <v>POLY 4H-12H + CP</v>
          </cell>
          <cell r="N40" t="str">
            <v>HS CP 4H-7H</v>
          </cell>
          <cell r="O40" t="str">
            <v>REPOS</v>
          </cell>
          <cell r="P40" t="str">
            <v>POLY 12H-19H</v>
          </cell>
          <cell r="Q40" t="str">
            <v>Congés</v>
          </cell>
          <cell r="R40" t="str">
            <v>Congés</v>
          </cell>
          <cell r="S40" t="str">
            <v>Congés</v>
          </cell>
          <cell r="T40" t="str">
            <v>Congés</v>
          </cell>
          <cell r="U40" t="str">
            <v>Congés</v>
          </cell>
          <cell r="V40" t="str">
            <v>Congés</v>
          </cell>
          <cell r="W40" t="str">
            <v>POLY 5H-12H</v>
          </cell>
          <cell r="X40" t="str">
            <v>POLY 5H-12H</v>
          </cell>
          <cell r="Y40" t="str">
            <v>POLY 5H-12H</v>
          </cell>
          <cell r="Z40" t="str">
            <v>POLY 5H-12H</v>
          </cell>
          <cell r="AA40" t="str">
            <v>POLY 4H-12H + CP</v>
          </cell>
          <cell r="AB40" t="str">
            <v>HS CP 4H-7H</v>
          </cell>
          <cell r="AC40" t="str">
            <v>REPOS</v>
          </cell>
          <cell r="AD40" t="str">
            <v>POLY 7H-14H</v>
          </cell>
          <cell r="AE40" t="str">
            <v>POLY 7H-14H</v>
          </cell>
          <cell r="AF40" t="str">
            <v>B. CARTON</v>
          </cell>
          <cell r="AG40" t="str">
            <v>POLY 7H-14H</v>
          </cell>
          <cell r="AH40" t="str">
            <v>POLY 7H-14H</v>
          </cell>
          <cell r="AI40" t="str">
            <v>REPOS</v>
          </cell>
          <cell r="AJ40" t="str">
            <v>REPOS</v>
          </cell>
          <cell r="AK40" t="str">
            <v>POLY 4H-12H + CP</v>
          </cell>
          <cell r="AL40" t="str">
            <v>POLY 4H-12H + CP</v>
          </cell>
          <cell r="AM40" t="str">
            <v>POLY 4H-12H + CP</v>
          </cell>
          <cell r="AN40" t="str">
            <v>POLY 4H-12H + CP</v>
          </cell>
          <cell r="AO40" t="str">
            <v>POLY 4H-12H + CP</v>
          </cell>
          <cell r="AP40" t="str">
            <v>REPOS</v>
          </cell>
          <cell r="AQ40" t="str">
            <v>POLY 7H-12H + CP</v>
          </cell>
          <cell r="AR40" t="str">
            <v>POLY 5H-12H</v>
          </cell>
          <cell r="AS40" t="str">
            <v>Congés</v>
          </cell>
          <cell r="AT40" t="str">
            <v>POLY 7H-14H</v>
          </cell>
          <cell r="AU40" t="str">
            <v>POLY 12H-19H</v>
          </cell>
          <cell r="AV40" t="str">
            <v>POLY 5H-12H</v>
          </cell>
          <cell r="AW40" t="str">
            <v>HS POLY 7H-12H / 14H-18H</v>
          </cell>
          <cell r="AX40" t="str">
            <v>POLY 7H-12H</v>
          </cell>
          <cell r="AY40" t="str">
            <v>Congés</v>
          </cell>
          <cell r="AZ40" t="str">
            <v>Congés</v>
          </cell>
          <cell r="BA40" t="str">
            <v>Congés</v>
          </cell>
          <cell r="BB40" t="str">
            <v>Congés</v>
          </cell>
          <cell r="BC40" t="str">
            <v>Congés</v>
          </cell>
          <cell r="BD40" t="str">
            <v>Congés</v>
          </cell>
          <cell r="BE40" t="str">
            <v>Congés</v>
          </cell>
          <cell r="BF40" t="str">
            <v>Congés</v>
          </cell>
          <cell r="BG40" t="str">
            <v>Congés</v>
          </cell>
          <cell r="BH40" t="str">
            <v>Congés</v>
          </cell>
          <cell r="BI40" t="str">
            <v>Congés</v>
          </cell>
          <cell r="BJ40" t="str">
            <v>Congés</v>
          </cell>
          <cell r="BK40" t="str">
            <v>Congés</v>
          </cell>
          <cell r="BL40" t="str">
            <v>Congés</v>
          </cell>
          <cell r="BM40" t="str">
            <v>Congés</v>
          </cell>
          <cell r="BN40" t="str">
            <v>Congés</v>
          </cell>
          <cell r="BO40" t="str">
            <v>Congés</v>
          </cell>
          <cell r="BP40" t="str">
            <v>Congés</v>
          </cell>
          <cell r="BQ40" t="str">
            <v>Congés</v>
          </cell>
          <cell r="BR40" t="str">
            <v>Congés</v>
          </cell>
          <cell r="BS40" t="str">
            <v>Congés</v>
          </cell>
          <cell r="BT40" t="str">
            <v>POLY 9H-16H</v>
          </cell>
          <cell r="BU40" t="str">
            <v>POLY 7H-14H</v>
          </cell>
          <cell r="BV40" t="str">
            <v>POLY 5H-12H</v>
          </cell>
          <cell r="BW40" t="str">
            <v>ABSENT</v>
          </cell>
          <cell r="BX40" t="str">
            <v>ABSENT</v>
          </cell>
          <cell r="BY40" t="str">
            <v>ABSENT</v>
          </cell>
          <cell r="BZ40" t="str">
            <v>ABSENT</v>
          </cell>
          <cell r="CA40" t="str">
            <v>ABSENT</v>
          </cell>
          <cell r="CB40" t="str">
            <v>ABSENT</v>
          </cell>
          <cell r="CC40" t="str">
            <v>ABSENT</v>
          </cell>
          <cell r="CD40" t="str">
            <v>ABSENT</v>
          </cell>
          <cell r="CE40" t="str">
            <v>ABSENT</v>
          </cell>
          <cell r="CF40" t="str">
            <v>ABSENT</v>
          </cell>
          <cell r="CG40" t="str">
            <v>ABSENT</v>
          </cell>
          <cell r="CH40" t="str">
            <v>ABSENT</v>
          </cell>
          <cell r="CI40" t="str">
            <v>ABSENT</v>
          </cell>
          <cell r="CJ40" t="str">
            <v>ABSENT</v>
          </cell>
          <cell r="CK40" t="str">
            <v>ABSENT</v>
          </cell>
          <cell r="CL40" t="str">
            <v>ABSENT</v>
          </cell>
          <cell r="CM40" t="str">
            <v>ABSENT</v>
          </cell>
          <cell r="CN40" t="str">
            <v>ABSENT</v>
          </cell>
          <cell r="CO40" t="str">
            <v>POLY 5H-12H</v>
          </cell>
          <cell r="CP40" t="str">
            <v>POLY 5H-12H</v>
          </cell>
          <cell r="CQ40" t="str">
            <v>POLY 5H-12H</v>
          </cell>
          <cell r="CR40" t="str">
            <v>POLY 5H-12H</v>
          </cell>
          <cell r="CS40" t="str">
            <v>POLY 4H-12H + CP</v>
          </cell>
          <cell r="CT40" t="str">
            <v>HS CP 4H-7H</v>
          </cell>
          <cell r="CU40" t="str">
            <v>REPOS</v>
          </cell>
          <cell r="CV40" t="str">
            <v>POLY 7H-12H</v>
          </cell>
          <cell r="CW40" t="str">
            <v>POLY 7H-14H</v>
          </cell>
          <cell r="CX40" t="str">
            <v>POLY 7H-14H</v>
          </cell>
          <cell r="CY40" t="str">
            <v>POLY 7H-14H</v>
          </cell>
          <cell r="CZ40" t="str">
            <v>POLY 4H-12H + CP</v>
          </cell>
          <cell r="DA40" t="str">
            <v>HS CP 4H-7H</v>
          </cell>
          <cell r="DB40" t="str">
            <v>REPOS</v>
          </cell>
          <cell r="DC40" t="str">
            <v>POLY 9H-16H</v>
          </cell>
          <cell r="DD40" t="str">
            <v>POLY 9H-16H</v>
          </cell>
          <cell r="DE40" t="str">
            <v>POLY 9H-16H</v>
          </cell>
          <cell r="DF40" t="str">
            <v>POLY 9H-16H</v>
          </cell>
          <cell r="DG40" t="str">
            <v>POLY 9H-16H</v>
          </cell>
          <cell r="DH40" t="str">
            <v>REPOS</v>
          </cell>
          <cell r="DI40" t="str">
            <v>POLY 7H-12H</v>
          </cell>
          <cell r="DJ40" t="str">
            <v>REPOS</v>
          </cell>
          <cell r="DK40" t="str">
            <v>Congés</v>
          </cell>
          <cell r="DL40" t="str">
            <v>POLY 9H-16H</v>
          </cell>
          <cell r="DM40" t="str">
            <v>POLY 9H-16H</v>
          </cell>
          <cell r="DN40" t="str">
            <v>POLY 9H-16H</v>
          </cell>
          <cell r="DO40" t="str">
            <v>POLY 7H-12H / 14H-18H</v>
          </cell>
          <cell r="DP40" t="str">
            <v>REPOS</v>
          </cell>
          <cell r="DQ40" t="str">
            <v>POLY 9H-16H</v>
          </cell>
          <cell r="DR40" t="str">
            <v>POLY 9H-16H</v>
          </cell>
          <cell r="DS40" t="str">
            <v>POLY 7H-14H</v>
          </cell>
          <cell r="DT40" t="str">
            <v>POLY 9H-16H</v>
          </cell>
          <cell r="DU40" t="str">
            <v>Congés</v>
          </cell>
          <cell r="DV40" t="str">
            <v>REPOS</v>
          </cell>
          <cell r="DW40" t="str">
            <v>POLY 7H-12H + CP</v>
          </cell>
          <cell r="DX40" t="str">
            <v>Congés</v>
          </cell>
          <cell r="DY40" t="str">
            <v>REPOS</v>
          </cell>
          <cell r="DZ40" t="str">
            <v>Congés</v>
          </cell>
          <cell r="EA40" t="str">
            <v>Congés</v>
          </cell>
          <cell r="EB40" t="str">
            <v>Congés</v>
          </cell>
          <cell r="EC40" t="str">
            <v>REPOS</v>
          </cell>
          <cell r="ED40" t="str">
            <v>REPOS</v>
          </cell>
          <cell r="EE40" t="str">
            <v>Congés</v>
          </cell>
          <cell r="EF40" t="str">
            <v>POLY 7H-12H</v>
          </cell>
          <cell r="EG40" t="str">
            <v>POLY 7H-14H</v>
          </cell>
          <cell r="EH40" t="str">
            <v>POLY 7H-12H</v>
          </cell>
          <cell r="EI40" t="str">
            <v>POLY 5H-12H</v>
          </cell>
          <cell r="EJ40" t="str">
            <v>REPOS</v>
          </cell>
          <cell r="EK40" t="str">
            <v>REPOS</v>
          </cell>
          <cell r="EL40" t="str">
            <v>ENC MATIN 5H-12H</v>
          </cell>
          <cell r="EM40" t="str">
            <v>POLY 9H-16H</v>
          </cell>
          <cell r="EN40" t="str">
            <v>POLY 7H-14H</v>
          </cell>
          <cell r="EO40" t="str">
            <v>POLY 9H-16H</v>
          </cell>
          <cell r="EP40" t="str">
            <v>POLY 9H-16H</v>
          </cell>
          <cell r="EQ40" t="str">
            <v>REPOS</v>
          </cell>
          <cell r="ER40" t="str">
            <v>REPOS</v>
          </cell>
          <cell r="GW40" t="str">
            <v>Congés</v>
          </cell>
          <cell r="GX40" t="str">
            <v>Congés</v>
          </cell>
          <cell r="GY40" t="str">
            <v>Congés</v>
          </cell>
          <cell r="GZ40" t="str">
            <v>Congés</v>
          </cell>
          <cell r="HA40" t="str">
            <v>Congés</v>
          </cell>
          <cell r="HB40" t="str">
            <v>Congés</v>
          </cell>
          <cell r="HC40" t="str">
            <v>Congés</v>
          </cell>
          <cell r="HD40" t="str">
            <v>Congés</v>
          </cell>
          <cell r="HE40" t="str">
            <v>Congés</v>
          </cell>
          <cell r="HF40" t="str">
            <v>Congés</v>
          </cell>
          <cell r="HG40" t="str">
            <v>Congés</v>
          </cell>
          <cell r="HH40" t="str">
            <v>Congés</v>
          </cell>
          <cell r="HI40" t="str">
            <v>Congés</v>
          </cell>
          <cell r="HJ40" t="str">
            <v>Congés</v>
          </cell>
          <cell r="HK40" t="str">
            <v>Congés</v>
          </cell>
          <cell r="HL40" t="str">
            <v>Congés</v>
          </cell>
          <cell r="HM40" t="str">
            <v>Congés</v>
          </cell>
          <cell r="HN40" t="str">
            <v>Congés</v>
          </cell>
          <cell r="HO40" t="str">
            <v>Congés</v>
          </cell>
          <cell r="HP40" t="str">
            <v>Congés</v>
          </cell>
          <cell r="HQ40" t="str">
            <v>Congés</v>
          </cell>
        </row>
        <row r="41">
          <cell r="A41" t="str">
            <v>N0122107</v>
          </cell>
          <cell r="B41" t="str">
            <v>Bour</v>
          </cell>
          <cell r="C41" t="str">
            <v>Yvon</v>
          </cell>
          <cell r="D41" t="str">
            <v>Bour Yvon</v>
          </cell>
          <cell r="E41">
            <v>0</v>
          </cell>
          <cell r="F41" t="str">
            <v>CPL</v>
          </cell>
          <cell r="I41" t="str">
            <v>REPOS</v>
          </cell>
          <cell r="J41" t="str">
            <v>REPOS</v>
          </cell>
          <cell r="K41" t="str">
            <v>Congés</v>
          </cell>
          <cell r="L41" t="str">
            <v>Congés</v>
          </cell>
          <cell r="M41" t="str">
            <v>POLY 12H-19H</v>
          </cell>
          <cell r="N41" t="str">
            <v>POLY 7H-12H / 14H-18H</v>
          </cell>
          <cell r="O41" t="str">
            <v>POLY 7H-12H</v>
          </cell>
          <cell r="P41" t="str">
            <v>REPOS</v>
          </cell>
          <cell r="Q41" t="str">
            <v>ABSENT</v>
          </cell>
          <cell r="R41" t="str">
            <v>ABSENT</v>
          </cell>
          <cell r="S41" t="str">
            <v>ABSENT</v>
          </cell>
          <cell r="T41" t="str">
            <v>POLY 12H-19H</v>
          </cell>
          <cell r="U41" t="str">
            <v>POLY 7H-12H / 14H-18H</v>
          </cell>
          <cell r="V41" t="str">
            <v>POLY 7H-12H</v>
          </cell>
          <cell r="W41" t="str">
            <v>REPOS</v>
          </cell>
          <cell r="X41" t="str">
            <v>Congés</v>
          </cell>
          <cell r="Y41" t="str">
            <v>Congés</v>
          </cell>
          <cell r="Z41" t="str">
            <v>Congés</v>
          </cell>
          <cell r="AA41" t="str">
            <v>POLY 12H-19H</v>
          </cell>
          <cell r="AB41" t="str">
            <v>POLY 7H-12H / 14H-18H</v>
          </cell>
          <cell r="AC41" t="str">
            <v>POLY 7H-12H</v>
          </cell>
          <cell r="AD41" t="str">
            <v>REPOS</v>
          </cell>
          <cell r="AE41" t="str">
            <v>Congés</v>
          </cell>
          <cell r="AF41" t="str">
            <v>POLY 12H-19H</v>
          </cell>
          <cell r="AG41" t="str">
            <v>Congés</v>
          </cell>
          <cell r="AH41" t="str">
            <v>POLY 12H-19H</v>
          </cell>
          <cell r="AI41" t="str">
            <v>POLY 7H-12H / 14H-18H</v>
          </cell>
          <cell r="AJ41" t="str">
            <v>POLY 7H-12H</v>
          </cell>
          <cell r="AK41" t="str">
            <v>REPOS</v>
          </cell>
          <cell r="AL41" t="str">
            <v>Congés</v>
          </cell>
          <cell r="AM41" t="str">
            <v>ABSENT</v>
          </cell>
          <cell r="AN41" t="str">
            <v>ABSENT</v>
          </cell>
          <cell r="AO41" t="str">
            <v>ABSENT</v>
          </cell>
          <cell r="AP41" t="str">
            <v>ABSENT</v>
          </cell>
          <cell r="AQ41" t="str">
            <v>ABSENT</v>
          </cell>
          <cell r="AR41" t="str">
            <v>ABSENT</v>
          </cell>
          <cell r="AS41" t="str">
            <v>ABSENT</v>
          </cell>
          <cell r="AT41" t="str">
            <v>ABSENT</v>
          </cell>
          <cell r="AU41" t="str">
            <v>ABSENT</v>
          </cell>
          <cell r="AV41" t="str">
            <v>ABSENT</v>
          </cell>
          <cell r="AW41" t="str">
            <v>ABSENT</v>
          </cell>
          <cell r="AX41" t="str">
            <v>ABSENT</v>
          </cell>
          <cell r="AY41" t="str">
            <v>REPOS</v>
          </cell>
          <cell r="AZ41" t="str">
            <v>POLY 12H-19H</v>
          </cell>
          <cell r="BA41" t="str">
            <v>POLY 12H-19H</v>
          </cell>
          <cell r="BB41" t="str">
            <v>POLY 12H-19H</v>
          </cell>
          <cell r="BC41" t="str">
            <v>POLY 12H-19H</v>
          </cell>
          <cell r="BD41" t="str">
            <v>POLY 7H-12H / 14H-18H</v>
          </cell>
          <cell r="BE41" t="str">
            <v>POLY 7H-12H</v>
          </cell>
          <cell r="BF41" t="str">
            <v>REPOS</v>
          </cell>
          <cell r="BG41" t="str">
            <v>Congés</v>
          </cell>
          <cell r="BH41" t="str">
            <v>POLY 12H-19H</v>
          </cell>
          <cell r="BI41" t="str">
            <v>Congés</v>
          </cell>
          <cell r="BJ41" t="str">
            <v>POLY 12H-19H</v>
          </cell>
          <cell r="BK41" t="str">
            <v>POLY 7H-12H / 14H-18H</v>
          </cell>
          <cell r="BL41" t="str">
            <v>POLY 7H-12H</v>
          </cell>
          <cell r="BM41" t="str">
            <v>REPOS</v>
          </cell>
          <cell r="BN41" t="str">
            <v>POLY 12H-19H</v>
          </cell>
          <cell r="BO41" t="str">
            <v>POLY 12H-19H</v>
          </cell>
          <cell r="BP41" t="str">
            <v>POLY 12H-19H</v>
          </cell>
          <cell r="BQ41" t="str">
            <v>POLY 12H-19H</v>
          </cell>
          <cell r="BR41" t="str">
            <v>POLY 7H-12H / 14H-18H</v>
          </cell>
          <cell r="BS41" t="str">
            <v>POLY 7H-12H</v>
          </cell>
          <cell r="BT41" t="str">
            <v>REPOS</v>
          </cell>
          <cell r="BU41" t="str">
            <v>Congés</v>
          </cell>
          <cell r="BV41" t="str">
            <v>Congés</v>
          </cell>
          <cell r="BW41" t="str">
            <v>Congés</v>
          </cell>
          <cell r="BX41" t="str">
            <v>POLY 12H-19H</v>
          </cell>
          <cell r="BY41" t="str">
            <v>POLY 7H-12H / 14H-18H</v>
          </cell>
          <cell r="BZ41" t="str">
            <v>POLY 7H-12H</v>
          </cell>
          <cell r="CA41" t="str">
            <v>REPOS</v>
          </cell>
          <cell r="CB41" t="str">
            <v>Congés</v>
          </cell>
          <cell r="CC41" t="str">
            <v>Congés</v>
          </cell>
          <cell r="CD41" t="str">
            <v>Congés</v>
          </cell>
          <cell r="CE41" t="str">
            <v>POLY 12H-19H</v>
          </cell>
          <cell r="CF41" t="str">
            <v>POLY 7H-12H / 14H-18H</v>
          </cell>
          <cell r="CG41" t="str">
            <v>POLY 7H-12H</v>
          </cell>
          <cell r="CH41" t="str">
            <v>REPOS</v>
          </cell>
          <cell r="CI41" t="str">
            <v>POLY 12H-19H</v>
          </cell>
          <cell r="CJ41" t="str">
            <v>POLY 12H-19H</v>
          </cell>
          <cell r="CK41" t="str">
            <v>POLY 12H-19H</v>
          </cell>
          <cell r="CL41" t="str">
            <v>POLY 12H-19H</v>
          </cell>
          <cell r="CM41" t="str">
            <v>POLY 7H-12H / 14H-18H</v>
          </cell>
          <cell r="CN41" t="str">
            <v>POLY 7H-12H + CP</v>
          </cell>
          <cell r="CO41" t="str">
            <v>REPOS</v>
          </cell>
          <cell r="CP41" t="str">
            <v>POLY 12H-19H</v>
          </cell>
          <cell r="CQ41" t="str">
            <v>POLY 12H-19H</v>
          </cell>
          <cell r="CR41" t="str">
            <v>POLY 12H-19H</v>
          </cell>
          <cell r="CS41" t="str">
            <v>POLY 12H-19H</v>
          </cell>
          <cell r="CT41" t="str">
            <v>POLY 7H-12H / 14H-18H</v>
          </cell>
          <cell r="CU41" t="str">
            <v>POLY 7H-12H</v>
          </cell>
          <cell r="CV41" t="str">
            <v>REPOS</v>
          </cell>
          <cell r="CW41" t="str">
            <v>POLY 12H-19H</v>
          </cell>
          <cell r="CX41" t="str">
            <v>REPOS</v>
          </cell>
          <cell r="CY41" t="str">
            <v>POLY 12H-19H</v>
          </cell>
          <cell r="CZ41" t="str">
            <v>POLY 12H-19H</v>
          </cell>
          <cell r="DA41" t="str">
            <v>POLY 7H-12H / 14H-18H</v>
          </cell>
          <cell r="DB41" t="str">
            <v>POLY 7H-12H</v>
          </cell>
          <cell r="DC41" t="str">
            <v>REPOS</v>
          </cell>
          <cell r="DD41" t="str">
            <v>POLY 12H-19H</v>
          </cell>
          <cell r="DE41" t="str">
            <v>POLY 12H-19H</v>
          </cell>
          <cell r="DF41" t="str">
            <v>POLY 12H-19H</v>
          </cell>
          <cell r="DG41" t="str">
            <v>POLY 12H-19H</v>
          </cell>
          <cell r="DH41" t="str">
            <v>POLY 7H-12H / 14H-18H</v>
          </cell>
          <cell r="DI41" t="str">
            <v>REPOS</v>
          </cell>
          <cell r="DJ41" t="str">
            <v>FORMATION</v>
          </cell>
          <cell r="DK41" t="str">
            <v>FORMATION</v>
          </cell>
          <cell r="DL41" t="str">
            <v>FORMATION</v>
          </cell>
          <cell r="DM41" t="str">
            <v>FORMATION</v>
          </cell>
          <cell r="DN41" t="str">
            <v>FORMATION</v>
          </cell>
          <cell r="DO41" t="str">
            <v>REPOS</v>
          </cell>
          <cell r="DP41" t="str">
            <v>POLY 7H-12H</v>
          </cell>
          <cell r="DQ41" t="str">
            <v>REPOS</v>
          </cell>
          <cell r="DR41" t="str">
            <v>Congés</v>
          </cell>
          <cell r="DS41" t="str">
            <v>Congés</v>
          </cell>
          <cell r="DT41" t="str">
            <v>Congés</v>
          </cell>
          <cell r="DU41" t="str">
            <v>POLY 12H-19H</v>
          </cell>
          <cell r="DV41" t="str">
            <v>POLY 7H-12H / 14H-18H</v>
          </cell>
          <cell r="DW41" t="str">
            <v>POLY 7H-12H</v>
          </cell>
          <cell r="DX41" t="str">
            <v>REPOS</v>
          </cell>
          <cell r="DY41" t="str">
            <v>REPOS</v>
          </cell>
          <cell r="DZ41" t="str">
            <v>POLY 12H-19H</v>
          </cell>
          <cell r="EA41" t="str">
            <v>POLY 12H-19H</v>
          </cell>
          <cell r="EB41" t="str">
            <v>POLY 12H-19H</v>
          </cell>
          <cell r="EC41" t="str">
            <v>POLY 7H-12H / 14H-18H</v>
          </cell>
          <cell r="ED41" t="str">
            <v>POLY 7H-12H</v>
          </cell>
          <cell r="EE41" t="str">
            <v>REPOS</v>
          </cell>
          <cell r="EF41" t="str">
            <v>REPOS</v>
          </cell>
          <cell r="EG41" t="str">
            <v>POLY 12H-19H</v>
          </cell>
          <cell r="EH41" t="str">
            <v>REPOS</v>
          </cell>
          <cell r="EI41" t="str">
            <v>POLY 12H-19H</v>
          </cell>
          <cell r="EJ41" t="str">
            <v>POLY 7H-12H / 14H-18H</v>
          </cell>
          <cell r="EK41" t="str">
            <v>POLY 7H-12H</v>
          </cell>
          <cell r="EL41" t="str">
            <v>REPOS</v>
          </cell>
          <cell r="EM41" t="str">
            <v>POLY 12H-19H</v>
          </cell>
          <cell r="EN41" t="str">
            <v>POLY 12H-19H</v>
          </cell>
          <cell r="EO41" t="str">
            <v>POLY 12H-19H</v>
          </cell>
          <cell r="EP41" t="str">
            <v>POLY 12H-19H</v>
          </cell>
          <cell r="EQ41" t="str">
            <v>POLY 7H-12H / 14H-18H</v>
          </cell>
          <cell r="ER41" t="str">
            <v>POLY 7H-12H</v>
          </cell>
        </row>
        <row r="42">
          <cell r="A42" t="str">
            <v>N0122279</v>
          </cell>
          <cell r="B42" t="str">
            <v>Dalmasso</v>
          </cell>
          <cell r="C42" t="str">
            <v>Yves</v>
          </cell>
          <cell r="D42" t="str">
            <v>Dalmasso Yves</v>
          </cell>
          <cell r="E42">
            <v>0</v>
          </cell>
          <cell r="F42" t="str">
            <v>CPL</v>
          </cell>
          <cell r="I42" t="str">
            <v>Congés</v>
          </cell>
          <cell r="J42" t="str">
            <v>POLY 5H-12H</v>
          </cell>
          <cell r="K42" t="str">
            <v>B. CARTON</v>
          </cell>
          <cell r="L42" t="str">
            <v>POLY 9H-16H</v>
          </cell>
          <cell r="M42" t="str">
            <v>REPOS</v>
          </cell>
          <cell r="N42" t="str">
            <v>POLY 7H-12H / 14H-18H</v>
          </cell>
          <cell r="O42" t="str">
            <v>REPOS</v>
          </cell>
          <cell r="P42" t="str">
            <v>POLY 7H-14H</v>
          </cell>
          <cell r="Q42" t="str">
            <v>POLY 7H-14H</v>
          </cell>
          <cell r="R42" t="str">
            <v>POLY 9H-16H</v>
          </cell>
          <cell r="S42" t="str">
            <v>POLY 7H-14H</v>
          </cell>
          <cell r="T42" t="str">
            <v>POLY 7H-14H</v>
          </cell>
          <cell r="U42" t="str">
            <v>REPOS</v>
          </cell>
          <cell r="V42" t="str">
            <v>REPOS</v>
          </cell>
          <cell r="W42" t="str">
            <v>POLY 7H-14H</v>
          </cell>
          <cell r="X42" t="str">
            <v>POLY 7H-14H</v>
          </cell>
          <cell r="Y42" t="str">
            <v>B. CARTON</v>
          </cell>
          <cell r="Z42" t="str">
            <v>POLY 7H-14H</v>
          </cell>
          <cell r="AA42" t="str">
            <v>POLY 5H-12H</v>
          </cell>
          <cell r="AB42" t="str">
            <v>REPOS</v>
          </cell>
          <cell r="AC42" t="str">
            <v>REPOS</v>
          </cell>
          <cell r="AD42" t="str">
            <v>Congés</v>
          </cell>
          <cell r="AE42" t="str">
            <v>Congés</v>
          </cell>
          <cell r="AF42" t="str">
            <v>Congés</v>
          </cell>
          <cell r="AG42" t="str">
            <v>Congés</v>
          </cell>
          <cell r="AH42" t="str">
            <v>Congés</v>
          </cell>
          <cell r="AI42" t="str">
            <v>Congés</v>
          </cell>
          <cell r="AJ42" t="str">
            <v>Congés</v>
          </cell>
          <cell r="AK42" t="str">
            <v>POLY 7H-14H</v>
          </cell>
          <cell r="AL42" t="str">
            <v>POLY 7H-14H</v>
          </cell>
          <cell r="AM42" t="str">
            <v>B. CARTON</v>
          </cell>
          <cell r="AN42" t="str">
            <v>POLY 7H-14H</v>
          </cell>
          <cell r="AO42" t="str">
            <v>REPOS</v>
          </cell>
          <cell r="AP42" t="str">
            <v>POLY 7H-12H / 14H-18H</v>
          </cell>
          <cell r="AQ42" t="str">
            <v>REPOS</v>
          </cell>
          <cell r="AR42" t="str">
            <v>B. CARTON</v>
          </cell>
          <cell r="AS42" t="str">
            <v>B. CARTON</v>
          </cell>
          <cell r="AT42" t="str">
            <v>B. CARTON</v>
          </cell>
          <cell r="AU42" t="str">
            <v>B. CARTON</v>
          </cell>
          <cell r="AV42" t="str">
            <v>B. CARTON</v>
          </cell>
          <cell r="AW42" t="str">
            <v>REPOS</v>
          </cell>
          <cell r="AX42" t="str">
            <v>REPOS</v>
          </cell>
          <cell r="AY42" t="str">
            <v>POLY 7H-14H</v>
          </cell>
          <cell r="AZ42" t="str">
            <v>POLY 7H-14H</v>
          </cell>
          <cell r="BA42" t="str">
            <v>POLY 7H-14H</v>
          </cell>
          <cell r="BB42" t="str">
            <v>B. CARTON</v>
          </cell>
          <cell r="BC42" t="str">
            <v>POLY 7H-14H</v>
          </cell>
          <cell r="BD42" t="str">
            <v>REPOS</v>
          </cell>
          <cell r="BE42" t="str">
            <v>REPOS</v>
          </cell>
          <cell r="BF42" t="str">
            <v>POLY 7H-14H</v>
          </cell>
          <cell r="BG42" t="str">
            <v>POLY 7H-14H</v>
          </cell>
          <cell r="BH42" t="str">
            <v>B. CARTON</v>
          </cell>
          <cell r="BI42" t="str">
            <v>POLY 7H-14H</v>
          </cell>
          <cell r="BJ42" t="str">
            <v>POLY 5H-12H</v>
          </cell>
          <cell r="BK42" t="str">
            <v>REPOS</v>
          </cell>
          <cell r="BL42" t="str">
            <v>REPOS</v>
          </cell>
          <cell r="BM42" t="str">
            <v>POLY 7H-14H</v>
          </cell>
          <cell r="BN42" t="str">
            <v>POLY 7H-14H</v>
          </cell>
          <cell r="BO42" t="str">
            <v>B. CARTON</v>
          </cell>
          <cell r="BP42" t="str">
            <v>POLY 7H-14H</v>
          </cell>
          <cell r="BQ42" t="str">
            <v>POLY 5H-12H</v>
          </cell>
          <cell r="BR42" t="str">
            <v>REPOS</v>
          </cell>
          <cell r="BS42" t="str">
            <v>REPOS</v>
          </cell>
          <cell r="BT42" t="str">
            <v>B. CARTON</v>
          </cell>
          <cell r="BU42" t="str">
            <v>B. CARTON</v>
          </cell>
          <cell r="BV42" t="str">
            <v>B. CARTON</v>
          </cell>
          <cell r="BW42" t="str">
            <v>B. CARTON</v>
          </cell>
          <cell r="BX42" t="str">
            <v>B. CARTON</v>
          </cell>
          <cell r="BY42" t="str">
            <v>REPOS</v>
          </cell>
          <cell r="BZ42" t="str">
            <v>REPOS</v>
          </cell>
          <cell r="CA42" t="str">
            <v>POLY 7H-14H</v>
          </cell>
          <cell r="CB42" t="str">
            <v>POLY 7H-14H</v>
          </cell>
          <cell r="CC42" t="str">
            <v>B. CARTON</v>
          </cell>
          <cell r="CD42" t="str">
            <v>POLY 7H-14H</v>
          </cell>
          <cell r="CE42" t="str">
            <v>REPOS</v>
          </cell>
          <cell r="CF42" t="str">
            <v>POLY 7H-12H / 14H-18H</v>
          </cell>
          <cell r="CG42" t="str">
            <v>REPOS</v>
          </cell>
          <cell r="CH42" t="str">
            <v>Congés</v>
          </cell>
          <cell r="CI42" t="str">
            <v>Congés</v>
          </cell>
          <cell r="CJ42" t="str">
            <v>Congés</v>
          </cell>
          <cell r="CK42" t="str">
            <v>Congés</v>
          </cell>
          <cell r="CL42" t="str">
            <v>Congés</v>
          </cell>
          <cell r="CM42" t="str">
            <v>REPOS</v>
          </cell>
          <cell r="CN42" t="str">
            <v>REPOS</v>
          </cell>
          <cell r="CO42" t="str">
            <v>POLY 7H-14H</v>
          </cell>
          <cell r="CP42" t="str">
            <v>POLY 7H-14H</v>
          </cell>
          <cell r="CQ42" t="str">
            <v>B. CARTON</v>
          </cell>
          <cell r="CR42" t="str">
            <v>POLY 7H-14H</v>
          </cell>
          <cell r="CS42" t="str">
            <v>POLY 5H-12H</v>
          </cell>
          <cell r="CT42" t="str">
            <v>REPOS</v>
          </cell>
          <cell r="CU42" t="str">
            <v>REPOS</v>
          </cell>
          <cell r="CV42" t="str">
            <v>REPOS</v>
          </cell>
          <cell r="CW42" t="str">
            <v>B. CARTON</v>
          </cell>
          <cell r="CX42" t="str">
            <v>B. CARTON</v>
          </cell>
          <cell r="CY42" t="str">
            <v>B. CARTON</v>
          </cell>
          <cell r="CZ42" t="str">
            <v>B. CARTON</v>
          </cell>
          <cell r="DA42" t="str">
            <v>REPOS</v>
          </cell>
          <cell r="DB42" t="str">
            <v>REPOS</v>
          </cell>
          <cell r="DC42" t="str">
            <v>POLY 7H-14H</v>
          </cell>
          <cell r="DD42" t="str">
            <v>POLY 7H-14H</v>
          </cell>
          <cell r="DE42" t="str">
            <v>B. CARTON</v>
          </cell>
          <cell r="DF42" t="str">
            <v>POLY 7H-14H</v>
          </cell>
          <cell r="DG42" t="str">
            <v>REPOS</v>
          </cell>
          <cell r="DH42" t="str">
            <v>POLY 7H-12H / 14H-18H</v>
          </cell>
          <cell r="DI42" t="str">
            <v>REPOS</v>
          </cell>
          <cell r="DJ42" t="str">
            <v>POLY 7H-14H</v>
          </cell>
          <cell r="DK42" t="str">
            <v>POLY 7H-14H</v>
          </cell>
          <cell r="DL42" t="str">
            <v>B. CARTON</v>
          </cell>
          <cell r="DM42" t="str">
            <v>POLY 7H-14H</v>
          </cell>
          <cell r="DN42" t="str">
            <v>POLY 7H-14H</v>
          </cell>
          <cell r="DO42" t="str">
            <v>REPOS</v>
          </cell>
          <cell r="DP42" t="str">
            <v>REPOS</v>
          </cell>
          <cell r="DQ42" t="str">
            <v>POLY 7H-14H</v>
          </cell>
          <cell r="DR42" t="str">
            <v>POLY 7H-14H</v>
          </cell>
          <cell r="DS42" t="str">
            <v>B. CARTON</v>
          </cell>
          <cell r="DT42" t="str">
            <v>POLY 7H-14H</v>
          </cell>
          <cell r="DU42" t="str">
            <v>Congés</v>
          </cell>
          <cell r="DV42" t="str">
            <v>REPOS</v>
          </cell>
          <cell r="DW42" t="str">
            <v>REPOS</v>
          </cell>
          <cell r="DX42" t="str">
            <v>POLY 7H-14H</v>
          </cell>
          <cell r="DY42" t="str">
            <v>REPOS</v>
          </cell>
          <cell r="DZ42" t="str">
            <v>REPOS</v>
          </cell>
          <cell r="EA42" t="str">
            <v>POLY 7H-14H</v>
          </cell>
          <cell r="EB42" t="str">
            <v>POLY 7H-14H</v>
          </cell>
          <cell r="EC42" t="str">
            <v>POLY 7H-12H / 14H-18H</v>
          </cell>
          <cell r="ED42" t="str">
            <v>REPOS</v>
          </cell>
          <cell r="EE42" t="str">
            <v>Congés</v>
          </cell>
          <cell r="EF42" t="str">
            <v>REPOS</v>
          </cell>
          <cell r="EG42" t="str">
            <v>Congés</v>
          </cell>
          <cell r="EH42" t="str">
            <v>REPOS</v>
          </cell>
          <cell r="EI42" t="str">
            <v>Congés</v>
          </cell>
          <cell r="EJ42" t="str">
            <v>REPOS</v>
          </cell>
          <cell r="EK42" t="str">
            <v>REPOS</v>
          </cell>
          <cell r="EL42" t="str">
            <v>Congés</v>
          </cell>
          <cell r="EM42" t="str">
            <v>Congés</v>
          </cell>
          <cell r="EN42" t="str">
            <v>Congés</v>
          </cell>
          <cell r="EO42" t="str">
            <v>Congés</v>
          </cell>
          <cell r="EP42" t="str">
            <v>Congés</v>
          </cell>
          <cell r="EQ42" t="str">
            <v>REPOS</v>
          </cell>
          <cell r="ER42" t="str">
            <v>REPOS</v>
          </cell>
          <cell r="GA42" t="str">
            <v>REPOS</v>
          </cell>
          <cell r="GB42" t="str">
            <v>Congés</v>
          </cell>
          <cell r="GC42" t="str">
            <v>Congés</v>
          </cell>
          <cell r="GD42" t="str">
            <v>Congés</v>
          </cell>
          <cell r="GE42" t="str">
            <v>Congés</v>
          </cell>
          <cell r="GF42" t="str">
            <v>Congés</v>
          </cell>
          <cell r="GG42" t="str">
            <v>Congés</v>
          </cell>
          <cell r="GH42" t="str">
            <v>Congés</v>
          </cell>
          <cell r="GI42" t="str">
            <v>Congés</v>
          </cell>
          <cell r="GJ42" t="str">
            <v>Congés</v>
          </cell>
          <cell r="GK42" t="str">
            <v>Congés</v>
          </cell>
          <cell r="GL42" t="str">
            <v>Congés</v>
          </cell>
          <cell r="GM42" t="str">
            <v>Congés</v>
          </cell>
          <cell r="GN42" t="str">
            <v>Congés</v>
          </cell>
          <cell r="GO42" t="str">
            <v>Congés</v>
          </cell>
          <cell r="GP42" t="str">
            <v>Congés</v>
          </cell>
          <cell r="GQ42" t="str">
            <v>Congés</v>
          </cell>
          <cell r="GR42" t="str">
            <v>Congés</v>
          </cell>
          <cell r="GS42" t="str">
            <v>Congés</v>
          </cell>
          <cell r="GT42" t="str">
            <v>Congés</v>
          </cell>
          <cell r="GU42" t="str">
            <v>Congés</v>
          </cell>
          <cell r="GV42" t="str">
            <v>Congés</v>
          </cell>
        </row>
        <row r="43">
          <cell r="A43" t="str">
            <v>N0140595</v>
          </cell>
          <cell r="B43" t="str">
            <v>Garros</v>
          </cell>
          <cell r="C43" t="str">
            <v>Carolane</v>
          </cell>
          <cell r="D43" t="str">
            <v>Garros Carolane</v>
          </cell>
          <cell r="E43">
            <v>0</v>
          </cell>
          <cell r="F43" t="str">
            <v>CPL</v>
          </cell>
          <cell r="CJ43" t="str">
            <v>REPOS</v>
          </cell>
          <cell r="CK43" t="str">
            <v>Congés</v>
          </cell>
          <cell r="CL43" t="str">
            <v>Congés</v>
          </cell>
          <cell r="CM43" t="str">
            <v>REPOS</v>
          </cell>
          <cell r="CN43" t="str">
            <v>REPOS</v>
          </cell>
          <cell r="CO43" t="str">
            <v>POLY 9H-16H</v>
          </cell>
          <cell r="CP43" t="str">
            <v>POLY 4H-12H + CP</v>
          </cell>
          <cell r="CQ43" t="str">
            <v>POLY 4H-12H + CP</v>
          </cell>
          <cell r="CR43" t="str">
            <v>POLY 4H-12H + CP</v>
          </cell>
          <cell r="CS43" t="str">
            <v>POLY 4H-12H + CP</v>
          </cell>
          <cell r="CT43" t="str">
            <v>REPOS</v>
          </cell>
          <cell r="CU43" t="str">
            <v>REPOS</v>
          </cell>
          <cell r="CV43" t="str">
            <v>REPOS</v>
          </cell>
          <cell r="CW43" t="str">
            <v>POLY 12H-19H</v>
          </cell>
          <cell r="CX43" t="str">
            <v>POLY 9H-16H</v>
          </cell>
          <cell r="CY43" t="str">
            <v>POLY 9H-16H</v>
          </cell>
          <cell r="CZ43" t="str">
            <v>MOUVEMENT</v>
          </cell>
          <cell r="DA43" t="str">
            <v>REPOS</v>
          </cell>
          <cell r="DB43" t="str">
            <v>REPOS</v>
          </cell>
          <cell r="DC43" t="str">
            <v>POLY 12H-19H</v>
          </cell>
          <cell r="DD43" t="str">
            <v>POLY 12H-19H</v>
          </cell>
          <cell r="DE43" t="str">
            <v>POLY 12H-19H</v>
          </cell>
          <cell r="DF43" t="str">
            <v>POLY 12H-19H</v>
          </cell>
          <cell r="DG43" t="str">
            <v>POLY 12H-19H</v>
          </cell>
          <cell r="DH43" t="str">
            <v>REPOS</v>
          </cell>
          <cell r="DI43" t="str">
            <v>REPOS</v>
          </cell>
          <cell r="DJ43" t="str">
            <v>POLY 12H-19H</v>
          </cell>
          <cell r="DK43" t="str">
            <v>POLY 12H-19H</v>
          </cell>
          <cell r="DL43" t="str">
            <v>POLY 12H-19H</v>
          </cell>
          <cell r="DM43" t="str">
            <v>POLY 12H-19H</v>
          </cell>
          <cell r="DN43" t="str">
            <v>POLY 12H-19H</v>
          </cell>
          <cell r="DO43" t="str">
            <v>REPOS</v>
          </cell>
          <cell r="DP43" t="str">
            <v>REPOS</v>
          </cell>
          <cell r="DQ43" t="str">
            <v>POLY 12H-19H</v>
          </cell>
          <cell r="DR43" t="str">
            <v>POLY 12H-19H</v>
          </cell>
          <cell r="DS43" t="str">
            <v>POLY 12H-19H</v>
          </cell>
          <cell r="DT43" t="str">
            <v>POLY 12H-19H</v>
          </cell>
          <cell r="DU43" t="str">
            <v>POLY 12H-19H</v>
          </cell>
          <cell r="DV43" t="str">
            <v>REPOS</v>
          </cell>
          <cell r="DW43" t="str">
            <v>REPOS</v>
          </cell>
          <cell r="DX43" t="str">
            <v>B. CARTON</v>
          </cell>
          <cell r="DY43" t="str">
            <v>REPOS</v>
          </cell>
          <cell r="DZ43" t="str">
            <v>B. CARTON</v>
          </cell>
          <cell r="EA43" t="str">
            <v>B. CARTON</v>
          </cell>
          <cell r="EB43" t="str">
            <v>B. CARTON</v>
          </cell>
          <cell r="EC43" t="str">
            <v>REPOS</v>
          </cell>
          <cell r="ED43" t="str">
            <v>POLY 7H-12H + CP</v>
          </cell>
          <cell r="EE43" t="str">
            <v>B. CARTON</v>
          </cell>
          <cell r="EF43" t="str">
            <v>REPOS</v>
          </cell>
          <cell r="EG43" t="str">
            <v>REPOS</v>
          </cell>
          <cell r="EH43" t="str">
            <v>REPOS</v>
          </cell>
          <cell r="EI43" t="str">
            <v>B. CARTON</v>
          </cell>
          <cell r="EJ43" t="str">
            <v>POLY 7H-12H / 14H-18H</v>
          </cell>
          <cell r="EK43" t="str">
            <v>REPOS</v>
          </cell>
          <cell r="EL43" t="str">
            <v>POLY 12H-19H</v>
          </cell>
          <cell r="EM43" t="str">
            <v>POLY 12H-19H</v>
          </cell>
          <cell r="EN43" t="str">
            <v>B. CARTON</v>
          </cell>
          <cell r="EO43" t="str">
            <v>POLY 12H-19H</v>
          </cell>
          <cell r="EP43" t="str">
            <v>POLY 12H-19H</v>
          </cell>
          <cell r="EQ43" t="str">
            <v>REPOS</v>
          </cell>
          <cell r="ER43" t="str">
            <v>REPOS</v>
          </cell>
        </row>
        <row r="44">
          <cell r="A44" t="str">
            <v>N0122309</v>
          </cell>
          <cell r="B44" t="str">
            <v>Féralis</v>
          </cell>
          <cell r="C44" t="str">
            <v>Cécile</v>
          </cell>
          <cell r="D44" t="str">
            <v>Féralis Cécile</v>
          </cell>
          <cell r="E44">
            <v>0</v>
          </cell>
          <cell r="F44" t="str">
            <v>CPL</v>
          </cell>
          <cell r="I44" t="str">
            <v>REPOS</v>
          </cell>
          <cell r="J44" t="str">
            <v>POLY 12H-19H</v>
          </cell>
          <cell r="K44" t="str">
            <v>POLY 12H-19H</v>
          </cell>
          <cell r="L44" t="str">
            <v>POLY 12H-19H</v>
          </cell>
          <cell r="M44" t="str">
            <v>POLY 12H-19H</v>
          </cell>
          <cell r="N44" t="str">
            <v>REPOS</v>
          </cell>
          <cell r="O44" t="str">
            <v>REPOS</v>
          </cell>
          <cell r="P44" t="str">
            <v>POLY 12H-19H</v>
          </cell>
          <cell r="Q44" t="str">
            <v>POLY 12H-19H</v>
          </cell>
          <cell r="R44" t="str">
            <v>POLY 12H-19H</v>
          </cell>
          <cell r="S44" t="str">
            <v>POLY 12H-19H</v>
          </cell>
          <cell r="T44" t="str">
            <v>POLY 12H-19H</v>
          </cell>
          <cell r="U44" t="str">
            <v>REPOS</v>
          </cell>
          <cell r="V44" t="str">
            <v>POLY 7H-12H + CP</v>
          </cell>
          <cell r="W44" t="str">
            <v>POLY 12H-19H</v>
          </cell>
          <cell r="X44" t="str">
            <v>POLY 12H-19H</v>
          </cell>
          <cell r="Y44" t="str">
            <v>POLY 12H-19H</v>
          </cell>
          <cell r="Z44" t="str">
            <v>POLY 12H-19H</v>
          </cell>
          <cell r="AA44" t="str">
            <v>POLY 12H-19H</v>
          </cell>
          <cell r="AB44" t="str">
            <v>REPOS</v>
          </cell>
          <cell r="AC44" t="str">
            <v>REPOS</v>
          </cell>
          <cell r="AD44" t="str">
            <v>POLY 12H-19H</v>
          </cell>
          <cell r="AE44" t="str">
            <v>POLY 12H-19H</v>
          </cell>
          <cell r="AF44" t="str">
            <v>POLY 12H-19H</v>
          </cell>
          <cell r="AG44" t="str">
            <v>POLY 12H-19H</v>
          </cell>
          <cell r="AH44" t="str">
            <v>REPOS</v>
          </cell>
          <cell r="AI44" t="str">
            <v>POLY 7H-12H / 14H-18H</v>
          </cell>
          <cell r="AJ44" t="str">
            <v>REPOS</v>
          </cell>
          <cell r="AK44" t="str">
            <v>POLY 12H-19H</v>
          </cell>
          <cell r="AL44" t="str">
            <v>POLY 12H-19H</v>
          </cell>
          <cell r="AM44" t="str">
            <v>POLY 12H-19H</v>
          </cell>
          <cell r="AN44" t="str">
            <v>POLY 12H-19H</v>
          </cell>
          <cell r="AO44" t="str">
            <v>POLY 12H-19H</v>
          </cell>
          <cell r="AP44" t="str">
            <v>REPOS</v>
          </cell>
          <cell r="AQ44" t="str">
            <v>REPOS</v>
          </cell>
          <cell r="AR44" t="str">
            <v>POLY 12H-19H</v>
          </cell>
          <cell r="AS44" t="str">
            <v>POLY 12H-19H</v>
          </cell>
          <cell r="AT44" t="str">
            <v>POLY 12H-19H</v>
          </cell>
          <cell r="AU44" t="str">
            <v>POLY 12H-19H</v>
          </cell>
          <cell r="AV44" t="str">
            <v>POLY 12H-19H</v>
          </cell>
          <cell r="AW44" t="str">
            <v>REPOS</v>
          </cell>
          <cell r="AX44" t="str">
            <v>REPOS</v>
          </cell>
          <cell r="AY44" t="str">
            <v>POLY 12H-19H</v>
          </cell>
          <cell r="AZ44" t="str">
            <v>POLY 12H-19H</v>
          </cell>
          <cell r="BA44" t="str">
            <v>POLY 12H-19H</v>
          </cell>
          <cell r="BB44" t="str">
            <v>Congés</v>
          </cell>
          <cell r="BC44" t="str">
            <v>POLY 12H-19H</v>
          </cell>
          <cell r="BD44" t="str">
            <v>REPOS</v>
          </cell>
          <cell r="BE44" t="str">
            <v>POLY 7H-12H + CP</v>
          </cell>
          <cell r="BF44" t="str">
            <v>POLY 12H-19H</v>
          </cell>
          <cell r="BG44" t="str">
            <v>POLY 12H-19H</v>
          </cell>
          <cell r="BH44" t="str">
            <v>POLY 12H-19H</v>
          </cell>
          <cell r="BI44" t="str">
            <v>POLY 12H-19H</v>
          </cell>
          <cell r="BJ44" t="str">
            <v>POLY 12H-19H</v>
          </cell>
          <cell r="BK44" t="str">
            <v>REPOS</v>
          </cell>
          <cell r="BL44" t="str">
            <v>REPOS</v>
          </cell>
          <cell r="BM44" t="str">
            <v>POLY 12H-19H</v>
          </cell>
          <cell r="BN44" t="str">
            <v>POLY 12H-19H</v>
          </cell>
          <cell r="BO44" t="str">
            <v>POLY 12H-19H</v>
          </cell>
          <cell r="BP44" t="str">
            <v>POLY 12H-19H</v>
          </cell>
          <cell r="BQ44" t="str">
            <v>POLY 12H-19H</v>
          </cell>
          <cell r="BR44" t="str">
            <v>REPOS</v>
          </cell>
          <cell r="BS44" t="str">
            <v>POLY 7H-12H + CP</v>
          </cell>
          <cell r="BT44" t="str">
            <v>POLY 12H-19H</v>
          </cell>
          <cell r="BU44" t="str">
            <v>POLY 12H-19H</v>
          </cell>
          <cell r="BV44" t="str">
            <v>POLY 12H-19H</v>
          </cell>
          <cell r="BW44" t="str">
            <v>POLY 12H-19H</v>
          </cell>
          <cell r="BX44" t="str">
            <v>REPOS</v>
          </cell>
          <cell r="BY44" t="str">
            <v>POLY 7H-12H / 14H-18H</v>
          </cell>
          <cell r="BZ44" t="str">
            <v>REPOS</v>
          </cell>
          <cell r="CA44" t="str">
            <v>POLY 12H-19H</v>
          </cell>
          <cell r="CB44" t="str">
            <v>POLY 12H-19H</v>
          </cell>
          <cell r="CC44" t="str">
            <v>POLY 12H-19H</v>
          </cell>
          <cell r="CD44" t="str">
            <v>POLY 12H-19H</v>
          </cell>
          <cell r="CE44" t="str">
            <v>POLY 12H-19H</v>
          </cell>
          <cell r="CF44" t="str">
            <v>REPOS</v>
          </cell>
          <cell r="CG44" t="str">
            <v>REPOS</v>
          </cell>
          <cell r="CH44" t="str">
            <v>POLY 12H-19H</v>
          </cell>
          <cell r="CI44" t="str">
            <v>POLY 12H-19H</v>
          </cell>
          <cell r="CJ44" t="str">
            <v>POLY 12H-19H</v>
          </cell>
          <cell r="CK44" t="str">
            <v>REPOS</v>
          </cell>
          <cell r="CL44" t="str">
            <v>POLY 12H-19H</v>
          </cell>
          <cell r="CM44" t="str">
            <v>POLY 7H-12H / 14H-18H</v>
          </cell>
          <cell r="CN44" t="str">
            <v>REPOS</v>
          </cell>
          <cell r="CO44" t="str">
            <v>POLY 12H-19H</v>
          </cell>
          <cell r="CP44" t="str">
            <v>POLY 12H-19H</v>
          </cell>
          <cell r="CQ44" t="str">
            <v>POLY 12H-19H</v>
          </cell>
          <cell r="CR44" t="str">
            <v>Congés</v>
          </cell>
          <cell r="CS44" t="str">
            <v>POLY 12H-19H</v>
          </cell>
          <cell r="CT44" t="str">
            <v>REPOS</v>
          </cell>
          <cell r="CU44" t="str">
            <v>POLY 7H-12H + CP</v>
          </cell>
          <cell r="CV44" t="str">
            <v>REPOS</v>
          </cell>
          <cell r="CW44" t="str">
            <v>POLY 12H-19H</v>
          </cell>
          <cell r="CX44" t="str">
            <v>POLY 12H-19H</v>
          </cell>
          <cell r="CY44" t="str">
            <v>POLY 12H-19H</v>
          </cell>
          <cell r="CZ44" t="str">
            <v>POLY 12H-19H</v>
          </cell>
          <cell r="DA44" t="str">
            <v>Congés</v>
          </cell>
          <cell r="DB44" t="str">
            <v>Congés</v>
          </cell>
          <cell r="DC44" t="str">
            <v>Congés</v>
          </cell>
          <cell r="DD44" t="str">
            <v>Congés</v>
          </cell>
          <cell r="DE44" t="str">
            <v>Congés</v>
          </cell>
          <cell r="DF44" t="str">
            <v>Congés</v>
          </cell>
          <cell r="DG44" t="str">
            <v>Congés</v>
          </cell>
          <cell r="DH44" t="str">
            <v>Congés</v>
          </cell>
          <cell r="DI44" t="str">
            <v>Congés</v>
          </cell>
          <cell r="DJ44" t="str">
            <v>Congés</v>
          </cell>
          <cell r="DK44" t="str">
            <v>Congés</v>
          </cell>
          <cell r="DL44" t="str">
            <v>Congés</v>
          </cell>
          <cell r="DM44" t="str">
            <v>Congés</v>
          </cell>
          <cell r="DN44" t="str">
            <v>Congés</v>
          </cell>
          <cell r="DO44" t="str">
            <v>REPOS</v>
          </cell>
          <cell r="DP44" t="str">
            <v>REPOS</v>
          </cell>
          <cell r="DQ44" t="str">
            <v>POLY 12H-19H</v>
          </cell>
          <cell r="DR44" t="str">
            <v>POLY 12H-19H</v>
          </cell>
          <cell r="DS44" t="str">
            <v>POLY 12H-19H</v>
          </cell>
          <cell r="DT44" t="str">
            <v>POLY 12H-19H</v>
          </cell>
          <cell r="DU44" t="str">
            <v>POLY 12H-19H</v>
          </cell>
          <cell r="DV44" t="str">
            <v>REPOS</v>
          </cell>
          <cell r="DW44" t="str">
            <v>REPOS</v>
          </cell>
          <cell r="DX44" t="str">
            <v>POLY 12H-19H</v>
          </cell>
          <cell r="DY44" t="str">
            <v>REPOS</v>
          </cell>
          <cell r="DZ44" t="str">
            <v>POLY 12H-19H</v>
          </cell>
          <cell r="EA44" t="str">
            <v>REPOS</v>
          </cell>
          <cell r="EB44" t="str">
            <v>POLY 12H-19H</v>
          </cell>
          <cell r="EC44" t="str">
            <v>POLY 7H-12H / 14H-18H</v>
          </cell>
          <cell r="ED44" t="str">
            <v>REPOS</v>
          </cell>
          <cell r="EE44" t="str">
            <v>POLY 12H-19H</v>
          </cell>
          <cell r="EF44" t="str">
            <v>REPOS</v>
          </cell>
          <cell r="EG44" t="str">
            <v>POLY 12H-19H</v>
          </cell>
          <cell r="EH44" t="str">
            <v>REPOS</v>
          </cell>
          <cell r="EI44" t="str">
            <v>POLY 12H-19H</v>
          </cell>
          <cell r="EJ44" t="str">
            <v>REPOS</v>
          </cell>
          <cell r="EK44" t="str">
            <v>REPOS</v>
          </cell>
          <cell r="EL44" t="str">
            <v>POLY 12H-19H</v>
          </cell>
          <cell r="EM44" t="str">
            <v>POLY 12H-19H</v>
          </cell>
          <cell r="EN44" t="str">
            <v>POLY 12H-19H</v>
          </cell>
          <cell r="EO44" t="str">
            <v>POLY 12H-19H</v>
          </cell>
          <cell r="EP44" t="str">
            <v>POLY 12H-19H</v>
          </cell>
          <cell r="EQ44" t="str">
            <v>REPOS</v>
          </cell>
          <cell r="ER44" t="str">
            <v>POLY 7H-12H + CP</v>
          </cell>
          <cell r="HR44" t="str">
            <v>Congés</v>
          </cell>
          <cell r="HS44" t="str">
            <v>Congés</v>
          </cell>
          <cell r="HT44" t="str">
            <v>Congés</v>
          </cell>
          <cell r="HU44" t="str">
            <v>Congés</v>
          </cell>
          <cell r="HV44" t="str">
            <v>Congés</v>
          </cell>
          <cell r="HW44" t="str">
            <v>Congés</v>
          </cell>
          <cell r="HX44" t="str">
            <v>Congés</v>
          </cell>
          <cell r="HY44" t="str">
            <v>Congés</v>
          </cell>
          <cell r="HZ44" t="str">
            <v>Congés</v>
          </cell>
          <cell r="IA44" t="str">
            <v>Congés</v>
          </cell>
          <cell r="IB44" t="str">
            <v>Congés</v>
          </cell>
          <cell r="IC44" t="str">
            <v>Congés</v>
          </cell>
          <cell r="ID44" t="str">
            <v>Congés</v>
          </cell>
          <cell r="IE44" t="str">
            <v>Congés</v>
          </cell>
          <cell r="IF44" t="str">
            <v>Congés</v>
          </cell>
          <cell r="IG44" t="str">
            <v>Congés</v>
          </cell>
          <cell r="IH44" t="str">
            <v>Congés</v>
          </cell>
          <cell r="II44" t="str">
            <v>Congés</v>
          </cell>
          <cell r="IJ44" t="str">
            <v>Congés</v>
          </cell>
          <cell r="IK44" t="str">
            <v>Congés</v>
          </cell>
          <cell r="IL44" t="str">
            <v>Congés</v>
          </cell>
        </row>
        <row r="45">
          <cell r="A45" t="str">
            <v>N0123368</v>
          </cell>
          <cell r="B45" t="str">
            <v>Landrieux</v>
          </cell>
          <cell r="C45" t="str">
            <v>Nathalie</v>
          </cell>
          <cell r="D45" t="str">
            <v>Landrieux Nathalie</v>
          </cell>
          <cell r="E45">
            <v>0</v>
          </cell>
          <cell r="F45" t="str">
            <v>CPL</v>
          </cell>
          <cell r="I45" t="str">
            <v>REPOS</v>
          </cell>
          <cell r="J45" t="str">
            <v>B. CARTON</v>
          </cell>
          <cell r="K45" t="str">
            <v>REPOS</v>
          </cell>
          <cell r="L45" t="str">
            <v>B. CARTON</v>
          </cell>
          <cell r="M45" t="str">
            <v>B. CARTON</v>
          </cell>
          <cell r="N45" t="str">
            <v>POLY 7H-12H / 14H-18H</v>
          </cell>
          <cell r="O45" t="str">
            <v>POLY 7H-12H + CP</v>
          </cell>
          <cell r="P45" t="str">
            <v>B. CARTON</v>
          </cell>
          <cell r="Q45" t="str">
            <v>ABSENT</v>
          </cell>
          <cell r="R45" t="str">
            <v>ABSENT</v>
          </cell>
          <cell r="S45" t="str">
            <v>POLY 9H-16H</v>
          </cell>
          <cell r="T45" t="str">
            <v>B. CARTON</v>
          </cell>
          <cell r="U45" t="str">
            <v>POLY 7H-12H / 14H-18H</v>
          </cell>
          <cell r="V45" t="str">
            <v>REPOS</v>
          </cell>
          <cell r="W45" t="str">
            <v>B. CARTON</v>
          </cell>
          <cell r="X45" t="str">
            <v>B. CARTON</v>
          </cell>
          <cell r="Y45" t="str">
            <v>REPOS</v>
          </cell>
          <cell r="Z45" t="str">
            <v>B. CARTON</v>
          </cell>
          <cell r="AA45" t="str">
            <v>B. CARTON</v>
          </cell>
          <cell r="AB45" t="str">
            <v>POLY 7H-12H / 14H-18H</v>
          </cell>
          <cell r="AC45" t="str">
            <v>REPOS</v>
          </cell>
          <cell r="AD45" t="str">
            <v>B. CARTON</v>
          </cell>
          <cell r="AE45" t="str">
            <v>B. CARTON</v>
          </cell>
          <cell r="AF45" t="str">
            <v>REPOS</v>
          </cell>
          <cell r="AG45" t="str">
            <v>B. CARTON</v>
          </cell>
          <cell r="AH45" t="str">
            <v>B. CARTON</v>
          </cell>
          <cell r="AI45" t="str">
            <v>POLY 7H-12H / 14H-18H</v>
          </cell>
          <cell r="AJ45" t="str">
            <v>POLY 7H-12H + CP</v>
          </cell>
          <cell r="AK45" t="str">
            <v>B. CARTON</v>
          </cell>
          <cell r="AL45" t="str">
            <v>B. CARTON</v>
          </cell>
          <cell r="AM45" t="str">
            <v>REPOS</v>
          </cell>
          <cell r="AN45" t="str">
            <v>B. CARTON</v>
          </cell>
          <cell r="AO45" t="str">
            <v>B. CARTON</v>
          </cell>
          <cell r="AP45" t="str">
            <v>POLY 7H-12H / 14H-18H</v>
          </cell>
          <cell r="AQ45" t="str">
            <v>REPOS</v>
          </cell>
          <cell r="AR45" t="str">
            <v>Congés</v>
          </cell>
          <cell r="AS45" t="str">
            <v>Congés</v>
          </cell>
          <cell r="AT45" t="str">
            <v>Congés</v>
          </cell>
          <cell r="AU45" t="str">
            <v>Congés</v>
          </cell>
          <cell r="AV45" t="str">
            <v>Congés</v>
          </cell>
          <cell r="AW45" t="str">
            <v>Congés</v>
          </cell>
          <cell r="AX45" t="str">
            <v>Congés</v>
          </cell>
          <cell r="AY45" t="str">
            <v>B. CARTON</v>
          </cell>
          <cell r="AZ45" t="str">
            <v>B. CARTON</v>
          </cell>
          <cell r="BA45" t="str">
            <v>B. CARTON</v>
          </cell>
          <cell r="BB45" t="str">
            <v>REPOS</v>
          </cell>
          <cell r="BC45" t="str">
            <v>B. CARTON</v>
          </cell>
          <cell r="BD45" t="str">
            <v>POLY 7H-12H / 14H-18H</v>
          </cell>
          <cell r="BE45" t="str">
            <v>REPOS</v>
          </cell>
          <cell r="BF45" t="str">
            <v>B. CARTON</v>
          </cell>
          <cell r="BG45" t="str">
            <v>B. CARTON</v>
          </cell>
          <cell r="BH45" t="str">
            <v>REPOS</v>
          </cell>
          <cell r="BI45" t="str">
            <v>B. CARTON</v>
          </cell>
          <cell r="BJ45" t="str">
            <v>B. CARTON</v>
          </cell>
          <cell r="BK45" t="str">
            <v>POLY 7H-12H / 14H-18H</v>
          </cell>
          <cell r="BL45" t="str">
            <v>REPOS</v>
          </cell>
          <cell r="BM45" t="str">
            <v>B. CARTON</v>
          </cell>
          <cell r="BN45" t="str">
            <v>B. CARTON</v>
          </cell>
          <cell r="BO45" t="str">
            <v>REPOS</v>
          </cell>
          <cell r="BP45" t="str">
            <v>Congés</v>
          </cell>
          <cell r="BQ45" t="str">
            <v>B. CARTON</v>
          </cell>
          <cell r="BR45" t="str">
            <v>POLY 7H-12H / 14H-18H</v>
          </cell>
          <cell r="BS45" t="str">
            <v>REPOS</v>
          </cell>
          <cell r="BT45" t="str">
            <v>Congés</v>
          </cell>
          <cell r="BU45" t="str">
            <v>Congés</v>
          </cell>
          <cell r="BV45" t="str">
            <v>Congés</v>
          </cell>
          <cell r="BW45" t="str">
            <v>Congés</v>
          </cell>
          <cell r="BX45" t="str">
            <v>Congés</v>
          </cell>
          <cell r="BY45" t="str">
            <v>Congés</v>
          </cell>
          <cell r="BZ45" t="str">
            <v>Congés</v>
          </cell>
          <cell r="CA45" t="str">
            <v>B. CARTON</v>
          </cell>
          <cell r="CB45" t="str">
            <v>B. CARTON</v>
          </cell>
          <cell r="CC45" t="str">
            <v>REPOS</v>
          </cell>
          <cell r="CD45" t="str">
            <v>B. CARTON</v>
          </cell>
          <cell r="CE45" t="str">
            <v>B. CARTON</v>
          </cell>
          <cell r="CF45" t="str">
            <v>POLY 7H-12H / 14H-18H</v>
          </cell>
          <cell r="CG45" t="str">
            <v>REPOS</v>
          </cell>
          <cell r="CH45" t="str">
            <v>B. CARTON</v>
          </cell>
          <cell r="CI45" t="str">
            <v>B. CARTON</v>
          </cell>
          <cell r="CJ45" t="str">
            <v>REPOS</v>
          </cell>
          <cell r="CK45" t="str">
            <v>B. CARTON</v>
          </cell>
          <cell r="CL45" t="str">
            <v>B. CARTON</v>
          </cell>
          <cell r="CM45" t="str">
            <v>POLY 7H-12H / 14H-18H</v>
          </cell>
          <cell r="CN45" t="str">
            <v>REPOS</v>
          </cell>
          <cell r="CO45" t="str">
            <v>B. CARTON</v>
          </cell>
          <cell r="CP45" t="str">
            <v>B. CARTON</v>
          </cell>
          <cell r="CQ45" t="str">
            <v>REPOS</v>
          </cell>
          <cell r="CR45" t="str">
            <v>B. CARTON</v>
          </cell>
          <cell r="CS45" t="str">
            <v>B. CARTON</v>
          </cell>
          <cell r="CT45" t="str">
            <v>POLY 7H-12H / 14H-18H</v>
          </cell>
          <cell r="CU45" t="str">
            <v>REPOS</v>
          </cell>
          <cell r="CV45" t="str">
            <v>REPOS</v>
          </cell>
          <cell r="CW45" t="str">
            <v>Congés</v>
          </cell>
          <cell r="CX45" t="str">
            <v>Congés</v>
          </cell>
          <cell r="CY45" t="str">
            <v>Congés</v>
          </cell>
          <cell r="CZ45" t="str">
            <v>Congés</v>
          </cell>
          <cell r="DA45" t="str">
            <v>Congés</v>
          </cell>
          <cell r="DB45" t="str">
            <v>Congés</v>
          </cell>
          <cell r="DC45" t="str">
            <v>B. CARTON</v>
          </cell>
          <cell r="DD45" t="str">
            <v>B. CARTON</v>
          </cell>
          <cell r="DE45" t="str">
            <v>REPOS</v>
          </cell>
          <cell r="DF45" t="str">
            <v>B. CARTON</v>
          </cell>
          <cell r="DG45" t="str">
            <v>B. CARTON</v>
          </cell>
          <cell r="DH45" t="str">
            <v>POLY 7H-12H / 14H-18H</v>
          </cell>
          <cell r="DI45" t="str">
            <v>HS presta. Except | 07:00-14:00</v>
          </cell>
          <cell r="DJ45" t="str">
            <v>B. CARTON</v>
          </cell>
          <cell r="DK45" t="str">
            <v>B. CARTON</v>
          </cell>
          <cell r="DL45" t="str">
            <v>REPOS</v>
          </cell>
          <cell r="DM45" t="str">
            <v>B. CARTON</v>
          </cell>
          <cell r="DN45" t="str">
            <v>B. CARTON</v>
          </cell>
          <cell r="DO45" t="str">
            <v>POLY 7H-12H / 14H-18H</v>
          </cell>
          <cell r="DP45" t="str">
            <v>REPOS</v>
          </cell>
          <cell r="DQ45" t="str">
            <v>B. CARTON</v>
          </cell>
          <cell r="DR45" t="str">
            <v>B. CARTON</v>
          </cell>
          <cell r="DS45" t="str">
            <v>REPOS</v>
          </cell>
          <cell r="DT45" t="str">
            <v>B. CARTON</v>
          </cell>
          <cell r="DU45" t="str">
            <v>B. CARTON</v>
          </cell>
          <cell r="DV45" t="str">
            <v>POLY 7H-12H / 14H-18H</v>
          </cell>
          <cell r="DW45" t="str">
            <v>REPOS</v>
          </cell>
          <cell r="DX45" t="str">
            <v>Congés</v>
          </cell>
          <cell r="DY45" t="str">
            <v>Congés</v>
          </cell>
          <cell r="DZ45" t="str">
            <v>Congés</v>
          </cell>
          <cell r="EA45" t="str">
            <v>Congés</v>
          </cell>
          <cell r="EB45" t="str">
            <v>Congés</v>
          </cell>
          <cell r="EC45" t="str">
            <v>Congés</v>
          </cell>
          <cell r="ED45" t="str">
            <v>Congés</v>
          </cell>
          <cell r="EE45" t="str">
            <v>Congés</v>
          </cell>
          <cell r="EF45" t="str">
            <v>Congés</v>
          </cell>
          <cell r="EG45" t="str">
            <v>Congés</v>
          </cell>
          <cell r="EH45" t="str">
            <v>Congés</v>
          </cell>
          <cell r="EI45" t="str">
            <v>Congés</v>
          </cell>
          <cell r="EJ45" t="str">
            <v>Congés</v>
          </cell>
          <cell r="EK45" t="str">
            <v>Congés</v>
          </cell>
          <cell r="EL45" t="str">
            <v>B. CARTON</v>
          </cell>
          <cell r="EM45" t="str">
            <v>B. CARTON</v>
          </cell>
          <cell r="EN45" t="str">
            <v>REPOS</v>
          </cell>
          <cell r="EO45" t="str">
            <v>B. CARTON</v>
          </cell>
          <cell r="EP45" t="str">
            <v>B. CARTON</v>
          </cell>
          <cell r="EQ45" t="str">
            <v>POLY 7H-12H / 14H-18H</v>
          </cell>
          <cell r="ER45" t="str">
            <v>REPOS</v>
          </cell>
          <cell r="ES45" t="str">
            <v>Congés</v>
          </cell>
          <cell r="IK45" t="str">
            <v>REPOS</v>
          </cell>
          <cell r="IL45" t="str">
            <v>REPOS</v>
          </cell>
          <cell r="IM45" t="str">
            <v>Congés</v>
          </cell>
          <cell r="IN45" t="str">
            <v>Congés</v>
          </cell>
          <cell r="IO45" t="str">
            <v>Congés</v>
          </cell>
          <cell r="IP45" t="str">
            <v>Congés</v>
          </cell>
          <cell r="IQ45" t="str">
            <v>Congés</v>
          </cell>
          <cell r="IR45" t="str">
            <v>Congés</v>
          </cell>
          <cell r="IS45" t="str">
            <v>Congés</v>
          </cell>
          <cell r="IT45" t="str">
            <v>Congés</v>
          </cell>
          <cell r="IU45" t="str">
            <v>Congés</v>
          </cell>
          <cell r="IV45" t="str">
            <v>Congés</v>
          </cell>
          <cell r="IW45" t="str">
            <v>Congés</v>
          </cell>
          <cell r="IX45" t="str">
            <v>Congés</v>
          </cell>
          <cell r="IY45" t="str">
            <v>Congés</v>
          </cell>
          <cell r="IZ45" t="str">
            <v>Congés</v>
          </cell>
          <cell r="JA45" t="str">
            <v>Congés</v>
          </cell>
          <cell r="JB45" t="str">
            <v>Congés</v>
          </cell>
          <cell r="JC45" t="str">
            <v>Congés</v>
          </cell>
          <cell r="JD45" t="str">
            <v>Congés</v>
          </cell>
          <cell r="JE45" t="str">
            <v>Congés</v>
          </cell>
          <cell r="JF45" t="str">
            <v>Congés</v>
          </cell>
          <cell r="JG45" t="str">
            <v>Congés</v>
          </cell>
        </row>
        <row r="46">
          <cell r="A46" t="str">
            <v>N0122749</v>
          </cell>
          <cell r="B46" t="str">
            <v>Moliner</v>
          </cell>
          <cell r="C46" t="str">
            <v>David</v>
          </cell>
          <cell r="D46" t="str">
            <v>Moliner David</v>
          </cell>
          <cell r="E46">
            <v>0</v>
          </cell>
          <cell r="F46" t="str">
            <v>CPL</v>
          </cell>
          <cell r="I46" t="str">
            <v>REPOS</v>
          </cell>
          <cell r="J46" t="str">
            <v>Congés</v>
          </cell>
          <cell r="K46" t="str">
            <v>POLY 5H-12H</v>
          </cell>
          <cell r="L46" t="str">
            <v>ABSENT</v>
          </cell>
          <cell r="M46" t="str">
            <v>ABSENT</v>
          </cell>
          <cell r="N46" t="str">
            <v>ABSENT</v>
          </cell>
          <cell r="O46" t="str">
            <v>ABSENT</v>
          </cell>
          <cell r="P46" t="str">
            <v>POLY 4H-12H + CP</v>
          </cell>
          <cell r="Q46" t="str">
            <v>POLY 4H-12H + CP</v>
          </cell>
          <cell r="R46" t="str">
            <v>POLY 4H-12H + CP</v>
          </cell>
          <cell r="S46" t="str">
            <v>POLY 4H-12H + CP</v>
          </cell>
          <cell r="T46" t="str">
            <v>POLY 5H-12H</v>
          </cell>
          <cell r="U46" t="str">
            <v>HS POLY 7H-12H / 14H-18H</v>
          </cell>
          <cell r="V46" t="str">
            <v>REPOS</v>
          </cell>
          <cell r="W46" t="str">
            <v>Congés</v>
          </cell>
          <cell r="X46" t="str">
            <v>Congés</v>
          </cell>
          <cell r="Y46" t="str">
            <v>Congés</v>
          </cell>
          <cell r="Z46" t="str">
            <v>Congés</v>
          </cell>
          <cell r="AA46" t="str">
            <v>Congés</v>
          </cell>
          <cell r="AB46" t="str">
            <v>Congés</v>
          </cell>
          <cell r="AC46" t="str">
            <v>Congés</v>
          </cell>
          <cell r="AD46" t="str">
            <v>POLY 4H-12H + CP</v>
          </cell>
          <cell r="AE46" t="str">
            <v>POLY 4H-12H + CP</v>
          </cell>
          <cell r="AF46" t="str">
            <v>POLY 4H-12H + CP</v>
          </cell>
          <cell r="AG46" t="str">
            <v>POLY 4H-12H + CP</v>
          </cell>
          <cell r="AH46" t="str">
            <v>POLY 4H-12H + CP</v>
          </cell>
          <cell r="AI46" t="str">
            <v>REPOS</v>
          </cell>
          <cell r="AJ46" t="str">
            <v>REPOS</v>
          </cell>
          <cell r="AK46" t="str">
            <v>POLY 5H-12H</v>
          </cell>
          <cell r="AL46" t="str">
            <v>POLY 5H-12H</v>
          </cell>
          <cell r="AM46" t="str">
            <v>POLY 5H-12H</v>
          </cell>
          <cell r="AN46" t="str">
            <v>POLY 5H-12H</v>
          </cell>
          <cell r="AO46" t="str">
            <v>POLY 5H-12H</v>
          </cell>
          <cell r="AP46" t="str">
            <v>HS POLY 7H-12H / 14H-18H</v>
          </cell>
          <cell r="AQ46" t="str">
            <v>REPOS</v>
          </cell>
          <cell r="AR46" t="str">
            <v>POLY 4H-12H + CP</v>
          </cell>
          <cell r="AS46" t="str">
            <v>POLY 4H-12H + CP</v>
          </cell>
          <cell r="AT46" t="str">
            <v>POLY 4H-12H + CP</v>
          </cell>
          <cell r="AU46" t="str">
            <v>POLY 4H-12H + CP</v>
          </cell>
          <cell r="AV46" t="str">
            <v>POLY 4H-12H + CP</v>
          </cell>
          <cell r="AW46" t="str">
            <v>REPOS</v>
          </cell>
          <cell r="AX46" t="str">
            <v>POLY 7H-12H + CP</v>
          </cell>
          <cell r="AY46" t="str">
            <v>POLY 5H-12H</v>
          </cell>
          <cell r="AZ46" t="str">
            <v>POLY 5H-12H</v>
          </cell>
          <cell r="BA46" t="str">
            <v>POLY 5H-12H</v>
          </cell>
          <cell r="BB46" t="str">
            <v>POLY 5H-12H</v>
          </cell>
          <cell r="BC46" t="str">
            <v>REPOS</v>
          </cell>
          <cell r="BD46" t="str">
            <v>POLY 7H-12H / 14H-18H</v>
          </cell>
          <cell r="BE46" t="str">
            <v>REPOS</v>
          </cell>
          <cell r="BF46" t="str">
            <v>POLY 4H-12H + CP</v>
          </cell>
          <cell r="BG46" t="str">
            <v>POLY 4H-12H + CP</v>
          </cell>
          <cell r="BH46" t="str">
            <v>POLY 4H-12H + CP</v>
          </cell>
          <cell r="BI46" t="str">
            <v>POLY 4H-12H + CP</v>
          </cell>
          <cell r="BJ46" t="str">
            <v>POLY 4H-12H + CP</v>
          </cell>
          <cell r="BK46" t="str">
            <v>REPOS</v>
          </cell>
          <cell r="BL46" t="str">
            <v>REPOS</v>
          </cell>
          <cell r="BM46" t="str">
            <v>POLY 5H-12H</v>
          </cell>
          <cell r="BN46" t="str">
            <v>Congés</v>
          </cell>
          <cell r="BO46" t="str">
            <v>POLY 5H-12H</v>
          </cell>
          <cell r="BP46" t="str">
            <v>REPOS</v>
          </cell>
          <cell r="BQ46" t="str">
            <v>POLY 5H-12H</v>
          </cell>
          <cell r="BR46" t="str">
            <v>POLY 7H-12H / 14H-18H</v>
          </cell>
          <cell r="BS46" t="str">
            <v>REPOS</v>
          </cell>
          <cell r="BT46" t="str">
            <v>POLY 4H-12H + CP</v>
          </cell>
          <cell r="BU46" t="str">
            <v>POLY 4H-12H + CP</v>
          </cell>
          <cell r="BV46" t="str">
            <v>POLY 4H-12H + CP</v>
          </cell>
          <cell r="BW46" t="str">
            <v>POLY 4H-12H + CP</v>
          </cell>
          <cell r="BX46" t="str">
            <v>POLY 4H-12H + CP</v>
          </cell>
          <cell r="BY46" t="str">
            <v>HS CP 4H-7H</v>
          </cell>
          <cell r="BZ46" t="str">
            <v>REPOS</v>
          </cell>
          <cell r="CA46" t="str">
            <v>POLY 5H-12H</v>
          </cell>
          <cell r="CB46" t="str">
            <v>POLY 5H-12H</v>
          </cell>
          <cell r="CC46" t="str">
            <v>POLY 5H-12H</v>
          </cell>
          <cell r="CD46" t="str">
            <v>POLY 5H-12H</v>
          </cell>
          <cell r="CE46" t="str">
            <v>POLY 5H-12H</v>
          </cell>
          <cell r="CF46" t="str">
            <v>HS CP 4H-7H</v>
          </cell>
          <cell r="CG46" t="str">
            <v>REPOS</v>
          </cell>
          <cell r="CH46" t="str">
            <v>POLY 4H-12H + CP</v>
          </cell>
          <cell r="CI46" t="str">
            <v>POLY 4H-12H + CP</v>
          </cell>
          <cell r="CJ46" t="str">
            <v>POLY 4H-12H + CP</v>
          </cell>
          <cell r="CK46" t="str">
            <v>POLY 4H-12H + CP</v>
          </cell>
          <cell r="CL46" t="str">
            <v>POLY 4H-12H + CP</v>
          </cell>
          <cell r="CM46" t="str">
            <v>HS CP 4H-7H</v>
          </cell>
          <cell r="CN46" t="str">
            <v>REPOS</v>
          </cell>
          <cell r="CO46" t="str">
            <v>POLY 4H-12H + CP</v>
          </cell>
          <cell r="CP46" t="str">
            <v>POLY 4H-12H + CP</v>
          </cell>
          <cell r="CQ46" t="str">
            <v>POLY 4H-12H + CP</v>
          </cell>
          <cell r="CR46" t="str">
            <v>POLY 4H-12H + CP</v>
          </cell>
          <cell r="CS46" t="str">
            <v>REPOS</v>
          </cell>
          <cell r="CT46" t="str">
            <v>POLY 7H-12H / 14H-18H</v>
          </cell>
          <cell r="CU46" t="str">
            <v>REPOS</v>
          </cell>
          <cell r="CV46" t="str">
            <v>POLY 7H-12H + CP</v>
          </cell>
          <cell r="CW46" t="str">
            <v>POLY 5H-12H</v>
          </cell>
          <cell r="CX46" t="str">
            <v>POLY 5H-12H</v>
          </cell>
          <cell r="CY46" t="str">
            <v>POLY 5H-12H</v>
          </cell>
          <cell r="CZ46" t="str">
            <v>POLY 5H-12H</v>
          </cell>
          <cell r="DA46" t="str">
            <v>REPOS</v>
          </cell>
          <cell r="DB46" t="str">
            <v>POLY 7H-12H + CP</v>
          </cell>
          <cell r="DC46" t="str">
            <v>POLY 4H-12H + CP</v>
          </cell>
          <cell r="DD46" t="str">
            <v>POLY 4H-12H + CP</v>
          </cell>
          <cell r="DE46" t="str">
            <v>POLY 4H-12H + CP</v>
          </cell>
          <cell r="DF46" t="str">
            <v>POLY 4H-12H + CP</v>
          </cell>
          <cell r="DG46" t="str">
            <v>POLY 4H-12H + CP</v>
          </cell>
          <cell r="DH46" t="str">
            <v>REPOS</v>
          </cell>
          <cell r="DI46" t="str">
            <v>REPOS</v>
          </cell>
          <cell r="DJ46" t="str">
            <v>POLY 5H-12H</v>
          </cell>
          <cell r="DK46" t="str">
            <v>POLY 5H-12H</v>
          </cell>
          <cell r="DL46" t="str">
            <v>POLY 5H-12H</v>
          </cell>
          <cell r="DM46" t="str">
            <v>POLY 5H-12H</v>
          </cell>
          <cell r="DN46" t="str">
            <v>POLY 5H-12H</v>
          </cell>
          <cell r="DO46" t="str">
            <v>HS POLY 7H-12H / 14H-18H</v>
          </cell>
          <cell r="DP46" t="str">
            <v>REPOS</v>
          </cell>
          <cell r="DQ46" t="str">
            <v>POLY 4H-12H + CP</v>
          </cell>
          <cell r="DR46" t="str">
            <v>POLY 4H-12H + CP</v>
          </cell>
          <cell r="DS46" t="str">
            <v>POLY 4H-12H + CP</v>
          </cell>
          <cell r="DT46" t="str">
            <v>POLY 4H-12H + CP</v>
          </cell>
          <cell r="DU46" t="str">
            <v>POLY 4H-12H + CP</v>
          </cell>
          <cell r="DV46" t="str">
            <v>HS CP 4H-7H</v>
          </cell>
          <cell r="DW46" t="str">
            <v>REPOS</v>
          </cell>
          <cell r="DX46" t="str">
            <v>POLY 5H-12H</v>
          </cell>
          <cell r="DY46" t="str">
            <v>REPOS</v>
          </cell>
          <cell r="DZ46" t="str">
            <v>POLY 5H-12H</v>
          </cell>
          <cell r="EA46" t="str">
            <v>POLY 5H-12H</v>
          </cell>
          <cell r="EB46" t="str">
            <v>POLY 5H-12H</v>
          </cell>
          <cell r="EC46" t="str">
            <v>REPOS</v>
          </cell>
          <cell r="ED46" t="str">
            <v>REPOS</v>
          </cell>
          <cell r="EE46" t="str">
            <v>POLY 4H-12H + CP</v>
          </cell>
          <cell r="EF46" t="str">
            <v>REPOS</v>
          </cell>
          <cell r="EG46" t="str">
            <v>POLY 4H-12H + CP</v>
          </cell>
          <cell r="EH46" t="str">
            <v>POLY 4H-12H + CP</v>
          </cell>
          <cell r="EI46" t="str">
            <v>POLY 4H-12H + CP</v>
          </cell>
          <cell r="EJ46" t="str">
            <v>HS CP 4H-7H</v>
          </cell>
          <cell r="EK46" t="str">
            <v>REPOS</v>
          </cell>
          <cell r="EL46" t="str">
            <v>POLY 5H-12H</v>
          </cell>
          <cell r="EM46" t="str">
            <v>POLY 5H-12H</v>
          </cell>
          <cell r="EN46" t="str">
            <v>POLY 5H-12H</v>
          </cell>
          <cell r="EO46" t="str">
            <v>POLY 5H-12H</v>
          </cell>
          <cell r="EP46" t="str">
            <v>POLY 5H-12H</v>
          </cell>
          <cell r="EQ46" t="str">
            <v>REPOS</v>
          </cell>
          <cell r="ER46" t="str">
            <v>REPOS</v>
          </cell>
          <cell r="HR46" t="str">
            <v>Congés</v>
          </cell>
          <cell r="HS46" t="str">
            <v>Congés</v>
          </cell>
          <cell r="HT46" t="str">
            <v>Congés</v>
          </cell>
          <cell r="HU46" t="str">
            <v>Congés</v>
          </cell>
          <cell r="HV46" t="str">
            <v>Congés</v>
          </cell>
          <cell r="HW46" t="str">
            <v>Congés</v>
          </cell>
          <cell r="HX46" t="str">
            <v>Congés</v>
          </cell>
          <cell r="HY46" t="str">
            <v>Congés</v>
          </cell>
          <cell r="HZ46" t="str">
            <v>Congés</v>
          </cell>
          <cell r="IA46" t="str">
            <v>Congés</v>
          </cell>
          <cell r="IB46" t="str">
            <v>Congés</v>
          </cell>
          <cell r="IC46" t="str">
            <v>Congés</v>
          </cell>
          <cell r="ID46" t="str">
            <v>Congés</v>
          </cell>
          <cell r="IE46" t="str">
            <v>Congés</v>
          </cell>
          <cell r="IF46" t="str">
            <v>Congés</v>
          </cell>
          <cell r="IG46" t="str">
            <v>Congés</v>
          </cell>
          <cell r="IH46" t="str">
            <v>Congés</v>
          </cell>
          <cell r="II46" t="str">
            <v>Congés</v>
          </cell>
          <cell r="IJ46" t="str">
            <v>Congés</v>
          </cell>
          <cell r="IK46" t="str">
            <v>Congés</v>
          </cell>
          <cell r="IL46" t="str">
            <v>Congés</v>
          </cell>
        </row>
        <row r="47">
          <cell r="A47" t="str">
            <v>N0122657</v>
          </cell>
          <cell r="B47" t="str">
            <v>Piombino</v>
          </cell>
          <cell r="C47" t="str">
            <v>Jean-Marc</v>
          </cell>
          <cell r="D47" t="str">
            <v>Piombino Jean-Marc</v>
          </cell>
          <cell r="E47">
            <v>0</v>
          </cell>
          <cell r="F47" t="str">
            <v>CPL</v>
          </cell>
          <cell r="I47" t="str">
            <v>REPOS</v>
          </cell>
          <cell r="J47" t="str">
            <v>Congés</v>
          </cell>
          <cell r="K47" t="str">
            <v>Congés</v>
          </cell>
          <cell r="L47" t="str">
            <v>Congés</v>
          </cell>
          <cell r="M47" t="str">
            <v>Congés</v>
          </cell>
          <cell r="N47" t="str">
            <v>Congés</v>
          </cell>
          <cell r="O47" t="str">
            <v>Congés</v>
          </cell>
          <cell r="P47" t="str">
            <v>POLY 5H-12H</v>
          </cell>
          <cell r="Q47" t="str">
            <v>POLY 5H-12H</v>
          </cell>
          <cell r="R47" t="str">
            <v>POLY 5H-12H</v>
          </cell>
          <cell r="S47" t="str">
            <v>POLY 5H-12H</v>
          </cell>
          <cell r="T47" t="str">
            <v>POLY 4H-12H + CP</v>
          </cell>
          <cell r="U47" t="str">
            <v>HS CP 4H-7H</v>
          </cell>
          <cell r="V47" t="str">
            <v>REPOS</v>
          </cell>
          <cell r="W47" t="str">
            <v>POLY 4H-12H + CP</v>
          </cell>
          <cell r="X47" t="str">
            <v>POLY 4H-12H + CP</v>
          </cell>
          <cell r="Y47" t="str">
            <v>POLY 4H-12H + CP</v>
          </cell>
          <cell r="Z47" t="str">
            <v>POLY 4H-12H + CP</v>
          </cell>
          <cell r="AA47" t="str">
            <v>REPOS</v>
          </cell>
          <cell r="AB47" t="str">
            <v>POLY 7H-12H / 14H-18H</v>
          </cell>
          <cell r="AC47" t="str">
            <v>REPOS</v>
          </cell>
          <cell r="AD47" t="str">
            <v>POLY 5H-12H</v>
          </cell>
          <cell r="AE47" t="str">
            <v>POLY 5H-12H</v>
          </cell>
          <cell r="AF47" t="str">
            <v>POLY 5H-12H</v>
          </cell>
          <cell r="AG47" t="str">
            <v>POLY 5H-12H</v>
          </cell>
          <cell r="AH47" t="str">
            <v>POLY 5H-12H</v>
          </cell>
          <cell r="AI47" t="str">
            <v>HS CP 4H-7H</v>
          </cell>
          <cell r="AJ47" t="str">
            <v>REPOS</v>
          </cell>
          <cell r="AK47" t="str">
            <v>Congés</v>
          </cell>
          <cell r="AL47" t="str">
            <v>Congés</v>
          </cell>
          <cell r="AM47" t="str">
            <v>Congés</v>
          </cell>
          <cell r="AN47" t="str">
            <v>Congés</v>
          </cell>
          <cell r="AO47" t="str">
            <v>Congés</v>
          </cell>
          <cell r="AP47" t="str">
            <v>Congés</v>
          </cell>
          <cell r="AQ47" t="str">
            <v>Congés</v>
          </cell>
          <cell r="AR47" t="str">
            <v>POLY 5H-12H</v>
          </cell>
          <cell r="AS47" t="str">
            <v>POLY 5H-12H</v>
          </cell>
          <cell r="AT47" t="str">
            <v>POLY 5H-12H</v>
          </cell>
          <cell r="AU47" t="str">
            <v>POLY 5H-12H</v>
          </cell>
          <cell r="AV47" t="str">
            <v>REPOS</v>
          </cell>
          <cell r="AW47" t="str">
            <v>POLY 7H-12H / 14H-18H</v>
          </cell>
          <cell r="AX47" t="str">
            <v>REPOS</v>
          </cell>
          <cell r="AY47" t="str">
            <v>POLY 4H-12H + CP</v>
          </cell>
          <cell r="AZ47" t="str">
            <v>POLY 4H-12H + CP</v>
          </cell>
          <cell r="BA47" t="str">
            <v>POLY 4H-12H + CP</v>
          </cell>
          <cell r="BB47" t="str">
            <v>POLY 4H-12H + CP</v>
          </cell>
          <cell r="BC47" t="str">
            <v>POLY 4H-12H + CP</v>
          </cell>
          <cell r="BD47" t="str">
            <v>HS CP 4H-7H</v>
          </cell>
          <cell r="BE47" t="str">
            <v>REPOS</v>
          </cell>
          <cell r="BF47" t="str">
            <v>POLY 5H-12H</v>
          </cell>
          <cell r="BG47" t="str">
            <v>POLY 5H-12H</v>
          </cell>
          <cell r="BH47" t="str">
            <v>POLY 5H-12H</v>
          </cell>
          <cell r="BI47" t="str">
            <v>POLY 5H-12H</v>
          </cell>
          <cell r="BJ47" t="str">
            <v>REPOS</v>
          </cell>
          <cell r="BK47" t="str">
            <v>POLY 7H-12H / 14H-18H</v>
          </cell>
          <cell r="BL47" t="str">
            <v>REPOS</v>
          </cell>
          <cell r="BM47" t="str">
            <v>POLY 4H-12H + CP</v>
          </cell>
          <cell r="BN47" t="str">
            <v>POLY 4H-12H + CP</v>
          </cell>
          <cell r="BO47" t="str">
            <v>POLY 4H-12H + CP</v>
          </cell>
          <cell r="BP47" t="str">
            <v>POLY 4H-12H + CP</v>
          </cell>
          <cell r="BQ47" t="str">
            <v>POLY 4H-12H + CP</v>
          </cell>
          <cell r="BR47" t="str">
            <v>HS CP 4H-7H</v>
          </cell>
          <cell r="BS47" t="str">
            <v>REPOS</v>
          </cell>
          <cell r="BT47" t="str">
            <v>POLY 5H-12H</v>
          </cell>
          <cell r="BU47" t="str">
            <v>POLY 5H-12H</v>
          </cell>
          <cell r="BV47" t="str">
            <v>POLY 5H-12H</v>
          </cell>
          <cell r="BW47" t="str">
            <v>POLY 5H-12H</v>
          </cell>
          <cell r="BX47" t="str">
            <v>POLY 5H-12H</v>
          </cell>
          <cell r="BY47" t="str">
            <v>REPOS</v>
          </cell>
          <cell r="BZ47" t="str">
            <v>POLY 7H-12H + CP</v>
          </cell>
          <cell r="CA47" t="str">
            <v>POLY 4H-12H + CP</v>
          </cell>
          <cell r="CB47" t="str">
            <v>POLY 4H-12H + CP</v>
          </cell>
          <cell r="CC47" t="str">
            <v>POLY 4H-12H + CP</v>
          </cell>
          <cell r="CD47" t="str">
            <v>POLY 4H-12H + CP</v>
          </cell>
          <cell r="CE47" t="str">
            <v>POLY 4H-12H + CP</v>
          </cell>
          <cell r="CF47" t="str">
            <v>REPOS</v>
          </cell>
          <cell r="CG47" t="str">
            <v>REPOS</v>
          </cell>
          <cell r="CH47" t="str">
            <v>POLY 5H-12H</v>
          </cell>
          <cell r="CI47" t="str">
            <v>POLY 5H-12H</v>
          </cell>
          <cell r="CJ47" t="str">
            <v>POLY 5H-12H</v>
          </cell>
          <cell r="CK47" t="str">
            <v>POLY 5H-12H</v>
          </cell>
          <cell r="CL47" t="str">
            <v>POLY 5H-12H</v>
          </cell>
          <cell r="CM47" t="str">
            <v>Congés</v>
          </cell>
          <cell r="CN47" t="str">
            <v>Congés</v>
          </cell>
          <cell r="CO47" t="str">
            <v>Congés</v>
          </cell>
          <cell r="CP47" t="str">
            <v>Congés</v>
          </cell>
          <cell r="CQ47" t="str">
            <v>Congés</v>
          </cell>
          <cell r="CR47" t="str">
            <v>Congés</v>
          </cell>
          <cell r="CS47" t="str">
            <v>Congés</v>
          </cell>
          <cell r="CT47" t="str">
            <v>Congés</v>
          </cell>
          <cell r="CU47" t="str">
            <v>Congés</v>
          </cell>
          <cell r="CV47" t="str">
            <v>REPOS</v>
          </cell>
          <cell r="CW47" t="str">
            <v>POLY 4H-12H + CP</v>
          </cell>
          <cell r="CX47" t="str">
            <v>POLY 4H-12H + CP</v>
          </cell>
          <cell r="CY47" t="str">
            <v>POLY 4H-12H + CP</v>
          </cell>
          <cell r="CZ47" t="str">
            <v>REPOS</v>
          </cell>
          <cell r="DA47" t="str">
            <v>POLY 7H-12H / 14H-18H</v>
          </cell>
          <cell r="DB47" t="str">
            <v>REPOS</v>
          </cell>
          <cell r="DC47" t="str">
            <v>POLY 5H-12H</v>
          </cell>
          <cell r="DD47" t="str">
            <v>POLY 5H-12H</v>
          </cell>
          <cell r="DE47" t="str">
            <v>POLY 5H-12H</v>
          </cell>
          <cell r="DF47" t="str">
            <v>POLY 5H-12H</v>
          </cell>
          <cell r="DG47" t="str">
            <v>POLY 5H-12H</v>
          </cell>
          <cell r="DH47" t="str">
            <v>HS CP 4H-7H</v>
          </cell>
          <cell r="DI47" t="str">
            <v>REPOS</v>
          </cell>
          <cell r="DJ47" t="str">
            <v>POLY 4H-12H + CP</v>
          </cell>
          <cell r="DK47" t="str">
            <v>POLY 4H-12H + CP</v>
          </cell>
          <cell r="DL47" t="str">
            <v>POLY 4H-12H + CP</v>
          </cell>
          <cell r="DM47" t="str">
            <v>POLY 4H-12H + CP</v>
          </cell>
          <cell r="DN47" t="str">
            <v>POLY 4H-12H + CP</v>
          </cell>
          <cell r="DO47" t="str">
            <v>REPOS</v>
          </cell>
          <cell r="DP47" t="str">
            <v>REPOS</v>
          </cell>
          <cell r="DQ47" t="str">
            <v>POLY 5H-12H</v>
          </cell>
          <cell r="DR47" t="str">
            <v>POLY 5H-12H</v>
          </cell>
          <cell r="DS47" t="str">
            <v>POLY 5H-12H</v>
          </cell>
          <cell r="DT47" t="str">
            <v>POLY 5H-12H</v>
          </cell>
          <cell r="DU47" t="str">
            <v>POLY 5H-12H</v>
          </cell>
          <cell r="DV47" t="str">
            <v>REPOS</v>
          </cell>
          <cell r="DW47" t="str">
            <v>REPOS</v>
          </cell>
          <cell r="DX47" t="str">
            <v>POLY 4H-12H + CP</v>
          </cell>
          <cell r="DY47" t="str">
            <v>REPOS</v>
          </cell>
          <cell r="DZ47" t="str">
            <v>POLY 4H-12H + CP</v>
          </cell>
          <cell r="EA47" t="str">
            <v>POLY 4H-12H + CP</v>
          </cell>
          <cell r="EB47" t="str">
            <v>POLY 4H-12H + CP</v>
          </cell>
          <cell r="EC47" t="str">
            <v>HS CP 4H-7H</v>
          </cell>
          <cell r="ED47" t="str">
            <v>REPOS</v>
          </cell>
          <cell r="EE47" t="str">
            <v>POLY 5H-12H</v>
          </cell>
          <cell r="EF47" t="str">
            <v>POLY 7H-12H + CP</v>
          </cell>
          <cell r="EG47" t="str">
            <v>POLY 5H-12H</v>
          </cell>
          <cell r="EH47" t="str">
            <v>REPOS</v>
          </cell>
          <cell r="EI47" t="str">
            <v>REPOS</v>
          </cell>
          <cell r="EJ47" t="str">
            <v>POLY 7H-12H / 14H-18H</v>
          </cell>
          <cell r="EK47" t="str">
            <v>REPOS</v>
          </cell>
          <cell r="EL47" t="str">
            <v>POLY 4H-12H + CP</v>
          </cell>
          <cell r="EM47" t="str">
            <v>POLY 4H-12H + CP</v>
          </cell>
          <cell r="EN47" t="str">
            <v>POLY 4H-12H + CP</v>
          </cell>
          <cell r="EO47" t="str">
            <v>POLY 4H-12H + CP</v>
          </cell>
          <cell r="EP47" t="str">
            <v>POLY 4H-12H + CP</v>
          </cell>
          <cell r="EQ47" t="str">
            <v>HS CP 4H-7H</v>
          </cell>
          <cell r="ER47" t="str">
            <v>REPOS</v>
          </cell>
          <cell r="GW47" t="str">
            <v>Congés</v>
          </cell>
          <cell r="GX47" t="str">
            <v>Congés</v>
          </cell>
          <cell r="GY47" t="str">
            <v>Congés</v>
          </cell>
          <cell r="GZ47" t="str">
            <v>Congés</v>
          </cell>
          <cell r="HA47" t="str">
            <v>Congés</v>
          </cell>
          <cell r="HB47" t="str">
            <v>Congés</v>
          </cell>
          <cell r="HC47" t="str">
            <v>Congés</v>
          </cell>
          <cell r="HD47" t="str">
            <v>Congés</v>
          </cell>
          <cell r="HE47" t="str">
            <v>Congés</v>
          </cell>
          <cell r="HF47" t="str">
            <v>Congés</v>
          </cell>
          <cell r="HG47" t="str">
            <v>Congés</v>
          </cell>
          <cell r="HH47" t="str">
            <v>Congés</v>
          </cell>
          <cell r="HI47" t="str">
            <v>Congés</v>
          </cell>
          <cell r="HJ47" t="str">
            <v>Congés</v>
          </cell>
          <cell r="HK47" t="str">
            <v>Congés</v>
          </cell>
          <cell r="HL47" t="str">
            <v>Congés</v>
          </cell>
          <cell r="HM47" t="str">
            <v>Congés</v>
          </cell>
          <cell r="HN47" t="str">
            <v>Congés</v>
          </cell>
          <cell r="HO47" t="str">
            <v>Congés</v>
          </cell>
          <cell r="HP47" t="str">
            <v>Congés</v>
          </cell>
          <cell r="HQ47" t="str">
            <v>Congés</v>
          </cell>
        </row>
        <row r="48">
          <cell r="A48" t="str">
            <v>N0122934</v>
          </cell>
          <cell r="B48" t="str">
            <v>Rateau</v>
          </cell>
          <cell r="C48" t="str">
            <v>Laurent</v>
          </cell>
          <cell r="D48" t="str">
            <v>Rateau Laurent</v>
          </cell>
          <cell r="E48">
            <v>0</v>
          </cell>
          <cell r="F48" t="str">
            <v>CPL</v>
          </cell>
          <cell r="I48" t="str">
            <v>REPOS</v>
          </cell>
          <cell r="J48" t="str">
            <v>NICE EST</v>
          </cell>
          <cell r="K48" t="str">
            <v>NICE EST</v>
          </cell>
          <cell r="L48" t="str">
            <v>NICE EST</v>
          </cell>
          <cell r="M48" t="str">
            <v>NICE EST</v>
          </cell>
          <cell r="N48" t="str">
            <v>REPOS</v>
          </cell>
          <cell r="O48" t="str">
            <v>REPOS</v>
          </cell>
          <cell r="P48" t="str">
            <v>Congés</v>
          </cell>
          <cell r="Q48" t="str">
            <v>Congés</v>
          </cell>
          <cell r="R48" t="str">
            <v>Congés</v>
          </cell>
          <cell r="S48" t="str">
            <v>Congés</v>
          </cell>
          <cell r="T48" t="str">
            <v>Congés</v>
          </cell>
          <cell r="U48" t="str">
            <v>Congés</v>
          </cell>
          <cell r="V48" t="str">
            <v>Congés</v>
          </cell>
          <cell r="W48" t="str">
            <v>NICE EST</v>
          </cell>
          <cell r="X48" t="str">
            <v>1/2 Congés AM</v>
          </cell>
          <cell r="Y48" t="str">
            <v>ABSENT</v>
          </cell>
          <cell r="Z48" t="str">
            <v>ABSENT</v>
          </cell>
          <cell r="AA48" t="str">
            <v>ABSENT</v>
          </cell>
          <cell r="AB48" t="str">
            <v>REPOS</v>
          </cell>
          <cell r="AC48" t="str">
            <v>REPOS</v>
          </cell>
          <cell r="AD48" t="str">
            <v>NICE EST</v>
          </cell>
          <cell r="AE48" t="str">
            <v>NICE EST</v>
          </cell>
          <cell r="AF48" t="str">
            <v>NICE EST</v>
          </cell>
          <cell r="AG48" t="str">
            <v>NICE EST</v>
          </cell>
          <cell r="AH48" t="str">
            <v>NICE EST</v>
          </cell>
          <cell r="AI48" t="str">
            <v>REPOS</v>
          </cell>
          <cell r="AJ48" t="str">
            <v>REPOS</v>
          </cell>
          <cell r="AK48" t="str">
            <v>REPOS</v>
          </cell>
          <cell r="AL48" t="str">
            <v>NICE EST</v>
          </cell>
          <cell r="AM48" t="str">
            <v>NICE EST</v>
          </cell>
          <cell r="AN48" t="str">
            <v>NICE EST</v>
          </cell>
          <cell r="AO48" t="str">
            <v>NICE EST</v>
          </cell>
          <cell r="AP48" t="str">
            <v>NICE EST</v>
          </cell>
          <cell r="AQ48" t="str">
            <v>REPOS</v>
          </cell>
          <cell r="AR48" t="str">
            <v>NICE EST</v>
          </cell>
          <cell r="AS48" t="str">
            <v>NICE EST</v>
          </cell>
          <cell r="AT48" t="str">
            <v>NICE EST</v>
          </cell>
          <cell r="AU48" t="str">
            <v>NICE EST</v>
          </cell>
          <cell r="AV48" t="str">
            <v>NICE EST</v>
          </cell>
          <cell r="AW48" t="str">
            <v>REPOS</v>
          </cell>
          <cell r="AX48" t="str">
            <v>REPOS</v>
          </cell>
          <cell r="AY48" t="str">
            <v>NICE EST</v>
          </cell>
          <cell r="AZ48" t="str">
            <v>Congés</v>
          </cell>
          <cell r="BA48" t="str">
            <v>Congés</v>
          </cell>
          <cell r="BB48" t="str">
            <v>Congés</v>
          </cell>
          <cell r="BC48" t="str">
            <v>Congés</v>
          </cell>
          <cell r="BD48" t="str">
            <v>Congés</v>
          </cell>
          <cell r="BE48" t="str">
            <v>Congés</v>
          </cell>
          <cell r="BF48" t="str">
            <v>Congés</v>
          </cell>
          <cell r="BG48" t="str">
            <v>Congés</v>
          </cell>
          <cell r="BH48" t="str">
            <v>Congés</v>
          </cell>
          <cell r="BI48" t="str">
            <v>Congés</v>
          </cell>
          <cell r="BJ48" t="str">
            <v>Congés</v>
          </cell>
          <cell r="BK48" t="str">
            <v>Congés</v>
          </cell>
          <cell r="BL48" t="str">
            <v>Congés</v>
          </cell>
          <cell r="BM48" t="str">
            <v>Congés</v>
          </cell>
          <cell r="BN48" t="str">
            <v>Congés</v>
          </cell>
          <cell r="BO48" t="str">
            <v>Congés</v>
          </cell>
          <cell r="BP48" t="str">
            <v>Congés</v>
          </cell>
          <cell r="BQ48" t="str">
            <v>Congés</v>
          </cell>
          <cell r="BR48" t="str">
            <v>Congés</v>
          </cell>
          <cell r="BS48" t="str">
            <v>Congés</v>
          </cell>
          <cell r="BT48" t="str">
            <v>NICE EST</v>
          </cell>
          <cell r="BU48" t="str">
            <v>NICE EST</v>
          </cell>
          <cell r="BV48" t="str">
            <v>NICE EST</v>
          </cell>
          <cell r="BW48" t="str">
            <v>REPOS</v>
          </cell>
          <cell r="BX48" t="str">
            <v>NICE EST</v>
          </cell>
          <cell r="BY48" t="str">
            <v>NICE EST</v>
          </cell>
          <cell r="BZ48" t="str">
            <v>REPOS</v>
          </cell>
          <cell r="CA48" t="str">
            <v>NICE EST</v>
          </cell>
          <cell r="CB48" t="str">
            <v>NICE EST</v>
          </cell>
          <cell r="CC48" t="str">
            <v>NICE EST</v>
          </cell>
          <cell r="CD48" t="str">
            <v>NICE EST</v>
          </cell>
          <cell r="CE48" t="str">
            <v>NICE EST</v>
          </cell>
          <cell r="CF48" t="str">
            <v>REPOS</v>
          </cell>
          <cell r="CG48" t="str">
            <v>REPOS</v>
          </cell>
          <cell r="CH48" t="str">
            <v>Congés</v>
          </cell>
          <cell r="CI48" t="str">
            <v>Congés</v>
          </cell>
          <cell r="CJ48" t="str">
            <v>Congés</v>
          </cell>
          <cell r="CK48" t="str">
            <v>Congés</v>
          </cell>
          <cell r="CL48" t="str">
            <v>Congés</v>
          </cell>
          <cell r="CM48" t="str">
            <v>Congés</v>
          </cell>
          <cell r="CN48" t="str">
            <v>Congés</v>
          </cell>
          <cell r="CO48" t="str">
            <v>NICE EST</v>
          </cell>
          <cell r="CP48" t="str">
            <v>NICE EST</v>
          </cell>
          <cell r="CQ48" t="str">
            <v>NICE EST</v>
          </cell>
          <cell r="CR48" t="str">
            <v>NICE EST</v>
          </cell>
          <cell r="CS48" t="str">
            <v>NICE EST</v>
          </cell>
          <cell r="CT48" t="str">
            <v>REPOS</v>
          </cell>
          <cell r="CU48" t="str">
            <v>REPOS</v>
          </cell>
          <cell r="CV48" t="str">
            <v>REPOS</v>
          </cell>
          <cell r="CW48" t="str">
            <v>NICE EST</v>
          </cell>
          <cell r="CX48" t="str">
            <v>NICE EST</v>
          </cell>
          <cell r="CY48" t="str">
            <v>NICE EST</v>
          </cell>
          <cell r="CZ48" t="str">
            <v>NICE EST</v>
          </cell>
          <cell r="DA48" t="str">
            <v>REPOS</v>
          </cell>
          <cell r="DB48" t="str">
            <v>REPOS</v>
          </cell>
          <cell r="DC48" t="str">
            <v>FORMATION</v>
          </cell>
          <cell r="DD48" t="str">
            <v>FORMATION</v>
          </cell>
          <cell r="DE48" t="str">
            <v>FORMATION</v>
          </cell>
          <cell r="DF48" t="str">
            <v>FORMATION</v>
          </cell>
          <cell r="DG48" t="str">
            <v>FORMATION</v>
          </cell>
          <cell r="DH48" t="str">
            <v>REPOS</v>
          </cell>
          <cell r="DI48" t="str">
            <v>REPOS</v>
          </cell>
          <cell r="DJ48" t="str">
            <v>NICE EST</v>
          </cell>
          <cell r="DK48" t="str">
            <v>NICE NORD</v>
          </cell>
          <cell r="DL48" t="str">
            <v>NICE EST</v>
          </cell>
          <cell r="DM48" t="str">
            <v>NICE EST</v>
          </cell>
          <cell r="DN48" t="str">
            <v>NICE EST</v>
          </cell>
          <cell r="DO48" t="str">
            <v>REPOS</v>
          </cell>
          <cell r="DP48" t="str">
            <v>REPOS</v>
          </cell>
          <cell r="DQ48" t="str">
            <v>Congés</v>
          </cell>
          <cell r="DR48" t="str">
            <v>Congés</v>
          </cell>
          <cell r="DS48" t="str">
            <v>Congés</v>
          </cell>
          <cell r="DT48" t="str">
            <v>Congés</v>
          </cell>
          <cell r="DU48" t="str">
            <v>Congés</v>
          </cell>
          <cell r="DV48" t="str">
            <v>REPOS</v>
          </cell>
          <cell r="DW48" t="str">
            <v>REPOS</v>
          </cell>
          <cell r="DX48" t="str">
            <v>NICE EST</v>
          </cell>
          <cell r="DY48" t="str">
            <v>REPOS</v>
          </cell>
          <cell r="DZ48" t="str">
            <v>NICE EST</v>
          </cell>
          <cell r="EA48" t="str">
            <v>NICE EST</v>
          </cell>
          <cell r="EB48" t="str">
            <v>NICE EST</v>
          </cell>
          <cell r="EC48" t="str">
            <v>REPOS</v>
          </cell>
          <cell r="ED48" t="str">
            <v>REPOS</v>
          </cell>
          <cell r="EE48" t="str">
            <v>POLY 9H-16H</v>
          </cell>
          <cell r="EF48" t="str">
            <v>REPOS</v>
          </cell>
          <cell r="EG48" t="str">
            <v>POLY 9H-16H</v>
          </cell>
          <cell r="EH48" t="str">
            <v>REPOS</v>
          </cell>
          <cell r="EI48" t="str">
            <v>POLY 9H-16H</v>
          </cell>
          <cell r="EJ48" t="str">
            <v>REPOS</v>
          </cell>
          <cell r="EK48" t="str">
            <v>REPOS</v>
          </cell>
          <cell r="EL48" t="str">
            <v>POLY 9H-16H</v>
          </cell>
          <cell r="EM48" t="str">
            <v>POLY 9H-16H</v>
          </cell>
          <cell r="EN48" t="str">
            <v>POLY 9H-16H</v>
          </cell>
          <cell r="EO48" t="str">
            <v>POLY 9H-16H</v>
          </cell>
          <cell r="EP48" t="str">
            <v>REPOS</v>
          </cell>
          <cell r="EQ48" t="str">
            <v>POLY 7H-12H / 14H-18H</v>
          </cell>
          <cell r="ER48" t="str">
            <v>REPOS</v>
          </cell>
          <cell r="EV48" t="str">
            <v>Congés</v>
          </cell>
          <cell r="GB48" t="str">
            <v>Congés</v>
          </cell>
          <cell r="GC48" t="str">
            <v>Congés</v>
          </cell>
          <cell r="GD48" t="str">
            <v>Congés</v>
          </cell>
          <cell r="GE48" t="str">
            <v>Congés</v>
          </cell>
          <cell r="GF48" t="str">
            <v>Congés</v>
          </cell>
          <cell r="GG48" t="str">
            <v>Congés</v>
          </cell>
          <cell r="GH48" t="str">
            <v>Congés</v>
          </cell>
          <cell r="GI48" t="str">
            <v>Congés</v>
          </cell>
          <cell r="GJ48" t="str">
            <v>Congés</v>
          </cell>
          <cell r="GK48" t="str">
            <v>Congés</v>
          </cell>
          <cell r="GL48" t="str">
            <v>Congés</v>
          </cell>
          <cell r="GM48" t="str">
            <v>Congés</v>
          </cell>
          <cell r="GN48" t="str">
            <v>Congés</v>
          </cell>
          <cell r="GO48" t="str">
            <v>Congés</v>
          </cell>
          <cell r="GP48" t="str">
            <v>Congés</v>
          </cell>
          <cell r="GQ48" t="str">
            <v>Congés</v>
          </cell>
          <cell r="GR48" t="str">
            <v>Congés</v>
          </cell>
          <cell r="GS48" t="str">
            <v>Congés</v>
          </cell>
          <cell r="GT48" t="str">
            <v>Congés</v>
          </cell>
          <cell r="GU48" t="str">
            <v>Congés</v>
          </cell>
          <cell r="GV48" t="str">
            <v>Congés</v>
          </cell>
        </row>
        <row r="49">
          <cell r="A49" t="str">
            <v>N0122634</v>
          </cell>
          <cell r="B49" t="str">
            <v>Rosso</v>
          </cell>
          <cell r="C49" t="str">
            <v>Dominique</v>
          </cell>
          <cell r="D49" t="str">
            <v>Rosso Dominique</v>
          </cell>
          <cell r="E49">
            <v>0</v>
          </cell>
          <cell r="F49" t="str">
            <v>CPL</v>
          </cell>
          <cell r="I49" t="str">
            <v>ABSENT</v>
          </cell>
          <cell r="J49" t="str">
            <v>ABSENT</v>
          </cell>
          <cell r="K49" t="str">
            <v>ABSENT</v>
          </cell>
          <cell r="L49" t="str">
            <v>ABSENT</v>
          </cell>
          <cell r="M49" t="str">
            <v>ABSENT</v>
          </cell>
          <cell r="N49" t="str">
            <v>ABSENT</v>
          </cell>
          <cell r="O49" t="str">
            <v>ABSENT</v>
          </cell>
          <cell r="P49" t="str">
            <v>ABSENT</v>
          </cell>
          <cell r="Q49" t="str">
            <v>ABSENT</v>
          </cell>
          <cell r="R49" t="str">
            <v>ABSENT</v>
          </cell>
          <cell r="S49" t="str">
            <v>ABSENT</v>
          </cell>
          <cell r="T49" t="str">
            <v>ABSENT</v>
          </cell>
          <cell r="U49" t="str">
            <v>ABSENT</v>
          </cell>
          <cell r="V49" t="str">
            <v>ABSENT</v>
          </cell>
          <cell r="W49" t="str">
            <v>ABSENT</v>
          </cell>
          <cell r="X49" t="str">
            <v>ABSENT</v>
          </cell>
          <cell r="Y49" t="str">
            <v>ABSENT</v>
          </cell>
          <cell r="Z49" t="str">
            <v>ABSENT</v>
          </cell>
          <cell r="AA49" t="str">
            <v>ABSENT</v>
          </cell>
          <cell r="AB49" t="str">
            <v>ABSENT</v>
          </cell>
          <cell r="AC49" t="str">
            <v>ABSENT</v>
          </cell>
          <cell r="AD49" t="str">
            <v>ABSENT</v>
          </cell>
          <cell r="AE49" t="str">
            <v>ABSENT</v>
          </cell>
          <cell r="AF49" t="str">
            <v>ABSENT</v>
          </cell>
          <cell r="AG49" t="str">
            <v>ABSENT</v>
          </cell>
          <cell r="AH49" t="str">
            <v>ABSENT</v>
          </cell>
          <cell r="AI49" t="str">
            <v>ABSENT</v>
          </cell>
          <cell r="AJ49" t="str">
            <v>ABSENT</v>
          </cell>
          <cell r="AK49" t="str">
            <v>ABSENT</v>
          </cell>
          <cell r="AL49" t="str">
            <v>ABSENT</v>
          </cell>
          <cell r="AM49" t="str">
            <v>ABSENT</v>
          </cell>
          <cell r="AN49" t="str">
            <v>ABSENT</v>
          </cell>
          <cell r="AO49" t="str">
            <v>ABSENT</v>
          </cell>
          <cell r="AP49" t="str">
            <v>ABSENT</v>
          </cell>
          <cell r="AQ49" t="str">
            <v>ABSENT</v>
          </cell>
          <cell r="AR49" t="str">
            <v>ABSENT</v>
          </cell>
          <cell r="AS49" t="str">
            <v>ABSENT</v>
          </cell>
          <cell r="AT49" t="str">
            <v>ABSENT</v>
          </cell>
          <cell r="AU49" t="str">
            <v>ABSENT</v>
          </cell>
          <cell r="AV49" t="str">
            <v>ABSENT</v>
          </cell>
          <cell r="AW49" t="str">
            <v>ABSENT</v>
          </cell>
          <cell r="AX49" t="str">
            <v>ABSENT</v>
          </cell>
          <cell r="AY49" t="str">
            <v>ABSENT</v>
          </cell>
          <cell r="AZ49" t="str">
            <v>ABSENT</v>
          </cell>
          <cell r="BA49" t="str">
            <v>ABSENT</v>
          </cell>
          <cell r="BB49" t="str">
            <v>ABSENT</v>
          </cell>
          <cell r="BC49" t="str">
            <v>ABSENT</v>
          </cell>
          <cell r="BD49" t="str">
            <v>ABSENT</v>
          </cell>
          <cell r="BE49" t="str">
            <v>ABSENT</v>
          </cell>
          <cell r="BF49" t="str">
            <v>ABSENT</v>
          </cell>
          <cell r="BG49" t="str">
            <v>ABSENT</v>
          </cell>
          <cell r="BH49" t="str">
            <v>ABSENT</v>
          </cell>
          <cell r="BI49" t="str">
            <v>ABSENT</v>
          </cell>
          <cell r="BJ49" t="str">
            <v>ABSENT</v>
          </cell>
          <cell r="BK49" t="str">
            <v>ABSENT</v>
          </cell>
          <cell r="BL49" t="str">
            <v>ABSENT</v>
          </cell>
          <cell r="BM49" t="str">
            <v>ABSENT</v>
          </cell>
          <cell r="BN49" t="str">
            <v>ABSENT</v>
          </cell>
          <cell r="BO49" t="str">
            <v>ABSENT</v>
          </cell>
          <cell r="BP49" t="str">
            <v>ABSENT</v>
          </cell>
          <cell r="BQ49" t="str">
            <v>ABSENT</v>
          </cell>
          <cell r="BR49" t="str">
            <v>ABSENT</v>
          </cell>
          <cell r="BS49" t="str">
            <v>ABSENT</v>
          </cell>
          <cell r="BT49" t="str">
            <v>ABSENT</v>
          </cell>
          <cell r="BU49" t="str">
            <v>ABSENT</v>
          </cell>
          <cell r="BV49" t="str">
            <v>ABSENT</v>
          </cell>
          <cell r="BW49" t="str">
            <v>ABSENT</v>
          </cell>
          <cell r="BX49" t="str">
            <v>ABSENT</v>
          </cell>
          <cell r="BY49" t="str">
            <v>ABSENT</v>
          </cell>
          <cell r="BZ49" t="str">
            <v>ABSENT</v>
          </cell>
          <cell r="CA49" t="str">
            <v>ABSENT</v>
          </cell>
          <cell r="CB49" t="str">
            <v>ABSENT</v>
          </cell>
          <cell r="CC49" t="str">
            <v>ABSENT</v>
          </cell>
          <cell r="CD49" t="str">
            <v>ABSENT</v>
          </cell>
          <cell r="CE49" t="str">
            <v>ABSENT</v>
          </cell>
          <cell r="CF49" t="str">
            <v>ABSENT</v>
          </cell>
          <cell r="CG49" t="str">
            <v>ABSENT</v>
          </cell>
          <cell r="CH49" t="str">
            <v>ABSENT</v>
          </cell>
          <cell r="CI49" t="str">
            <v>ABSENT</v>
          </cell>
          <cell r="CJ49" t="str">
            <v>ABSENT</v>
          </cell>
          <cell r="CK49" t="str">
            <v>ABSENT</v>
          </cell>
          <cell r="CL49" t="str">
            <v>ABSENT</v>
          </cell>
          <cell r="CM49" t="str">
            <v>ABSENT</v>
          </cell>
          <cell r="CN49" t="str">
            <v>ABSENT</v>
          </cell>
          <cell r="CO49" t="str">
            <v>ABSENT</v>
          </cell>
          <cell r="CP49" t="str">
            <v>ABSENT</v>
          </cell>
          <cell r="CQ49" t="str">
            <v>ABSENT</v>
          </cell>
          <cell r="CR49" t="str">
            <v>ABSENT</v>
          </cell>
          <cell r="CS49" t="str">
            <v>ABSENT</v>
          </cell>
          <cell r="CT49" t="str">
            <v>ABSENT</v>
          </cell>
          <cell r="CU49" t="str">
            <v>ABSENT</v>
          </cell>
          <cell r="CV49" t="str">
            <v>ABSENT</v>
          </cell>
          <cell r="CW49" t="str">
            <v>ABSENT</v>
          </cell>
          <cell r="CX49" t="str">
            <v>ABSENT</v>
          </cell>
          <cell r="CY49" t="str">
            <v>ABSENT</v>
          </cell>
          <cell r="CZ49" t="str">
            <v>ABSENT</v>
          </cell>
          <cell r="DA49" t="str">
            <v>ABSENT</v>
          </cell>
          <cell r="DB49" t="str">
            <v>ABSENT</v>
          </cell>
          <cell r="DC49" t="str">
            <v>ABSENT</v>
          </cell>
          <cell r="DD49" t="str">
            <v>ABSENT</v>
          </cell>
          <cell r="DE49" t="str">
            <v>ABSENT</v>
          </cell>
          <cell r="DF49" t="str">
            <v>ABSENT</v>
          </cell>
          <cell r="DG49" t="str">
            <v>ABSENT</v>
          </cell>
          <cell r="DH49" t="str">
            <v>ABSENT</v>
          </cell>
          <cell r="DI49" t="str">
            <v>ABSENT</v>
          </cell>
          <cell r="DJ49" t="str">
            <v>ABSENT</v>
          </cell>
          <cell r="DK49" t="str">
            <v>ABSENT</v>
          </cell>
          <cell r="DL49" t="str">
            <v>ABSENT</v>
          </cell>
          <cell r="DM49" t="str">
            <v>ABSENT</v>
          </cell>
          <cell r="DN49" t="str">
            <v>ABSENT</v>
          </cell>
          <cell r="DO49" t="str">
            <v>ABSENT</v>
          </cell>
          <cell r="DP49" t="str">
            <v>ABSENT</v>
          </cell>
          <cell r="DQ49" t="str">
            <v>ABSENT</v>
          </cell>
          <cell r="DR49" t="str">
            <v>ABSENT</v>
          </cell>
          <cell r="DS49" t="str">
            <v>ABSENT</v>
          </cell>
          <cell r="DT49" t="str">
            <v>ABSENT</v>
          </cell>
          <cell r="DU49" t="str">
            <v>ABSENT</v>
          </cell>
          <cell r="DV49" t="str">
            <v>ABSENT</v>
          </cell>
          <cell r="DW49" t="str">
            <v>ABSENT</v>
          </cell>
          <cell r="DX49" t="str">
            <v>ABSENT</v>
          </cell>
          <cell r="DY49" t="str">
            <v>ABSENT</v>
          </cell>
          <cell r="DZ49" t="str">
            <v>ABSENT</v>
          </cell>
          <cell r="EA49" t="str">
            <v>ABSENT</v>
          </cell>
          <cell r="EB49" t="str">
            <v>ABSENT</v>
          </cell>
          <cell r="EC49" t="str">
            <v>ABSENT</v>
          </cell>
          <cell r="ED49" t="str">
            <v>ABSENT</v>
          </cell>
          <cell r="EE49" t="str">
            <v>ABSENT</v>
          </cell>
          <cell r="EF49" t="str">
            <v>ABSENT</v>
          </cell>
          <cell r="EG49" t="str">
            <v>ABSENT</v>
          </cell>
          <cell r="EH49" t="str">
            <v>ABSENT</v>
          </cell>
          <cell r="EI49" t="str">
            <v>ABSENT</v>
          </cell>
          <cell r="EJ49" t="str">
            <v>ABSENT</v>
          </cell>
          <cell r="EK49" t="str">
            <v>ABSENT</v>
          </cell>
          <cell r="EL49" t="str">
            <v>ABSENT</v>
          </cell>
          <cell r="EM49" t="str">
            <v>ABSENT</v>
          </cell>
          <cell r="EN49" t="str">
            <v>ABSENT</v>
          </cell>
          <cell r="EO49" t="str">
            <v>ABSENT</v>
          </cell>
          <cell r="EP49" t="str">
            <v>ABSENT</v>
          </cell>
          <cell r="EQ49" t="str">
            <v>ABSENT</v>
          </cell>
          <cell r="ER49" t="str">
            <v>ABSENT</v>
          </cell>
        </row>
        <row r="50">
          <cell r="A50" t="str">
            <v>N0136550</v>
          </cell>
          <cell r="B50" t="str">
            <v>Selsis</v>
          </cell>
          <cell r="C50" t="str">
            <v>Bruno</v>
          </cell>
          <cell r="D50" t="str">
            <v>Selsis Bruno</v>
          </cell>
          <cell r="E50">
            <v>0</v>
          </cell>
          <cell r="F50" t="str">
            <v>CPL</v>
          </cell>
          <cell r="I50" t="str">
            <v>REPOS</v>
          </cell>
          <cell r="J50" t="str">
            <v>ABSENT</v>
          </cell>
          <cell r="K50" t="str">
            <v>ABSENT</v>
          </cell>
          <cell r="L50" t="str">
            <v>ABSENT</v>
          </cell>
          <cell r="M50" t="str">
            <v>POLY 7H-14H</v>
          </cell>
          <cell r="N50" t="str">
            <v>REPOS</v>
          </cell>
          <cell r="O50" t="str">
            <v>REPOS</v>
          </cell>
          <cell r="P50" t="str">
            <v>Congés</v>
          </cell>
          <cell r="Q50" t="str">
            <v>Congés</v>
          </cell>
          <cell r="R50" t="str">
            <v>Congés</v>
          </cell>
          <cell r="S50" t="str">
            <v>Congés</v>
          </cell>
          <cell r="T50" t="str">
            <v>Congés</v>
          </cell>
          <cell r="U50" t="str">
            <v>Congés</v>
          </cell>
          <cell r="V50" t="str">
            <v>Congés</v>
          </cell>
          <cell r="W50" t="str">
            <v>POLY 12H-19H</v>
          </cell>
          <cell r="X50" t="str">
            <v>POLY 12H-19H</v>
          </cell>
          <cell r="Y50" t="str">
            <v>POLY 12H-19H</v>
          </cell>
          <cell r="Z50" t="str">
            <v>POLY 12H-19H</v>
          </cell>
          <cell r="AA50" t="str">
            <v>POLY 7H-14H</v>
          </cell>
          <cell r="AB50" t="str">
            <v>REPOS</v>
          </cell>
          <cell r="AC50" t="str">
            <v>POLY 7H-12H + CP</v>
          </cell>
          <cell r="AD50" t="str">
            <v>POLY 12H-19H</v>
          </cell>
          <cell r="AE50" t="str">
            <v>POLY 12H-19H</v>
          </cell>
          <cell r="AF50" t="str">
            <v>POLY 12H-19H</v>
          </cell>
          <cell r="AG50" t="str">
            <v>POLY 12H-19H</v>
          </cell>
          <cell r="AH50" t="str">
            <v>POLY 12H-19H</v>
          </cell>
          <cell r="AI50" t="str">
            <v>REPOS</v>
          </cell>
          <cell r="AJ50" t="str">
            <v>REPOS</v>
          </cell>
          <cell r="AK50" t="str">
            <v>POLY 12H-19H</v>
          </cell>
          <cell r="AL50" t="str">
            <v>POLY 12H-19H</v>
          </cell>
          <cell r="AM50" t="str">
            <v>POLY 12H-19H</v>
          </cell>
          <cell r="AN50" t="str">
            <v>POLY 12H-19H</v>
          </cell>
          <cell r="AO50" t="str">
            <v>POLY 12H-19H</v>
          </cell>
          <cell r="AP50" t="str">
            <v>REPOS</v>
          </cell>
          <cell r="AQ50" t="str">
            <v>POLY 7H-12H</v>
          </cell>
          <cell r="AR50" t="str">
            <v>POLY 12H-19H</v>
          </cell>
          <cell r="AS50" t="str">
            <v>POLY 12H-19H</v>
          </cell>
          <cell r="AT50" t="str">
            <v>POLY 12H-19H</v>
          </cell>
          <cell r="AU50" t="str">
            <v>REPOS</v>
          </cell>
          <cell r="AV50" t="str">
            <v>POLY 12H-19H</v>
          </cell>
          <cell r="AW50" t="str">
            <v>POLY 7H-12H / 14H-18H</v>
          </cell>
          <cell r="AX50" t="str">
            <v>REPOS</v>
          </cell>
          <cell r="AY50" t="str">
            <v>POLY 12H-19H</v>
          </cell>
          <cell r="AZ50" t="str">
            <v>POLY 12H-19H</v>
          </cell>
          <cell r="BA50" t="str">
            <v>POLY 12H-19H</v>
          </cell>
          <cell r="BB50" t="str">
            <v>POLY 12H-19H</v>
          </cell>
          <cell r="BC50" t="str">
            <v>POLY 5H-12H</v>
          </cell>
          <cell r="BD50" t="str">
            <v>HS presta. Except | 17:00-00:00</v>
          </cell>
          <cell r="BE50" t="str">
            <v>REPOS</v>
          </cell>
          <cell r="BF50" t="str">
            <v>POLY 12H-19H</v>
          </cell>
          <cell r="BG50" t="str">
            <v>POLY 12H-19H</v>
          </cell>
          <cell r="BH50" t="str">
            <v>POLY 12H-19H</v>
          </cell>
          <cell r="BI50" t="str">
            <v>POLY 12H-19H</v>
          </cell>
          <cell r="BJ50" t="str">
            <v>POLY 12H-19H</v>
          </cell>
          <cell r="BK50" t="str">
            <v>REPOS</v>
          </cell>
          <cell r="BL50" t="str">
            <v>POLY 7H-12H + CP</v>
          </cell>
          <cell r="BM50" t="str">
            <v>POLY 12H-19H</v>
          </cell>
          <cell r="BN50" t="str">
            <v>POLY 12H-19H</v>
          </cell>
          <cell r="BO50" t="str">
            <v>POLY 12H-19H</v>
          </cell>
          <cell r="BP50" t="str">
            <v>POLY 12H-19H</v>
          </cell>
          <cell r="BQ50" t="str">
            <v>POLY 12H-19H</v>
          </cell>
          <cell r="BR50" t="str">
            <v>REPOS</v>
          </cell>
          <cell r="BS50" t="str">
            <v>REPOS</v>
          </cell>
          <cell r="BT50" t="str">
            <v>POLY 12H-19H</v>
          </cell>
          <cell r="BU50" t="str">
            <v>POLY 12H-19H</v>
          </cell>
          <cell r="BV50" t="str">
            <v>POLY 12H-19H</v>
          </cell>
          <cell r="BW50" t="str">
            <v>POLY 12H-19H</v>
          </cell>
          <cell r="BX50" t="str">
            <v>POLY 12H-19H</v>
          </cell>
          <cell r="BY50" t="str">
            <v>REPOS</v>
          </cell>
          <cell r="BZ50" t="str">
            <v>HS presta. Except | 07:30-18:30</v>
          </cell>
          <cell r="CA50" t="str">
            <v>POLY 12H-19H</v>
          </cell>
          <cell r="CB50" t="str">
            <v>POLY 12H-19H</v>
          </cell>
          <cell r="CC50" t="str">
            <v>POLY 12H-19H</v>
          </cell>
          <cell r="CD50" t="str">
            <v>POLY 12H-19H</v>
          </cell>
          <cell r="CE50" t="str">
            <v>Congés</v>
          </cell>
          <cell r="CF50" t="str">
            <v>REPOS</v>
          </cell>
          <cell r="CG50" t="str">
            <v>REPOS</v>
          </cell>
          <cell r="CH50" t="str">
            <v>POLY 12H-19H</v>
          </cell>
          <cell r="CI50" t="str">
            <v>POLY 12H-19H</v>
          </cell>
          <cell r="CJ50" t="str">
            <v>POLY 12H-19H</v>
          </cell>
          <cell r="CK50" t="str">
            <v>POLY 12H-19H</v>
          </cell>
          <cell r="CL50" t="str">
            <v>POLY 12H-19H</v>
          </cell>
          <cell r="CM50" t="str">
            <v>REPOS</v>
          </cell>
          <cell r="CN50" t="str">
            <v>POLY 7H-12H</v>
          </cell>
          <cell r="CO50" t="str">
            <v>POLY 12H-19H</v>
          </cell>
          <cell r="CP50" t="str">
            <v>POLY 12H-19H</v>
          </cell>
          <cell r="CQ50" t="str">
            <v>POLY 12H-19H</v>
          </cell>
          <cell r="CR50" t="str">
            <v>POLY 12H-19H</v>
          </cell>
          <cell r="CS50" t="str">
            <v>POLY 12H-19H</v>
          </cell>
          <cell r="CT50" t="str">
            <v>REPOS</v>
          </cell>
          <cell r="CU50" t="str">
            <v>REPOS</v>
          </cell>
          <cell r="CV50" t="str">
            <v>REPOS</v>
          </cell>
          <cell r="CW50" t="str">
            <v>REPOS</v>
          </cell>
          <cell r="CX50" t="str">
            <v>POLY 12H-19H</v>
          </cell>
          <cell r="CY50" t="str">
            <v>POLY 12H-19H</v>
          </cell>
          <cell r="CZ50" t="str">
            <v>POLY 12H-19H</v>
          </cell>
          <cell r="DA50" t="str">
            <v>POLY 7H-12H / 14H-18H</v>
          </cell>
          <cell r="DB50" t="str">
            <v>REPOS</v>
          </cell>
          <cell r="DC50" t="str">
            <v>POLY 12H-19H</v>
          </cell>
          <cell r="DD50" t="str">
            <v>POLY 12H-19H</v>
          </cell>
          <cell r="DE50" t="str">
            <v>POLY 12H-19H</v>
          </cell>
          <cell r="DF50" t="str">
            <v>POLY 12H-19H</v>
          </cell>
          <cell r="DG50" t="str">
            <v>POLY 12H-19H</v>
          </cell>
          <cell r="DH50" t="str">
            <v>REPOS</v>
          </cell>
          <cell r="DI50" t="str">
            <v>POLY 7H-12H + CP</v>
          </cell>
          <cell r="DJ50" t="str">
            <v>POLY 12H-19H</v>
          </cell>
          <cell r="DK50" t="str">
            <v>POLY 12H-19H</v>
          </cell>
          <cell r="DL50" t="str">
            <v>POLY 12H-19H</v>
          </cell>
          <cell r="DM50" t="str">
            <v>POLY 12H-19H</v>
          </cell>
          <cell r="DN50" t="str">
            <v>POLY 12H-19H</v>
          </cell>
          <cell r="DO50" t="str">
            <v>REPOS</v>
          </cell>
          <cell r="DP50" t="str">
            <v>REPOS</v>
          </cell>
          <cell r="DQ50" t="str">
            <v>POLY 12H-19H</v>
          </cell>
          <cell r="DR50" t="str">
            <v>POLY 12H-19H</v>
          </cell>
          <cell r="DS50" t="str">
            <v>POLY 12H-19H</v>
          </cell>
          <cell r="DT50" t="str">
            <v>POLY 12H-19H</v>
          </cell>
          <cell r="DU50" t="str">
            <v>REPOS</v>
          </cell>
          <cell r="DV50" t="str">
            <v>POLY 7H-12H / 14H-18H</v>
          </cell>
          <cell r="DW50" t="str">
            <v>REPOS</v>
          </cell>
          <cell r="DX50" t="str">
            <v>POLY 12H-19H</v>
          </cell>
          <cell r="DY50" t="str">
            <v>REPOS</v>
          </cell>
          <cell r="DZ50" t="str">
            <v>POLY 12H-19H</v>
          </cell>
          <cell r="EA50" t="str">
            <v>POLY 12H-19H</v>
          </cell>
          <cell r="EB50" t="str">
            <v>POLY 12H-19H</v>
          </cell>
          <cell r="EC50" t="str">
            <v>REPOS</v>
          </cell>
          <cell r="ED50" t="str">
            <v>REPOS</v>
          </cell>
          <cell r="EE50" t="str">
            <v>POLY 12H-19H</v>
          </cell>
          <cell r="EF50" t="str">
            <v>REPOS</v>
          </cell>
          <cell r="EG50" t="str">
            <v>B. CARTON</v>
          </cell>
          <cell r="EH50" t="str">
            <v>REPOS</v>
          </cell>
          <cell r="EI50" t="str">
            <v>POLY 12H-19H</v>
          </cell>
          <cell r="EJ50" t="str">
            <v>REPOS</v>
          </cell>
          <cell r="EK50" t="str">
            <v>POLY 7H-12H + CP</v>
          </cell>
          <cell r="EL50" t="str">
            <v>Congés</v>
          </cell>
          <cell r="EM50" t="str">
            <v>Congés</v>
          </cell>
          <cell r="EN50" t="str">
            <v>Congés</v>
          </cell>
          <cell r="EO50" t="str">
            <v>Congés</v>
          </cell>
          <cell r="EP50" t="str">
            <v>Congés</v>
          </cell>
          <cell r="EQ50" t="str">
            <v>REPOS</v>
          </cell>
          <cell r="ER50" t="str">
            <v>REPOS</v>
          </cell>
          <cell r="EZ50" t="str">
            <v>Congés</v>
          </cell>
          <cell r="FA50" t="str">
            <v>Congés</v>
          </cell>
          <cell r="FB50" t="str">
            <v>Congés</v>
          </cell>
          <cell r="FC50" t="str">
            <v>Congés</v>
          </cell>
          <cell r="FD50" t="str">
            <v>Congés</v>
          </cell>
          <cell r="FE50" t="str">
            <v>REPOS</v>
          </cell>
          <cell r="FF50" t="str">
            <v>REPOS</v>
          </cell>
          <cell r="IM50" t="str">
            <v>Congés</v>
          </cell>
          <cell r="IN50" t="str">
            <v>Congés</v>
          </cell>
          <cell r="IO50" t="str">
            <v>Congés</v>
          </cell>
          <cell r="IP50" t="str">
            <v>Congés</v>
          </cell>
          <cell r="IQ50" t="str">
            <v>Congés</v>
          </cell>
          <cell r="IR50" t="str">
            <v>Congés</v>
          </cell>
          <cell r="IS50" t="str">
            <v>Congés</v>
          </cell>
          <cell r="IT50" t="str">
            <v>Congés</v>
          </cell>
          <cell r="IU50" t="str">
            <v>Congés</v>
          </cell>
          <cell r="IV50" t="str">
            <v>Congés</v>
          </cell>
          <cell r="IW50" t="str">
            <v>Congés</v>
          </cell>
          <cell r="IX50" t="str">
            <v>Congés</v>
          </cell>
          <cell r="IY50" t="str">
            <v>Congés</v>
          </cell>
          <cell r="IZ50" t="str">
            <v>Congés</v>
          </cell>
          <cell r="JA50" t="str">
            <v>Congés</v>
          </cell>
          <cell r="JB50" t="str">
            <v>Congés</v>
          </cell>
          <cell r="JC50" t="str">
            <v>Congés</v>
          </cell>
          <cell r="JD50" t="str">
            <v>Congés</v>
          </cell>
          <cell r="JE50" t="str">
            <v>Congés</v>
          </cell>
          <cell r="JF50" t="str">
            <v>Congés</v>
          </cell>
          <cell r="JG50" t="str">
            <v>Congés</v>
          </cell>
        </row>
        <row r="51">
          <cell r="EV51" t="str">
            <v>FORMATION 
D.M.S</v>
          </cell>
          <cell r="FV51" t="str">
            <v xml:space="preserve">Mr Guizani Mission activites environnement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  <sheetName val="Paramètres"/>
    </sheetNames>
    <sheetDataSet>
      <sheetData sheetId="0">
        <row r="1">
          <cell r="A1" t="str">
            <v>Mat</v>
          </cell>
        </row>
        <row r="3">
          <cell r="N3" t="str">
            <v>Addario Grégory |N0133037</v>
          </cell>
          <cell r="V3" t="str">
            <v>Atarsia Kamel |N0123300</v>
          </cell>
        </row>
        <row r="4">
          <cell r="N4" t="str">
            <v>Addario Jean-Baptiste |N0140432</v>
          </cell>
          <cell r="V4" t="str">
            <v>Bour Yvon |N0122107</v>
          </cell>
        </row>
        <row r="5">
          <cell r="N5" t="str">
            <v>Alliouane Saïd |N0133886</v>
          </cell>
          <cell r="V5" t="str">
            <v>Dalmasso Yves |N0122279</v>
          </cell>
        </row>
        <row r="6">
          <cell r="N6" t="str">
            <v>Arnaud Fabrice |N0134784</v>
          </cell>
          <cell r="V6" t="str">
            <v>Garros Carolane |N0140595</v>
          </cell>
        </row>
        <row r="7">
          <cell r="N7" t="str">
            <v>Audibert Michel |N0122024</v>
          </cell>
          <cell r="V7" t="str">
            <v>Féralis Cécile |N0122309</v>
          </cell>
        </row>
        <row r="8">
          <cell r="N8" t="str">
            <v>Ben Bouzid Bourhane |N0123074</v>
          </cell>
          <cell r="V8" t="str">
            <v>Landrieux Nathalie |N0123368</v>
          </cell>
        </row>
        <row r="9">
          <cell r="N9" t="str">
            <v>Burle Yann |N0122892</v>
          </cell>
          <cell r="V9" t="str">
            <v>Moliner David |N0122749</v>
          </cell>
        </row>
        <row r="10">
          <cell r="N10" t="str">
            <v>Cantelli Thomas |N0137063</v>
          </cell>
          <cell r="V10" t="str">
            <v>Piombino Jean-Marc |N0122657</v>
          </cell>
        </row>
        <row r="11">
          <cell r="N11" t="str">
            <v>Cardinale Jean-Claude |N0122246</v>
          </cell>
          <cell r="V11" t="str">
            <v>Rateau Laurent |N0122934</v>
          </cell>
        </row>
        <row r="12">
          <cell r="N12" t="str">
            <v>Chauvin Nicolas |N0140957</v>
          </cell>
          <cell r="V12" t="str">
            <v>Rosso Dominique |N0122634</v>
          </cell>
        </row>
        <row r="13">
          <cell r="N13" t="str">
            <v>Dhouimer Yassine |N0136834</v>
          </cell>
          <cell r="V13" t="str">
            <v>Selsis Bruno |N0136550</v>
          </cell>
        </row>
        <row r="14">
          <cell r="N14" t="str">
            <v>Ellena Thomas |N0137095</v>
          </cell>
        </row>
        <row r="15">
          <cell r="N15" t="str">
            <v>Frendo Mathieu |N0123075</v>
          </cell>
        </row>
        <row r="16">
          <cell r="N16" t="str">
            <v>Gandolin Adrien |N0132761</v>
          </cell>
        </row>
        <row r="17">
          <cell r="N17" t="str">
            <v>Glaskoff Hervé |N0131051</v>
          </cell>
        </row>
        <row r="18">
          <cell r="N18" t="str">
            <v>Guizani Samy |N0123610</v>
          </cell>
        </row>
        <row r="19">
          <cell r="N19" t="str">
            <v>Isoard Nicolas |N0123758</v>
          </cell>
        </row>
        <row r="20">
          <cell r="N20" t="str">
            <v>Mallo Alfred |N0122577</v>
          </cell>
        </row>
        <row r="21">
          <cell r="N21" t="str">
            <v>Mandrea Thierry |N0122349</v>
          </cell>
        </row>
        <row r="22">
          <cell r="N22" t="str">
            <v>Mangiarotti Tony |N0124279</v>
          </cell>
        </row>
        <row r="23">
          <cell r="N23" t="str">
            <v>Marcelli Alain |N0122389</v>
          </cell>
        </row>
        <row r="24">
          <cell r="N24" t="str">
            <v>Marzarro Christopher |N0123069</v>
          </cell>
        </row>
        <row r="25">
          <cell r="N25" t="str">
            <v>Moraldo Adrien |N0128551</v>
          </cell>
        </row>
        <row r="26">
          <cell r="N26" t="str">
            <v>Outili Yassin |N0128554</v>
          </cell>
        </row>
        <row r="27">
          <cell r="N27" t="str">
            <v>Perez Yann |N0128555</v>
          </cell>
        </row>
        <row r="28">
          <cell r="N28" t="str">
            <v>Perrone Lucas |N0133403</v>
          </cell>
        </row>
        <row r="29">
          <cell r="N29" t="str">
            <v>Rini Romain |N0132724</v>
          </cell>
        </row>
        <row r="30">
          <cell r="N30" t="str">
            <v>Rodriguez Franck |N0108913</v>
          </cell>
        </row>
        <row r="31">
          <cell r="N31" t="str">
            <v>Spadaccini Steve |N0134783</v>
          </cell>
        </row>
        <row r="32">
          <cell r="N32" t="str">
            <v>Terranova Pierre |N0140951</v>
          </cell>
        </row>
        <row r="33">
          <cell r="N33" t="str">
            <v>Torre Jean-Marie |N0122603</v>
          </cell>
        </row>
        <row r="34">
          <cell r="N34" t="str">
            <v>Vanini Kévin |N0137014</v>
          </cell>
        </row>
        <row r="35">
          <cell r="N35" t="str">
            <v>Viale Jonathan |N0131234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AN123"/>
  <sheetViews>
    <sheetView showZeros="0" tabSelected="1" zoomScale="70" zoomScaleNormal="70" zoomScaleSheetLayoutView="50" zoomScalePageLayoutView="70" workbookViewId="0">
      <selection sqref="A1:C2"/>
    </sheetView>
  </sheetViews>
  <sheetFormatPr baseColWidth="10" defaultColWidth="10.875" defaultRowHeight="15.75" x14ac:dyDescent="0.25"/>
  <cols>
    <col min="1" max="1" width="15.625" style="1" customWidth="1"/>
    <col min="2" max="2" width="16.875" style="1" customWidth="1"/>
    <col min="3" max="3" width="39" style="1" customWidth="1"/>
    <col min="4" max="4" width="45.5" style="1" customWidth="1"/>
    <col min="5" max="5" width="37.5" style="1" customWidth="1"/>
    <col min="6" max="6" width="31.875" style="1" customWidth="1"/>
    <col min="7" max="10" width="7" style="86" customWidth="1"/>
    <col min="11" max="11" width="8.625" style="117" customWidth="1"/>
    <col min="12" max="12" width="11.125" style="117" bestFit="1" customWidth="1"/>
    <col min="13" max="13" width="8.625" style="117" customWidth="1"/>
    <col min="14" max="14" width="8.625" style="1" customWidth="1"/>
    <col min="15" max="15" width="8.625" style="64" customWidth="1"/>
    <col min="16" max="16" width="10.5" style="1" customWidth="1"/>
    <col min="17" max="17" width="10.875" style="1"/>
    <col min="18" max="18" width="11.625" style="2" bestFit="1" customWidth="1"/>
    <col min="19" max="19" width="17.125" style="1" bestFit="1" customWidth="1"/>
    <col min="20" max="20" width="10.875" style="1"/>
    <col min="21" max="21" width="25" style="1" customWidth="1"/>
    <col min="22" max="27" width="10.875" style="1"/>
    <col min="28" max="28" width="23.625" style="1" customWidth="1"/>
    <col min="29" max="30" width="10.875" style="1"/>
    <col min="31" max="31" width="17.125" style="1" bestFit="1" customWidth="1"/>
    <col min="32" max="32" width="10.875" style="1"/>
    <col min="33" max="33" width="25" style="1" customWidth="1"/>
    <col min="34" max="39" width="10.875" style="1"/>
    <col min="40" max="40" width="23.625" style="1" customWidth="1"/>
    <col min="41" max="16384" width="10.875" style="1"/>
  </cols>
  <sheetData>
    <row r="1" spans="1:40" ht="12" customHeight="1" x14ac:dyDescent="0.3">
      <c r="A1" s="197" t="s">
        <v>76</v>
      </c>
      <c r="B1" s="198"/>
      <c r="C1" s="199"/>
      <c r="D1" s="205" t="str">
        <f>VLOOKUP(A3,PERIODES!A:D,2,FALSE)</f>
        <v>Période du 21 Avril au 20 Mai 2018</v>
      </c>
      <c r="E1" s="206"/>
      <c r="F1" s="206"/>
      <c r="G1" s="206"/>
      <c r="H1" s="206"/>
      <c r="I1" s="206"/>
      <c r="J1" s="207"/>
      <c r="K1" s="160" t="s">
        <v>0</v>
      </c>
      <c r="L1" s="161"/>
      <c r="M1" s="161"/>
      <c r="N1" s="161"/>
      <c r="O1" s="161"/>
      <c r="P1" s="162"/>
      <c r="S1" s="181" t="s">
        <v>14</v>
      </c>
      <c r="T1" s="181"/>
      <c r="U1" s="181"/>
      <c r="V1" s="181"/>
      <c r="W1" s="181"/>
      <c r="X1" s="181"/>
      <c r="Y1" s="181"/>
      <c r="Z1" s="181"/>
      <c r="AA1" s="181"/>
      <c r="AB1" s="181"/>
      <c r="AE1" s="181" t="s">
        <v>14</v>
      </c>
      <c r="AF1" s="181"/>
      <c r="AG1" s="181"/>
      <c r="AH1" s="181"/>
      <c r="AI1" s="181"/>
      <c r="AJ1" s="181"/>
      <c r="AK1" s="181"/>
      <c r="AL1" s="181"/>
      <c r="AM1" s="181"/>
      <c r="AN1" s="181"/>
    </row>
    <row r="2" spans="1:40" ht="12" customHeight="1" thickBot="1" x14ac:dyDescent="0.35">
      <c r="A2" s="200"/>
      <c r="B2" s="201"/>
      <c r="C2" s="202"/>
      <c r="D2" s="208"/>
      <c r="E2" s="209"/>
      <c r="F2" s="209"/>
      <c r="G2" s="209"/>
      <c r="H2" s="209"/>
      <c r="I2" s="209"/>
      <c r="J2" s="210"/>
      <c r="K2" s="163"/>
      <c r="L2" s="164"/>
      <c r="M2" s="164"/>
      <c r="N2" s="164"/>
      <c r="O2" s="164"/>
      <c r="P2" s="165"/>
      <c r="S2" s="181"/>
      <c r="T2" s="181"/>
      <c r="U2" s="181"/>
      <c r="V2" s="181"/>
      <c r="W2" s="181"/>
      <c r="X2" s="181"/>
      <c r="Y2" s="181"/>
      <c r="Z2" s="181"/>
      <c r="AA2" s="181"/>
      <c r="AB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</row>
    <row r="3" spans="1:40" ht="23.25" customHeight="1" thickBot="1" x14ac:dyDescent="0.35">
      <c r="A3" s="195">
        <v>43221</v>
      </c>
      <c r="B3" s="196"/>
      <c r="C3" s="211"/>
      <c r="D3" s="212"/>
      <c r="E3" s="212"/>
      <c r="F3" s="212"/>
      <c r="G3" s="212"/>
      <c r="H3" s="212"/>
      <c r="I3" s="212"/>
      <c r="J3" s="213"/>
      <c r="K3" s="214" t="s">
        <v>57</v>
      </c>
      <c r="L3" s="216" t="s">
        <v>58</v>
      </c>
      <c r="M3" s="233" t="s">
        <v>27</v>
      </c>
      <c r="N3" s="235" t="s">
        <v>1</v>
      </c>
      <c r="O3" s="237" t="s">
        <v>2</v>
      </c>
      <c r="P3" s="239" t="s">
        <v>3</v>
      </c>
      <c r="S3" s="3"/>
      <c r="T3" s="3"/>
      <c r="U3" s="3"/>
      <c r="V3" s="3"/>
      <c r="W3" s="3"/>
      <c r="X3" s="3"/>
      <c r="Y3" s="3"/>
      <c r="Z3" s="3"/>
      <c r="AA3" s="3"/>
      <c r="AB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5" customHeight="1" thickBot="1" x14ac:dyDescent="0.3">
      <c r="A4" s="4" t="s">
        <v>4</v>
      </c>
      <c r="B4" s="4" t="s">
        <v>5</v>
      </c>
      <c r="C4" s="5" t="s">
        <v>6</v>
      </c>
      <c r="D4" s="6" t="s">
        <v>7</v>
      </c>
      <c r="E4" s="43" t="s">
        <v>8</v>
      </c>
      <c r="F4" s="76" t="s">
        <v>9</v>
      </c>
      <c r="G4" s="81"/>
      <c r="H4" s="82"/>
      <c r="I4" s="83"/>
      <c r="J4" s="84"/>
      <c r="K4" s="215"/>
      <c r="L4" s="217"/>
      <c r="M4" s="234"/>
      <c r="N4" s="236"/>
      <c r="O4" s="238"/>
      <c r="P4" s="240"/>
      <c r="S4" s="3"/>
      <c r="T4" s="3"/>
      <c r="U4" s="3"/>
      <c r="V4" s="3"/>
      <c r="W4" s="3"/>
      <c r="X4" s="3"/>
      <c r="Y4" s="3"/>
      <c r="Z4" s="3"/>
      <c r="AA4" s="3"/>
      <c r="AB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0.100000000000001" customHeight="1" x14ac:dyDescent="0.3">
      <c r="A5" s="44">
        <f>B5</f>
        <v>43211</v>
      </c>
      <c r="B5" s="45">
        <f>VLOOKUP(A3,PERIODES!A:E,5,FALSE)</f>
        <v>43211</v>
      </c>
      <c r="C5" s="55" t="str">
        <f>INDEX('[1]Base de Travail Mensuelle'!$1:$1048576,MATCH($T$8,'[1]Base de Travail Mensuelle'!$A:$A,0),MATCH(B5,'[1]Base de Travail Mensuelle'!$1:$1,0))</f>
        <v>REPOS</v>
      </c>
      <c r="D5" s="56" t="str">
        <f>INDEX([1]Pointage!$1:$1048576,MATCH($T$8,[1]Pointage!$A:$A,0),MATCH(B5,[1]Pointage!$1:$1,0))</f>
        <v>Congés</v>
      </c>
      <c r="E5" s="42" t="str">
        <f>IF(ISERROR(FIND("|",$D5,1)),IFERROR(VLOOKUP($D5,[1]RIPPEURS!$K:$K,1,FALSE),""),LEFT($D5,FIND("|",$D5,1)-2))</f>
        <v>Congés</v>
      </c>
      <c r="F5" s="52" t="str">
        <f>IF(ISERROR(FIND("|",D5,1)),IFERROR(VLOOKUP($D5,[1]RIPPEURS!$K:$N,4,FALSE),""),MID(D5,FIND("|",D5,1)+2,999))</f>
        <v/>
      </c>
      <c r="G5" s="77" t="str">
        <f>IFERROR(TIMEVALUE(LEFT(F5,FIND("-",F5,1)-1)),"-")</f>
        <v>-</v>
      </c>
      <c r="H5" s="66" t="str">
        <f t="shared" ref="H5:H35" si="0">IFERROR(TIMEVALUE(MID(F5,FIND("-",F5,1)+1,5)),"-")</f>
        <v>-</v>
      </c>
      <c r="I5" s="65" t="str">
        <f>IFERROR(IF(ISERROR(FIND("/",F5,1)),"-",TIMEVALUE(MID(F5,FIND("/",F5,1)+2,5))),"-")</f>
        <v>-</v>
      </c>
      <c r="J5" s="65" t="str">
        <f>IFERROR(IF(ISERROR(FIND("/",F5,1)),"-",TIMEVALUE(MID(F5,FIND("/",F5,1)+8,5))),"-")</f>
        <v>-</v>
      </c>
      <c r="K5" s="147" t="str">
        <f>IF(AND(L5&gt;0,L5&lt;99),"-",IFERROR(HeureHN(G5,H5,B5,HSN_deb,HSN_fin,TRUE)+IF(I5="-",0,HeureHN(I5,J5,B5,HSN_deb,HSN_fin,TRUE)),"-"))</f>
        <v>-</v>
      </c>
      <c r="L5" s="148" t="str">
        <f>IFERROR(Heuredim(G5,H5,B5,HSN_deb,HSN_fin,TRUE)+IF(I5="-",0,Heuredim(I5,J5,B5,HSN_deb,HSN_fin,TRUE)),"-")</f>
        <v>-</v>
      </c>
      <c r="M5" s="149" t="str">
        <f>IFERROR(HeureHN(G5,H5,B5,HSNu_deb,HSNu_fin,TRUE)+IF(I5="-",0,HeureHN(I5,J5,B5,HSNu_deb,HSNu_fin,TRUE)),"-")</f>
        <v>-</v>
      </c>
      <c r="N5" s="150">
        <f t="shared" ref="N5" si="1">SUM(K5:M5)</f>
        <v>0</v>
      </c>
      <c r="O5" s="151">
        <f>IFERROR(HeureHN(G5,H5,B5,HPN_deb,HPN_fin,TRUE)+IF(I5="-",0,HeureHN(I5,J5,B5,HPN_deb,HPN_fin,TRUE)),"0")+IFERROR(VLOOKUP($D5,[1]RIPPEURS!$A:$E,5,FALSE),"0")</f>
        <v>0</v>
      </c>
      <c r="P5" s="152">
        <f>IFERROR(VLOOKUP($D5,[1]RIPPEURS!$A:$F,6,FALSE),1)</f>
        <v>0</v>
      </c>
      <c r="Q5" s="145">
        <f>MATCH(A1,Agents!A1:A37,0)</f>
        <v>1</v>
      </c>
      <c r="R5" s="146">
        <f ca="1">INDEX(A:M,36,11)</f>
        <v>27</v>
      </c>
      <c r="S5" s="3"/>
      <c r="T5" s="7"/>
      <c r="U5" s="182" t="str">
        <f>$D1</f>
        <v>Période du 21 Avril au 20 Mai 2018</v>
      </c>
      <c r="V5" s="182"/>
      <c r="W5" s="182"/>
      <c r="X5" s="182"/>
      <c r="Y5" s="182"/>
      <c r="Z5" s="182"/>
      <c r="AA5" s="182"/>
      <c r="AB5" s="8"/>
      <c r="AE5" s="3"/>
      <c r="AF5" s="7"/>
      <c r="AG5" s="182" t="str">
        <f>$D1 &amp; " PRESTATION EXCEPTIONNELLE"</f>
        <v>Période du 21 Avril au 20 Mai 2018 PRESTATION EXCEPTIONNELLE</v>
      </c>
      <c r="AH5" s="182"/>
      <c r="AI5" s="182"/>
      <c r="AJ5" s="182"/>
      <c r="AK5" s="182"/>
      <c r="AL5" s="182"/>
      <c r="AM5" s="182"/>
      <c r="AN5" s="8"/>
    </row>
    <row r="6" spans="1:40" ht="20.100000000000001" customHeight="1" x14ac:dyDescent="0.3">
      <c r="A6" s="9">
        <f t="shared" ref="A6:A34" si="2">B6</f>
        <v>43212</v>
      </c>
      <c r="B6" s="46">
        <f>B5+1</f>
        <v>43212</v>
      </c>
      <c r="C6" s="57" t="str">
        <f>INDEX('[1]Base de Travail Mensuelle'!$1:$1048576,MATCH($T$8,'[1]Base de Travail Mensuelle'!$A:$A,0),MATCH(B6,'[1]Base de Travail Mensuelle'!$1:$1,0))</f>
        <v>REPOS</v>
      </c>
      <c r="D6" s="58" t="str">
        <f>INDEX([1]Pointage!$1:$1048576,MATCH($T$8,[1]Pointage!$A:$A,0),MATCH(B6,[1]Pointage!$1:$1,0))</f>
        <v>Congés</v>
      </c>
      <c r="E6" s="40" t="str">
        <f>IF(ISERROR(FIND("|",$D6,1)),IFERROR(VLOOKUP($D6,[1]RIPPEURS!$K:$K,1,FALSE),""),LEFT($D6,FIND("|",$D6,1)-2))</f>
        <v>Congés</v>
      </c>
      <c r="F6" s="53" t="str">
        <f>IF(ISERROR(FIND("|",D6,1)),IFERROR(VLOOKUP($D6,[1]RIPPEURS!$K:$N,4,FALSE),""),MID(D6,FIND("|",D6,1)+2,999))</f>
        <v/>
      </c>
      <c r="G6" s="71" t="str">
        <f t="shared" ref="G6:G35" si="3">IFERROR(TIMEVALUE(LEFT(F6,FIND("-",F6,1)-1)),"-")</f>
        <v>-</v>
      </c>
      <c r="H6" s="66" t="str">
        <f t="shared" si="0"/>
        <v>-</v>
      </c>
      <c r="I6" s="66" t="str">
        <f t="shared" ref="I6:I35" si="4">IFERROR(IF(ISERROR(FIND("/",F6,1)),"-",TIMEVALUE(MID(F6,FIND("/",F6,1)+2,5))),"-")</f>
        <v>-</v>
      </c>
      <c r="J6" s="66" t="str">
        <f t="shared" ref="J6:J35" si="5">IFERROR(IF(ISERROR(FIND("/",F6,1)),"-",TIMEVALUE(MID(F6,FIND("/",F6,1)+8,5))),"-")</f>
        <v>-</v>
      </c>
      <c r="K6" s="127" t="str">
        <f>IF(AND(L6&gt;0,L6&lt;99),"-",IFERROR(HeureHN(G6,H6,B6,HSN_deb,HSN_fin,TRUE)+IF(I6="-",0,HeureHN(I6,J6,B6,HSN_deb,HSN_fin,TRUE)),"-"))</f>
        <v>-</v>
      </c>
      <c r="L6" s="128" t="str">
        <f>IFERROR(Heuredim(G6,H6,B6,HSN_deb,HSN_fin,TRUE)+IF(I6="-",0,Heuredim(I6,J6,B6,HSN_deb,HSN_fin,TRUE)),"-")</f>
        <v>-</v>
      </c>
      <c r="M6" s="129" t="str">
        <f>IFERROR(HeureHN(G6,H6,B6,HSNu_deb,HSNu_fin,TRUE)+IF(I6="-",0,HeureHN(I6,J6,B6,HSNu_deb,HSNu_fin,TRUE)),"-")</f>
        <v>-</v>
      </c>
      <c r="N6" s="126">
        <f t="shared" ref="N6:N35" si="6">SUM(K6:M6)</f>
        <v>0</v>
      </c>
      <c r="O6" s="138">
        <f>IFERROR(HeureHN(G6,H6,B6,HPN_deb,HPN_fin,TRUE)+IF(I6="-",0,HeureHN(I6,J6,B6,HPN_deb,HPN_fin,TRUE)),"0")+IFERROR(VLOOKUP($D6,[1]RIPPEURS!$A:$E,5,FALSE),"0")</f>
        <v>0</v>
      </c>
      <c r="P6" s="89">
        <f>IFERROR(VLOOKUP($D6,[1]RIPPEURS!$A:$F,6,FALSE),1)</f>
        <v>0</v>
      </c>
      <c r="Q6" s="145"/>
      <c r="R6" s="146"/>
      <c r="S6" s="3"/>
      <c r="T6" s="3"/>
      <c r="U6" s="183"/>
      <c r="V6" s="183"/>
      <c r="W6" s="183"/>
      <c r="X6" s="183"/>
      <c r="Y6" s="183"/>
      <c r="Z6" s="183"/>
      <c r="AA6" s="183"/>
      <c r="AB6" s="3"/>
      <c r="AE6" s="3"/>
      <c r="AF6" s="3"/>
      <c r="AG6" s="183"/>
      <c r="AH6" s="183"/>
      <c r="AI6" s="183"/>
      <c r="AJ6" s="183"/>
      <c r="AK6" s="183"/>
      <c r="AL6" s="183"/>
      <c r="AM6" s="183"/>
      <c r="AN6" s="3"/>
    </row>
    <row r="7" spans="1:40" ht="20.100000000000001" customHeight="1" x14ac:dyDescent="0.3">
      <c r="A7" s="9">
        <f t="shared" si="2"/>
        <v>43213</v>
      </c>
      <c r="B7" s="46">
        <f t="shared" ref="B7:B35" si="7">B6+1</f>
        <v>43213</v>
      </c>
      <c r="C7" s="57" t="str">
        <f>INDEX('[1]Base de Travail Mensuelle'!$1:$1048576,MATCH($T$8,'[1]Base de Travail Mensuelle'!$A:$A,0),MATCH(B7,'[1]Base de Travail Mensuelle'!$1:$1,0))</f>
        <v>ENC MATIN 5H-12H</v>
      </c>
      <c r="D7" s="58" t="str">
        <f>INDEX([1]Pointage!$1:$1048576,MATCH($T$8,[1]Pointage!$A:$A,0),MATCH(B7,[1]Pointage!$1:$1,0))</f>
        <v>Congés</v>
      </c>
      <c r="E7" s="40" t="str">
        <f>IF(ISERROR(FIND("|",$D7,1)),IFERROR(VLOOKUP($D7,[1]RIPPEURS!$K:$K,1,FALSE),""),LEFT($D7,FIND("|",$D7,1)-2))</f>
        <v>Congés</v>
      </c>
      <c r="F7" s="53" t="str">
        <f>IF(ISERROR(FIND("|",D7,1)),IFERROR(VLOOKUP($D7,[1]RIPPEURS!$K:$N,4,FALSE),""),MID(D7,FIND("|",D7,1)+2,999))</f>
        <v/>
      </c>
      <c r="G7" s="71" t="str">
        <f t="shared" si="3"/>
        <v>-</v>
      </c>
      <c r="H7" s="66" t="str">
        <f t="shared" si="0"/>
        <v>-</v>
      </c>
      <c r="I7" s="66" t="str">
        <f t="shared" si="4"/>
        <v>-</v>
      </c>
      <c r="J7" s="66" t="str">
        <f t="shared" si="5"/>
        <v>-</v>
      </c>
      <c r="K7" s="127" t="str">
        <f>IF(AND(L7&gt;0,L7&lt;99),"-",IFERROR(HeureHN(G7,H7,B7,HSN_deb,HSN_fin,TRUE)+IF(I7="-",0,HeureHN(I7,J7,B7,HSN_deb,HSN_fin,TRUE)),"-"))</f>
        <v>-</v>
      </c>
      <c r="L7" s="128" t="str">
        <f>IFERROR(Heuredim(G7,H7,B7,HSN_deb,HSN_fin,TRUE)+IF(I7="-",0,Heuredim(I7,J7,B7,HSN_deb,HSN_fin,TRUE)),"-")</f>
        <v>-</v>
      </c>
      <c r="M7" s="129" t="str">
        <f>IFERROR(HeureHN(G7,H7,B7,HSNu_deb,HSNu_fin,TRUE)+IF(I7="-",0,HeureHN(I7,J7,B7,HSNu_deb,HSNu_fin,TRUE)),"-")</f>
        <v>-</v>
      </c>
      <c r="N7" s="126">
        <f t="shared" si="6"/>
        <v>0</v>
      </c>
      <c r="O7" s="138">
        <f>IFERROR(HeureHN(G7,H7,B7,HPN_deb,HPN_fin,TRUE)+IF(I7="-",0,HeureHN(I7,J7,B7,HPN_deb,HPN_fin,TRUE)),"0")+IFERROR(VLOOKUP($D7,[1]RIPPEURS!$A:$E,5,FALSE),"0")</f>
        <v>0</v>
      </c>
      <c r="P7" s="89">
        <f>IFERROR(VLOOKUP($D7,[1]RIPPEURS!$A:$F,6,FALSE),1)</f>
        <v>0</v>
      </c>
      <c r="Q7" s="145"/>
      <c r="R7" s="146"/>
      <c r="S7" s="184"/>
      <c r="T7" s="184"/>
      <c r="U7" s="185"/>
      <c r="V7" s="185"/>
      <c r="W7" s="185"/>
      <c r="X7" s="185"/>
      <c r="Y7" s="185"/>
      <c r="Z7" s="185"/>
      <c r="AA7" s="185"/>
      <c r="AB7" s="10"/>
      <c r="AE7" s="184"/>
      <c r="AF7" s="184"/>
      <c r="AG7" s="185"/>
      <c r="AH7" s="185"/>
      <c r="AI7" s="185"/>
      <c r="AJ7" s="185"/>
      <c r="AK7" s="185"/>
      <c r="AL7" s="185"/>
      <c r="AM7" s="185"/>
      <c r="AN7" s="92"/>
    </row>
    <row r="8" spans="1:40" ht="20.100000000000001" customHeight="1" x14ac:dyDescent="0.3">
      <c r="A8" s="9">
        <f t="shared" si="2"/>
        <v>43214</v>
      </c>
      <c r="B8" s="46">
        <f t="shared" si="7"/>
        <v>43214</v>
      </c>
      <c r="C8" s="57" t="str">
        <f>INDEX('[1]Base de Travail Mensuelle'!$1:$1048576,MATCH($T$8,'[1]Base de Travail Mensuelle'!$A:$A,0),MATCH(B8,'[1]Base de Travail Mensuelle'!$1:$1,0))</f>
        <v>ENC MATIN 5H-12H</v>
      </c>
      <c r="D8" s="58" t="str">
        <f>INDEX([1]Pointage!$1:$1048576,MATCH($T$8,[1]Pointage!$A:$A,0),MATCH(B8,[1]Pointage!$1:$1,0))</f>
        <v>Congés</v>
      </c>
      <c r="E8" s="40" t="str">
        <f>IF(ISERROR(FIND("|",$D8,1)),IFERROR(VLOOKUP($D8,[1]RIPPEURS!$K:$K,1,FALSE),""),LEFT($D8,FIND("|",$D8,1)-2))</f>
        <v>Congés</v>
      </c>
      <c r="F8" s="53" t="str">
        <f>IF(ISERROR(FIND("|",D8,1)),IFERROR(VLOOKUP($D8,[1]RIPPEURS!$K:$N,4,FALSE),""),MID(D8,FIND("|",D8,1)+2,999))</f>
        <v/>
      </c>
      <c r="G8" s="71" t="str">
        <f t="shared" si="3"/>
        <v>-</v>
      </c>
      <c r="H8" s="66" t="str">
        <f t="shared" si="0"/>
        <v>-</v>
      </c>
      <c r="I8" s="66" t="str">
        <f t="shared" si="4"/>
        <v>-</v>
      </c>
      <c r="J8" s="66" t="str">
        <f t="shared" si="5"/>
        <v>-</v>
      </c>
      <c r="K8" s="127" t="str">
        <f>IF(AND(L8&gt;0,L8&lt;99),"-",IFERROR(HeureHN(G8,H8,B8,HSN_deb,HSN_fin,TRUE)+IF(I8="-",0,HeureHN(I8,J8,B8,HSN_deb,HSN_fin,TRUE)),"-"))</f>
        <v>-</v>
      </c>
      <c r="L8" s="128" t="str">
        <f>IFERROR(Heuredim(G8,H8,B8,HSN_deb,HSN_fin,TRUE)+IF(I8="-",0,Heuredim(I8,J8,B8,HSN_deb,HSN_fin,TRUE)),"-")</f>
        <v>-</v>
      </c>
      <c r="M8" s="129" t="str">
        <f>IFERROR(HeureHN(G8,H8,B8,HSNu_deb,HSNu_fin,TRUE)+IF(I8="-",0,HeureHN(I8,J8,B8,HSNu_deb,HSNu_fin,TRUE)),"-")</f>
        <v>-</v>
      </c>
      <c r="N8" s="126">
        <f t="shared" si="6"/>
        <v>0</v>
      </c>
      <c r="O8" s="138">
        <f>IFERROR(HeureHN(G8,H8,B8,HPN_deb,HPN_fin,TRUE)+IF(I8="-",0,HeureHN(I8,J8,B8,HPN_deb,HPN_fin,TRUE)),"0")+IFERROR(VLOOKUP($D8,[1]RIPPEURS!$A:$E,5,FALSE),"0")</f>
        <v>0</v>
      </c>
      <c r="P8" s="89">
        <f>IFERROR(VLOOKUP($D8,[1]RIPPEURS!$A:$F,6,FALSE),1)</f>
        <v>0</v>
      </c>
      <c r="Q8" s="145"/>
      <c r="R8" s="146"/>
      <c r="S8" s="11" t="s">
        <v>34</v>
      </c>
      <c r="T8" s="39" t="str">
        <f>MID($A1,FIND("|",$A1,1)+1,99)</f>
        <v>N0133037</v>
      </c>
      <c r="U8" s="12"/>
      <c r="V8" s="12"/>
      <c r="W8" s="12"/>
      <c r="X8" s="171" t="s">
        <v>38</v>
      </c>
      <c r="Y8" s="171"/>
      <c r="Z8" s="171" t="str">
        <f>LEFT($A1,LEN($A1)-10)</f>
        <v>Addario Grégory</v>
      </c>
      <c r="AA8" s="171"/>
      <c r="AB8" s="171"/>
      <c r="AE8" s="11" t="s">
        <v>34</v>
      </c>
      <c r="AF8" s="39" t="str">
        <f>MID($A1,FIND("|",$A1,1)+1,99)</f>
        <v>N0133037</v>
      </c>
      <c r="AG8" s="12"/>
      <c r="AH8" s="12"/>
      <c r="AI8" s="12"/>
      <c r="AJ8" s="171" t="s">
        <v>38</v>
      </c>
      <c r="AK8" s="171"/>
      <c r="AL8" s="171" t="str">
        <f>LEFT($A1,LEN($A1)-10)</f>
        <v>Addario Grégory</v>
      </c>
      <c r="AM8" s="171"/>
      <c r="AN8" s="171"/>
    </row>
    <row r="9" spans="1:40" ht="20.100000000000001" customHeight="1" x14ac:dyDescent="0.3">
      <c r="A9" s="9">
        <f t="shared" si="2"/>
        <v>43215</v>
      </c>
      <c r="B9" s="46">
        <f t="shared" si="7"/>
        <v>43215</v>
      </c>
      <c r="C9" s="57" t="str">
        <f>INDEX('[1]Base de Travail Mensuelle'!$1:$1048576,MATCH($T$8,'[1]Base de Travail Mensuelle'!$A:$A,0),MATCH(B9,'[1]Base de Travail Mensuelle'!$1:$1,0))</f>
        <v>ENC MATIN 5H-12H</v>
      </c>
      <c r="D9" s="58" t="str">
        <f>INDEX([1]Pointage!$1:$1048576,MATCH($T$8,[1]Pointage!$A:$A,0),MATCH(B9,[1]Pointage!$1:$1,0))</f>
        <v>ENC MATIN 5H-12H</v>
      </c>
      <c r="E9" s="40" t="str">
        <f>IF(ISERROR(FIND("|",$D9,1)),IFERROR(VLOOKUP($D9,[1]RIPPEURS!$K:$K,1,FALSE),""),LEFT($D9,FIND("|",$D9,1)-2))</f>
        <v/>
      </c>
      <c r="F9" s="53" t="str">
        <f>IF(ISERROR(FIND("|",D9,1)),IFERROR(VLOOKUP($D9,[1]RIPPEURS!$K:$N,4,FALSE),""),MID(D9,FIND("|",D9,1)+2,999))</f>
        <v/>
      </c>
      <c r="G9" s="71" t="str">
        <f t="shared" si="3"/>
        <v>-</v>
      </c>
      <c r="H9" s="66" t="str">
        <f t="shared" si="0"/>
        <v>-</v>
      </c>
      <c r="I9" s="66" t="str">
        <f t="shared" si="4"/>
        <v>-</v>
      </c>
      <c r="J9" s="66" t="str">
        <f t="shared" si="5"/>
        <v>-</v>
      </c>
      <c r="K9" s="127" t="str">
        <f>IF(AND(L9&gt;0,L9&lt;99),"-",IFERROR(HeureHN(G9,H9,B9,HSN_deb,HSN_fin,TRUE)+IF(I9="-",0,HeureHN(I9,J9,B9,HSN_deb,HSN_fin,TRUE)),"-"))</f>
        <v>-</v>
      </c>
      <c r="L9" s="128" t="str">
        <f>IFERROR(Heuredim(G9,H9,B9,HSN_deb,HSN_fin,TRUE)+IF(I9="-",0,Heuredim(I9,J9,B9,HSN_deb,HSN_fin,TRUE)),"-")</f>
        <v>-</v>
      </c>
      <c r="M9" s="129" t="str">
        <f>IFERROR(HeureHN(G9,H9,B9,HSNu_deb,HSNu_fin,TRUE)+IF(I9="-",0,HeureHN(I9,J9,B9,HSNu_deb,HSNu_fin,TRUE)),"-")</f>
        <v>-</v>
      </c>
      <c r="N9" s="126">
        <f t="shared" si="6"/>
        <v>0</v>
      </c>
      <c r="O9" s="138">
        <f>IFERROR(HeureHN(G9,H9,B9,HPN_deb,HPN_fin,TRUE)+IF(I9="-",0,HeureHN(I9,J9,B9,HPN_deb,HPN_fin,TRUE)),"0")+IFERROR(VLOOKUP($D9,[1]RIPPEURS!$A:$E,5,FALSE),"0")</f>
        <v>1</v>
      </c>
      <c r="P9" s="89">
        <f>IFERROR(VLOOKUP($D9,[1]RIPPEURS!$A:$F,6,FALSE),1)</f>
        <v>1</v>
      </c>
      <c r="Q9" s="145"/>
      <c r="R9" s="146"/>
      <c r="S9" s="11" t="s">
        <v>35</v>
      </c>
      <c r="T9" s="13" t="s">
        <v>15</v>
      </c>
      <c r="U9" s="12"/>
      <c r="V9" s="12"/>
      <c r="W9" s="12"/>
      <c r="X9" s="171" t="s">
        <v>39</v>
      </c>
      <c r="Y9" s="171"/>
      <c r="Z9" s="171" t="s">
        <v>16</v>
      </c>
      <c r="AA9" s="171"/>
      <c r="AB9" s="171"/>
      <c r="AE9" s="11" t="s">
        <v>35</v>
      </c>
      <c r="AF9" s="91" t="s">
        <v>15</v>
      </c>
      <c r="AG9" s="12"/>
      <c r="AH9" s="12"/>
      <c r="AI9" s="12"/>
      <c r="AJ9" s="171" t="s">
        <v>39</v>
      </c>
      <c r="AK9" s="171"/>
      <c r="AL9" s="171" t="s">
        <v>16</v>
      </c>
      <c r="AM9" s="171"/>
      <c r="AN9" s="171"/>
    </row>
    <row r="10" spans="1:40" ht="20.100000000000001" customHeight="1" x14ac:dyDescent="0.3">
      <c r="A10" s="9">
        <f t="shared" si="2"/>
        <v>43216</v>
      </c>
      <c r="B10" s="46">
        <f t="shared" si="7"/>
        <v>43216</v>
      </c>
      <c r="C10" s="57" t="str">
        <f>INDEX('[1]Base de Travail Mensuelle'!$1:$1048576,MATCH($T$8,'[1]Base de Travail Mensuelle'!$A:$A,0),MATCH(B10,'[1]Base de Travail Mensuelle'!$1:$1,0))</f>
        <v>ENC MATIN 5H-12H</v>
      </c>
      <c r="D10" s="58" t="str">
        <f>INDEX([1]Pointage!$1:$1048576,MATCH($T$8,[1]Pointage!$A:$A,0),MATCH(B10,[1]Pointage!$1:$1,0))</f>
        <v>ENC MATIN 5H-12H</v>
      </c>
      <c r="E10" s="40" t="str">
        <f>IF(ISERROR(FIND("|",$D10,1)),IFERROR(VLOOKUP($D10,[1]RIPPEURS!$K:$K,1,FALSE),""),LEFT($D10,FIND("|",$D10,1)-2))</f>
        <v/>
      </c>
      <c r="F10" s="53" t="str">
        <f>IF(ISERROR(FIND("|",D10,1)),IFERROR(VLOOKUP($D10,[1]RIPPEURS!$K:$N,4,FALSE),""),MID(D10,FIND("|",D10,1)+2,999))</f>
        <v/>
      </c>
      <c r="G10" s="71" t="str">
        <f t="shared" si="3"/>
        <v>-</v>
      </c>
      <c r="H10" s="66" t="str">
        <f t="shared" si="0"/>
        <v>-</v>
      </c>
      <c r="I10" s="66" t="str">
        <f t="shared" si="4"/>
        <v>-</v>
      </c>
      <c r="J10" s="66" t="str">
        <f t="shared" si="5"/>
        <v>-</v>
      </c>
      <c r="K10" s="127" t="str">
        <f>IF(AND(L10&gt;0,L10&lt;99),"-",IFERROR(HeureHN(G10,H10,B10,HSN_deb,HSN_fin,TRUE)+IF(I10="-",0,HeureHN(I10,J10,B10,HSN_deb,HSN_fin,TRUE)),"-"))</f>
        <v>-</v>
      </c>
      <c r="L10" s="128" t="str">
        <f>IFERROR(Heuredim(G10,H10,B10,HSN_deb,HSN_fin,TRUE)+IF(I10="-",0,Heuredim(I10,J10,B10,HSN_deb,HSN_fin,TRUE)),"-")</f>
        <v>-</v>
      </c>
      <c r="M10" s="129" t="str">
        <f>IFERROR(HeureHN(G10,H10,B10,HSNu_deb,HSNu_fin,TRUE)+IF(I10="-",0,HeureHN(I10,J10,B10,HSNu_deb,HSNu_fin,TRUE)),"-")</f>
        <v>-</v>
      </c>
      <c r="N10" s="126">
        <f t="shared" si="6"/>
        <v>0</v>
      </c>
      <c r="O10" s="138">
        <f>IFERROR(HeureHN(G10,H10,B10,HPN_deb,HPN_fin,TRUE)+IF(I10="-",0,HeureHN(I10,J10,B10,HPN_deb,HPN_fin,TRUE)),"0")+IFERROR(VLOOKUP($D10,[1]RIPPEURS!$A:$E,5,FALSE),"0")</f>
        <v>1</v>
      </c>
      <c r="P10" s="89">
        <f>IFERROR(VLOOKUP($D10,[1]RIPPEURS!$A:$F,6,FALSE),1)</f>
        <v>1</v>
      </c>
      <c r="Q10" s="145"/>
      <c r="R10" s="146"/>
      <c r="S10" s="15" t="s">
        <v>36</v>
      </c>
      <c r="T10" s="13" t="s">
        <v>17</v>
      </c>
      <c r="U10" s="12"/>
      <c r="V10" s="12"/>
      <c r="W10" s="12"/>
      <c r="X10" s="171" t="s">
        <v>40</v>
      </c>
      <c r="Y10" s="171"/>
      <c r="Z10" s="180"/>
      <c r="AA10" s="180"/>
      <c r="AB10" s="180"/>
      <c r="AE10" s="15" t="s">
        <v>36</v>
      </c>
      <c r="AF10" s="91" t="s">
        <v>17</v>
      </c>
      <c r="AG10" s="12"/>
      <c r="AH10" s="12"/>
      <c r="AI10" s="12"/>
      <c r="AJ10" s="171" t="s">
        <v>40</v>
      </c>
      <c r="AK10" s="171"/>
      <c r="AL10" s="180"/>
      <c r="AM10" s="180"/>
      <c r="AN10" s="180"/>
    </row>
    <row r="11" spans="1:40" ht="20.100000000000001" customHeight="1" x14ac:dyDescent="0.3">
      <c r="A11" s="9">
        <f t="shared" si="2"/>
        <v>43217</v>
      </c>
      <c r="B11" s="46">
        <f t="shared" si="7"/>
        <v>43217</v>
      </c>
      <c r="C11" s="57" t="str">
        <f>INDEX('[1]Base de Travail Mensuelle'!$1:$1048576,MATCH($T$8,'[1]Base de Travail Mensuelle'!$A:$A,0),MATCH(B11,'[1]Base de Travail Mensuelle'!$1:$1,0))</f>
        <v>ENC MATIN 5H-12H</v>
      </c>
      <c r="D11" s="58" t="str">
        <f>INDEX([1]Pointage!$1:$1048576,MATCH($T$8,[1]Pointage!$A:$A,0),MATCH(B11,[1]Pointage!$1:$1,0))</f>
        <v>ENC MATIN 5H-12H</v>
      </c>
      <c r="E11" s="40" t="str">
        <f>IF(ISERROR(FIND("|",$D11,1)),IFERROR(VLOOKUP($D11,[1]RIPPEURS!$K:$K,1,FALSE),""),LEFT($D11,FIND("|",$D11,1)-2))</f>
        <v/>
      </c>
      <c r="F11" s="53" t="str">
        <f>IF(ISERROR(FIND("|",D11,1)),IFERROR(VLOOKUP($D11,[1]RIPPEURS!$K:$N,4,FALSE),""),MID(D11,FIND("|",D11,1)+2,999))</f>
        <v/>
      </c>
      <c r="G11" s="71" t="str">
        <f t="shared" si="3"/>
        <v>-</v>
      </c>
      <c r="H11" s="66" t="str">
        <f t="shared" si="0"/>
        <v>-</v>
      </c>
      <c r="I11" s="66" t="str">
        <f t="shared" si="4"/>
        <v>-</v>
      </c>
      <c r="J11" s="66" t="str">
        <f t="shared" si="5"/>
        <v>-</v>
      </c>
      <c r="K11" s="127" t="str">
        <f>IF(AND(L11&gt;0,L11&lt;99),"-",IFERROR(HeureHN(G11,H11,B11,HSN_deb,HSN_fin,TRUE)+IF(I11="-",0,HeureHN(I11,J11,B11,HSN_deb,HSN_fin,TRUE)),"-"))</f>
        <v>-</v>
      </c>
      <c r="L11" s="128" t="str">
        <f>IFERROR(Heuredim(G11,H11,B11,HSN_deb,HSN_fin,TRUE)+IF(I11="-",0,Heuredim(I11,J11,B11,HSN_deb,HSN_fin,TRUE)),"-")</f>
        <v>-</v>
      </c>
      <c r="M11" s="129" t="str">
        <f>IFERROR(HeureHN(G11,H11,B11,HSNu_deb,HSNu_fin,TRUE)+IF(I11="-",0,HeureHN(I11,J11,B11,HSNu_deb,HSNu_fin,TRUE)),"-")</f>
        <v>-</v>
      </c>
      <c r="N11" s="126">
        <f t="shared" si="6"/>
        <v>0</v>
      </c>
      <c r="O11" s="138">
        <f>IFERROR(HeureHN(G11,H11,B11,HPN_deb,HPN_fin,TRUE)+IF(I11="-",0,HeureHN(I11,J11,B11,HPN_deb,HPN_fin,TRUE)),"0")+IFERROR(VLOOKUP($D11,[1]RIPPEURS!$A:$E,5,FALSE),"0")</f>
        <v>1</v>
      </c>
      <c r="P11" s="89">
        <f>IFERROR(VLOOKUP($D11,[1]RIPPEURS!$A:$F,6,FALSE),1)</f>
        <v>1</v>
      </c>
      <c r="Q11" s="145"/>
      <c r="R11" s="146"/>
      <c r="S11" s="11" t="s">
        <v>37</v>
      </c>
      <c r="T11" s="13" t="s">
        <v>18</v>
      </c>
      <c r="U11" s="12"/>
      <c r="V11" s="12"/>
      <c r="W11" s="12"/>
      <c r="X11" s="12"/>
      <c r="Y11" s="12"/>
      <c r="Z11" s="12"/>
      <c r="AA11" s="12"/>
      <c r="AB11" s="12"/>
      <c r="AE11" s="11" t="s">
        <v>37</v>
      </c>
      <c r="AF11" s="91" t="s">
        <v>18</v>
      </c>
      <c r="AG11" s="12"/>
      <c r="AH11" s="12"/>
      <c r="AI11" s="12"/>
      <c r="AJ11" s="12"/>
      <c r="AK11" s="12"/>
      <c r="AL11" s="12"/>
      <c r="AM11" s="12"/>
      <c r="AN11" s="12"/>
    </row>
    <row r="12" spans="1:40" ht="20.100000000000001" customHeight="1" thickBot="1" x14ac:dyDescent="0.35">
      <c r="A12" s="9">
        <f t="shared" si="2"/>
        <v>43218</v>
      </c>
      <c r="B12" s="46">
        <f t="shared" si="7"/>
        <v>43218</v>
      </c>
      <c r="C12" s="57" t="str">
        <f>INDEX('[1]Base de Travail Mensuelle'!$1:$1048576,MATCH($T$8,'[1]Base de Travail Mensuelle'!$A:$A,0),MATCH(B12,'[1]Base de Travail Mensuelle'!$1:$1,0))</f>
        <v>HS NICE EST</v>
      </c>
      <c r="D12" s="58" t="str">
        <f>INDEX([1]Pointage!$1:$1048576,MATCH($T$8,[1]Pointage!$A:$A,0),MATCH(B12,[1]Pointage!$1:$1,0))</f>
        <v>HS NICE EST</v>
      </c>
      <c r="E12" s="40" t="str">
        <f>IF(ISERROR(FIND("|",$D12,1)),IFERROR(VLOOKUP($D12,[1]RIPPEURS!$K:$K,1,FALSE),""),LEFT($D12,FIND("|",$D12,1)-2))</f>
        <v>HS NICE EST</v>
      </c>
      <c r="F12" s="53" t="str">
        <f>IF(ISERROR(FIND("|",D12,1)),IFERROR(VLOOKUP($D12,[1]RIPPEURS!$K:$N,4,FALSE),""),MID(D12,FIND("|",D12,1)+2,999))</f>
        <v>08:30-12:00 / 14:30-18:00</v>
      </c>
      <c r="G12" s="71">
        <f t="shared" si="3"/>
        <v>0.35416666666666669</v>
      </c>
      <c r="H12" s="66">
        <f t="shared" si="0"/>
        <v>0.5</v>
      </c>
      <c r="I12" s="66">
        <f t="shared" si="4"/>
        <v>0.60416666666666663</v>
      </c>
      <c r="J12" s="66">
        <f t="shared" si="5"/>
        <v>0.75</v>
      </c>
      <c r="K12" s="127">
        <f ca="1">IF(AND(L12&gt;0,L12&lt;99),"-",IFERROR(HeureHN(G12,H12,B12,HSN_deb,HSN_fin,TRUE)+IF(I12="-",0,HeureHN(I12,J12,B12,HSN_deb,HSN_fin,TRUE)),"-"))</f>
        <v>7</v>
      </c>
      <c r="L12" s="128" t="str">
        <f ca="1">IFERROR(Heuredim(G12,H12,B12,HSN_deb,HSN_fin,TRUE)+IF(I12="-",0,Heuredim(I12,J12,B12,HSN_deb,HSN_fin,TRUE)),"-")</f>
        <v>-</v>
      </c>
      <c r="M12" s="129">
        <f ca="1">IFERROR(HeureHN(G12,H12,B12,HSNu_deb,HSNu_fin,TRUE)+IF(I12="-",0,HeureHN(I12,J12,B12,HSNu_deb,HSNu_fin,TRUE)),"-")</f>
        <v>0</v>
      </c>
      <c r="N12" s="126">
        <f t="shared" ca="1" si="6"/>
        <v>7</v>
      </c>
      <c r="O12" s="138">
        <f ca="1">IFERROR(HeureHN(G12,H12,B12,HPN_deb,HPN_fin,TRUE)+IF(I12="-",0,HeureHN(I12,J12,B12,HPN_deb,HPN_fin,TRUE)),"0")+IFERROR(VLOOKUP($D12,[1]RIPPEURS!$A:$E,5,FALSE),"0")</f>
        <v>0</v>
      </c>
      <c r="P12" s="89">
        <f>IFERROR(VLOOKUP($D12,[1]RIPPEURS!$A:$F,6,FALSE),1)</f>
        <v>1</v>
      </c>
      <c r="Q12" s="145"/>
      <c r="R12" s="146"/>
      <c r="S12" s="16"/>
      <c r="T12" s="16"/>
      <c r="U12" s="17"/>
      <c r="V12" s="17"/>
      <c r="W12" s="17"/>
      <c r="X12" s="17"/>
      <c r="Y12" s="17"/>
      <c r="Z12" s="17"/>
      <c r="AA12" s="17"/>
      <c r="AB12" s="17"/>
      <c r="AE12" s="16"/>
      <c r="AF12" s="16"/>
      <c r="AG12" s="17"/>
      <c r="AH12" s="17"/>
      <c r="AI12" s="17"/>
      <c r="AJ12" s="17"/>
      <c r="AK12" s="17"/>
      <c r="AL12" s="17"/>
      <c r="AM12" s="17"/>
      <c r="AN12" s="17"/>
    </row>
    <row r="13" spans="1:40" ht="20.100000000000001" customHeight="1" x14ac:dyDescent="0.3">
      <c r="A13" s="9">
        <f t="shared" si="2"/>
        <v>43219</v>
      </c>
      <c r="B13" s="46">
        <f t="shared" si="7"/>
        <v>43219</v>
      </c>
      <c r="C13" s="57" t="str">
        <f>INDEX('[1]Base de Travail Mensuelle'!$1:$1048576,MATCH($T$8,'[1]Base de Travail Mensuelle'!$A:$A,0),MATCH(B13,'[1]Base de Travail Mensuelle'!$1:$1,0))</f>
        <v>REPOS</v>
      </c>
      <c r="D13" s="58" t="str">
        <f>INDEX([1]Pointage!$1:$1048576,MATCH($T$8,[1]Pointage!$A:$A,0),MATCH(B13,[1]Pointage!$1:$1,0))</f>
        <v>REPOS</v>
      </c>
      <c r="E13" s="40" t="str">
        <f>IF(ISERROR(FIND("|",$D13,1)),IFERROR(VLOOKUP($D13,[1]RIPPEURS!$K:$K,1,FALSE),""),LEFT($D13,FIND("|",$D13,1)-2))</f>
        <v/>
      </c>
      <c r="F13" s="53" t="str">
        <f>IF(ISERROR(FIND("|",D13,1)),IFERROR(VLOOKUP($D13,[1]RIPPEURS!$K:$N,4,FALSE),""),MID(D13,FIND("|",D13,1)+2,999))</f>
        <v/>
      </c>
      <c r="G13" s="71" t="str">
        <f t="shared" si="3"/>
        <v>-</v>
      </c>
      <c r="H13" s="66" t="str">
        <f t="shared" si="0"/>
        <v>-</v>
      </c>
      <c r="I13" s="66" t="str">
        <f t="shared" si="4"/>
        <v>-</v>
      </c>
      <c r="J13" s="66" t="str">
        <f t="shared" si="5"/>
        <v>-</v>
      </c>
      <c r="K13" s="127" t="str">
        <f>IF(AND(L13&gt;0,L13&lt;99),"-",IFERROR(HeureHN(G13,H13,B13,HSN_deb,HSN_fin,TRUE)+IF(I13="-",0,HeureHN(I13,J13,B13,HSN_deb,HSN_fin,TRUE)),"-"))</f>
        <v>-</v>
      </c>
      <c r="L13" s="128" t="str">
        <f>IFERROR(Heuredim(G13,H13,B13,HSN_deb,HSN_fin,TRUE)+IF(I13="-",0,Heuredim(I13,J13,B13,HSN_deb,HSN_fin,TRUE)),"-")</f>
        <v>-</v>
      </c>
      <c r="M13" s="129" t="str">
        <f>IFERROR(HeureHN(G13,H13,B13,HSNu_deb,HSNu_fin,TRUE)+IF(I13="-",0,HeureHN(I13,J13,B13,HSNu_deb,HSNu_fin,TRUE)),"-")</f>
        <v>-</v>
      </c>
      <c r="N13" s="126">
        <f t="shared" si="6"/>
        <v>0</v>
      </c>
      <c r="O13" s="138">
        <f>IFERROR(HeureHN(G13,H13,B13,HPN_deb,HPN_fin,TRUE)+IF(I13="-",0,HeureHN(I13,J13,B13,HPN_deb,HPN_fin,TRUE)),"0")+IFERROR(VLOOKUP($D13,[1]RIPPEURS!$A:$E,5,FALSE),"0")</f>
        <v>0</v>
      </c>
      <c r="P13" s="89">
        <f>IFERROR(VLOOKUP($D13,[1]RIPPEURS!$A:$F,6,FALSE),1)</f>
        <v>0</v>
      </c>
      <c r="Q13" s="145"/>
      <c r="R13" s="146"/>
      <c r="S13" s="172" t="s">
        <v>19</v>
      </c>
      <c r="T13" s="173"/>
      <c r="U13" s="176" t="s">
        <v>20</v>
      </c>
      <c r="V13" s="230" t="s">
        <v>21</v>
      </c>
      <c r="W13" s="231"/>
      <c r="X13" s="231"/>
      <c r="Y13" s="232"/>
      <c r="Z13" s="176" t="s">
        <v>22</v>
      </c>
      <c r="AA13" s="178" t="s">
        <v>23</v>
      </c>
      <c r="AB13" s="226" t="s">
        <v>24</v>
      </c>
      <c r="AE13" s="172" t="s">
        <v>19</v>
      </c>
      <c r="AF13" s="173"/>
      <c r="AG13" s="176" t="s">
        <v>20</v>
      </c>
      <c r="AH13" s="230" t="s">
        <v>21</v>
      </c>
      <c r="AI13" s="231"/>
      <c r="AJ13" s="231"/>
      <c r="AK13" s="232"/>
      <c r="AL13" s="176" t="s">
        <v>22</v>
      </c>
      <c r="AM13" s="178" t="s">
        <v>23</v>
      </c>
      <c r="AN13" s="226" t="s">
        <v>24</v>
      </c>
    </row>
    <row r="14" spans="1:40" ht="20.100000000000001" customHeight="1" thickBot="1" x14ac:dyDescent="0.35">
      <c r="A14" s="9">
        <f t="shared" si="2"/>
        <v>43220</v>
      </c>
      <c r="B14" s="46">
        <f t="shared" si="7"/>
        <v>43220</v>
      </c>
      <c r="C14" s="57" t="str">
        <f>INDEX('[1]Base de Travail Mensuelle'!$1:$1048576,MATCH($T$8,'[1]Base de Travail Mensuelle'!$A:$A,0),MATCH(B14,'[1]Base de Travail Mensuelle'!$1:$1,0))</f>
        <v>CARTON MATIN</v>
      </c>
      <c r="D14" s="58" t="str">
        <f>INDEX([1]Pointage!$1:$1048576,MATCH($T$8,[1]Pointage!$A:$A,0),MATCH(B14,[1]Pointage!$1:$1,0))</f>
        <v>CARTON MATIN</v>
      </c>
      <c r="E14" s="40" t="str">
        <f>IF(ISERROR(FIND("|",$D14,1)),IFERROR(VLOOKUP($D14,[1]RIPPEURS!$K:$K,1,FALSE),""),LEFT($D14,FIND("|",$D14,1)-2))</f>
        <v/>
      </c>
      <c r="F14" s="53" t="str">
        <f>IF(ISERROR(FIND("|",D14,1)),IFERROR(VLOOKUP($D14,[1]RIPPEURS!$K:$N,4,FALSE),""),MID(D14,FIND("|",D14,1)+2,999))</f>
        <v/>
      </c>
      <c r="G14" s="71" t="str">
        <f t="shared" si="3"/>
        <v>-</v>
      </c>
      <c r="H14" s="66" t="str">
        <f t="shared" si="0"/>
        <v>-</v>
      </c>
      <c r="I14" s="66" t="str">
        <f t="shared" si="4"/>
        <v>-</v>
      </c>
      <c r="J14" s="66" t="str">
        <f t="shared" si="5"/>
        <v>-</v>
      </c>
      <c r="K14" s="127" t="str">
        <f>IF(AND(L14&gt;0,L14&lt;99),"-",IFERROR(HeureHN(G14,H14,B14,HSN_deb,HSN_fin,TRUE)+IF(I14="-",0,HeureHN(I14,J14,B14,HSN_deb,HSN_fin,TRUE)),"-"))</f>
        <v>-</v>
      </c>
      <c r="L14" s="128" t="str">
        <f>IFERROR(Heuredim(G14,H14,B14,HSN_deb,HSN_fin,TRUE)+IF(I14="-",0,Heuredim(I14,J14,B14,HSN_deb,HSN_fin,TRUE)),"-")</f>
        <v>-</v>
      </c>
      <c r="M14" s="129" t="str">
        <f>IFERROR(HeureHN(G14,H14,B14,HSNu_deb,HSNu_fin,TRUE)+IF(I14="-",0,HeureHN(I14,J14,B14,HSNu_deb,HSNu_fin,TRUE)),"-")</f>
        <v>-</v>
      </c>
      <c r="N14" s="126">
        <f t="shared" si="6"/>
        <v>0</v>
      </c>
      <c r="O14" s="138">
        <f>IFERROR(HeureHN(G14,H14,B14,HPN_deb,HPN_fin,TRUE)+IF(I14="-",0,HeureHN(I14,J14,B14,HPN_deb,HPN_fin,TRUE)),"0")+IFERROR(VLOOKUP($D14,[1]RIPPEURS!$A:$E,5,FALSE),"0")</f>
        <v>0</v>
      </c>
      <c r="P14" s="89">
        <f>IFERROR(VLOOKUP($D14,[1]RIPPEURS!$A:$F,6,FALSE),1)</f>
        <v>1</v>
      </c>
      <c r="Q14" s="145"/>
      <c r="R14" s="146"/>
      <c r="S14" s="174"/>
      <c r="T14" s="175"/>
      <c r="U14" s="177"/>
      <c r="V14" s="18" t="s">
        <v>25</v>
      </c>
      <c r="W14" s="19" t="s">
        <v>26</v>
      </c>
      <c r="X14" s="20" t="s">
        <v>27</v>
      </c>
      <c r="Y14" s="21" t="s">
        <v>28</v>
      </c>
      <c r="Z14" s="177"/>
      <c r="AA14" s="179"/>
      <c r="AB14" s="227"/>
      <c r="AE14" s="174"/>
      <c r="AF14" s="175"/>
      <c r="AG14" s="177"/>
      <c r="AH14" s="18" t="s">
        <v>25</v>
      </c>
      <c r="AI14" s="19" t="s">
        <v>26</v>
      </c>
      <c r="AJ14" s="20" t="s">
        <v>27</v>
      </c>
      <c r="AK14" s="21" t="s">
        <v>28</v>
      </c>
      <c r="AL14" s="177"/>
      <c r="AM14" s="179"/>
      <c r="AN14" s="227"/>
    </row>
    <row r="15" spans="1:40" ht="23.1" customHeight="1" x14ac:dyDescent="0.3">
      <c r="A15" s="9">
        <f t="shared" si="2"/>
        <v>43221</v>
      </c>
      <c r="B15" s="46">
        <f t="shared" si="7"/>
        <v>43221</v>
      </c>
      <c r="C15" s="57" t="str">
        <f>INDEX('[1]Base de Travail Mensuelle'!$1:$1048576,MATCH($T$8,'[1]Base de Travail Mensuelle'!$A:$A,0),MATCH(B15,'[1]Base de Travail Mensuelle'!$1:$1,0))</f>
        <v>REPOS</v>
      </c>
      <c r="D15" s="58" t="str">
        <f>INDEX([1]Pointage!$1:$1048576,MATCH($T$8,[1]Pointage!$A:$A,0),MATCH(B15,[1]Pointage!$1:$1,0))</f>
        <v>REPOS</v>
      </c>
      <c r="E15" s="40" t="str">
        <f>IF(ISERROR(FIND("|",$D15,1)),IFERROR(VLOOKUP($D15,[1]RIPPEURS!$K:$K,1,FALSE),""),LEFT($D15,FIND("|",$D15,1)-2))</f>
        <v/>
      </c>
      <c r="F15" s="53" t="str">
        <f>IF(ISERROR(FIND("|",D15,1)),IFERROR(VLOOKUP($D15,[1]RIPPEURS!$K:$N,4,FALSE),""),MID(D15,FIND("|",D15,1)+2,999))</f>
        <v/>
      </c>
      <c r="G15" s="71" t="str">
        <f t="shared" si="3"/>
        <v>-</v>
      </c>
      <c r="H15" s="66" t="str">
        <f t="shared" si="0"/>
        <v>-</v>
      </c>
      <c r="I15" s="66" t="str">
        <f t="shared" si="4"/>
        <v>-</v>
      </c>
      <c r="J15" s="66" t="str">
        <f t="shared" si="5"/>
        <v>-</v>
      </c>
      <c r="K15" s="127" t="str">
        <f>IF(AND(L15&gt;0,L15&lt;99),"-",IFERROR(HeureHN(G15,H15,B15,HSN_deb,HSN_fin,TRUE)+IF(I15="-",0,HeureHN(I15,J15,B15,HSN_deb,HSN_fin,TRUE)),"-"))</f>
        <v>-</v>
      </c>
      <c r="L15" s="128" t="str">
        <f>IFERROR(Heuredim(G15,H15,B15,HSN_deb,HSN_fin,TRUE)+IF(I15="-",0,Heuredim(I15,J15,B15,HSN_deb,HSN_fin,TRUE)),"-")</f>
        <v>-</v>
      </c>
      <c r="M15" s="129" t="str">
        <f>IFERROR(HeureHN(G15,H15,B15,HSNu_deb,HSNu_fin,TRUE)+IF(I15="-",0,HeureHN(I15,J15,B15,HSNu_deb,HSNu_fin,TRUE)),"-")</f>
        <v>-</v>
      </c>
      <c r="N15" s="126">
        <f t="shared" si="6"/>
        <v>0</v>
      </c>
      <c r="O15" s="138">
        <f>IFERROR(HeureHN(G15,H15,B15,HPN_deb,HPN_fin,TRUE)+IF(I15="-",0,HeureHN(I15,J15,B15,HPN_deb,HPN_fin,TRUE)),"0")+IFERROR(VLOOKUP($D15,[1]RIPPEURS!$A:$E,5,FALSE),"0")</f>
        <v>0</v>
      </c>
      <c r="P15" s="89">
        <f>IFERROR(VLOOKUP($D15,[1]RIPPEURS!$A:$F,6,FALSE),1)</f>
        <v>0</v>
      </c>
      <c r="Q15" s="145"/>
      <c r="R15" s="146"/>
      <c r="S15" s="96">
        <f t="shared" ref="S15:S45" si="8">WEEKDAY(T15,1)</f>
        <v>7</v>
      </c>
      <c r="T15" s="97">
        <f>$B5</f>
        <v>43211</v>
      </c>
      <c r="U15" s="22" t="str">
        <f>IF($E5="HS presta. Except","",$F5)</f>
        <v/>
      </c>
      <c r="V15" s="98" t="str">
        <f t="shared" ref="V15:V45" si="9">IF($E5="HS presta. Except","0",$K5)</f>
        <v>-</v>
      </c>
      <c r="W15" s="99" t="str">
        <f t="shared" ref="W15:W45" si="10">IF($E5="HS presta. Except","0",$L5)</f>
        <v>-</v>
      </c>
      <c r="X15" s="100" t="str">
        <f t="shared" ref="X15:X45" si="11">IF($E5="HS presta. Except","0",$M5)</f>
        <v>-</v>
      </c>
      <c r="Y15" s="101">
        <f t="shared" ref="Y15:Y45" si="12">IF($E5="HS presta. Except","0",$N5)</f>
        <v>0</v>
      </c>
      <c r="Z15" s="153">
        <f>$O5</f>
        <v>0</v>
      </c>
      <c r="AA15" s="155">
        <f>$P5</f>
        <v>0</v>
      </c>
      <c r="AB15" s="24" t="str">
        <f>IF($E5="HS presta. Except","",$E5)</f>
        <v>Congés</v>
      </c>
      <c r="AE15" s="96">
        <f t="shared" ref="AE15:AE45" si="13">WEEKDAY(AF15,1)</f>
        <v>7</v>
      </c>
      <c r="AF15" s="97">
        <f>$B5</f>
        <v>43211</v>
      </c>
      <c r="AG15" s="22" t="str">
        <f>IF($E5&lt;&gt;"HS presta. Except","",$F5)</f>
        <v/>
      </c>
      <c r="AH15" s="98" t="str">
        <f>IF($E5&lt;&gt;"HS presta. Except","0",$K5)</f>
        <v>0</v>
      </c>
      <c r="AI15" s="99" t="str">
        <f>IF($E5&lt;&gt;"HS presta. Except","0",$L5)</f>
        <v>0</v>
      </c>
      <c r="AJ15" s="100" t="str">
        <f>IF($E5&lt;&gt;"HS presta. Except","0",$M5)</f>
        <v>0</v>
      </c>
      <c r="AK15" s="101" t="str">
        <f>IF($E5&lt;&gt;"HS presta. Except","0",$N5)</f>
        <v>0</v>
      </c>
      <c r="AL15" s="23"/>
      <c r="AM15" s="23"/>
      <c r="AN15" s="24" t="str">
        <f>IF($E5&lt;&gt;"HS presta. Except","",$E5)</f>
        <v/>
      </c>
    </row>
    <row r="16" spans="1:40" ht="23.1" customHeight="1" x14ac:dyDescent="0.3">
      <c r="A16" s="9">
        <f t="shared" si="2"/>
        <v>43222</v>
      </c>
      <c r="B16" s="46">
        <f t="shared" si="7"/>
        <v>43222</v>
      </c>
      <c r="C16" s="57" t="str">
        <f>INDEX('[1]Base de Travail Mensuelle'!$1:$1048576,MATCH($T$8,'[1]Base de Travail Mensuelle'!$A:$A,0),MATCH(B16,'[1]Base de Travail Mensuelle'!$1:$1,0))</f>
        <v>CARTON MATIN</v>
      </c>
      <c r="D16" s="58" t="str">
        <f>INDEX([1]Pointage!$1:$1048576,MATCH($T$8,[1]Pointage!$A:$A,0),MATCH(B16,[1]Pointage!$1:$1,0))</f>
        <v>CARTON MATIN</v>
      </c>
      <c r="E16" s="40" t="str">
        <f>IF(ISERROR(FIND("|",$D16,1)),IFERROR(VLOOKUP($D16,[1]RIPPEURS!$K:$K,1,FALSE),""),LEFT($D16,FIND("|",$D16,1)-2))</f>
        <v/>
      </c>
      <c r="F16" s="53" t="str">
        <f>IF(ISERROR(FIND("|",D16,1)),IFERROR(VLOOKUP($D16,[1]RIPPEURS!$K:$N,4,FALSE),""),MID(D16,FIND("|",D16,1)+2,999))</f>
        <v/>
      </c>
      <c r="G16" s="71" t="str">
        <f t="shared" si="3"/>
        <v>-</v>
      </c>
      <c r="H16" s="66" t="str">
        <f t="shared" si="0"/>
        <v>-</v>
      </c>
      <c r="I16" s="66" t="str">
        <f t="shared" si="4"/>
        <v>-</v>
      </c>
      <c r="J16" s="66" t="str">
        <f t="shared" si="5"/>
        <v>-</v>
      </c>
      <c r="K16" s="127" t="str">
        <f>IF(AND(L16&gt;0,L16&lt;99),"-",IFERROR(HeureHN(G16,H16,B16,HSN_deb,HSN_fin,TRUE)+IF(I16="-",0,HeureHN(I16,J16,B16,HSN_deb,HSN_fin,TRUE)),"-"))</f>
        <v>-</v>
      </c>
      <c r="L16" s="128" t="str">
        <f>IFERROR(Heuredim(G16,H16,B16,HSN_deb,HSN_fin,TRUE)+IF(I16="-",0,Heuredim(I16,J16,B16,HSN_deb,HSN_fin,TRUE)),"-")</f>
        <v>-</v>
      </c>
      <c r="M16" s="129" t="str">
        <f>IFERROR(HeureHN(G16,H16,B16,HSNu_deb,HSNu_fin,TRUE)+IF(I16="-",0,HeureHN(I16,J16,B16,HSNu_deb,HSNu_fin,TRUE)),"-")</f>
        <v>-</v>
      </c>
      <c r="N16" s="126">
        <f t="shared" si="6"/>
        <v>0</v>
      </c>
      <c r="O16" s="138">
        <f>IFERROR(HeureHN(G16,H16,B16,HPN_deb,HPN_fin,TRUE)+IF(I16="-",0,HeureHN(I16,J16,B16,HPN_deb,HPN_fin,TRUE)),"0")+IFERROR(VLOOKUP($D16,[1]RIPPEURS!$A:$E,5,FALSE),"0")</f>
        <v>0</v>
      </c>
      <c r="P16" s="89">
        <f>IFERROR(VLOOKUP($D16,[1]RIPPEURS!$A:$F,6,FALSE),1)</f>
        <v>1</v>
      </c>
      <c r="Q16" s="145"/>
      <c r="R16" s="146"/>
      <c r="S16" s="96">
        <f t="shared" si="8"/>
        <v>1</v>
      </c>
      <c r="T16" s="97">
        <f t="shared" ref="T16:T45" si="14">$B6</f>
        <v>43212</v>
      </c>
      <c r="U16" s="22" t="str">
        <f t="shared" ref="U16:U45" si="15">IF($E6="HS presta. Except","",$F6)</f>
        <v/>
      </c>
      <c r="V16" s="98" t="str">
        <f t="shared" si="9"/>
        <v>-</v>
      </c>
      <c r="W16" s="99" t="str">
        <f t="shared" si="10"/>
        <v>-</v>
      </c>
      <c r="X16" s="100" t="str">
        <f t="shared" si="11"/>
        <v>-</v>
      </c>
      <c r="Y16" s="101">
        <f t="shared" si="12"/>
        <v>0</v>
      </c>
      <c r="Z16" s="153">
        <f t="shared" ref="Z16:Z45" si="16">$O6</f>
        <v>0</v>
      </c>
      <c r="AA16" s="155">
        <f t="shared" ref="AA16:AA45" si="17">$P6</f>
        <v>0</v>
      </c>
      <c r="AB16" s="24" t="str">
        <f t="shared" ref="AB16:AB45" si="18">IF($E6="HS presta. Except","",$E6)</f>
        <v>Congés</v>
      </c>
      <c r="AE16" s="96">
        <f t="shared" si="13"/>
        <v>1</v>
      </c>
      <c r="AF16" s="97">
        <f t="shared" ref="AF16:AF45" si="19">$B6</f>
        <v>43212</v>
      </c>
      <c r="AG16" s="22" t="str">
        <f t="shared" ref="AG16:AG45" si="20">IF($E6&lt;&gt;"HS presta. Except","",$F6)</f>
        <v/>
      </c>
      <c r="AH16" s="98" t="str">
        <f t="shared" ref="AH16:AH45" si="21">IF($E6&lt;&gt;"HS presta. Except","0",$K6)</f>
        <v>0</v>
      </c>
      <c r="AI16" s="99" t="str">
        <f t="shared" ref="AI16:AI45" si="22">IF($E6&lt;&gt;"HS presta. Except","0",$L6)</f>
        <v>0</v>
      </c>
      <c r="AJ16" s="100" t="str">
        <f t="shared" ref="AJ16:AJ45" si="23">IF($E6&lt;&gt;"HS presta. Except","0",$M6)</f>
        <v>0</v>
      </c>
      <c r="AK16" s="101" t="str">
        <f t="shared" ref="AK16:AK45" si="24">IF($E6&lt;&gt;"HS presta. Except","0",$N6)</f>
        <v>0</v>
      </c>
      <c r="AL16" s="23"/>
      <c r="AM16" s="23"/>
      <c r="AN16" s="24" t="str">
        <f t="shared" ref="AN16:AN45" si="25">IF($E6&lt;&gt;"HS presta. Except","",$E6)</f>
        <v/>
      </c>
    </row>
    <row r="17" spans="1:40" ht="23.1" customHeight="1" x14ac:dyDescent="0.3">
      <c r="A17" s="9">
        <f t="shared" si="2"/>
        <v>43223</v>
      </c>
      <c r="B17" s="46">
        <f t="shared" si="7"/>
        <v>43223</v>
      </c>
      <c r="C17" s="57" t="str">
        <f>INDEX('[1]Base de Travail Mensuelle'!$1:$1048576,MATCH($T$8,'[1]Base de Travail Mensuelle'!$A:$A,0),MATCH(B17,'[1]Base de Travail Mensuelle'!$1:$1,0))</f>
        <v>CARTON MATIN</v>
      </c>
      <c r="D17" s="58" t="str">
        <f>INDEX([1]Pointage!$1:$1048576,MATCH($T$8,[1]Pointage!$A:$A,0),MATCH(B17,[1]Pointage!$1:$1,0))</f>
        <v>CARTON MATIN</v>
      </c>
      <c r="E17" s="40" t="str">
        <f>IF(ISERROR(FIND("|",$D17,1)),IFERROR(VLOOKUP($D17,[1]RIPPEURS!$K:$K,1,FALSE),""),LEFT($D17,FIND("|",$D17,1)-2))</f>
        <v/>
      </c>
      <c r="F17" s="53" t="str">
        <f>IF(ISERROR(FIND("|",D17,1)),IFERROR(VLOOKUP($D17,[1]RIPPEURS!$K:$N,4,FALSE),""),MID(D17,FIND("|",D17,1)+2,999))</f>
        <v/>
      </c>
      <c r="G17" s="71" t="str">
        <f t="shared" si="3"/>
        <v>-</v>
      </c>
      <c r="H17" s="66" t="str">
        <f t="shared" si="0"/>
        <v>-</v>
      </c>
      <c r="I17" s="66" t="str">
        <f t="shared" si="4"/>
        <v>-</v>
      </c>
      <c r="J17" s="66" t="str">
        <f t="shared" si="5"/>
        <v>-</v>
      </c>
      <c r="K17" s="127" t="str">
        <f>IF(AND(L17&gt;0,L17&lt;99),"-",IFERROR(HeureHN(G17,H17,B17,HSN_deb,HSN_fin,TRUE)+IF(I17="-",0,HeureHN(I17,J17,B17,HSN_deb,HSN_fin,TRUE)),"-"))</f>
        <v>-</v>
      </c>
      <c r="L17" s="128" t="str">
        <f>IFERROR(Heuredim(G17,H17,B17,HSN_deb,HSN_fin,TRUE)+IF(I17="-",0,Heuredim(I17,J17,B17,HSN_deb,HSN_fin,TRUE)),"-")</f>
        <v>-</v>
      </c>
      <c r="M17" s="129" t="str">
        <f>IFERROR(HeureHN(G17,H17,B17,HSNu_deb,HSNu_fin,TRUE)+IF(I17="-",0,HeureHN(I17,J17,B17,HSNu_deb,HSNu_fin,TRUE)),"-")</f>
        <v>-</v>
      </c>
      <c r="N17" s="126">
        <f t="shared" si="6"/>
        <v>0</v>
      </c>
      <c r="O17" s="138">
        <f>IFERROR(HeureHN(G17,H17,B17,HPN_deb,HPN_fin,TRUE)+IF(I17="-",0,HeureHN(I17,J17,B17,HPN_deb,HPN_fin,TRUE)),"0")+IFERROR(VLOOKUP($D17,[1]RIPPEURS!$A:$E,5,FALSE),"0")</f>
        <v>0</v>
      </c>
      <c r="P17" s="89">
        <f>IFERROR(VLOOKUP($D17,[1]RIPPEURS!$A:$F,6,FALSE),1)</f>
        <v>1</v>
      </c>
      <c r="Q17" s="145"/>
      <c r="R17" s="146"/>
      <c r="S17" s="96">
        <f t="shared" si="8"/>
        <v>2</v>
      </c>
      <c r="T17" s="97">
        <f t="shared" si="14"/>
        <v>43213</v>
      </c>
      <c r="U17" s="22" t="str">
        <f t="shared" si="15"/>
        <v/>
      </c>
      <c r="V17" s="98" t="str">
        <f t="shared" si="9"/>
        <v>-</v>
      </c>
      <c r="W17" s="99" t="str">
        <f t="shared" si="10"/>
        <v>-</v>
      </c>
      <c r="X17" s="100" t="str">
        <f t="shared" si="11"/>
        <v>-</v>
      </c>
      <c r="Y17" s="101">
        <f t="shared" si="12"/>
        <v>0</v>
      </c>
      <c r="Z17" s="153">
        <f t="shared" si="16"/>
        <v>0</v>
      </c>
      <c r="AA17" s="155">
        <f t="shared" si="17"/>
        <v>0</v>
      </c>
      <c r="AB17" s="24" t="str">
        <f t="shared" si="18"/>
        <v>Congés</v>
      </c>
      <c r="AE17" s="96">
        <f t="shared" si="13"/>
        <v>2</v>
      </c>
      <c r="AF17" s="97">
        <f t="shared" si="19"/>
        <v>43213</v>
      </c>
      <c r="AG17" s="22" t="str">
        <f t="shared" si="20"/>
        <v/>
      </c>
      <c r="AH17" s="98" t="str">
        <f t="shared" si="21"/>
        <v>0</v>
      </c>
      <c r="AI17" s="99" t="str">
        <f t="shared" si="22"/>
        <v>0</v>
      </c>
      <c r="AJ17" s="100" t="str">
        <f t="shared" si="23"/>
        <v>0</v>
      </c>
      <c r="AK17" s="101" t="str">
        <f t="shared" si="24"/>
        <v>0</v>
      </c>
      <c r="AL17" s="23"/>
      <c r="AM17" s="23"/>
      <c r="AN17" s="24" t="str">
        <f t="shared" si="25"/>
        <v/>
      </c>
    </row>
    <row r="18" spans="1:40" s="14" customFormat="1" ht="23.1" customHeight="1" x14ac:dyDescent="0.3">
      <c r="A18" s="9">
        <f t="shared" si="2"/>
        <v>43224</v>
      </c>
      <c r="B18" s="46">
        <f t="shared" si="7"/>
        <v>43224</v>
      </c>
      <c r="C18" s="57" t="str">
        <f>INDEX('[1]Base de Travail Mensuelle'!$1:$1048576,MATCH($T$8,'[1]Base de Travail Mensuelle'!$A:$A,0),MATCH(B18,'[1]Base de Travail Mensuelle'!$1:$1,0))</f>
        <v>CARTON MATIN</v>
      </c>
      <c r="D18" s="58" t="str">
        <f>INDEX([1]Pointage!$1:$1048576,MATCH($T$8,[1]Pointage!$A:$A,0),MATCH(B18,[1]Pointage!$1:$1,0))</f>
        <v>CARTON MATIN</v>
      </c>
      <c r="E18" s="40" t="str">
        <f>IF(ISERROR(FIND("|",$D18,1)),IFERROR(VLOOKUP($D18,[1]RIPPEURS!$K:$K,1,FALSE),""),LEFT($D18,FIND("|",$D18,1)-2))</f>
        <v/>
      </c>
      <c r="F18" s="53" t="str">
        <f>IF(ISERROR(FIND("|",D18,1)),IFERROR(VLOOKUP($D18,[1]RIPPEURS!$K:$N,4,FALSE),""),MID(D18,FIND("|",D18,1)+2,999))</f>
        <v/>
      </c>
      <c r="G18" s="71" t="str">
        <f t="shared" si="3"/>
        <v>-</v>
      </c>
      <c r="H18" s="66" t="str">
        <f t="shared" si="0"/>
        <v>-</v>
      </c>
      <c r="I18" s="66" t="str">
        <f t="shared" si="4"/>
        <v>-</v>
      </c>
      <c r="J18" s="66" t="str">
        <f t="shared" si="5"/>
        <v>-</v>
      </c>
      <c r="K18" s="127" t="str">
        <f>IF(AND(L18&gt;0,L18&lt;99),"-",IFERROR(HeureHN(G18,H18,B18,HSN_deb,HSN_fin,TRUE)+IF(I18="-",0,HeureHN(I18,J18,B18,HSN_deb,HSN_fin,TRUE)),"-"))</f>
        <v>-</v>
      </c>
      <c r="L18" s="128" t="str">
        <f>IFERROR(Heuredim(G18,H18,B18,HSN_deb,HSN_fin,TRUE)+IF(I18="-",0,Heuredim(I18,J18,B18,HSN_deb,HSN_fin,TRUE)),"-")</f>
        <v>-</v>
      </c>
      <c r="M18" s="129" t="str">
        <f>IFERROR(HeureHN(G18,H18,B18,HSNu_deb,HSNu_fin,TRUE)+IF(I18="-",0,HeureHN(I18,J18,B18,HSNu_deb,HSNu_fin,TRUE)),"-")</f>
        <v>-</v>
      </c>
      <c r="N18" s="126">
        <f t="shared" si="6"/>
        <v>0</v>
      </c>
      <c r="O18" s="138">
        <f>IFERROR(HeureHN(G18,H18,B18,HPN_deb,HPN_fin,TRUE)+IF(I18="-",0,HeureHN(I18,J18,B18,HPN_deb,HPN_fin,TRUE)),"0")+IFERROR(VLOOKUP($D18,[1]RIPPEURS!$A:$E,5,FALSE),"0")</f>
        <v>0</v>
      </c>
      <c r="P18" s="89">
        <f>IFERROR(VLOOKUP($D18,[1]RIPPEURS!$A:$F,6,FALSE),1)</f>
        <v>1</v>
      </c>
      <c r="Q18" s="145"/>
      <c r="R18" s="146"/>
      <c r="S18" s="96">
        <f t="shared" si="8"/>
        <v>3</v>
      </c>
      <c r="T18" s="97">
        <f t="shared" si="14"/>
        <v>43214</v>
      </c>
      <c r="U18" s="22" t="str">
        <f t="shared" si="15"/>
        <v/>
      </c>
      <c r="V18" s="98" t="str">
        <f t="shared" si="9"/>
        <v>-</v>
      </c>
      <c r="W18" s="99" t="str">
        <f t="shared" si="10"/>
        <v>-</v>
      </c>
      <c r="X18" s="100" t="str">
        <f t="shared" si="11"/>
        <v>-</v>
      </c>
      <c r="Y18" s="101">
        <f t="shared" si="12"/>
        <v>0</v>
      </c>
      <c r="Z18" s="153">
        <f t="shared" si="16"/>
        <v>0</v>
      </c>
      <c r="AA18" s="155">
        <f t="shared" si="17"/>
        <v>0</v>
      </c>
      <c r="AB18" s="24" t="str">
        <f t="shared" si="18"/>
        <v>Congés</v>
      </c>
      <c r="AE18" s="96">
        <f t="shared" si="13"/>
        <v>3</v>
      </c>
      <c r="AF18" s="97">
        <f t="shared" si="19"/>
        <v>43214</v>
      </c>
      <c r="AG18" s="22" t="str">
        <f t="shared" si="20"/>
        <v/>
      </c>
      <c r="AH18" s="98" t="str">
        <f t="shared" si="21"/>
        <v>0</v>
      </c>
      <c r="AI18" s="99" t="str">
        <f t="shared" si="22"/>
        <v>0</v>
      </c>
      <c r="AJ18" s="100" t="str">
        <f t="shared" si="23"/>
        <v>0</v>
      </c>
      <c r="AK18" s="101" t="str">
        <f t="shared" si="24"/>
        <v>0</v>
      </c>
      <c r="AL18" s="23"/>
      <c r="AM18" s="23"/>
      <c r="AN18" s="24" t="str">
        <f t="shared" si="25"/>
        <v/>
      </c>
    </row>
    <row r="19" spans="1:40" s="14" customFormat="1" ht="23.1" customHeight="1" x14ac:dyDescent="0.3">
      <c r="A19" s="9">
        <f t="shared" si="2"/>
        <v>43225</v>
      </c>
      <c r="B19" s="46">
        <f t="shared" si="7"/>
        <v>43225</v>
      </c>
      <c r="C19" s="57" t="str">
        <f>INDEX('[1]Base de Travail Mensuelle'!$1:$1048576,MATCH($T$8,'[1]Base de Travail Mensuelle'!$A:$A,0),MATCH(B19,'[1]Base de Travail Mensuelle'!$1:$1,0))</f>
        <v>REPOS</v>
      </c>
      <c r="D19" s="58" t="str">
        <f>INDEX([1]Pointage!$1:$1048576,MATCH($T$8,[1]Pointage!$A:$A,0),MATCH(B19,[1]Pointage!$1:$1,0))</f>
        <v>HS NICE NORD</v>
      </c>
      <c r="E19" s="40" t="str">
        <f>IF(ISERROR(FIND("|",$D19,1)),IFERROR(VLOOKUP($D19,[1]RIPPEURS!$K:$K,1,FALSE),""),LEFT($D19,FIND("|",$D19,1)-2))</f>
        <v>HS NICE NORD</v>
      </c>
      <c r="F19" s="53" t="str">
        <f>IF(ISERROR(FIND("|",D19,1)),IFERROR(VLOOKUP($D19,[1]RIPPEURS!$K:$N,4,FALSE),""),MID(D19,FIND("|",D19,1)+2,999))</f>
        <v>08:30-12:00 / 14:30-18:00</v>
      </c>
      <c r="G19" s="71">
        <f t="shared" si="3"/>
        <v>0.35416666666666669</v>
      </c>
      <c r="H19" s="66">
        <f t="shared" si="0"/>
        <v>0.5</v>
      </c>
      <c r="I19" s="66">
        <f t="shared" si="4"/>
        <v>0.60416666666666663</v>
      </c>
      <c r="J19" s="66">
        <f t="shared" si="5"/>
        <v>0.75</v>
      </c>
      <c r="K19" s="127">
        <f ca="1">IF(AND(L19&gt;0,L19&lt;99),"-",IFERROR(HeureHN(G19,H19,B19,HSN_deb,HSN_fin,TRUE)+IF(I19="-",0,HeureHN(I19,J19,B19,HSN_deb,HSN_fin,TRUE)),"-"))</f>
        <v>7</v>
      </c>
      <c r="L19" s="128" t="str">
        <f ca="1">IFERROR(Heuredim(G19,H19,B19,HSN_deb,HSN_fin,TRUE)+IF(I19="-",0,Heuredim(I19,J19,B19,HSN_deb,HSN_fin,TRUE)),"-")</f>
        <v>-</v>
      </c>
      <c r="M19" s="129">
        <f ca="1">IFERROR(HeureHN(G19,H19,B19,HSNu_deb,HSNu_fin,TRUE)+IF(I19="-",0,HeureHN(I19,J19,B19,HSNu_deb,HSNu_fin,TRUE)),"-")</f>
        <v>0</v>
      </c>
      <c r="N19" s="126">
        <f t="shared" ca="1" si="6"/>
        <v>7</v>
      </c>
      <c r="O19" s="138">
        <f ca="1">IFERROR(HeureHN(G19,H19,B19,HPN_deb,HPN_fin,TRUE)+IF(I19="-",0,HeureHN(I19,J19,B19,HPN_deb,HPN_fin,TRUE)),"0")+IFERROR(VLOOKUP($D19,[1]RIPPEURS!$A:$E,5,FALSE),"0")</f>
        <v>0</v>
      </c>
      <c r="P19" s="89">
        <f>IFERROR(VLOOKUP($D19,[1]RIPPEURS!$A:$F,6,FALSE),1)</f>
        <v>1</v>
      </c>
      <c r="Q19" s="145"/>
      <c r="R19" s="146"/>
      <c r="S19" s="96">
        <f t="shared" si="8"/>
        <v>4</v>
      </c>
      <c r="T19" s="97">
        <f t="shared" si="14"/>
        <v>43215</v>
      </c>
      <c r="U19" s="22" t="str">
        <f t="shared" si="15"/>
        <v/>
      </c>
      <c r="V19" s="98" t="str">
        <f t="shared" si="9"/>
        <v>-</v>
      </c>
      <c r="W19" s="99" t="str">
        <f t="shared" si="10"/>
        <v>-</v>
      </c>
      <c r="X19" s="100" t="str">
        <f t="shared" si="11"/>
        <v>-</v>
      </c>
      <c r="Y19" s="101">
        <f t="shared" si="12"/>
        <v>0</v>
      </c>
      <c r="Z19" s="153">
        <f t="shared" si="16"/>
        <v>1</v>
      </c>
      <c r="AA19" s="155">
        <f t="shared" si="17"/>
        <v>1</v>
      </c>
      <c r="AB19" s="24" t="str">
        <f t="shared" si="18"/>
        <v/>
      </c>
      <c r="AE19" s="96">
        <f t="shared" si="13"/>
        <v>4</v>
      </c>
      <c r="AF19" s="97">
        <f t="shared" si="19"/>
        <v>43215</v>
      </c>
      <c r="AG19" s="22" t="str">
        <f t="shared" si="20"/>
        <v/>
      </c>
      <c r="AH19" s="98" t="str">
        <f t="shared" si="21"/>
        <v>0</v>
      </c>
      <c r="AI19" s="99" t="str">
        <f t="shared" si="22"/>
        <v>0</v>
      </c>
      <c r="AJ19" s="100" t="str">
        <f t="shared" si="23"/>
        <v>0</v>
      </c>
      <c r="AK19" s="101" t="str">
        <f t="shared" si="24"/>
        <v>0</v>
      </c>
      <c r="AL19" s="23"/>
      <c r="AM19" s="23"/>
      <c r="AN19" s="24" t="str">
        <f t="shared" si="25"/>
        <v/>
      </c>
    </row>
    <row r="20" spans="1:40" ht="23.1" customHeight="1" x14ac:dyDescent="0.3">
      <c r="A20" s="9">
        <f t="shared" si="2"/>
        <v>43226</v>
      </c>
      <c r="B20" s="46">
        <f t="shared" si="7"/>
        <v>43226</v>
      </c>
      <c r="C20" s="57" t="str">
        <f>INDEX('[1]Base de Travail Mensuelle'!$1:$1048576,MATCH($T$8,'[1]Base de Travail Mensuelle'!$A:$A,0),MATCH(B20,'[1]Base de Travail Mensuelle'!$1:$1,0))</f>
        <v>REPOS</v>
      </c>
      <c r="D20" s="58" t="str">
        <f>INDEX([1]Pointage!$1:$1048576,MATCH($T$8,[1]Pointage!$A:$A,0),MATCH(B20,[1]Pointage!$1:$1,0))</f>
        <v>REPOS</v>
      </c>
      <c r="E20" s="40" t="str">
        <f>IF(ISERROR(FIND("|",$D20,1)),IFERROR(VLOOKUP($D20,[1]RIPPEURS!$K:$K,1,FALSE),""),LEFT($D20,FIND("|",$D20,1)-2))</f>
        <v/>
      </c>
      <c r="F20" s="53" t="str">
        <f>IF(ISERROR(FIND("|",D20,1)),IFERROR(VLOOKUP($D20,[1]RIPPEURS!$K:$N,4,FALSE),""),MID(D20,FIND("|",D20,1)+2,999))</f>
        <v/>
      </c>
      <c r="G20" s="71" t="str">
        <f t="shared" si="3"/>
        <v>-</v>
      </c>
      <c r="H20" s="66" t="str">
        <f t="shared" si="0"/>
        <v>-</v>
      </c>
      <c r="I20" s="66" t="str">
        <f t="shared" si="4"/>
        <v>-</v>
      </c>
      <c r="J20" s="66" t="str">
        <f t="shared" si="5"/>
        <v>-</v>
      </c>
      <c r="K20" s="127" t="str">
        <f>IF(AND(L20&gt;0,L20&lt;99),"-",IFERROR(HeureHN(G20,H20,B20,HSN_deb,HSN_fin,TRUE)+IF(I20="-",0,HeureHN(I20,J20,B20,HSN_deb,HSN_fin,TRUE)),"-"))</f>
        <v>-</v>
      </c>
      <c r="L20" s="128" t="str">
        <f>IFERROR(Heuredim(G20,H20,B20,HSN_deb,HSN_fin,TRUE)+IF(I20="-",0,Heuredim(I20,J20,B20,HSN_deb,HSN_fin,TRUE)),"-")</f>
        <v>-</v>
      </c>
      <c r="M20" s="129" t="str">
        <f>IFERROR(HeureHN(G20,H20,B20,HSNu_deb,HSNu_fin,TRUE)+IF(I20="-",0,HeureHN(I20,J20,B20,HSNu_deb,HSNu_fin,TRUE)),"-")</f>
        <v>-</v>
      </c>
      <c r="N20" s="126">
        <f t="shared" si="6"/>
        <v>0</v>
      </c>
      <c r="O20" s="138">
        <f>IFERROR(HeureHN(G20,H20,B20,HPN_deb,HPN_fin,TRUE)+IF(I20="-",0,HeureHN(I20,J20,B20,HPN_deb,HPN_fin,TRUE)),"0")+IFERROR(VLOOKUP($D20,[1]RIPPEURS!$A:$E,5,FALSE),"0")</f>
        <v>0</v>
      </c>
      <c r="P20" s="89">
        <f>IFERROR(VLOOKUP($D20,[1]RIPPEURS!$A:$F,6,FALSE),1)</f>
        <v>0</v>
      </c>
      <c r="Q20" s="145"/>
      <c r="R20" s="146"/>
      <c r="S20" s="96">
        <f t="shared" si="8"/>
        <v>5</v>
      </c>
      <c r="T20" s="97">
        <f t="shared" si="14"/>
        <v>43216</v>
      </c>
      <c r="U20" s="22" t="str">
        <f t="shared" si="15"/>
        <v/>
      </c>
      <c r="V20" s="98" t="str">
        <f t="shared" si="9"/>
        <v>-</v>
      </c>
      <c r="W20" s="99" t="str">
        <f t="shared" si="10"/>
        <v>-</v>
      </c>
      <c r="X20" s="100" t="str">
        <f t="shared" si="11"/>
        <v>-</v>
      </c>
      <c r="Y20" s="101">
        <f t="shared" si="12"/>
        <v>0</v>
      </c>
      <c r="Z20" s="153">
        <f t="shared" si="16"/>
        <v>1</v>
      </c>
      <c r="AA20" s="155">
        <f t="shared" si="17"/>
        <v>1</v>
      </c>
      <c r="AB20" s="24" t="str">
        <f t="shared" si="18"/>
        <v/>
      </c>
      <c r="AE20" s="96">
        <f t="shared" si="13"/>
        <v>5</v>
      </c>
      <c r="AF20" s="97">
        <f t="shared" si="19"/>
        <v>43216</v>
      </c>
      <c r="AG20" s="22" t="str">
        <f t="shared" si="20"/>
        <v/>
      </c>
      <c r="AH20" s="98" t="str">
        <f t="shared" si="21"/>
        <v>0</v>
      </c>
      <c r="AI20" s="99" t="str">
        <f t="shared" si="22"/>
        <v>0</v>
      </c>
      <c r="AJ20" s="100" t="str">
        <f t="shared" si="23"/>
        <v>0</v>
      </c>
      <c r="AK20" s="101" t="str">
        <f t="shared" si="24"/>
        <v>0</v>
      </c>
      <c r="AL20" s="23"/>
      <c r="AM20" s="23"/>
      <c r="AN20" s="24" t="str">
        <f t="shared" si="25"/>
        <v/>
      </c>
    </row>
    <row r="21" spans="1:40" ht="23.1" customHeight="1" x14ac:dyDescent="0.3">
      <c r="A21" s="9">
        <f t="shared" si="2"/>
        <v>43227</v>
      </c>
      <c r="B21" s="46">
        <f t="shared" si="7"/>
        <v>43227</v>
      </c>
      <c r="C21" s="57" t="str">
        <f>INDEX('[1]Base de Travail Mensuelle'!$1:$1048576,MATCH($T$8,'[1]Base de Travail Mensuelle'!$A:$A,0),MATCH(B21,'[1]Base de Travail Mensuelle'!$1:$1,0))</f>
        <v>NICE EST</v>
      </c>
      <c r="D21" s="58" t="str">
        <f>INDEX([1]Pointage!$1:$1048576,MATCH($T$8,[1]Pointage!$A:$A,0),MATCH(B21,[1]Pointage!$1:$1,0))</f>
        <v>CARTON MATIN</v>
      </c>
      <c r="E21" s="40" t="str">
        <f>IF(ISERROR(FIND("|",$D21,1)),IFERROR(VLOOKUP($D21,[1]RIPPEURS!$K:$K,1,FALSE),""),LEFT($D21,FIND("|",$D21,1)-2))</f>
        <v/>
      </c>
      <c r="F21" s="53" t="str">
        <f>IF(ISERROR(FIND("|",D21,1)),IFERROR(VLOOKUP($D21,[1]RIPPEURS!$K:$N,4,FALSE),""),MID(D21,FIND("|",D21,1)+2,999))</f>
        <v/>
      </c>
      <c r="G21" s="71" t="str">
        <f t="shared" si="3"/>
        <v>-</v>
      </c>
      <c r="H21" s="66" t="str">
        <f t="shared" si="0"/>
        <v>-</v>
      </c>
      <c r="I21" s="66" t="str">
        <f t="shared" si="4"/>
        <v>-</v>
      </c>
      <c r="J21" s="66" t="str">
        <f t="shared" si="5"/>
        <v>-</v>
      </c>
      <c r="K21" s="127" t="str">
        <f>IF(AND(L21&gt;0,L21&lt;99),"-",IFERROR(HeureHN(G21,H21,B21,HSN_deb,HSN_fin,TRUE)+IF(I21="-",0,HeureHN(I21,J21,B21,HSN_deb,HSN_fin,TRUE)),"-"))</f>
        <v>-</v>
      </c>
      <c r="L21" s="128" t="str">
        <f>IFERROR(Heuredim(G21,H21,B21,HSN_deb,HSN_fin,TRUE)+IF(I21="-",0,Heuredim(I21,J21,B21,HSN_deb,HSN_fin,TRUE)),"-")</f>
        <v>-</v>
      </c>
      <c r="M21" s="129" t="str">
        <f>IFERROR(HeureHN(G21,H21,B21,HSNu_deb,HSNu_fin,TRUE)+IF(I21="-",0,HeureHN(I21,J21,B21,HSNu_deb,HSNu_fin,TRUE)),"-")</f>
        <v>-</v>
      </c>
      <c r="N21" s="126">
        <f t="shared" si="6"/>
        <v>0</v>
      </c>
      <c r="O21" s="138">
        <f>IFERROR(HeureHN(G21,H21,B21,HPN_deb,HPN_fin,TRUE)+IF(I21="-",0,HeureHN(I21,J21,B21,HPN_deb,HPN_fin,TRUE)),"0")+IFERROR(VLOOKUP($D21,[1]RIPPEURS!$A:$E,5,FALSE),"0")</f>
        <v>0</v>
      </c>
      <c r="P21" s="89">
        <f>IFERROR(VLOOKUP($D21,[1]RIPPEURS!$A:$F,6,FALSE),1)</f>
        <v>1</v>
      </c>
      <c r="Q21" s="145"/>
      <c r="R21" s="146"/>
      <c r="S21" s="96">
        <f t="shared" si="8"/>
        <v>6</v>
      </c>
      <c r="T21" s="97">
        <f t="shared" si="14"/>
        <v>43217</v>
      </c>
      <c r="U21" s="22" t="str">
        <f t="shared" si="15"/>
        <v/>
      </c>
      <c r="V21" s="98" t="str">
        <f t="shared" si="9"/>
        <v>-</v>
      </c>
      <c r="W21" s="99" t="str">
        <f t="shared" si="10"/>
        <v>-</v>
      </c>
      <c r="X21" s="100" t="str">
        <f t="shared" si="11"/>
        <v>-</v>
      </c>
      <c r="Y21" s="101">
        <f t="shared" si="12"/>
        <v>0</v>
      </c>
      <c r="Z21" s="153">
        <f t="shared" si="16"/>
        <v>1</v>
      </c>
      <c r="AA21" s="155">
        <f t="shared" si="17"/>
        <v>1</v>
      </c>
      <c r="AB21" s="24" t="str">
        <f t="shared" si="18"/>
        <v/>
      </c>
      <c r="AE21" s="96">
        <f t="shared" si="13"/>
        <v>6</v>
      </c>
      <c r="AF21" s="97">
        <f t="shared" si="19"/>
        <v>43217</v>
      </c>
      <c r="AG21" s="22" t="str">
        <f t="shared" si="20"/>
        <v/>
      </c>
      <c r="AH21" s="98" t="str">
        <f t="shared" si="21"/>
        <v>0</v>
      </c>
      <c r="AI21" s="99" t="str">
        <f t="shared" si="22"/>
        <v>0</v>
      </c>
      <c r="AJ21" s="100" t="str">
        <f t="shared" si="23"/>
        <v>0</v>
      </c>
      <c r="AK21" s="101" t="str">
        <f t="shared" si="24"/>
        <v>0</v>
      </c>
      <c r="AL21" s="23"/>
      <c r="AM21" s="23"/>
      <c r="AN21" s="24" t="str">
        <f t="shared" si="25"/>
        <v/>
      </c>
    </row>
    <row r="22" spans="1:40" ht="23.1" customHeight="1" x14ac:dyDescent="0.3">
      <c r="A22" s="9">
        <f t="shared" si="2"/>
        <v>43228</v>
      </c>
      <c r="B22" s="46">
        <f t="shared" si="7"/>
        <v>43228</v>
      </c>
      <c r="C22" s="57" t="str">
        <f>INDEX('[1]Base de Travail Mensuelle'!$1:$1048576,MATCH($T$8,'[1]Base de Travail Mensuelle'!$A:$A,0),MATCH(B22,'[1]Base de Travail Mensuelle'!$1:$1,0))</f>
        <v>NICE EST DIM</v>
      </c>
      <c r="D22" s="58" t="str">
        <f>INDEX([1]Pointage!$1:$1048576,MATCH($T$8,[1]Pointage!$A:$A,0),MATCH(B22,[1]Pointage!$1:$1,0))</f>
        <v>NICE EST DIM</v>
      </c>
      <c r="E22" s="40" t="str">
        <f>IF(ISERROR(FIND("|",$D22,1)),IFERROR(VLOOKUP($D22,[1]RIPPEURS!$K:$K,1,FALSE),""),LEFT($D22,FIND("|",$D22,1)-2))</f>
        <v>NICE EST DIM</v>
      </c>
      <c r="F22" s="53" t="str">
        <f>IF(ISERROR(FIND("|",D22,1)),IFERROR(VLOOKUP($D22,[1]RIPPEURS!$K:$N,4,FALSE),""),MID(D22,FIND("|",D22,1)+2,999))</f>
        <v>08:00-12:00</v>
      </c>
      <c r="G22" s="71">
        <f t="shared" si="3"/>
        <v>0.33333333333333331</v>
      </c>
      <c r="H22" s="66">
        <f t="shared" si="0"/>
        <v>0.5</v>
      </c>
      <c r="I22" s="66" t="str">
        <f t="shared" si="4"/>
        <v>-</v>
      </c>
      <c r="J22" s="66" t="str">
        <f t="shared" si="5"/>
        <v>-</v>
      </c>
      <c r="K22" s="127">
        <f ca="1">IF(AND(L22&gt;0,L22&lt;99),"-",IFERROR(HeureHN(G22,H22,B22,HSN_deb,HSN_fin,TRUE)+IF(I22="-",0,HeureHN(I22,J22,B22,HSN_deb,HSN_fin,TRUE)),"-"))</f>
        <v>4</v>
      </c>
      <c r="L22" s="128" t="str">
        <f ca="1">IFERROR(Heuredim(G22,H22,B22,HSN_deb,HSN_fin,TRUE)+IF(I22="-",0,Heuredim(I22,J22,B22,HSN_deb,HSN_fin,TRUE)),"-")</f>
        <v>-</v>
      </c>
      <c r="M22" s="129">
        <f ca="1">IFERROR(HeureHN(G22,H22,B22,HSNu_deb,HSNu_fin,TRUE)+IF(I22="-",0,HeureHN(I22,J22,B22,HSNu_deb,HSNu_fin,TRUE)),"-")</f>
        <v>0</v>
      </c>
      <c r="N22" s="126">
        <f t="shared" ca="1" si="6"/>
        <v>4</v>
      </c>
      <c r="O22" s="138">
        <f ca="1">IFERROR(HeureHN(G22,H22,B22,HPN_deb,HPN_fin,TRUE)+IF(I22="-",0,HeureHN(I22,J22,B22,HPN_deb,HPN_fin,TRUE)),"0")+IFERROR(VLOOKUP($D22,[1]RIPPEURS!$A:$E,5,FALSE),"0")</f>
        <v>0</v>
      </c>
      <c r="P22" s="89">
        <f>IFERROR(VLOOKUP($D22,[1]RIPPEURS!$A:$F,6,FALSE),1)</f>
        <v>1</v>
      </c>
      <c r="Q22" s="145"/>
      <c r="R22" s="146"/>
      <c r="S22" s="96">
        <f t="shared" si="8"/>
        <v>7</v>
      </c>
      <c r="T22" s="97">
        <f t="shared" si="14"/>
        <v>43218</v>
      </c>
      <c r="U22" s="22" t="str">
        <f t="shared" si="15"/>
        <v>08:30-12:00 / 14:30-18:00</v>
      </c>
      <c r="V22" s="98">
        <f t="shared" ca="1" si="9"/>
        <v>7</v>
      </c>
      <c r="W22" s="99" t="str">
        <f t="shared" ca="1" si="10"/>
        <v>-</v>
      </c>
      <c r="X22" s="100">
        <f t="shared" ca="1" si="11"/>
        <v>0</v>
      </c>
      <c r="Y22" s="101">
        <f t="shared" ca="1" si="12"/>
        <v>7</v>
      </c>
      <c r="Z22" s="153">
        <f t="shared" ca="1" si="16"/>
        <v>0</v>
      </c>
      <c r="AA22" s="155">
        <f t="shared" si="17"/>
        <v>1</v>
      </c>
      <c r="AB22" s="24" t="str">
        <f t="shared" si="18"/>
        <v>HS NICE EST</v>
      </c>
      <c r="AE22" s="96">
        <f t="shared" si="13"/>
        <v>7</v>
      </c>
      <c r="AF22" s="97">
        <f t="shared" si="19"/>
        <v>43218</v>
      </c>
      <c r="AG22" s="22" t="str">
        <f t="shared" si="20"/>
        <v/>
      </c>
      <c r="AH22" s="98" t="str">
        <f t="shared" si="21"/>
        <v>0</v>
      </c>
      <c r="AI22" s="99" t="str">
        <f t="shared" si="22"/>
        <v>0</v>
      </c>
      <c r="AJ22" s="100" t="str">
        <f t="shared" si="23"/>
        <v>0</v>
      </c>
      <c r="AK22" s="101" t="str">
        <f t="shared" si="24"/>
        <v>0</v>
      </c>
      <c r="AL22" s="23"/>
      <c r="AM22" s="23"/>
      <c r="AN22" s="24" t="str">
        <f t="shared" si="25"/>
        <v/>
      </c>
    </row>
    <row r="23" spans="1:40" ht="23.1" customHeight="1" x14ac:dyDescent="0.3">
      <c r="A23" s="9">
        <f t="shared" si="2"/>
        <v>43229</v>
      </c>
      <c r="B23" s="46">
        <f t="shared" si="7"/>
        <v>43229</v>
      </c>
      <c r="C23" s="57" t="str">
        <f>INDEX('[1]Base de Travail Mensuelle'!$1:$1048576,MATCH($T$8,'[1]Base de Travail Mensuelle'!$A:$A,0),MATCH(B23,'[1]Base de Travail Mensuelle'!$1:$1,0))</f>
        <v>NICE EST</v>
      </c>
      <c r="D23" s="58" t="str">
        <f>INDEX([1]Pointage!$1:$1048576,MATCH($T$8,[1]Pointage!$A:$A,0),MATCH(B23,[1]Pointage!$1:$1,0))</f>
        <v>CARTON MATIN</v>
      </c>
      <c r="E23" s="40" t="str">
        <f>IF(ISERROR(FIND("|",$D23,1)),IFERROR(VLOOKUP($D23,[1]RIPPEURS!$K:$K,1,FALSE),""),LEFT($D23,FIND("|",$D23,1)-2))</f>
        <v/>
      </c>
      <c r="F23" s="53" t="str">
        <f>IF(ISERROR(FIND("|",D23,1)),IFERROR(VLOOKUP($D23,[1]RIPPEURS!$K:$N,4,FALSE),""),MID(D23,FIND("|",D23,1)+2,999))</f>
        <v/>
      </c>
      <c r="G23" s="71" t="str">
        <f t="shared" si="3"/>
        <v>-</v>
      </c>
      <c r="H23" s="66" t="str">
        <f t="shared" si="0"/>
        <v>-</v>
      </c>
      <c r="I23" s="66" t="str">
        <f t="shared" si="4"/>
        <v>-</v>
      </c>
      <c r="J23" s="66" t="str">
        <f t="shared" si="5"/>
        <v>-</v>
      </c>
      <c r="K23" s="127" t="str">
        <f>IF(AND(L23&gt;0,L23&lt;99),"-",IFERROR(HeureHN(G23,H23,B23,HSN_deb,HSN_fin,TRUE)+IF(I23="-",0,HeureHN(I23,J23,B23,HSN_deb,HSN_fin,TRUE)),"-"))</f>
        <v>-</v>
      </c>
      <c r="L23" s="128" t="str">
        <f>IFERROR(Heuredim(G23,H23,B23,HSN_deb,HSN_fin,TRUE)+IF(I23="-",0,Heuredim(I23,J23,B23,HSN_deb,HSN_fin,TRUE)),"-")</f>
        <v>-</v>
      </c>
      <c r="M23" s="129" t="str">
        <f>IFERROR(HeureHN(G23,H23,B23,HSNu_deb,HSNu_fin,TRUE)+IF(I23="-",0,HeureHN(I23,J23,B23,HSNu_deb,HSNu_fin,TRUE)),"-")</f>
        <v>-</v>
      </c>
      <c r="N23" s="126">
        <f t="shared" si="6"/>
        <v>0</v>
      </c>
      <c r="O23" s="138">
        <f>IFERROR(HeureHN(G23,H23,B23,HPN_deb,HPN_fin,TRUE)+IF(I23="-",0,HeureHN(I23,J23,B23,HPN_deb,HPN_fin,TRUE)),"0")+IFERROR(VLOOKUP($D23,[1]RIPPEURS!$A:$E,5,FALSE),"0")</f>
        <v>0</v>
      </c>
      <c r="P23" s="89">
        <f>IFERROR(VLOOKUP($D23,[1]RIPPEURS!$A:$F,6,FALSE),1)</f>
        <v>1</v>
      </c>
      <c r="Q23" s="145"/>
      <c r="R23" s="146"/>
      <c r="S23" s="96">
        <f t="shared" si="8"/>
        <v>1</v>
      </c>
      <c r="T23" s="97">
        <f t="shared" si="14"/>
        <v>43219</v>
      </c>
      <c r="U23" s="22" t="str">
        <f t="shared" si="15"/>
        <v/>
      </c>
      <c r="V23" s="98" t="str">
        <f t="shared" si="9"/>
        <v>-</v>
      </c>
      <c r="W23" s="99" t="str">
        <f t="shared" si="10"/>
        <v>-</v>
      </c>
      <c r="X23" s="100" t="str">
        <f t="shared" si="11"/>
        <v>-</v>
      </c>
      <c r="Y23" s="101">
        <f t="shared" si="12"/>
        <v>0</v>
      </c>
      <c r="Z23" s="153">
        <f t="shared" si="16"/>
        <v>0</v>
      </c>
      <c r="AA23" s="155">
        <f t="shared" si="17"/>
        <v>0</v>
      </c>
      <c r="AB23" s="24" t="str">
        <f t="shared" si="18"/>
        <v/>
      </c>
      <c r="AE23" s="96">
        <f t="shared" si="13"/>
        <v>1</v>
      </c>
      <c r="AF23" s="97">
        <f t="shared" si="19"/>
        <v>43219</v>
      </c>
      <c r="AG23" s="22" t="str">
        <f t="shared" si="20"/>
        <v/>
      </c>
      <c r="AH23" s="98" t="str">
        <f t="shared" si="21"/>
        <v>0</v>
      </c>
      <c r="AI23" s="99" t="str">
        <f t="shared" si="22"/>
        <v>0</v>
      </c>
      <c r="AJ23" s="100" t="str">
        <f t="shared" si="23"/>
        <v>0</v>
      </c>
      <c r="AK23" s="101" t="str">
        <f t="shared" si="24"/>
        <v>0</v>
      </c>
      <c r="AL23" s="23"/>
      <c r="AM23" s="23"/>
      <c r="AN23" s="24" t="str">
        <f t="shared" si="25"/>
        <v/>
      </c>
    </row>
    <row r="24" spans="1:40" ht="23.1" customHeight="1" x14ac:dyDescent="0.3">
      <c r="A24" s="9">
        <f t="shared" si="2"/>
        <v>43230</v>
      </c>
      <c r="B24" s="46">
        <f t="shared" si="7"/>
        <v>43230</v>
      </c>
      <c r="C24" s="57" t="str">
        <f>INDEX('[1]Base de Travail Mensuelle'!$1:$1048576,MATCH($T$8,'[1]Base de Travail Mensuelle'!$A:$A,0),MATCH(B24,'[1]Base de Travail Mensuelle'!$1:$1,0))</f>
        <v>REPOS</v>
      </c>
      <c r="D24" s="58" t="str">
        <f>INDEX([1]Pointage!$1:$1048576,MATCH($T$8,[1]Pointage!$A:$A,0),MATCH(B24,[1]Pointage!$1:$1,0))</f>
        <v>REPOS</v>
      </c>
      <c r="E24" s="40" t="str">
        <f>IF(ISERROR(FIND("|",$D24,1)),IFERROR(VLOOKUP($D24,[1]RIPPEURS!$K:$K,1,FALSE),""),LEFT($D24,FIND("|",$D24,1)-2))</f>
        <v/>
      </c>
      <c r="F24" s="53" t="str">
        <f>IF(ISERROR(FIND("|",D24,1)),IFERROR(VLOOKUP($D24,[1]RIPPEURS!$K:$N,4,FALSE),""),MID(D24,FIND("|",D24,1)+2,999))</f>
        <v/>
      </c>
      <c r="G24" s="71" t="str">
        <f t="shared" si="3"/>
        <v>-</v>
      </c>
      <c r="H24" s="66" t="str">
        <f t="shared" si="0"/>
        <v>-</v>
      </c>
      <c r="I24" s="66" t="str">
        <f t="shared" si="4"/>
        <v>-</v>
      </c>
      <c r="J24" s="66" t="str">
        <f t="shared" si="5"/>
        <v>-</v>
      </c>
      <c r="K24" s="127" t="str">
        <f>IF(AND(L24&gt;0,L24&lt;99),"-",IFERROR(HeureHN(G24,H24,B24,HSN_deb,HSN_fin,TRUE)+IF(I24="-",0,HeureHN(I24,J24,B24,HSN_deb,HSN_fin,TRUE)),"-"))</f>
        <v>-</v>
      </c>
      <c r="L24" s="128" t="str">
        <f>IFERROR(Heuredim(G24,H24,B24,HSN_deb,HSN_fin,TRUE)+IF(I24="-",0,Heuredim(I24,J24,B24,HSN_deb,HSN_fin,TRUE)),"-")</f>
        <v>-</v>
      </c>
      <c r="M24" s="129" t="str">
        <f>IFERROR(HeureHN(G24,H24,B24,HSNu_deb,HSNu_fin,TRUE)+IF(I24="-",0,HeureHN(I24,J24,B24,HSNu_deb,HSNu_fin,TRUE)),"-")</f>
        <v>-</v>
      </c>
      <c r="N24" s="126">
        <f t="shared" si="6"/>
        <v>0</v>
      </c>
      <c r="O24" s="138">
        <f>IFERROR(HeureHN(G24,H24,B24,HPN_deb,HPN_fin,TRUE)+IF(I24="-",0,HeureHN(I24,J24,B24,HPN_deb,HPN_fin,TRUE)),"0")+IFERROR(VLOOKUP($D24,[1]RIPPEURS!$A:$E,5,FALSE),"0")</f>
        <v>0</v>
      </c>
      <c r="P24" s="89">
        <f>IFERROR(VLOOKUP($D24,[1]RIPPEURS!$A:$F,6,FALSE),1)</f>
        <v>0</v>
      </c>
      <c r="Q24" s="145"/>
      <c r="R24" s="146"/>
      <c r="S24" s="96">
        <f t="shared" si="8"/>
        <v>2</v>
      </c>
      <c r="T24" s="97">
        <f t="shared" si="14"/>
        <v>43220</v>
      </c>
      <c r="U24" s="22" t="str">
        <f t="shared" si="15"/>
        <v/>
      </c>
      <c r="V24" s="98" t="str">
        <f t="shared" si="9"/>
        <v>-</v>
      </c>
      <c r="W24" s="99" t="str">
        <f t="shared" si="10"/>
        <v>-</v>
      </c>
      <c r="X24" s="100" t="str">
        <f t="shared" si="11"/>
        <v>-</v>
      </c>
      <c r="Y24" s="101">
        <f t="shared" si="12"/>
        <v>0</v>
      </c>
      <c r="Z24" s="153">
        <f t="shared" si="16"/>
        <v>0</v>
      </c>
      <c r="AA24" s="155">
        <f t="shared" si="17"/>
        <v>1</v>
      </c>
      <c r="AB24" s="24" t="str">
        <f t="shared" si="18"/>
        <v/>
      </c>
      <c r="AE24" s="96">
        <f t="shared" si="13"/>
        <v>2</v>
      </c>
      <c r="AF24" s="97">
        <f t="shared" si="19"/>
        <v>43220</v>
      </c>
      <c r="AG24" s="22" t="str">
        <f t="shared" si="20"/>
        <v/>
      </c>
      <c r="AH24" s="98" t="str">
        <f t="shared" si="21"/>
        <v>0</v>
      </c>
      <c r="AI24" s="99" t="str">
        <f t="shared" si="22"/>
        <v>0</v>
      </c>
      <c r="AJ24" s="100" t="str">
        <f t="shared" si="23"/>
        <v>0</v>
      </c>
      <c r="AK24" s="101" t="str">
        <f t="shared" si="24"/>
        <v>0</v>
      </c>
      <c r="AL24" s="23"/>
      <c r="AM24" s="23"/>
      <c r="AN24" s="24" t="str">
        <f t="shared" si="25"/>
        <v/>
      </c>
    </row>
    <row r="25" spans="1:40" ht="23.1" customHeight="1" x14ac:dyDescent="0.3">
      <c r="A25" s="9">
        <f t="shared" si="2"/>
        <v>43231</v>
      </c>
      <c r="B25" s="46">
        <f t="shared" si="7"/>
        <v>43231</v>
      </c>
      <c r="C25" s="57" t="str">
        <f>INDEX('[1]Base de Travail Mensuelle'!$1:$1048576,MATCH($T$8,'[1]Base de Travail Mensuelle'!$A:$A,0),MATCH(B25,'[1]Base de Travail Mensuelle'!$1:$1,0))</f>
        <v>NICE EST</v>
      </c>
      <c r="D25" s="58" t="str">
        <f>INDEX([1]Pointage!$1:$1048576,MATCH($T$8,[1]Pointage!$A:$A,0),MATCH(B25,[1]Pointage!$1:$1,0))</f>
        <v>CARTON MATIN</v>
      </c>
      <c r="E25" s="40" t="str">
        <f>IF(ISERROR(FIND("|",$D25,1)),IFERROR(VLOOKUP($D25,[1]RIPPEURS!$K:$K,1,FALSE),""),LEFT($D25,FIND("|",$D25,1)-2))</f>
        <v/>
      </c>
      <c r="F25" s="53" t="str">
        <f>IF(ISERROR(FIND("|",D25,1)),IFERROR(VLOOKUP($D25,[1]RIPPEURS!$K:$N,4,FALSE),""),MID(D25,FIND("|",D25,1)+2,999))</f>
        <v/>
      </c>
      <c r="G25" s="71" t="str">
        <f t="shared" si="3"/>
        <v>-</v>
      </c>
      <c r="H25" s="66" t="str">
        <f t="shared" si="0"/>
        <v>-</v>
      </c>
      <c r="I25" s="66" t="str">
        <f t="shared" si="4"/>
        <v>-</v>
      </c>
      <c r="J25" s="66" t="str">
        <f t="shared" si="5"/>
        <v>-</v>
      </c>
      <c r="K25" s="127" t="str">
        <f>IF(AND(L25&gt;0,L25&lt;99),"-",IFERROR(HeureHN(G25,H25,B25,HSN_deb,HSN_fin,TRUE)+IF(I25="-",0,HeureHN(I25,J25,B25,HSN_deb,HSN_fin,TRUE)),"-"))</f>
        <v>-</v>
      </c>
      <c r="L25" s="128" t="str">
        <f>IFERROR(Heuredim(G25,H25,B25,HSN_deb,HSN_fin,TRUE)+IF(I25="-",0,Heuredim(I25,J25,B25,HSN_deb,HSN_fin,TRUE)),"-")</f>
        <v>-</v>
      </c>
      <c r="M25" s="129" t="str">
        <f>IFERROR(HeureHN(G25,H25,B25,HSNu_deb,HSNu_fin,TRUE)+IF(I25="-",0,HeureHN(I25,J25,B25,HSNu_deb,HSNu_fin,TRUE)),"-")</f>
        <v>-</v>
      </c>
      <c r="N25" s="126">
        <f t="shared" si="6"/>
        <v>0</v>
      </c>
      <c r="O25" s="138">
        <f>IFERROR(HeureHN(G25,H25,B25,HPN_deb,HPN_fin,TRUE)+IF(I25="-",0,HeureHN(I25,J25,B25,HPN_deb,HPN_fin,TRUE)),"0")+IFERROR(VLOOKUP($D25,[1]RIPPEURS!$A:$E,5,FALSE),"0")</f>
        <v>0</v>
      </c>
      <c r="P25" s="89">
        <f>IFERROR(VLOOKUP($D25,[1]RIPPEURS!$A:$F,6,FALSE),1)</f>
        <v>1</v>
      </c>
      <c r="Q25" s="145"/>
      <c r="R25" s="146"/>
      <c r="S25" s="96">
        <f t="shared" si="8"/>
        <v>3</v>
      </c>
      <c r="T25" s="97">
        <f t="shared" si="14"/>
        <v>43221</v>
      </c>
      <c r="U25" s="22" t="str">
        <f t="shared" si="15"/>
        <v/>
      </c>
      <c r="V25" s="98" t="str">
        <f t="shared" si="9"/>
        <v>-</v>
      </c>
      <c r="W25" s="99" t="str">
        <f t="shared" si="10"/>
        <v>-</v>
      </c>
      <c r="X25" s="100" t="str">
        <f t="shared" si="11"/>
        <v>-</v>
      </c>
      <c r="Y25" s="101">
        <f t="shared" si="12"/>
        <v>0</v>
      </c>
      <c r="Z25" s="153">
        <f t="shared" si="16"/>
        <v>0</v>
      </c>
      <c r="AA25" s="155">
        <f t="shared" si="17"/>
        <v>0</v>
      </c>
      <c r="AB25" s="24" t="str">
        <f t="shared" si="18"/>
        <v/>
      </c>
      <c r="AE25" s="96">
        <f t="shared" si="13"/>
        <v>3</v>
      </c>
      <c r="AF25" s="97">
        <f t="shared" si="19"/>
        <v>43221</v>
      </c>
      <c r="AG25" s="22" t="str">
        <f t="shared" si="20"/>
        <v/>
      </c>
      <c r="AH25" s="98" t="str">
        <f t="shared" si="21"/>
        <v>0</v>
      </c>
      <c r="AI25" s="99" t="str">
        <f t="shared" si="22"/>
        <v>0</v>
      </c>
      <c r="AJ25" s="100" t="str">
        <f t="shared" si="23"/>
        <v>0</v>
      </c>
      <c r="AK25" s="101" t="str">
        <f t="shared" si="24"/>
        <v>0</v>
      </c>
      <c r="AL25" s="23"/>
      <c r="AM25" s="23"/>
      <c r="AN25" s="24" t="str">
        <f t="shared" si="25"/>
        <v/>
      </c>
    </row>
    <row r="26" spans="1:40" ht="23.1" customHeight="1" x14ac:dyDescent="0.3">
      <c r="A26" s="9">
        <f t="shared" si="2"/>
        <v>43232</v>
      </c>
      <c r="B26" s="46">
        <f t="shared" si="7"/>
        <v>43232</v>
      </c>
      <c r="C26" s="57" t="str">
        <f>INDEX('[1]Base de Travail Mensuelle'!$1:$1048576,MATCH($T$8,'[1]Base de Travail Mensuelle'!$A:$A,0),MATCH(B26,'[1]Base de Travail Mensuelle'!$1:$1,0))</f>
        <v>REPOS</v>
      </c>
      <c r="D26" s="58" t="str">
        <f>INDEX([1]Pointage!$1:$1048576,MATCH($T$8,[1]Pointage!$A:$A,0),MATCH(B26,[1]Pointage!$1:$1,0))</f>
        <v>HS NICE EST</v>
      </c>
      <c r="E26" s="40" t="str">
        <f>IF(ISERROR(FIND("|",$D26,1)),IFERROR(VLOOKUP($D26,[1]RIPPEURS!$K:$K,1,FALSE),""),LEFT($D26,FIND("|",$D26,1)-2))</f>
        <v>HS NICE EST</v>
      </c>
      <c r="F26" s="53" t="str">
        <f>IF(ISERROR(FIND("|",D26,1)),IFERROR(VLOOKUP($D26,[1]RIPPEURS!$K:$N,4,FALSE),""),MID(D26,FIND("|",D26,1)+2,999))</f>
        <v>08:30-12:00 / 14:30-18:00</v>
      </c>
      <c r="G26" s="71">
        <f t="shared" si="3"/>
        <v>0.35416666666666669</v>
      </c>
      <c r="H26" s="66">
        <f t="shared" si="0"/>
        <v>0.5</v>
      </c>
      <c r="I26" s="66">
        <f t="shared" si="4"/>
        <v>0.60416666666666663</v>
      </c>
      <c r="J26" s="66">
        <f t="shared" si="5"/>
        <v>0.75</v>
      </c>
      <c r="K26" s="127">
        <f ca="1">IF(AND(L26&gt;0,L26&lt;99),"-",IFERROR(HeureHN(G26,H26,B26,HSN_deb,HSN_fin,TRUE)+IF(I26="-",0,HeureHN(I26,J26,B26,HSN_deb,HSN_fin,TRUE)),"-"))</f>
        <v>7</v>
      </c>
      <c r="L26" s="128" t="str">
        <f ca="1">IFERROR(Heuredim(G26,H26,B26,HSN_deb,HSN_fin,TRUE)+IF(I26="-",0,Heuredim(I26,J26,B26,HSN_deb,HSN_fin,TRUE)),"-")</f>
        <v>-</v>
      </c>
      <c r="M26" s="129">
        <f ca="1">IFERROR(HeureHN(G26,H26,B26,HSNu_deb,HSNu_fin,TRUE)+IF(I26="-",0,HeureHN(I26,J26,B26,HSNu_deb,HSNu_fin,TRUE)),"-")</f>
        <v>0</v>
      </c>
      <c r="N26" s="126">
        <f t="shared" ca="1" si="6"/>
        <v>7</v>
      </c>
      <c r="O26" s="138">
        <f ca="1">IFERROR(HeureHN(G26,H26,B26,HPN_deb,HPN_fin,TRUE)+IF(I26="-",0,HeureHN(I26,J26,B26,HPN_deb,HPN_fin,TRUE)),"0")+IFERROR(VLOOKUP($D26,[1]RIPPEURS!$A:$E,5,FALSE),"0")</f>
        <v>0</v>
      </c>
      <c r="P26" s="89">
        <f>IFERROR(VLOOKUP($D26,[1]RIPPEURS!$A:$F,6,FALSE),1)</f>
        <v>1</v>
      </c>
      <c r="Q26" s="145"/>
      <c r="R26" s="146"/>
      <c r="S26" s="96">
        <f t="shared" si="8"/>
        <v>4</v>
      </c>
      <c r="T26" s="97">
        <f t="shared" si="14"/>
        <v>43222</v>
      </c>
      <c r="U26" s="22" t="str">
        <f t="shared" si="15"/>
        <v/>
      </c>
      <c r="V26" s="98" t="str">
        <f t="shared" si="9"/>
        <v>-</v>
      </c>
      <c r="W26" s="99" t="str">
        <f t="shared" si="10"/>
        <v>-</v>
      </c>
      <c r="X26" s="100" t="str">
        <f t="shared" si="11"/>
        <v>-</v>
      </c>
      <c r="Y26" s="101">
        <f t="shared" si="12"/>
        <v>0</v>
      </c>
      <c r="Z26" s="153">
        <f t="shared" si="16"/>
        <v>0</v>
      </c>
      <c r="AA26" s="155">
        <f t="shared" si="17"/>
        <v>1</v>
      </c>
      <c r="AB26" s="24" t="str">
        <f t="shared" si="18"/>
        <v/>
      </c>
      <c r="AE26" s="96">
        <f t="shared" si="13"/>
        <v>4</v>
      </c>
      <c r="AF26" s="97">
        <f t="shared" si="19"/>
        <v>43222</v>
      </c>
      <c r="AG26" s="22" t="str">
        <f t="shared" si="20"/>
        <v/>
      </c>
      <c r="AH26" s="98" t="str">
        <f t="shared" si="21"/>
        <v>0</v>
      </c>
      <c r="AI26" s="99" t="str">
        <f t="shared" si="22"/>
        <v>0</v>
      </c>
      <c r="AJ26" s="100" t="str">
        <f t="shared" si="23"/>
        <v>0</v>
      </c>
      <c r="AK26" s="101" t="str">
        <f t="shared" si="24"/>
        <v>0</v>
      </c>
      <c r="AL26" s="23"/>
      <c r="AM26" s="23"/>
      <c r="AN26" s="24" t="str">
        <f t="shared" si="25"/>
        <v/>
      </c>
    </row>
    <row r="27" spans="1:40" ht="23.1" customHeight="1" x14ac:dyDescent="0.3">
      <c r="A27" s="9">
        <f t="shared" si="2"/>
        <v>43233</v>
      </c>
      <c r="B27" s="46">
        <f t="shared" si="7"/>
        <v>43233</v>
      </c>
      <c r="C27" s="57" t="str">
        <f>INDEX('[1]Base de Travail Mensuelle'!$1:$1048576,MATCH($T$8,'[1]Base de Travail Mensuelle'!$A:$A,0),MATCH(B27,'[1]Base de Travail Mensuelle'!$1:$1,0))</f>
        <v>REPOS</v>
      </c>
      <c r="D27" s="58" t="str">
        <f>INDEX([1]Pointage!$1:$1048576,MATCH($T$8,[1]Pointage!$A:$A,0),MATCH(B27,[1]Pointage!$1:$1,0))</f>
        <v>REPOS</v>
      </c>
      <c r="E27" s="40" t="str">
        <f>IF(ISERROR(FIND("|",$D27,1)),IFERROR(VLOOKUP($D27,[1]RIPPEURS!$K:$K,1,FALSE),""),LEFT($D27,FIND("|",$D27,1)-2))</f>
        <v/>
      </c>
      <c r="F27" s="53" t="str">
        <f>IF(ISERROR(FIND("|",D27,1)),IFERROR(VLOOKUP($D27,[1]RIPPEURS!$K:$N,4,FALSE),""),MID(D27,FIND("|",D27,1)+2,999))</f>
        <v/>
      </c>
      <c r="G27" s="71" t="str">
        <f t="shared" si="3"/>
        <v>-</v>
      </c>
      <c r="H27" s="66" t="str">
        <f t="shared" si="0"/>
        <v>-</v>
      </c>
      <c r="I27" s="66" t="str">
        <f t="shared" si="4"/>
        <v>-</v>
      </c>
      <c r="J27" s="66" t="str">
        <f t="shared" si="5"/>
        <v>-</v>
      </c>
      <c r="K27" s="127" t="str">
        <f>IF(AND(L27&gt;0,L27&lt;99),"-",IFERROR(HeureHN(G27,H27,B27,HSN_deb,HSN_fin,TRUE)+IF(I27="-",0,HeureHN(I27,J27,B27,HSN_deb,HSN_fin,TRUE)),"-"))</f>
        <v>-</v>
      </c>
      <c r="L27" s="128" t="str">
        <f>IFERROR(Heuredim(G27,H27,B27,HSN_deb,HSN_fin,TRUE)+IF(I27="-",0,Heuredim(I27,J27,B27,HSN_deb,HSN_fin,TRUE)),"-")</f>
        <v>-</v>
      </c>
      <c r="M27" s="129" t="str">
        <f>IFERROR(HeureHN(G27,H27,B27,HSNu_deb,HSNu_fin,TRUE)+IF(I27="-",0,HeureHN(I27,J27,B27,HSNu_deb,HSNu_fin,TRUE)),"-")</f>
        <v>-</v>
      </c>
      <c r="N27" s="126">
        <f t="shared" si="6"/>
        <v>0</v>
      </c>
      <c r="O27" s="138">
        <f>IFERROR(HeureHN(G27,H27,B27,HPN_deb,HPN_fin,TRUE)+IF(I27="-",0,HeureHN(I27,J27,B27,HPN_deb,HPN_fin,TRUE)),"0")+IFERROR(VLOOKUP($D27,[1]RIPPEURS!$A:$E,5,FALSE),"0")</f>
        <v>0</v>
      </c>
      <c r="P27" s="89">
        <f>IFERROR(VLOOKUP($D27,[1]RIPPEURS!$A:$F,6,FALSE),1)</f>
        <v>0</v>
      </c>
      <c r="Q27" s="145"/>
      <c r="R27" s="146"/>
      <c r="S27" s="96">
        <f t="shared" si="8"/>
        <v>5</v>
      </c>
      <c r="T27" s="97">
        <f t="shared" si="14"/>
        <v>43223</v>
      </c>
      <c r="U27" s="22" t="str">
        <f t="shared" si="15"/>
        <v/>
      </c>
      <c r="V27" s="98" t="str">
        <f t="shared" si="9"/>
        <v>-</v>
      </c>
      <c r="W27" s="99" t="str">
        <f t="shared" si="10"/>
        <v>-</v>
      </c>
      <c r="X27" s="100" t="str">
        <f t="shared" si="11"/>
        <v>-</v>
      </c>
      <c r="Y27" s="101">
        <f t="shared" si="12"/>
        <v>0</v>
      </c>
      <c r="Z27" s="153">
        <f t="shared" si="16"/>
        <v>0</v>
      </c>
      <c r="AA27" s="155">
        <f t="shared" si="17"/>
        <v>1</v>
      </c>
      <c r="AB27" s="24" t="str">
        <f t="shared" si="18"/>
        <v/>
      </c>
      <c r="AE27" s="96">
        <f t="shared" si="13"/>
        <v>5</v>
      </c>
      <c r="AF27" s="97">
        <f t="shared" si="19"/>
        <v>43223</v>
      </c>
      <c r="AG27" s="22" t="str">
        <f t="shared" si="20"/>
        <v/>
      </c>
      <c r="AH27" s="98" t="str">
        <f t="shared" si="21"/>
        <v>0</v>
      </c>
      <c r="AI27" s="99" t="str">
        <f t="shared" si="22"/>
        <v>0</v>
      </c>
      <c r="AJ27" s="100" t="str">
        <f t="shared" si="23"/>
        <v>0</v>
      </c>
      <c r="AK27" s="101" t="str">
        <f t="shared" si="24"/>
        <v>0</v>
      </c>
      <c r="AL27" s="23"/>
      <c r="AM27" s="23"/>
      <c r="AN27" s="24" t="str">
        <f t="shared" si="25"/>
        <v/>
      </c>
    </row>
    <row r="28" spans="1:40" ht="23.1" customHeight="1" x14ac:dyDescent="0.3">
      <c r="A28" s="9">
        <f t="shared" si="2"/>
        <v>43234</v>
      </c>
      <c r="B28" s="46">
        <f t="shared" si="7"/>
        <v>43234</v>
      </c>
      <c r="C28" s="57" t="str">
        <f>INDEX('[1]Base de Travail Mensuelle'!$1:$1048576,MATCH($T$8,'[1]Base de Travail Mensuelle'!$A:$A,0),MATCH(B28,'[1]Base de Travail Mensuelle'!$1:$1,0))</f>
        <v>ENC MATIN 5H-12H</v>
      </c>
      <c r="D28" s="58" t="str">
        <f>INDEX([1]Pointage!$1:$1048576,MATCH($T$8,[1]Pointage!$A:$A,0),MATCH(B28,[1]Pointage!$1:$1,0))</f>
        <v>NICE OUEST</v>
      </c>
      <c r="E28" s="40" t="str">
        <f>IF(ISERROR(FIND("|",$D28,1)),IFERROR(VLOOKUP($D28,[1]RIPPEURS!$K:$K,1,FALSE),""),LEFT($D28,FIND("|",$D28,1)-2))</f>
        <v>NICE OUEST</v>
      </c>
      <c r="F28" s="53" t="str">
        <f>IF(ISERROR(FIND("|",D28,1)),IFERROR(VLOOKUP($D28,[1]RIPPEURS!$K:$N,4,FALSE),""),MID(D28,FIND("|",D28,1)+2,999))</f>
        <v>14:00-14:30</v>
      </c>
      <c r="G28" s="71">
        <f t="shared" si="3"/>
        <v>0.58333333333333337</v>
      </c>
      <c r="H28" s="66">
        <f t="shared" si="0"/>
        <v>0.60416666666666663</v>
      </c>
      <c r="I28" s="66" t="str">
        <f t="shared" si="4"/>
        <v>-</v>
      </c>
      <c r="J28" s="66" t="str">
        <f t="shared" si="5"/>
        <v>-</v>
      </c>
      <c r="K28" s="127">
        <f ca="1">IF(AND(L28&gt;0,L28&lt;99),"-",IFERROR(HeureHN(G28,H28,B28,HSN_deb,HSN_fin,TRUE)+IF(I28="-",0,HeureHN(I28,J28,B28,HSN_deb,HSN_fin,TRUE)),"-"))</f>
        <v>0.49999999999999822</v>
      </c>
      <c r="L28" s="128" t="str">
        <f ca="1">IFERROR(Heuredim(G28,H28,B28,HSN_deb,HSN_fin,TRUE)+IF(I28="-",0,Heuredim(I28,J28,B28,HSN_deb,HSN_fin,TRUE)),"-")</f>
        <v>-</v>
      </c>
      <c r="M28" s="129">
        <f ca="1">IFERROR(HeureHN(G28,H28,B28,HSNu_deb,HSNu_fin,TRUE)+IF(I28="-",0,HeureHN(I28,J28,B28,HSNu_deb,HSNu_fin,TRUE)),"-")</f>
        <v>0</v>
      </c>
      <c r="N28" s="126">
        <f t="shared" ca="1" si="6"/>
        <v>0.49999999999999822</v>
      </c>
      <c r="O28" s="138">
        <f ca="1">IFERROR(HeureHN(G28,H28,B28,HPN_deb,HPN_fin,TRUE)+IF(I28="-",0,HeureHN(I28,J28,B28,HPN_deb,HPN_fin,TRUE)),"0")+IFERROR(VLOOKUP($D28,[1]RIPPEURS!$A:$E,5,FALSE),"0")</f>
        <v>0</v>
      </c>
      <c r="P28" s="89">
        <f>IFERROR(VLOOKUP($D28,[1]RIPPEURS!$A:$F,6,FALSE),1)</f>
        <v>1</v>
      </c>
      <c r="Q28" s="145"/>
      <c r="R28" s="146"/>
      <c r="S28" s="96">
        <f t="shared" si="8"/>
        <v>6</v>
      </c>
      <c r="T28" s="97">
        <f t="shared" si="14"/>
        <v>43224</v>
      </c>
      <c r="U28" s="22" t="str">
        <f t="shared" si="15"/>
        <v/>
      </c>
      <c r="V28" s="98" t="str">
        <f t="shared" si="9"/>
        <v>-</v>
      </c>
      <c r="W28" s="99" t="str">
        <f t="shared" si="10"/>
        <v>-</v>
      </c>
      <c r="X28" s="100" t="str">
        <f t="shared" si="11"/>
        <v>-</v>
      </c>
      <c r="Y28" s="101">
        <f t="shared" si="12"/>
        <v>0</v>
      </c>
      <c r="Z28" s="153">
        <f t="shared" si="16"/>
        <v>0</v>
      </c>
      <c r="AA28" s="155">
        <f t="shared" si="17"/>
        <v>1</v>
      </c>
      <c r="AB28" s="24" t="str">
        <f t="shared" si="18"/>
        <v/>
      </c>
      <c r="AE28" s="96">
        <f t="shared" si="13"/>
        <v>6</v>
      </c>
      <c r="AF28" s="97">
        <f t="shared" si="19"/>
        <v>43224</v>
      </c>
      <c r="AG28" s="22" t="str">
        <f t="shared" si="20"/>
        <v/>
      </c>
      <c r="AH28" s="98" t="str">
        <f t="shared" si="21"/>
        <v>0</v>
      </c>
      <c r="AI28" s="99" t="str">
        <f t="shared" si="22"/>
        <v>0</v>
      </c>
      <c r="AJ28" s="100" t="str">
        <f t="shared" si="23"/>
        <v>0</v>
      </c>
      <c r="AK28" s="101" t="str">
        <f t="shared" si="24"/>
        <v>0</v>
      </c>
      <c r="AL28" s="23"/>
      <c r="AM28" s="23"/>
      <c r="AN28" s="24" t="str">
        <f t="shared" si="25"/>
        <v/>
      </c>
    </row>
    <row r="29" spans="1:40" ht="23.1" customHeight="1" x14ac:dyDescent="0.3">
      <c r="A29" s="9">
        <f t="shared" si="2"/>
        <v>43235</v>
      </c>
      <c r="B29" s="46">
        <f t="shared" si="7"/>
        <v>43235</v>
      </c>
      <c r="C29" s="57" t="str">
        <f>INDEX('[1]Base de Travail Mensuelle'!$1:$1048576,MATCH($T$8,'[1]Base de Travail Mensuelle'!$A:$A,0),MATCH(B29,'[1]Base de Travail Mensuelle'!$1:$1,0))</f>
        <v>ENC MATIN 5H-12H</v>
      </c>
      <c r="D29" s="58" t="str">
        <f>INDEX([1]Pointage!$1:$1048576,MATCH($T$8,[1]Pointage!$A:$A,0),MATCH(B29,[1]Pointage!$1:$1,0))</f>
        <v>NICE OUEST</v>
      </c>
      <c r="E29" s="40" t="str">
        <f>IF(ISERROR(FIND("|",$D29,1)),IFERROR(VLOOKUP($D29,[1]RIPPEURS!$K:$K,1,FALSE),""),LEFT($D29,FIND("|",$D29,1)-2))</f>
        <v>NICE OUEST</v>
      </c>
      <c r="F29" s="53" t="str">
        <f>IF(ISERROR(FIND("|",D29,1)),IFERROR(VLOOKUP($D29,[1]RIPPEURS!$K:$N,4,FALSE),""),MID(D29,FIND("|",D29,1)+2,999))</f>
        <v>14:00-14:30</v>
      </c>
      <c r="G29" s="71">
        <f t="shared" si="3"/>
        <v>0.58333333333333337</v>
      </c>
      <c r="H29" s="66">
        <f t="shared" si="0"/>
        <v>0.60416666666666663</v>
      </c>
      <c r="I29" s="66" t="str">
        <f t="shared" si="4"/>
        <v>-</v>
      </c>
      <c r="J29" s="66" t="str">
        <f t="shared" si="5"/>
        <v>-</v>
      </c>
      <c r="K29" s="127">
        <f ca="1">IF(AND(L29&gt;0,L29&lt;99),"-",IFERROR(HeureHN(G29,H29,B29,HSN_deb,HSN_fin,TRUE)+IF(I29="-",0,HeureHN(I29,J29,B29,HSN_deb,HSN_fin,TRUE)),"-"))</f>
        <v>0.49999999999999822</v>
      </c>
      <c r="L29" s="128" t="str">
        <f ca="1">IFERROR(Heuredim(G29,H29,B29,HSN_deb,HSN_fin,TRUE)+IF(I29="-",0,Heuredim(I29,J29,B29,HSN_deb,HSN_fin,TRUE)),"-")</f>
        <v>-</v>
      </c>
      <c r="M29" s="129">
        <f ca="1">IFERROR(HeureHN(G29,H29,B29,HSNu_deb,HSNu_fin,TRUE)+IF(I29="-",0,HeureHN(I29,J29,B29,HSNu_deb,HSNu_fin,TRUE)),"-")</f>
        <v>0</v>
      </c>
      <c r="N29" s="126">
        <f t="shared" ca="1" si="6"/>
        <v>0.49999999999999822</v>
      </c>
      <c r="O29" s="138">
        <f ca="1">IFERROR(HeureHN(G29,H29,B29,HPN_deb,HPN_fin,TRUE)+IF(I29="-",0,HeureHN(I29,J29,B29,HPN_deb,HPN_fin,TRUE)),"0")+IFERROR(VLOOKUP($D29,[1]RIPPEURS!$A:$E,5,FALSE),"0")</f>
        <v>0</v>
      </c>
      <c r="P29" s="89">
        <f>IFERROR(VLOOKUP($D29,[1]RIPPEURS!$A:$F,6,FALSE),1)</f>
        <v>1</v>
      </c>
      <c r="Q29" s="145"/>
      <c r="R29" s="146"/>
      <c r="S29" s="96">
        <f t="shared" si="8"/>
        <v>7</v>
      </c>
      <c r="T29" s="97">
        <f t="shared" si="14"/>
        <v>43225</v>
      </c>
      <c r="U29" s="22" t="str">
        <f t="shared" si="15"/>
        <v>08:30-12:00 / 14:30-18:00</v>
      </c>
      <c r="V29" s="98">
        <f t="shared" ca="1" si="9"/>
        <v>7</v>
      </c>
      <c r="W29" s="99" t="str">
        <f t="shared" ca="1" si="10"/>
        <v>-</v>
      </c>
      <c r="X29" s="100">
        <f t="shared" ca="1" si="11"/>
        <v>0</v>
      </c>
      <c r="Y29" s="101">
        <f t="shared" ca="1" si="12"/>
        <v>7</v>
      </c>
      <c r="Z29" s="153">
        <f t="shared" ca="1" si="16"/>
        <v>0</v>
      </c>
      <c r="AA29" s="155">
        <f t="shared" si="17"/>
        <v>1</v>
      </c>
      <c r="AB29" s="24" t="str">
        <f t="shared" si="18"/>
        <v>HS NICE NORD</v>
      </c>
      <c r="AE29" s="96">
        <f t="shared" si="13"/>
        <v>7</v>
      </c>
      <c r="AF29" s="97">
        <f t="shared" si="19"/>
        <v>43225</v>
      </c>
      <c r="AG29" s="22" t="str">
        <f t="shared" si="20"/>
        <v/>
      </c>
      <c r="AH29" s="98" t="str">
        <f t="shared" si="21"/>
        <v>0</v>
      </c>
      <c r="AI29" s="99" t="str">
        <f t="shared" si="22"/>
        <v>0</v>
      </c>
      <c r="AJ29" s="100" t="str">
        <f t="shared" si="23"/>
        <v>0</v>
      </c>
      <c r="AK29" s="101" t="str">
        <f t="shared" si="24"/>
        <v>0</v>
      </c>
      <c r="AL29" s="23"/>
      <c r="AM29" s="23"/>
      <c r="AN29" s="24" t="str">
        <f t="shared" si="25"/>
        <v/>
      </c>
    </row>
    <row r="30" spans="1:40" ht="23.1" customHeight="1" x14ac:dyDescent="0.3">
      <c r="A30" s="9">
        <f t="shared" si="2"/>
        <v>43236</v>
      </c>
      <c r="B30" s="46">
        <f t="shared" si="7"/>
        <v>43236</v>
      </c>
      <c r="C30" s="57" t="str">
        <f>INDEX('[1]Base de Travail Mensuelle'!$1:$1048576,MATCH($T$8,'[1]Base de Travail Mensuelle'!$A:$A,0),MATCH(B30,'[1]Base de Travail Mensuelle'!$1:$1,0))</f>
        <v>ENC MATIN 5H-12H</v>
      </c>
      <c r="D30" s="58" t="str">
        <f>INDEX([1]Pointage!$1:$1048576,MATCH($T$8,[1]Pointage!$A:$A,0),MATCH(B30,[1]Pointage!$1:$1,0))</f>
        <v>NICE OUEST</v>
      </c>
      <c r="E30" s="40" t="str">
        <f>IF(ISERROR(FIND("|",$D30,1)),IFERROR(VLOOKUP($D30,[1]RIPPEURS!$K:$K,1,FALSE),""),LEFT($D30,FIND("|",$D30,1)-2))</f>
        <v>NICE OUEST</v>
      </c>
      <c r="F30" s="53" t="str">
        <f>IF(ISERROR(FIND("|",D30,1)),IFERROR(VLOOKUP($D30,[1]RIPPEURS!$K:$N,4,FALSE),""),MID(D30,FIND("|",D30,1)+2,999))</f>
        <v>14:00-14:30</v>
      </c>
      <c r="G30" s="71">
        <f t="shared" si="3"/>
        <v>0.58333333333333337</v>
      </c>
      <c r="H30" s="66">
        <f t="shared" si="0"/>
        <v>0.60416666666666663</v>
      </c>
      <c r="I30" s="66" t="str">
        <f t="shared" si="4"/>
        <v>-</v>
      </c>
      <c r="J30" s="66" t="str">
        <f t="shared" si="5"/>
        <v>-</v>
      </c>
      <c r="K30" s="127">
        <f ca="1">IF(AND(L30&gt;0,L30&lt;99),"-",IFERROR(HeureHN(G30,H30,B30,HSN_deb,HSN_fin,TRUE)+IF(I30="-",0,HeureHN(I30,J30,B30,HSN_deb,HSN_fin,TRUE)),"-"))</f>
        <v>0.49999999999999822</v>
      </c>
      <c r="L30" s="128" t="str">
        <f ca="1">IFERROR(Heuredim(G30,H30,B30,HSN_deb,HSN_fin,TRUE)+IF(I30="-",0,Heuredim(I30,J30,B30,HSN_deb,HSN_fin,TRUE)),"-")</f>
        <v>-</v>
      </c>
      <c r="M30" s="129">
        <f ca="1">IFERROR(HeureHN(G30,H30,B30,HSNu_deb,HSNu_fin,TRUE)+IF(I30="-",0,HeureHN(I30,J30,B30,HSNu_deb,HSNu_fin,TRUE)),"-")</f>
        <v>0</v>
      </c>
      <c r="N30" s="126">
        <f t="shared" ca="1" si="6"/>
        <v>0.49999999999999822</v>
      </c>
      <c r="O30" s="138">
        <f ca="1">IFERROR(HeureHN(G30,H30,B30,HPN_deb,HPN_fin,TRUE)+IF(I30="-",0,HeureHN(I30,J30,B30,HPN_deb,HPN_fin,TRUE)),"0")+IFERROR(VLOOKUP($D30,[1]RIPPEURS!$A:$E,5,FALSE),"0")</f>
        <v>0</v>
      </c>
      <c r="P30" s="89">
        <f>IFERROR(VLOOKUP($D30,[1]RIPPEURS!$A:$F,6,FALSE),1)</f>
        <v>1</v>
      </c>
      <c r="Q30" s="145"/>
      <c r="R30" s="146"/>
      <c r="S30" s="96">
        <f t="shared" si="8"/>
        <v>1</v>
      </c>
      <c r="T30" s="97">
        <f t="shared" si="14"/>
        <v>43226</v>
      </c>
      <c r="U30" s="22" t="str">
        <f t="shared" si="15"/>
        <v/>
      </c>
      <c r="V30" s="98" t="str">
        <f t="shared" si="9"/>
        <v>-</v>
      </c>
      <c r="W30" s="99" t="str">
        <f t="shared" si="10"/>
        <v>-</v>
      </c>
      <c r="X30" s="100" t="str">
        <f t="shared" si="11"/>
        <v>-</v>
      </c>
      <c r="Y30" s="101">
        <f t="shared" si="12"/>
        <v>0</v>
      </c>
      <c r="Z30" s="153">
        <f t="shared" si="16"/>
        <v>0</v>
      </c>
      <c r="AA30" s="155">
        <f t="shared" si="17"/>
        <v>0</v>
      </c>
      <c r="AB30" s="24" t="str">
        <f t="shared" si="18"/>
        <v/>
      </c>
      <c r="AE30" s="96">
        <f t="shared" si="13"/>
        <v>1</v>
      </c>
      <c r="AF30" s="97">
        <f t="shared" si="19"/>
        <v>43226</v>
      </c>
      <c r="AG30" s="22" t="str">
        <f t="shared" si="20"/>
        <v/>
      </c>
      <c r="AH30" s="98" t="str">
        <f t="shared" si="21"/>
        <v>0</v>
      </c>
      <c r="AI30" s="99" t="str">
        <f t="shared" si="22"/>
        <v>0</v>
      </c>
      <c r="AJ30" s="100" t="str">
        <f t="shared" si="23"/>
        <v>0</v>
      </c>
      <c r="AK30" s="101" t="str">
        <f t="shared" si="24"/>
        <v>0</v>
      </c>
      <c r="AL30" s="23"/>
      <c r="AM30" s="23"/>
      <c r="AN30" s="24" t="str">
        <f t="shared" si="25"/>
        <v/>
      </c>
    </row>
    <row r="31" spans="1:40" ht="23.1" customHeight="1" x14ac:dyDescent="0.3">
      <c r="A31" s="9">
        <f t="shared" si="2"/>
        <v>43237</v>
      </c>
      <c r="B31" s="46">
        <f t="shared" si="7"/>
        <v>43237</v>
      </c>
      <c r="C31" s="59" t="str">
        <f>INDEX('[1]Base de Travail Mensuelle'!$1:$1048576,MATCH($T$8,'[1]Base de Travail Mensuelle'!$A:$A,0),MATCH(B31,'[1]Base de Travail Mensuelle'!$1:$1,0))</f>
        <v>REPOS</v>
      </c>
      <c r="D31" s="58" t="str">
        <f>INDEX([1]Pointage!$1:$1048576,MATCH($T$8,[1]Pointage!$A:$A,0),MATCH(B31,[1]Pointage!$1:$1,0))</f>
        <v>REPOS</v>
      </c>
      <c r="E31" s="40" t="str">
        <f>IF(ISERROR(FIND("|",$D31,1)),IFERROR(VLOOKUP($D31,[1]RIPPEURS!$K:$K,1,FALSE),""),LEFT($D31,FIND("|",$D31,1)-2))</f>
        <v/>
      </c>
      <c r="F31" s="53" t="str">
        <f>IF(ISERROR(FIND("|",D31,1)),IFERROR(VLOOKUP($D31,[1]RIPPEURS!$K:$N,4,FALSE),""),MID(D31,FIND("|",D31,1)+2,999))</f>
        <v/>
      </c>
      <c r="G31" s="71" t="str">
        <f t="shared" si="3"/>
        <v>-</v>
      </c>
      <c r="H31" s="66" t="str">
        <f t="shared" si="0"/>
        <v>-</v>
      </c>
      <c r="I31" s="66" t="str">
        <f t="shared" si="4"/>
        <v>-</v>
      </c>
      <c r="J31" s="66" t="str">
        <f t="shared" si="5"/>
        <v>-</v>
      </c>
      <c r="K31" s="127" t="str">
        <f>IF(AND(L31&gt;0,L31&lt;99),"-",IFERROR(HeureHN(G31,H31,B31,HSN_deb,HSN_fin,TRUE)+IF(I31="-",0,HeureHN(I31,J31,B31,HSN_deb,HSN_fin,TRUE)),"-"))</f>
        <v>-</v>
      </c>
      <c r="L31" s="128" t="str">
        <f>IFERROR(Heuredim(G31,H31,B31,HSN_deb,HSN_fin,TRUE)+IF(I31="-",0,Heuredim(I31,J31,B31,HSN_deb,HSN_fin,TRUE)),"-")</f>
        <v>-</v>
      </c>
      <c r="M31" s="129" t="str">
        <f>IFERROR(HeureHN(G31,H31,B31,HSNu_deb,HSNu_fin,TRUE)+IF(I31="-",0,HeureHN(I31,J31,B31,HSNu_deb,HSNu_fin,TRUE)),"-")</f>
        <v>-</v>
      </c>
      <c r="N31" s="126">
        <f t="shared" si="6"/>
        <v>0</v>
      </c>
      <c r="O31" s="138">
        <f>IFERROR(HeureHN(G31,H31,B31,HPN_deb,HPN_fin,TRUE)+IF(I31="-",0,HeureHN(I31,J31,B31,HPN_deb,HPN_fin,TRUE)),"0")+IFERROR(VLOOKUP($D31,[1]RIPPEURS!$A:$E,5,FALSE),"0")</f>
        <v>0</v>
      </c>
      <c r="P31" s="89">
        <f>IFERROR(VLOOKUP($D31,[1]RIPPEURS!$A:$F,6,FALSE),1)</f>
        <v>0</v>
      </c>
      <c r="Q31" s="145"/>
      <c r="R31" s="146"/>
      <c r="S31" s="96">
        <f t="shared" si="8"/>
        <v>2</v>
      </c>
      <c r="T31" s="97">
        <f t="shared" si="14"/>
        <v>43227</v>
      </c>
      <c r="U31" s="22" t="str">
        <f t="shared" si="15"/>
        <v/>
      </c>
      <c r="V31" s="98" t="str">
        <f t="shared" si="9"/>
        <v>-</v>
      </c>
      <c r="W31" s="99" t="str">
        <f t="shared" si="10"/>
        <v>-</v>
      </c>
      <c r="X31" s="100" t="str">
        <f t="shared" si="11"/>
        <v>-</v>
      </c>
      <c r="Y31" s="101">
        <f t="shared" si="12"/>
        <v>0</v>
      </c>
      <c r="Z31" s="153">
        <f t="shared" si="16"/>
        <v>0</v>
      </c>
      <c r="AA31" s="155">
        <f t="shared" si="17"/>
        <v>1</v>
      </c>
      <c r="AB31" s="24" t="str">
        <f t="shared" si="18"/>
        <v/>
      </c>
      <c r="AE31" s="96">
        <f t="shared" si="13"/>
        <v>2</v>
      </c>
      <c r="AF31" s="97">
        <f t="shared" si="19"/>
        <v>43227</v>
      </c>
      <c r="AG31" s="22" t="str">
        <f t="shared" si="20"/>
        <v/>
      </c>
      <c r="AH31" s="98" t="str">
        <f t="shared" si="21"/>
        <v>0</v>
      </c>
      <c r="AI31" s="99" t="str">
        <f t="shared" si="22"/>
        <v>0</v>
      </c>
      <c r="AJ31" s="100" t="str">
        <f t="shared" si="23"/>
        <v>0</v>
      </c>
      <c r="AK31" s="101" t="str">
        <f t="shared" si="24"/>
        <v>0</v>
      </c>
      <c r="AL31" s="23"/>
      <c r="AM31" s="23"/>
      <c r="AN31" s="24" t="str">
        <f t="shared" si="25"/>
        <v/>
      </c>
    </row>
    <row r="32" spans="1:40" ht="23.1" customHeight="1" x14ac:dyDescent="0.3">
      <c r="A32" s="9">
        <f t="shared" si="2"/>
        <v>43238</v>
      </c>
      <c r="B32" s="46">
        <f t="shared" si="7"/>
        <v>43238</v>
      </c>
      <c r="C32" s="57" t="str">
        <f>INDEX('[1]Base de Travail Mensuelle'!$1:$1048576,MATCH($T$8,'[1]Base de Travail Mensuelle'!$A:$A,0),MATCH(B32,'[1]Base de Travail Mensuelle'!$1:$1,0))</f>
        <v>ENC MATIN 5H-12H</v>
      </c>
      <c r="D32" s="58" t="str">
        <f>INDEX([1]Pointage!$1:$1048576,MATCH($T$8,[1]Pointage!$A:$A,0),MATCH(B32,[1]Pointage!$1:$1,0))</f>
        <v>ENC MATIN 5H-12H</v>
      </c>
      <c r="E32" s="40" t="str">
        <f>IF(ISERROR(FIND("|",$D32,1)),IFERROR(VLOOKUP($D32,[1]RIPPEURS!$K:$K,1,FALSE),""),LEFT($D32,FIND("|",$D32,1)-2))</f>
        <v/>
      </c>
      <c r="F32" s="53" t="str">
        <f>IF(ISERROR(FIND("|",D32,1)),IFERROR(VLOOKUP($D32,[1]RIPPEURS!$K:$N,4,FALSE),""),MID(D32,FIND("|",D32,1)+2,999))</f>
        <v/>
      </c>
      <c r="G32" s="71" t="str">
        <f t="shared" si="3"/>
        <v>-</v>
      </c>
      <c r="H32" s="66" t="str">
        <f t="shared" si="0"/>
        <v>-</v>
      </c>
      <c r="I32" s="66" t="str">
        <f t="shared" si="4"/>
        <v>-</v>
      </c>
      <c r="J32" s="66" t="str">
        <f t="shared" si="5"/>
        <v>-</v>
      </c>
      <c r="K32" s="127" t="str">
        <f>IF(AND(L32&gt;0,L32&lt;99),"-",IFERROR(HeureHN(G32,H32,B32,HSN_deb,HSN_fin,TRUE)+IF(I32="-",0,HeureHN(I32,J32,B32,HSN_deb,HSN_fin,TRUE)),"-"))</f>
        <v>-</v>
      </c>
      <c r="L32" s="128" t="str">
        <f>IFERROR(Heuredim(G32,H32,B32,HSN_deb,HSN_fin,TRUE)+IF(I32="-",0,Heuredim(I32,J32,B32,HSN_deb,HSN_fin,TRUE)),"-")</f>
        <v>-</v>
      </c>
      <c r="M32" s="129" t="str">
        <f>IFERROR(HeureHN(G32,H32,B32,HSNu_deb,HSNu_fin,TRUE)+IF(I32="-",0,HeureHN(I32,J32,B32,HSNu_deb,HSNu_fin,TRUE)),"-")</f>
        <v>-</v>
      </c>
      <c r="N32" s="126">
        <f t="shared" si="6"/>
        <v>0</v>
      </c>
      <c r="O32" s="138">
        <f>IFERROR(HeureHN(G32,H32,B32,HPN_deb,HPN_fin,TRUE)+IF(I32="-",0,HeureHN(I32,J32,B32,HPN_deb,HPN_fin,TRUE)),"0")+IFERROR(VLOOKUP($D32,[1]RIPPEURS!$A:$E,5,FALSE),"0")</f>
        <v>1</v>
      </c>
      <c r="P32" s="89">
        <f>IFERROR(VLOOKUP($D32,[1]RIPPEURS!$A:$F,6,FALSE),1)</f>
        <v>1</v>
      </c>
      <c r="Q32" s="145"/>
      <c r="R32" s="146"/>
      <c r="S32" s="96">
        <f t="shared" si="8"/>
        <v>3</v>
      </c>
      <c r="T32" s="97">
        <f t="shared" si="14"/>
        <v>43228</v>
      </c>
      <c r="U32" s="22" t="str">
        <f t="shared" si="15"/>
        <v>08:00-12:00</v>
      </c>
      <c r="V32" s="98">
        <f t="shared" ca="1" si="9"/>
        <v>4</v>
      </c>
      <c r="W32" s="99" t="str">
        <f t="shared" ca="1" si="10"/>
        <v>-</v>
      </c>
      <c r="X32" s="100">
        <f t="shared" ca="1" si="11"/>
        <v>0</v>
      </c>
      <c r="Y32" s="101">
        <f t="shared" ca="1" si="12"/>
        <v>4</v>
      </c>
      <c r="Z32" s="153">
        <f t="shared" ca="1" si="16"/>
        <v>0</v>
      </c>
      <c r="AA32" s="155">
        <f t="shared" si="17"/>
        <v>1</v>
      </c>
      <c r="AB32" s="24" t="str">
        <f t="shared" si="18"/>
        <v>NICE EST DIM</v>
      </c>
      <c r="AE32" s="96">
        <f t="shared" si="13"/>
        <v>3</v>
      </c>
      <c r="AF32" s="97">
        <f t="shared" si="19"/>
        <v>43228</v>
      </c>
      <c r="AG32" s="22" t="str">
        <f t="shared" si="20"/>
        <v/>
      </c>
      <c r="AH32" s="98" t="str">
        <f t="shared" si="21"/>
        <v>0</v>
      </c>
      <c r="AI32" s="99" t="str">
        <f t="shared" si="22"/>
        <v>0</v>
      </c>
      <c r="AJ32" s="100" t="str">
        <f t="shared" si="23"/>
        <v>0</v>
      </c>
      <c r="AK32" s="101" t="str">
        <f t="shared" si="24"/>
        <v>0</v>
      </c>
      <c r="AL32" s="23"/>
      <c r="AM32" s="23"/>
      <c r="AN32" s="24" t="str">
        <f t="shared" si="25"/>
        <v/>
      </c>
    </row>
    <row r="33" spans="1:40" ht="23.1" customHeight="1" x14ac:dyDescent="0.3">
      <c r="A33" s="9">
        <f t="shared" si="2"/>
        <v>43239</v>
      </c>
      <c r="B33" s="46">
        <f t="shared" si="7"/>
        <v>43239</v>
      </c>
      <c r="C33" s="57" t="str">
        <f>INDEX('[1]Base de Travail Mensuelle'!$1:$1048576,MATCH($T$8,'[1]Base de Travail Mensuelle'!$A:$A,0),MATCH(B33,'[1]Base de Travail Mensuelle'!$1:$1,0))</f>
        <v>NICE OUEST</v>
      </c>
      <c r="D33" s="58" t="str">
        <f>INDEX([1]Pointage!$1:$1048576,MATCH($T$8,[1]Pointage!$A:$A,0),MATCH(B33,[1]Pointage!$1:$1,0))</f>
        <v>NICE OUEST</v>
      </c>
      <c r="E33" s="40" t="str">
        <f>IF(ISERROR(FIND("|",$D33,1)),IFERROR(VLOOKUP($D33,[1]RIPPEURS!$K:$K,1,FALSE),""),LEFT($D33,FIND("|",$D33,1)-2))</f>
        <v>NICE OUEST</v>
      </c>
      <c r="F33" s="53" t="str">
        <f>IF(ISERROR(FIND("|",D33,1)),IFERROR(VLOOKUP($D33,[1]RIPPEURS!$K:$N,4,FALSE),""),MID(D33,FIND("|",D33,1)+2,999))</f>
        <v>14:00-14:30</v>
      </c>
      <c r="G33" s="71">
        <f t="shared" si="3"/>
        <v>0.58333333333333337</v>
      </c>
      <c r="H33" s="66">
        <f t="shared" si="0"/>
        <v>0.60416666666666663</v>
      </c>
      <c r="I33" s="66" t="str">
        <f t="shared" si="4"/>
        <v>-</v>
      </c>
      <c r="J33" s="66" t="str">
        <f t="shared" si="5"/>
        <v>-</v>
      </c>
      <c r="K33" s="127">
        <f ca="1">IF(AND(L33&gt;0,L33&lt;99),"-",IFERROR(HeureHN(G33,H33,B33,HSN_deb,HSN_fin,TRUE)+IF(I33="-",0,HeureHN(I33,J33,B33,HSN_deb,HSN_fin,TRUE)),"-"))</f>
        <v>0.49999999999999822</v>
      </c>
      <c r="L33" s="128" t="str">
        <f ca="1">IFERROR(Heuredim(G33,H33,B33,HSN_deb,HSN_fin,TRUE)+IF(I33="-",0,Heuredim(I33,J33,B33,HSN_deb,HSN_fin,TRUE)),"-")</f>
        <v>-</v>
      </c>
      <c r="M33" s="129">
        <f ca="1">IFERROR(HeureHN(G33,H33,B33,HSNu_deb,HSNu_fin,TRUE)+IF(I33="-",0,HeureHN(I33,J33,B33,HSNu_deb,HSNu_fin,TRUE)),"-")</f>
        <v>0</v>
      </c>
      <c r="N33" s="126">
        <f t="shared" ca="1" si="6"/>
        <v>0.49999999999999822</v>
      </c>
      <c r="O33" s="138">
        <f ca="1">IFERROR(HeureHN(G33,H33,B33,HPN_deb,HPN_fin,TRUE)+IF(I33="-",0,HeureHN(I33,J33,B33,HPN_deb,HPN_fin,TRUE)),"0")+IFERROR(VLOOKUP($D33,[1]RIPPEURS!$A:$E,5,FALSE),"0")</f>
        <v>0</v>
      </c>
      <c r="P33" s="89">
        <f>IFERROR(VLOOKUP($D33,[1]RIPPEURS!$A:$F,6,FALSE),1)</f>
        <v>1</v>
      </c>
      <c r="Q33" s="145"/>
      <c r="R33" s="146"/>
      <c r="S33" s="96">
        <f t="shared" si="8"/>
        <v>4</v>
      </c>
      <c r="T33" s="97">
        <f t="shared" si="14"/>
        <v>43229</v>
      </c>
      <c r="U33" s="22" t="str">
        <f t="shared" si="15"/>
        <v/>
      </c>
      <c r="V33" s="98" t="str">
        <f t="shared" si="9"/>
        <v>-</v>
      </c>
      <c r="W33" s="99" t="str">
        <f t="shared" si="10"/>
        <v>-</v>
      </c>
      <c r="X33" s="100" t="str">
        <f t="shared" si="11"/>
        <v>-</v>
      </c>
      <c r="Y33" s="101">
        <f t="shared" si="12"/>
        <v>0</v>
      </c>
      <c r="Z33" s="153">
        <f t="shared" si="16"/>
        <v>0</v>
      </c>
      <c r="AA33" s="155">
        <f t="shared" si="17"/>
        <v>1</v>
      </c>
      <c r="AB33" s="24" t="str">
        <f t="shared" si="18"/>
        <v/>
      </c>
      <c r="AE33" s="96">
        <f t="shared" si="13"/>
        <v>4</v>
      </c>
      <c r="AF33" s="97">
        <f t="shared" si="19"/>
        <v>43229</v>
      </c>
      <c r="AG33" s="22" t="str">
        <f t="shared" si="20"/>
        <v/>
      </c>
      <c r="AH33" s="98" t="str">
        <f t="shared" si="21"/>
        <v>0</v>
      </c>
      <c r="AI33" s="99" t="str">
        <f t="shared" si="22"/>
        <v>0</v>
      </c>
      <c r="AJ33" s="100" t="str">
        <f t="shared" si="23"/>
        <v>0</v>
      </c>
      <c r="AK33" s="101" t="str">
        <f t="shared" si="24"/>
        <v>0</v>
      </c>
      <c r="AL33" s="23"/>
      <c r="AM33" s="23"/>
      <c r="AN33" s="24" t="str">
        <f t="shared" si="25"/>
        <v/>
      </c>
    </row>
    <row r="34" spans="1:40" ht="23.1" customHeight="1" x14ac:dyDescent="0.3">
      <c r="A34" s="9">
        <f t="shared" si="2"/>
        <v>43240</v>
      </c>
      <c r="B34" s="46">
        <f t="shared" si="7"/>
        <v>43240</v>
      </c>
      <c r="C34" s="57" t="str">
        <f>INDEX('[1]Base de Travail Mensuelle'!$1:$1048576,MATCH($T$8,'[1]Base de Travail Mensuelle'!$A:$A,0),MATCH(B34,'[1]Base de Travail Mensuelle'!$1:$1,0))</f>
        <v>REPOS</v>
      </c>
      <c r="D34" s="58" t="str">
        <f>INDEX([1]Pointage!$1:$1048576,MATCH($T$8,[1]Pointage!$A:$A,0),MATCH(B34,[1]Pointage!$1:$1,0))</f>
        <v>REPOS</v>
      </c>
      <c r="E34" s="40" t="str">
        <f>IF(ISERROR(FIND("|",$D34,1)),IFERROR(VLOOKUP($D34,[1]RIPPEURS!$K:$K,1,FALSE),""),LEFT($D34,FIND("|",$D34,1)-2))</f>
        <v/>
      </c>
      <c r="F34" s="53" t="str">
        <f>IF(ISERROR(FIND("|",D34,1)),IFERROR(VLOOKUP($D34,[1]RIPPEURS!$K:$N,4,FALSE),""),MID(D34,FIND("|",D34,1)+2,999))</f>
        <v/>
      </c>
      <c r="G34" s="71" t="str">
        <f t="shared" si="3"/>
        <v>-</v>
      </c>
      <c r="H34" s="66" t="str">
        <f t="shared" si="0"/>
        <v>-</v>
      </c>
      <c r="I34" s="66" t="str">
        <f t="shared" si="4"/>
        <v>-</v>
      </c>
      <c r="J34" s="66" t="str">
        <f t="shared" si="5"/>
        <v>-</v>
      </c>
      <c r="K34" s="127" t="str">
        <f>IF(AND(L34&gt;0,L34&lt;99),"-",IFERROR(HeureHN(G34,H34,B34,HSN_deb,HSN_fin,TRUE)+IF(I34="-",0,HeureHN(I34,J34,B34,HSN_deb,HSN_fin,TRUE)),"-"))</f>
        <v>-</v>
      </c>
      <c r="L34" s="128" t="str">
        <f>IFERROR(Heuredim(G34,H34,B34,HSN_deb,HSN_fin,TRUE)+IF(I34="-",0,Heuredim(I34,J34,B34,HSN_deb,HSN_fin,TRUE)),"-")</f>
        <v>-</v>
      </c>
      <c r="M34" s="129" t="str">
        <f>IFERROR(HeureHN(G34,H34,B34,HSNu_deb,HSNu_fin,TRUE)+IF(I34="-",0,HeureHN(I34,J34,B34,HSNu_deb,HSNu_fin,TRUE)),"-")</f>
        <v>-</v>
      </c>
      <c r="N34" s="126">
        <f t="shared" si="6"/>
        <v>0</v>
      </c>
      <c r="O34" s="138">
        <f>IFERROR(HeureHN(G34,H34,B34,HPN_deb,HPN_fin,TRUE)+IF(I34="-",0,HeureHN(I34,J34,B34,HPN_deb,HPN_fin,TRUE)),"0")+IFERROR(VLOOKUP($D34,[1]RIPPEURS!$A:$E,5,FALSE),"0")</f>
        <v>0</v>
      </c>
      <c r="P34" s="89">
        <f>IFERROR(VLOOKUP($D34,[1]RIPPEURS!$A:$F,6,FALSE),1)</f>
        <v>0</v>
      </c>
      <c r="Q34" s="145"/>
      <c r="R34" s="146"/>
      <c r="S34" s="96">
        <f t="shared" si="8"/>
        <v>5</v>
      </c>
      <c r="T34" s="97">
        <f t="shared" si="14"/>
        <v>43230</v>
      </c>
      <c r="U34" s="22" t="str">
        <f t="shared" si="15"/>
        <v/>
      </c>
      <c r="V34" s="98" t="str">
        <f t="shared" si="9"/>
        <v>-</v>
      </c>
      <c r="W34" s="99" t="str">
        <f t="shared" si="10"/>
        <v>-</v>
      </c>
      <c r="X34" s="100" t="str">
        <f t="shared" si="11"/>
        <v>-</v>
      </c>
      <c r="Y34" s="101">
        <f t="shared" si="12"/>
        <v>0</v>
      </c>
      <c r="Z34" s="153">
        <f t="shared" si="16"/>
        <v>0</v>
      </c>
      <c r="AA34" s="155">
        <f t="shared" si="17"/>
        <v>0</v>
      </c>
      <c r="AB34" s="24" t="str">
        <f t="shared" si="18"/>
        <v/>
      </c>
      <c r="AE34" s="96">
        <f t="shared" si="13"/>
        <v>5</v>
      </c>
      <c r="AF34" s="97">
        <f t="shared" si="19"/>
        <v>43230</v>
      </c>
      <c r="AG34" s="22" t="str">
        <f t="shared" si="20"/>
        <v/>
      </c>
      <c r="AH34" s="98" t="str">
        <f t="shared" si="21"/>
        <v>0</v>
      </c>
      <c r="AI34" s="99" t="str">
        <f t="shared" si="22"/>
        <v>0</v>
      </c>
      <c r="AJ34" s="100" t="str">
        <f t="shared" si="23"/>
        <v>0</v>
      </c>
      <c r="AK34" s="101" t="str">
        <f t="shared" si="24"/>
        <v>0</v>
      </c>
      <c r="AL34" s="23"/>
      <c r="AM34" s="23"/>
      <c r="AN34" s="24" t="str">
        <f t="shared" si="25"/>
        <v/>
      </c>
    </row>
    <row r="35" spans="1:40" ht="23.1" customHeight="1" thickBot="1" x14ac:dyDescent="0.35">
      <c r="A35" s="47">
        <f t="shared" ref="A35" si="26">B35</f>
        <v>43241</v>
      </c>
      <c r="B35" s="48">
        <f t="shared" si="7"/>
        <v>43241</v>
      </c>
      <c r="C35" s="60">
        <f>INDEX('[1]Base de Travail Mensuelle'!$1:$1048576,MATCH($T$8,'[1]Base de Travail Mensuelle'!$A:$A,0),MATCH(B35,'[1]Base de Travail Mensuelle'!$1:$1,0))</f>
        <v>0</v>
      </c>
      <c r="D35" s="61">
        <f>INDEX([1]Pointage!$1:$1048576,MATCH($T$8,[1]Pointage!$A:$A,0),MATCH(B35,[1]Pointage!$1:$1,0))</f>
        <v>0</v>
      </c>
      <c r="E35" s="41" t="str">
        <f>IF(ISERROR(FIND("|",$D35,1)),IFERROR(VLOOKUP($D35,[1]RIPPEURS!$K:$K,1,FALSE),""),LEFT($D35,FIND("|",$D35,1)-2))</f>
        <v/>
      </c>
      <c r="F35" s="54" t="str">
        <f>IF(ISERROR(FIND("|",D35,1)),IFERROR(VLOOKUP($D35,[1]RIPPEURS!$K:$N,4,FALSE),""),MID(D35,FIND("|",D35,1)+2,999))</f>
        <v/>
      </c>
      <c r="G35" s="73" t="str">
        <f t="shared" si="3"/>
        <v>-</v>
      </c>
      <c r="H35" s="74" t="str">
        <f t="shared" si="0"/>
        <v>-</v>
      </c>
      <c r="I35" s="74" t="str">
        <f t="shared" si="4"/>
        <v>-</v>
      </c>
      <c r="J35" s="74" t="str">
        <f t="shared" si="5"/>
        <v>-</v>
      </c>
      <c r="K35" s="130" t="str">
        <f>IF(AND(L35&gt;0,L35&lt;99),"-",IFERROR(HeureHN(G35,H35,B35,HSN_deb,HSN_fin,TRUE)+IF(I35="-",0,HeureHN(I35,J35,B35,HSN_deb,HSN_fin,TRUE)),"-"))</f>
        <v>-</v>
      </c>
      <c r="L35" s="131" t="str">
        <f>IFERROR(Heuredim(G35,H35,B35,HSN_deb,HSN_fin,TRUE)+IF(I35="-",0,Heuredim(I35,J35,B35,HSN_deb,HSN_fin,TRUE)),"-")</f>
        <v>-</v>
      </c>
      <c r="M35" s="132" t="str">
        <f>IFERROR(HeureHN(G35,H35,B35,HSNu_deb,HSNu_fin,TRUE)+IF(I35="-",0,HeureHN(I35,J35,B35,HSNu_deb,HSNu_fin,TRUE)),"-")</f>
        <v>-</v>
      </c>
      <c r="N35" s="133">
        <f t="shared" si="6"/>
        <v>0</v>
      </c>
      <c r="O35" s="139">
        <f>IFERROR(HeureHN(G35,H35,B35,HPN_deb,HPN_fin,TRUE)+IF(I35="-",0,HeureHN(I35,J35,B35,HPN_deb,HPN_fin,TRUE)),"0")+IFERROR(VLOOKUP($D35,[1]RIPPEURS!$A:$E,5,FALSE),"0")</f>
        <v>0</v>
      </c>
      <c r="P35" s="90">
        <f>IFERROR(VLOOKUP($D35,[1]RIPPEURS!$A:$F,6,FALSE),1)</f>
        <v>0</v>
      </c>
      <c r="Q35" s="145"/>
      <c r="R35" s="146"/>
      <c r="S35" s="96">
        <f t="shared" si="8"/>
        <v>6</v>
      </c>
      <c r="T35" s="97">
        <f t="shared" si="14"/>
        <v>43231</v>
      </c>
      <c r="U35" s="22" t="str">
        <f t="shared" si="15"/>
        <v/>
      </c>
      <c r="V35" s="98" t="str">
        <f t="shared" si="9"/>
        <v>-</v>
      </c>
      <c r="W35" s="99" t="str">
        <f t="shared" si="10"/>
        <v>-</v>
      </c>
      <c r="X35" s="100" t="str">
        <f t="shared" si="11"/>
        <v>-</v>
      </c>
      <c r="Y35" s="101">
        <f t="shared" si="12"/>
        <v>0</v>
      </c>
      <c r="Z35" s="153">
        <f t="shared" si="16"/>
        <v>0</v>
      </c>
      <c r="AA35" s="155">
        <f t="shared" si="17"/>
        <v>1</v>
      </c>
      <c r="AB35" s="24" t="str">
        <f t="shared" si="18"/>
        <v/>
      </c>
      <c r="AE35" s="96">
        <f t="shared" si="13"/>
        <v>6</v>
      </c>
      <c r="AF35" s="97">
        <f t="shared" si="19"/>
        <v>43231</v>
      </c>
      <c r="AG35" s="22" t="str">
        <f t="shared" si="20"/>
        <v/>
      </c>
      <c r="AH35" s="98" t="str">
        <f t="shared" si="21"/>
        <v>0</v>
      </c>
      <c r="AI35" s="99" t="str">
        <f t="shared" si="22"/>
        <v>0</v>
      </c>
      <c r="AJ35" s="100" t="str">
        <f t="shared" si="23"/>
        <v>0</v>
      </c>
      <c r="AK35" s="101" t="str">
        <f t="shared" si="24"/>
        <v>0</v>
      </c>
      <c r="AL35" s="23"/>
      <c r="AM35" s="23"/>
      <c r="AN35" s="24" t="str">
        <f t="shared" si="25"/>
        <v/>
      </c>
    </row>
    <row r="36" spans="1:40" ht="23.1" customHeight="1" thickBot="1" x14ac:dyDescent="0.3">
      <c r="A36" s="166"/>
      <c r="B36" s="2"/>
      <c r="C36" s="62"/>
      <c r="D36" s="2"/>
      <c r="E36" s="2"/>
      <c r="F36" s="2"/>
      <c r="G36" s="85"/>
      <c r="H36" s="85"/>
      <c r="I36" s="85"/>
      <c r="J36" s="167" t="s">
        <v>1</v>
      </c>
      <c r="K36" s="140">
        <f ca="1">SUM(K5:K35)</f>
        <v>27</v>
      </c>
      <c r="L36" s="141">
        <f ca="1">SUM(L5:L35)</f>
        <v>0</v>
      </c>
      <c r="M36" s="141">
        <f ca="1">SUM(M5:M35)</f>
        <v>0</v>
      </c>
      <c r="N36" s="142">
        <f ca="1">SUM(N5:N35)</f>
        <v>27</v>
      </c>
      <c r="O36" s="143">
        <f t="shared" ref="O36" ca="1" si="27">SUM(O5:O35)</f>
        <v>4</v>
      </c>
      <c r="P36" s="87">
        <f>SUM(P5:P35)</f>
        <v>19</v>
      </c>
      <c r="S36" s="96">
        <f t="shared" si="8"/>
        <v>7</v>
      </c>
      <c r="T36" s="97">
        <f t="shared" si="14"/>
        <v>43232</v>
      </c>
      <c r="U36" s="22" t="str">
        <f t="shared" si="15"/>
        <v>08:30-12:00 / 14:30-18:00</v>
      </c>
      <c r="V36" s="98">
        <f t="shared" ca="1" si="9"/>
        <v>7</v>
      </c>
      <c r="W36" s="99" t="str">
        <f t="shared" ca="1" si="10"/>
        <v>-</v>
      </c>
      <c r="X36" s="100">
        <f t="shared" ca="1" si="11"/>
        <v>0</v>
      </c>
      <c r="Y36" s="101">
        <f t="shared" ca="1" si="12"/>
        <v>7</v>
      </c>
      <c r="Z36" s="153">
        <f t="shared" ca="1" si="16"/>
        <v>0</v>
      </c>
      <c r="AA36" s="155">
        <f t="shared" si="17"/>
        <v>1</v>
      </c>
      <c r="AB36" s="24" t="str">
        <f t="shared" si="18"/>
        <v>HS NICE EST</v>
      </c>
      <c r="AE36" s="96">
        <f t="shared" si="13"/>
        <v>7</v>
      </c>
      <c r="AF36" s="97">
        <f t="shared" si="19"/>
        <v>43232</v>
      </c>
      <c r="AG36" s="22" t="str">
        <f t="shared" si="20"/>
        <v/>
      </c>
      <c r="AH36" s="98" t="str">
        <f t="shared" si="21"/>
        <v>0</v>
      </c>
      <c r="AI36" s="99" t="str">
        <f t="shared" si="22"/>
        <v>0</v>
      </c>
      <c r="AJ36" s="100" t="str">
        <f t="shared" si="23"/>
        <v>0</v>
      </c>
      <c r="AK36" s="101" t="str">
        <f t="shared" si="24"/>
        <v>0</v>
      </c>
      <c r="AL36" s="23"/>
      <c r="AM36" s="23"/>
      <c r="AN36" s="24" t="str">
        <f t="shared" si="25"/>
        <v/>
      </c>
    </row>
    <row r="37" spans="1:40" ht="23.1" customHeight="1" x14ac:dyDescent="0.25">
      <c r="A37" s="2"/>
      <c r="B37" s="2"/>
      <c r="C37" s="2"/>
      <c r="D37" s="2"/>
      <c r="E37" s="2"/>
      <c r="F37" s="2"/>
      <c r="G37" s="85"/>
      <c r="H37" s="85"/>
      <c r="I37" s="85"/>
      <c r="J37" s="85"/>
      <c r="K37" s="116"/>
      <c r="L37" s="116"/>
      <c r="M37" s="116"/>
      <c r="N37" s="69"/>
      <c r="O37" s="69"/>
      <c r="P37" s="69"/>
      <c r="S37" s="96">
        <f t="shared" si="8"/>
        <v>1</v>
      </c>
      <c r="T37" s="97">
        <f t="shared" si="14"/>
        <v>43233</v>
      </c>
      <c r="U37" s="22" t="str">
        <f t="shared" si="15"/>
        <v/>
      </c>
      <c r="V37" s="98" t="str">
        <f t="shared" si="9"/>
        <v>-</v>
      </c>
      <c r="W37" s="99" t="str">
        <f t="shared" si="10"/>
        <v>-</v>
      </c>
      <c r="X37" s="100" t="str">
        <f t="shared" si="11"/>
        <v>-</v>
      </c>
      <c r="Y37" s="101">
        <f t="shared" si="12"/>
        <v>0</v>
      </c>
      <c r="Z37" s="153">
        <f t="shared" si="16"/>
        <v>0</v>
      </c>
      <c r="AA37" s="155">
        <f t="shared" si="17"/>
        <v>0</v>
      </c>
      <c r="AB37" s="24" t="str">
        <f t="shared" si="18"/>
        <v/>
      </c>
      <c r="AE37" s="96">
        <f t="shared" si="13"/>
        <v>1</v>
      </c>
      <c r="AF37" s="97">
        <f t="shared" si="19"/>
        <v>43233</v>
      </c>
      <c r="AG37" s="22" t="str">
        <f t="shared" si="20"/>
        <v/>
      </c>
      <c r="AH37" s="98" t="str">
        <f t="shared" si="21"/>
        <v>0</v>
      </c>
      <c r="AI37" s="99" t="str">
        <f t="shared" si="22"/>
        <v>0</v>
      </c>
      <c r="AJ37" s="100" t="str">
        <f t="shared" si="23"/>
        <v>0</v>
      </c>
      <c r="AK37" s="101" t="str">
        <f t="shared" si="24"/>
        <v>0</v>
      </c>
      <c r="AL37" s="23"/>
      <c r="AM37" s="23"/>
      <c r="AN37" s="24" t="str">
        <f t="shared" si="25"/>
        <v/>
      </c>
    </row>
    <row r="38" spans="1:40" ht="23.1" customHeight="1" x14ac:dyDescent="0.25">
      <c r="A38" s="2"/>
      <c r="B38" s="2"/>
      <c r="C38" s="2"/>
      <c r="D38" s="2"/>
      <c r="E38" s="2"/>
      <c r="F38" s="2"/>
      <c r="G38" s="85"/>
      <c r="H38" s="85"/>
      <c r="I38" s="85"/>
      <c r="J38" s="85"/>
      <c r="K38" s="116"/>
      <c r="L38" s="116"/>
      <c r="M38" s="116"/>
      <c r="N38" s="69"/>
      <c r="O38" s="69"/>
      <c r="P38" s="69"/>
      <c r="S38" s="96">
        <f t="shared" si="8"/>
        <v>2</v>
      </c>
      <c r="T38" s="97">
        <f t="shared" si="14"/>
        <v>43234</v>
      </c>
      <c r="U38" s="22" t="str">
        <f t="shared" si="15"/>
        <v>14:00-14:30</v>
      </c>
      <c r="V38" s="98">
        <f t="shared" ca="1" si="9"/>
        <v>0.49999999999999822</v>
      </c>
      <c r="W38" s="99" t="str">
        <f t="shared" ca="1" si="10"/>
        <v>-</v>
      </c>
      <c r="X38" s="100">
        <f t="shared" ca="1" si="11"/>
        <v>0</v>
      </c>
      <c r="Y38" s="101">
        <f t="shared" ca="1" si="12"/>
        <v>0.49999999999999822</v>
      </c>
      <c r="Z38" s="153">
        <f t="shared" ca="1" si="16"/>
        <v>0</v>
      </c>
      <c r="AA38" s="155">
        <f t="shared" si="17"/>
        <v>1</v>
      </c>
      <c r="AB38" s="24" t="str">
        <f t="shared" si="18"/>
        <v>NICE OUEST</v>
      </c>
      <c r="AE38" s="96">
        <f t="shared" si="13"/>
        <v>2</v>
      </c>
      <c r="AF38" s="97">
        <f t="shared" si="19"/>
        <v>43234</v>
      </c>
      <c r="AG38" s="22" t="str">
        <f t="shared" si="20"/>
        <v/>
      </c>
      <c r="AH38" s="98" t="str">
        <f t="shared" si="21"/>
        <v>0</v>
      </c>
      <c r="AI38" s="99" t="str">
        <f t="shared" si="22"/>
        <v>0</v>
      </c>
      <c r="AJ38" s="100" t="str">
        <f t="shared" si="23"/>
        <v>0</v>
      </c>
      <c r="AK38" s="101" t="str">
        <f t="shared" si="24"/>
        <v>0</v>
      </c>
      <c r="AL38" s="23"/>
      <c r="AM38" s="23"/>
      <c r="AN38" s="24" t="str">
        <f t="shared" si="25"/>
        <v/>
      </c>
    </row>
    <row r="39" spans="1:40" ht="23.1" customHeight="1" x14ac:dyDescent="0.25">
      <c r="A39" s="2"/>
      <c r="B39" s="2"/>
      <c r="C39" s="2"/>
      <c r="D39" s="2"/>
      <c r="E39" s="2"/>
      <c r="F39" s="2"/>
      <c r="G39" s="85"/>
      <c r="H39" s="85"/>
      <c r="I39" s="85"/>
      <c r="J39" s="85"/>
      <c r="K39" s="116"/>
      <c r="L39" s="116"/>
      <c r="M39" s="116"/>
      <c r="N39" s="69"/>
      <c r="O39" s="69"/>
      <c r="P39" s="69"/>
      <c r="S39" s="96">
        <f t="shared" si="8"/>
        <v>3</v>
      </c>
      <c r="T39" s="97">
        <f t="shared" si="14"/>
        <v>43235</v>
      </c>
      <c r="U39" s="22" t="str">
        <f t="shared" si="15"/>
        <v>14:00-14:30</v>
      </c>
      <c r="V39" s="98">
        <f t="shared" ca="1" si="9"/>
        <v>0.49999999999999822</v>
      </c>
      <c r="W39" s="99" t="str">
        <f t="shared" ca="1" si="10"/>
        <v>-</v>
      </c>
      <c r="X39" s="100">
        <f t="shared" ca="1" si="11"/>
        <v>0</v>
      </c>
      <c r="Y39" s="101">
        <f t="shared" ca="1" si="12"/>
        <v>0.49999999999999822</v>
      </c>
      <c r="Z39" s="153">
        <f t="shared" ca="1" si="16"/>
        <v>0</v>
      </c>
      <c r="AA39" s="155">
        <f t="shared" si="17"/>
        <v>1</v>
      </c>
      <c r="AB39" s="24" t="str">
        <f t="shared" si="18"/>
        <v>NICE OUEST</v>
      </c>
      <c r="AE39" s="96">
        <f t="shared" si="13"/>
        <v>3</v>
      </c>
      <c r="AF39" s="97">
        <f t="shared" si="19"/>
        <v>43235</v>
      </c>
      <c r="AG39" s="22" t="str">
        <f t="shared" si="20"/>
        <v/>
      </c>
      <c r="AH39" s="98" t="str">
        <f t="shared" si="21"/>
        <v>0</v>
      </c>
      <c r="AI39" s="99" t="str">
        <f t="shared" si="22"/>
        <v>0</v>
      </c>
      <c r="AJ39" s="100" t="str">
        <f t="shared" si="23"/>
        <v>0</v>
      </c>
      <c r="AK39" s="101" t="str">
        <f t="shared" si="24"/>
        <v>0</v>
      </c>
      <c r="AL39" s="23"/>
      <c r="AM39" s="23"/>
      <c r="AN39" s="24" t="str">
        <f t="shared" si="25"/>
        <v/>
      </c>
    </row>
    <row r="40" spans="1:40" ht="23.1" customHeight="1" thickBot="1" x14ac:dyDescent="0.3">
      <c r="A40" s="2"/>
      <c r="B40" s="2"/>
      <c r="C40" s="2"/>
      <c r="D40" s="2"/>
      <c r="E40" s="2"/>
      <c r="F40" s="2"/>
      <c r="G40" s="85"/>
      <c r="H40" s="85"/>
      <c r="I40" s="85"/>
      <c r="J40" s="85"/>
      <c r="L40" s="144"/>
      <c r="N40" s="70"/>
      <c r="O40" s="70"/>
      <c r="P40" s="70"/>
      <c r="S40" s="96">
        <f t="shared" si="8"/>
        <v>4</v>
      </c>
      <c r="T40" s="97">
        <f t="shared" si="14"/>
        <v>43236</v>
      </c>
      <c r="U40" s="22" t="str">
        <f t="shared" si="15"/>
        <v>14:00-14:30</v>
      </c>
      <c r="V40" s="98">
        <f t="shared" ca="1" si="9"/>
        <v>0.49999999999999822</v>
      </c>
      <c r="W40" s="99" t="str">
        <f t="shared" ca="1" si="10"/>
        <v>-</v>
      </c>
      <c r="X40" s="100">
        <f t="shared" ca="1" si="11"/>
        <v>0</v>
      </c>
      <c r="Y40" s="101">
        <f t="shared" ca="1" si="12"/>
        <v>0.49999999999999822</v>
      </c>
      <c r="Z40" s="153">
        <f t="shared" ca="1" si="16"/>
        <v>0</v>
      </c>
      <c r="AA40" s="155">
        <f t="shared" si="17"/>
        <v>1</v>
      </c>
      <c r="AB40" s="24" t="str">
        <f t="shared" si="18"/>
        <v>NICE OUEST</v>
      </c>
      <c r="AE40" s="96">
        <f t="shared" si="13"/>
        <v>4</v>
      </c>
      <c r="AF40" s="97">
        <f t="shared" si="19"/>
        <v>43236</v>
      </c>
      <c r="AG40" s="22" t="str">
        <f t="shared" si="20"/>
        <v/>
      </c>
      <c r="AH40" s="98" t="str">
        <f t="shared" si="21"/>
        <v>0</v>
      </c>
      <c r="AI40" s="99" t="str">
        <f t="shared" si="22"/>
        <v>0</v>
      </c>
      <c r="AJ40" s="100" t="str">
        <f t="shared" si="23"/>
        <v>0</v>
      </c>
      <c r="AK40" s="101" t="str">
        <f t="shared" si="24"/>
        <v>0</v>
      </c>
      <c r="AL40" s="23"/>
      <c r="AM40" s="23"/>
      <c r="AN40" s="24" t="str">
        <f t="shared" si="25"/>
        <v/>
      </c>
    </row>
    <row r="41" spans="1:40" ht="23.1" customHeight="1" thickBot="1" x14ac:dyDescent="0.3">
      <c r="A41" s="2"/>
      <c r="B41" s="2"/>
      <c r="C41" s="186"/>
      <c r="D41" s="187"/>
      <c r="E41" s="187"/>
      <c r="F41" s="188"/>
      <c r="G41" s="70"/>
      <c r="H41" s="70"/>
      <c r="I41" s="70"/>
      <c r="J41" s="70"/>
      <c r="L41" s="144"/>
      <c r="N41" s="70"/>
      <c r="O41" s="70"/>
      <c r="P41" s="70"/>
      <c r="S41" s="96">
        <f t="shared" si="8"/>
        <v>5</v>
      </c>
      <c r="T41" s="97">
        <f t="shared" si="14"/>
        <v>43237</v>
      </c>
      <c r="U41" s="22" t="str">
        <f t="shared" si="15"/>
        <v/>
      </c>
      <c r="V41" s="98" t="str">
        <f t="shared" si="9"/>
        <v>-</v>
      </c>
      <c r="W41" s="99" t="str">
        <f t="shared" si="10"/>
        <v>-</v>
      </c>
      <c r="X41" s="100" t="str">
        <f t="shared" si="11"/>
        <v>-</v>
      </c>
      <c r="Y41" s="101">
        <f t="shared" si="12"/>
        <v>0</v>
      </c>
      <c r="Z41" s="153">
        <f t="shared" si="16"/>
        <v>0</v>
      </c>
      <c r="AA41" s="155">
        <f t="shared" si="17"/>
        <v>0</v>
      </c>
      <c r="AB41" s="24" t="str">
        <f t="shared" si="18"/>
        <v/>
      </c>
      <c r="AE41" s="96">
        <f t="shared" si="13"/>
        <v>5</v>
      </c>
      <c r="AF41" s="97">
        <f t="shared" si="19"/>
        <v>43237</v>
      </c>
      <c r="AG41" s="22" t="str">
        <f t="shared" si="20"/>
        <v/>
      </c>
      <c r="AH41" s="98" t="str">
        <f t="shared" si="21"/>
        <v>0</v>
      </c>
      <c r="AI41" s="99" t="str">
        <f t="shared" si="22"/>
        <v>0</v>
      </c>
      <c r="AJ41" s="100" t="str">
        <f t="shared" si="23"/>
        <v>0</v>
      </c>
      <c r="AK41" s="101" t="str">
        <f t="shared" si="24"/>
        <v>0</v>
      </c>
      <c r="AL41" s="23"/>
      <c r="AM41" s="23"/>
      <c r="AN41" s="24" t="str">
        <f t="shared" si="25"/>
        <v/>
      </c>
    </row>
    <row r="42" spans="1:40" ht="23.1" customHeight="1" thickBot="1" x14ac:dyDescent="0.3">
      <c r="A42" s="2"/>
      <c r="B42" s="2"/>
      <c r="C42" s="189"/>
      <c r="D42" s="190"/>
      <c r="E42" s="190"/>
      <c r="F42" s="191"/>
      <c r="G42" s="70"/>
      <c r="H42" s="70"/>
      <c r="I42" s="70"/>
      <c r="J42" s="70"/>
      <c r="L42" s="144"/>
      <c r="N42" s="70"/>
      <c r="O42" s="70"/>
      <c r="P42" s="70"/>
      <c r="S42" s="96">
        <f t="shared" si="8"/>
        <v>6</v>
      </c>
      <c r="T42" s="97">
        <f t="shared" si="14"/>
        <v>43238</v>
      </c>
      <c r="U42" s="22" t="str">
        <f t="shared" si="15"/>
        <v/>
      </c>
      <c r="V42" s="98" t="str">
        <f t="shared" si="9"/>
        <v>-</v>
      </c>
      <c r="W42" s="99" t="str">
        <f t="shared" si="10"/>
        <v>-</v>
      </c>
      <c r="X42" s="100" t="str">
        <f t="shared" si="11"/>
        <v>-</v>
      </c>
      <c r="Y42" s="101">
        <f t="shared" si="12"/>
        <v>0</v>
      </c>
      <c r="Z42" s="153">
        <f t="shared" si="16"/>
        <v>1</v>
      </c>
      <c r="AA42" s="155">
        <f t="shared" si="17"/>
        <v>1</v>
      </c>
      <c r="AB42" s="24" t="str">
        <f t="shared" si="18"/>
        <v/>
      </c>
      <c r="AE42" s="96">
        <f t="shared" si="13"/>
        <v>6</v>
      </c>
      <c r="AF42" s="97">
        <f t="shared" si="19"/>
        <v>43238</v>
      </c>
      <c r="AG42" s="22" t="str">
        <f t="shared" si="20"/>
        <v/>
      </c>
      <c r="AH42" s="98" t="str">
        <f t="shared" si="21"/>
        <v>0</v>
      </c>
      <c r="AI42" s="99" t="str">
        <f t="shared" si="22"/>
        <v>0</v>
      </c>
      <c r="AJ42" s="100" t="str">
        <f t="shared" si="23"/>
        <v>0</v>
      </c>
      <c r="AK42" s="101" t="str">
        <f t="shared" si="24"/>
        <v>0</v>
      </c>
      <c r="AL42" s="23"/>
      <c r="AM42" s="23"/>
      <c r="AN42" s="24" t="str">
        <f t="shared" si="25"/>
        <v/>
      </c>
    </row>
    <row r="43" spans="1:40" ht="23.1" customHeight="1" thickBot="1" x14ac:dyDescent="0.3">
      <c r="A43" s="2"/>
      <c r="B43" s="2"/>
      <c r="C43" s="189"/>
      <c r="D43" s="190"/>
      <c r="E43" s="190"/>
      <c r="F43" s="191"/>
      <c r="G43" s="70"/>
      <c r="H43" s="70"/>
      <c r="I43" s="70"/>
      <c r="J43" s="70"/>
      <c r="N43" s="70"/>
      <c r="O43" s="70"/>
      <c r="P43" s="70"/>
      <c r="S43" s="96">
        <f t="shared" si="8"/>
        <v>7</v>
      </c>
      <c r="T43" s="97">
        <f t="shared" si="14"/>
        <v>43239</v>
      </c>
      <c r="U43" s="22" t="str">
        <f t="shared" si="15"/>
        <v>14:00-14:30</v>
      </c>
      <c r="V43" s="98">
        <f t="shared" ca="1" si="9"/>
        <v>0.49999999999999822</v>
      </c>
      <c r="W43" s="99" t="str">
        <f t="shared" ca="1" si="10"/>
        <v>-</v>
      </c>
      <c r="X43" s="100">
        <f t="shared" ca="1" si="11"/>
        <v>0</v>
      </c>
      <c r="Y43" s="101">
        <f t="shared" ca="1" si="12"/>
        <v>0.49999999999999822</v>
      </c>
      <c r="Z43" s="153">
        <f t="shared" ca="1" si="16"/>
        <v>0</v>
      </c>
      <c r="AA43" s="155">
        <f t="shared" si="17"/>
        <v>1</v>
      </c>
      <c r="AB43" s="24" t="str">
        <f t="shared" si="18"/>
        <v>NICE OUEST</v>
      </c>
      <c r="AE43" s="96">
        <f t="shared" si="13"/>
        <v>7</v>
      </c>
      <c r="AF43" s="97">
        <f t="shared" si="19"/>
        <v>43239</v>
      </c>
      <c r="AG43" s="22" t="str">
        <f t="shared" si="20"/>
        <v/>
      </c>
      <c r="AH43" s="98" t="str">
        <f t="shared" si="21"/>
        <v>0</v>
      </c>
      <c r="AI43" s="99" t="str">
        <f t="shared" si="22"/>
        <v>0</v>
      </c>
      <c r="AJ43" s="100" t="str">
        <f t="shared" si="23"/>
        <v>0</v>
      </c>
      <c r="AK43" s="101" t="str">
        <f t="shared" si="24"/>
        <v>0</v>
      </c>
      <c r="AL43" s="23"/>
      <c r="AM43" s="23"/>
      <c r="AN43" s="24" t="str">
        <f t="shared" si="25"/>
        <v/>
      </c>
    </row>
    <row r="44" spans="1:40" ht="23.1" customHeight="1" thickBot="1" x14ac:dyDescent="0.3">
      <c r="A44" s="2"/>
      <c r="B44" s="2"/>
      <c r="C44" s="189"/>
      <c r="D44" s="190"/>
      <c r="E44" s="190"/>
      <c r="F44" s="191"/>
      <c r="G44" s="70"/>
      <c r="H44" s="70"/>
      <c r="I44" s="70"/>
      <c r="J44" s="70"/>
      <c r="N44" s="70"/>
      <c r="O44" s="70"/>
      <c r="P44" s="70"/>
      <c r="S44" s="96">
        <f t="shared" si="8"/>
        <v>1</v>
      </c>
      <c r="T44" s="97">
        <f t="shared" si="14"/>
        <v>43240</v>
      </c>
      <c r="U44" s="22" t="str">
        <f t="shared" si="15"/>
        <v/>
      </c>
      <c r="V44" s="98" t="str">
        <f t="shared" si="9"/>
        <v>-</v>
      </c>
      <c r="W44" s="99" t="str">
        <f t="shared" si="10"/>
        <v>-</v>
      </c>
      <c r="X44" s="100" t="str">
        <f t="shared" si="11"/>
        <v>-</v>
      </c>
      <c r="Y44" s="101">
        <f t="shared" si="12"/>
        <v>0</v>
      </c>
      <c r="Z44" s="153">
        <f t="shared" si="16"/>
        <v>0</v>
      </c>
      <c r="AA44" s="155">
        <f t="shared" si="17"/>
        <v>0</v>
      </c>
      <c r="AB44" s="24" t="str">
        <f t="shared" si="18"/>
        <v/>
      </c>
      <c r="AE44" s="96">
        <f t="shared" si="13"/>
        <v>1</v>
      </c>
      <c r="AF44" s="97">
        <f t="shared" si="19"/>
        <v>43240</v>
      </c>
      <c r="AG44" s="22" t="str">
        <f t="shared" si="20"/>
        <v/>
      </c>
      <c r="AH44" s="98" t="str">
        <f t="shared" si="21"/>
        <v>0</v>
      </c>
      <c r="AI44" s="99" t="str">
        <f t="shared" si="22"/>
        <v>0</v>
      </c>
      <c r="AJ44" s="100" t="str">
        <f t="shared" si="23"/>
        <v>0</v>
      </c>
      <c r="AK44" s="101" t="str">
        <f t="shared" si="24"/>
        <v>0</v>
      </c>
      <c r="AL44" s="23"/>
      <c r="AM44" s="23"/>
      <c r="AN44" s="24" t="str">
        <f t="shared" si="25"/>
        <v/>
      </c>
    </row>
    <row r="45" spans="1:40" ht="23.1" customHeight="1" thickBot="1" x14ac:dyDescent="0.3">
      <c r="A45" s="2"/>
      <c r="B45" s="2"/>
      <c r="C45" s="189"/>
      <c r="D45" s="190"/>
      <c r="E45" s="190"/>
      <c r="F45" s="191"/>
      <c r="G45" s="70"/>
      <c r="H45" s="70"/>
      <c r="I45" s="70"/>
      <c r="J45" s="70"/>
      <c r="N45" s="70"/>
      <c r="O45" s="70"/>
      <c r="P45" s="70"/>
      <c r="S45" s="96">
        <f t="shared" si="8"/>
        <v>2</v>
      </c>
      <c r="T45" s="97">
        <f t="shared" si="14"/>
        <v>43241</v>
      </c>
      <c r="U45" s="22" t="str">
        <f t="shared" si="15"/>
        <v/>
      </c>
      <c r="V45" s="98" t="str">
        <f t="shared" si="9"/>
        <v>-</v>
      </c>
      <c r="W45" s="99" t="str">
        <f t="shared" si="10"/>
        <v>-</v>
      </c>
      <c r="X45" s="100" t="str">
        <f t="shared" si="11"/>
        <v>-</v>
      </c>
      <c r="Y45" s="101">
        <f t="shared" si="12"/>
        <v>0</v>
      </c>
      <c r="Z45" s="153">
        <f t="shared" si="16"/>
        <v>0</v>
      </c>
      <c r="AA45" s="155">
        <f t="shared" si="17"/>
        <v>0</v>
      </c>
      <c r="AB45" s="24" t="str">
        <f t="shared" si="18"/>
        <v/>
      </c>
      <c r="AE45" s="96">
        <f t="shared" si="13"/>
        <v>2</v>
      </c>
      <c r="AF45" s="97">
        <f t="shared" si="19"/>
        <v>43241</v>
      </c>
      <c r="AG45" s="22" t="str">
        <f t="shared" si="20"/>
        <v/>
      </c>
      <c r="AH45" s="98" t="str">
        <f t="shared" si="21"/>
        <v>0</v>
      </c>
      <c r="AI45" s="99" t="str">
        <f t="shared" si="22"/>
        <v>0</v>
      </c>
      <c r="AJ45" s="100" t="str">
        <f t="shared" si="23"/>
        <v>0</v>
      </c>
      <c r="AK45" s="101" t="str">
        <f t="shared" si="24"/>
        <v>0</v>
      </c>
      <c r="AL45" s="23"/>
      <c r="AM45" s="23"/>
      <c r="AN45" s="24" t="str">
        <f t="shared" si="25"/>
        <v/>
      </c>
    </row>
    <row r="46" spans="1:40" ht="23.1" customHeight="1" thickBot="1" x14ac:dyDescent="0.3">
      <c r="A46" s="2"/>
      <c r="B46" s="2"/>
      <c r="C46" s="192"/>
      <c r="D46" s="193"/>
      <c r="E46" s="193"/>
      <c r="F46" s="194"/>
      <c r="G46" s="70"/>
      <c r="H46" s="70"/>
      <c r="I46" s="70"/>
      <c r="J46" s="70"/>
      <c r="N46" s="70"/>
      <c r="O46" s="70"/>
      <c r="P46" s="70"/>
      <c r="S46" s="203" t="s">
        <v>29</v>
      </c>
      <c r="T46" s="204"/>
      <c r="U46" s="26"/>
      <c r="V46" s="102">
        <f ca="1">SUM(V15:V45)</f>
        <v>27</v>
      </c>
      <c r="W46" s="103">
        <f ca="1">SUM(W15:W45)</f>
        <v>0</v>
      </c>
      <c r="X46" s="104">
        <f ca="1">SUM(X15:X45)</f>
        <v>0</v>
      </c>
      <c r="Y46" s="107">
        <f ca="1">SUM(V46:X46)</f>
        <v>27</v>
      </c>
      <c r="Z46" s="154">
        <f ca="1">SUM(Z15:Z45)</f>
        <v>4</v>
      </c>
      <c r="AA46" s="156">
        <f>AA15+AA16+AA17+AA18+AA19+AA20+AA21+AA22+AA23++AA24+AA25+AA26+AA27+AA28+AA29+AA30+AA31+AA32+AA33+AA34+AA35+AA36+AA37+AA38+AA39+AA40+AA41+AA42+AA43+AA44+AA45</f>
        <v>19</v>
      </c>
      <c r="AB46" s="27"/>
      <c r="AE46" s="203" t="s">
        <v>29</v>
      </c>
      <c r="AF46" s="204"/>
      <c r="AG46" s="26"/>
      <c r="AH46" s="102">
        <f>SUM(AH15:AH45)</f>
        <v>0</v>
      </c>
      <c r="AI46" s="103">
        <f>SUM(AI15:AI45)</f>
        <v>0</v>
      </c>
      <c r="AJ46" s="104">
        <f>SUM(AJ15:AJ45)</f>
        <v>0</v>
      </c>
      <c r="AK46" s="107">
        <f>SUM(AH46:AJ46)</f>
        <v>0</v>
      </c>
      <c r="AL46" s="108">
        <f>SUM(AL15:AL45)</f>
        <v>0</v>
      </c>
      <c r="AM46" s="111">
        <f>AM15+AM16+AM17+AM18+AM19+AM20+AM21+AM22+AM23++AM24+AM25+AM26+AM27+AM28+AM29+AM30+AM31+AM32+AM33+AM34+AM35+AM36+AM37+AM38+AM39+AM40+AM41+AM42+AM43+AM44+AM45</f>
        <v>0</v>
      </c>
      <c r="AN46" s="27"/>
    </row>
    <row r="47" spans="1:40" ht="23.1" customHeight="1" thickBot="1" x14ac:dyDescent="0.4">
      <c r="A47" s="219" t="s">
        <v>10</v>
      </c>
      <c r="B47" s="220"/>
      <c r="C47" s="221"/>
      <c r="D47" s="221"/>
      <c r="E47" s="221"/>
      <c r="F47" s="222"/>
      <c r="G47" s="70"/>
      <c r="H47" s="70"/>
      <c r="I47" s="70"/>
      <c r="J47" s="70"/>
      <c r="N47" s="70"/>
      <c r="O47" s="70"/>
      <c r="P47" s="70"/>
      <c r="S47" s="228" t="s">
        <v>30</v>
      </c>
      <c r="T47" s="229"/>
      <c r="U47" s="28"/>
      <c r="V47" s="105"/>
      <c r="W47" s="106"/>
      <c r="X47" s="106"/>
      <c r="Y47" s="109">
        <f ca="1">Y46</f>
        <v>27</v>
      </c>
      <c r="Z47" s="110"/>
      <c r="AA47" s="110"/>
      <c r="AB47" s="29"/>
      <c r="AE47" s="228" t="s">
        <v>30</v>
      </c>
      <c r="AF47" s="229"/>
      <c r="AG47" s="28"/>
      <c r="AH47" s="112"/>
      <c r="AI47" s="113"/>
      <c r="AJ47" s="113"/>
      <c r="AK47" s="109">
        <f>AK46</f>
        <v>0</v>
      </c>
      <c r="AL47" s="110"/>
      <c r="AM47" s="110"/>
      <c r="AN47" s="29"/>
    </row>
    <row r="48" spans="1:40" ht="24.75" customHeight="1" thickBot="1" x14ac:dyDescent="0.3">
      <c r="A48" s="30" t="s">
        <v>5</v>
      </c>
      <c r="B48" s="30" t="s">
        <v>11</v>
      </c>
      <c r="C48" s="223" t="s">
        <v>12</v>
      </c>
      <c r="D48" s="223"/>
      <c r="E48" s="224"/>
      <c r="F48" s="95" t="s">
        <v>13</v>
      </c>
      <c r="G48" s="70"/>
      <c r="H48" s="70"/>
      <c r="I48" s="70"/>
      <c r="J48" s="70"/>
      <c r="N48" s="70"/>
      <c r="O48" s="70"/>
      <c r="P48" s="70"/>
      <c r="S48" s="31"/>
      <c r="T48" s="31"/>
      <c r="U48" s="32"/>
      <c r="V48" s="32"/>
      <c r="W48" s="32"/>
      <c r="X48" s="32"/>
      <c r="Y48" s="32"/>
      <c r="Z48" s="32"/>
      <c r="AA48" s="32"/>
      <c r="AB48" s="32"/>
      <c r="AE48" s="31"/>
      <c r="AF48" s="31"/>
      <c r="AG48" s="32"/>
      <c r="AH48" s="32"/>
      <c r="AI48" s="32"/>
      <c r="AJ48" s="32"/>
      <c r="AK48" s="32"/>
      <c r="AL48" s="32"/>
      <c r="AM48" s="32"/>
      <c r="AN48" s="32"/>
    </row>
    <row r="49" spans="1:40" ht="24.75" customHeight="1" x14ac:dyDescent="0.25">
      <c r="A49" s="33"/>
      <c r="B49" s="33"/>
      <c r="C49" s="225"/>
      <c r="D49" s="225"/>
      <c r="E49" s="225"/>
      <c r="F49" s="94"/>
      <c r="G49" s="70"/>
      <c r="H49" s="70"/>
      <c r="I49" s="70"/>
      <c r="J49" s="70"/>
      <c r="N49" s="70"/>
      <c r="O49" s="70"/>
      <c r="P49" s="70"/>
      <c r="S49" s="34"/>
      <c r="T49" s="34"/>
      <c r="U49" s="35"/>
      <c r="V49" s="35"/>
      <c r="W49" s="35"/>
      <c r="X49" s="3"/>
      <c r="Y49" s="35"/>
      <c r="Z49" s="13" t="s">
        <v>31</v>
      </c>
      <c r="AA49" s="35"/>
      <c r="AB49" s="35"/>
      <c r="AE49" s="34"/>
      <c r="AF49" s="34"/>
      <c r="AG49" s="35"/>
      <c r="AH49" s="35"/>
      <c r="AI49" s="35"/>
      <c r="AJ49" s="3"/>
      <c r="AK49" s="35"/>
      <c r="AL49" s="91" t="s">
        <v>31</v>
      </c>
      <c r="AM49" s="35"/>
      <c r="AN49" s="35"/>
    </row>
    <row r="50" spans="1:40" ht="24.75" customHeight="1" x14ac:dyDescent="0.25">
      <c r="A50" s="36"/>
      <c r="B50" s="36"/>
      <c r="C50" s="218"/>
      <c r="D50" s="218"/>
      <c r="E50" s="218"/>
      <c r="F50" s="37"/>
      <c r="G50" s="70"/>
      <c r="H50" s="70"/>
      <c r="I50" s="70"/>
      <c r="J50" s="70"/>
      <c r="N50" s="70"/>
      <c r="O50" s="70"/>
      <c r="P50" s="70"/>
      <c r="S50" s="34"/>
      <c r="T50" s="34"/>
      <c r="U50" s="35"/>
      <c r="V50" s="35"/>
      <c r="W50" s="35"/>
      <c r="X50" s="3"/>
      <c r="Y50" s="35"/>
      <c r="Z50" s="13" t="s">
        <v>32</v>
      </c>
      <c r="AA50" s="35"/>
      <c r="AB50" s="35"/>
      <c r="AE50" s="34"/>
      <c r="AF50" s="34"/>
      <c r="AG50" s="35"/>
      <c r="AH50" s="35"/>
      <c r="AI50" s="35"/>
      <c r="AJ50" s="3"/>
      <c r="AK50" s="35"/>
      <c r="AL50" s="91" t="s">
        <v>32</v>
      </c>
      <c r="AM50" s="35"/>
      <c r="AN50" s="35"/>
    </row>
    <row r="51" spans="1:40" ht="24.75" customHeight="1" x14ac:dyDescent="0.25">
      <c r="A51" s="36"/>
      <c r="B51" s="36"/>
      <c r="C51" s="218"/>
      <c r="D51" s="218"/>
      <c r="E51" s="218"/>
      <c r="F51" s="37"/>
      <c r="G51" s="70"/>
      <c r="H51" s="70"/>
      <c r="I51" s="70"/>
      <c r="J51" s="70"/>
      <c r="N51" s="70"/>
      <c r="O51" s="70"/>
      <c r="P51" s="70"/>
      <c r="S51" s="34"/>
      <c r="T51" s="34"/>
      <c r="U51" s="35"/>
      <c r="V51" s="35"/>
      <c r="W51" s="35"/>
      <c r="X51" s="3"/>
      <c r="Y51" s="35"/>
      <c r="Z51" s="13" t="s">
        <v>41</v>
      </c>
      <c r="AA51" s="35"/>
      <c r="AB51" s="35"/>
      <c r="AE51" s="34"/>
      <c r="AF51" s="34"/>
      <c r="AG51" s="35"/>
      <c r="AH51" s="35"/>
      <c r="AI51" s="35"/>
      <c r="AJ51" s="3"/>
      <c r="AK51" s="35"/>
      <c r="AL51" s="91" t="s">
        <v>41</v>
      </c>
      <c r="AM51" s="35"/>
      <c r="AN51" s="35"/>
    </row>
    <row r="52" spans="1:40" ht="24.75" customHeight="1" x14ac:dyDescent="0.25">
      <c r="A52" s="36"/>
      <c r="B52" s="36"/>
      <c r="C52" s="218"/>
      <c r="D52" s="218"/>
      <c r="E52" s="218"/>
      <c r="F52" s="37"/>
      <c r="G52" s="70"/>
      <c r="H52" s="70"/>
      <c r="I52" s="70"/>
      <c r="J52" s="70"/>
      <c r="N52" s="70"/>
      <c r="O52" s="70"/>
      <c r="P52" s="70"/>
      <c r="S52" s="3"/>
      <c r="T52" s="3"/>
      <c r="U52" s="3"/>
      <c r="V52" s="3"/>
      <c r="W52" s="3"/>
      <c r="X52" s="3"/>
      <c r="Y52" s="3"/>
      <c r="Z52" s="3"/>
      <c r="AA52" s="3"/>
      <c r="AB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ht="24.75" customHeight="1" x14ac:dyDescent="0.25">
      <c r="A53" s="36"/>
      <c r="B53" s="36"/>
      <c r="C53" s="218"/>
      <c r="D53" s="218"/>
      <c r="E53" s="218"/>
      <c r="F53" s="37"/>
      <c r="G53" s="70"/>
      <c r="H53" s="70"/>
      <c r="I53" s="70"/>
      <c r="J53" s="70"/>
      <c r="N53" s="70"/>
      <c r="O53" s="70"/>
      <c r="P53" s="70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</row>
    <row r="54" spans="1:40" ht="24.75" customHeight="1" x14ac:dyDescent="0.25">
      <c r="A54" s="36"/>
      <c r="B54" s="36"/>
      <c r="C54" s="218"/>
      <c r="D54" s="218"/>
      <c r="E54" s="218"/>
      <c r="F54" s="37"/>
      <c r="G54" s="70"/>
      <c r="H54" s="70"/>
      <c r="I54" s="70"/>
      <c r="J54" s="70"/>
      <c r="N54" s="70"/>
      <c r="O54" s="70"/>
      <c r="P54" s="70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</row>
    <row r="55" spans="1:40" ht="24.75" customHeight="1" x14ac:dyDescent="0.25">
      <c r="A55" s="36"/>
      <c r="B55" s="36"/>
      <c r="C55" s="218"/>
      <c r="D55" s="218"/>
      <c r="E55" s="218"/>
      <c r="F55" s="37"/>
      <c r="G55" s="70"/>
      <c r="H55" s="70"/>
      <c r="I55" s="70"/>
      <c r="J55" s="70"/>
      <c r="N55" s="70"/>
      <c r="O55" s="70"/>
      <c r="P55" s="70"/>
      <c r="S55" s="181" t="s">
        <v>33</v>
      </c>
      <c r="T55" s="181"/>
      <c r="U55" s="181"/>
      <c r="V55" s="181"/>
      <c r="W55" s="181"/>
      <c r="X55" s="181"/>
      <c r="Y55" s="181"/>
      <c r="Z55" s="181"/>
      <c r="AA55" s="181"/>
      <c r="AB55" s="181"/>
      <c r="AE55" s="181" t="s">
        <v>33</v>
      </c>
      <c r="AF55" s="181"/>
      <c r="AG55" s="181"/>
      <c r="AH55" s="181"/>
      <c r="AI55" s="181"/>
      <c r="AJ55" s="181"/>
      <c r="AK55" s="181"/>
      <c r="AL55" s="181"/>
      <c r="AM55" s="181"/>
      <c r="AN55" s="181"/>
    </row>
    <row r="56" spans="1:40" ht="24.75" customHeight="1" x14ac:dyDescent="0.25">
      <c r="A56" s="36"/>
      <c r="B56" s="36"/>
      <c r="C56" s="218"/>
      <c r="D56" s="218"/>
      <c r="E56" s="218"/>
      <c r="F56" s="37"/>
      <c r="G56" s="70"/>
      <c r="H56" s="70"/>
      <c r="I56" s="70"/>
      <c r="J56" s="70"/>
      <c r="N56" s="70"/>
      <c r="O56" s="70"/>
      <c r="P56" s="70"/>
    </row>
    <row r="57" spans="1:40" ht="24.75" customHeight="1" x14ac:dyDescent="0.25">
      <c r="A57" s="36"/>
      <c r="B57" s="36"/>
      <c r="C57" s="218"/>
      <c r="D57" s="218"/>
      <c r="E57" s="218"/>
      <c r="F57" s="37"/>
      <c r="G57" s="70"/>
      <c r="H57" s="70"/>
      <c r="I57" s="70"/>
      <c r="J57" s="70"/>
      <c r="N57" s="70"/>
      <c r="O57" s="70"/>
      <c r="P57" s="70"/>
    </row>
    <row r="58" spans="1:40" ht="24.75" customHeight="1" x14ac:dyDescent="0.25">
      <c r="A58" s="36"/>
      <c r="B58" s="36"/>
      <c r="C58" s="218"/>
      <c r="D58" s="218"/>
      <c r="E58" s="218"/>
      <c r="F58" s="37"/>
      <c r="G58" s="70"/>
      <c r="H58" s="70"/>
      <c r="I58" s="70"/>
      <c r="J58" s="70"/>
      <c r="N58" s="70"/>
      <c r="O58" s="70"/>
      <c r="P58" s="70"/>
    </row>
    <row r="59" spans="1:40" ht="24.75" customHeight="1" x14ac:dyDescent="0.25">
      <c r="A59" s="36"/>
      <c r="B59" s="36"/>
      <c r="C59" s="218"/>
      <c r="D59" s="218"/>
      <c r="E59" s="218"/>
      <c r="F59" s="37"/>
      <c r="G59" s="70"/>
      <c r="H59" s="70"/>
      <c r="I59" s="70"/>
      <c r="J59" s="70"/>
      <c r="N59" s="70"/>
      <c r="O59" s="70"/>
      <c r="P59" s="70"/>
    </row>
    <row r="60" spans="1:40" ht="24.75" customHeight="1" x14ac:dyDescent="0.25">
      <c r="A60" s="36"/>
      <c r="B60" s="36"/>
      <c r="C60" s="218"/>
      <c r="D60" s="218"/>
      <c r="E60" s="218"/>
      <c r="F60" s="37"/>
      <c r="G60" s="70"/>
      <c r="H60" s="70"/>
      <c r="I60" s="70"/>
      <c r="J60" s="70"/>
      <c r="N60" s="70"/>
      <c r="O60" s="70"/>
      <c r="P60" s="70"/>
    </row>
    <row r="61" spans="1:40" ht="24.75" customHeight="1" x14ac:dyDescent="0.25">
      <c r="A61" s="36"/>
      <c r="B61" s="36"/>
      <c r="C61" s="218"/>
      <c r="D61" s="218"/>
      <c r="E61" s="218"/>
      <c r="F61" s="37"/>
      <c r="G61" s="70"/>
      <c r="H61" s="70"/>
      <c r="I61" s="70"/>
      <c r="J61" s="70"/>
      <c r="N61" s="70"/>
      <c r="O61" s="70"/>
      <c r="P61" s="70"/>
    </row>
    <row r="62" spans="1:40" ht="24.75" customHeight="1" x14ac:dyDescent="0.25">
      <c r="A62" s="36"/>
      <c r="B62" s="36"/>
      <c r="C62" s="218"/>
      <c r="D62" s="218"/>
      <c r="E62" s="218"/>
      <c r="F62" s="37"/>
      <c r="G62" s="70"/>
      <c r="H62" s="70"/>
      <c r="I62" s="70"/>
      <c r="J62" s="70"/>
      <c r="N62" s="70"/>
      <c r="O62" s="70"/>
      <c r="P62" s="70"/>
    </row>
    <row r="63" spans="1:40" ht="24.75" customHeight="1" x14ac:dyDescent="0.25">
      <c r="A63" s="36"/>
      <c r="B63" s="36"/>
      <c r="C63" s="218"/>
      <c r="D63" s="218"/>
      <c r="E63" s="218"/>
      <c r="F63" s="37"/>
      <c r="G63" s="70"/>
      <c r="H63" s="70"/>
      <c r="I63" s="70"/>
      <c r="J63" s="70"/>
      <c r="N63" s="70"/>
      <c r="O63" s="70"/>
      <c r="P63" s="70"/>
    </row>
    <row r="64" spans="1:40" ht="24.75" customHeight="1" x14ac:dyDescent="0.25">
      <c r="A64" s="36"/>
      <c r="B64" s="36"/>
      <c r="C64" s="218"/>
      <c r="D64" s="218"/>
      <c r="E64" s="218"/>
      <c r="F64" s="37"/>
      <c r="G64" s="70"/>
      <c r="H64" s="70"/>
      <c r="I64" s="70"/>
      <c r="J64" s="70"/>
      <c r="N64" s="70"/>
      <c r="O64" s="70"/>
      <c r="P64" s="70"/>
    </row>
    <row r="65" spans="1:18" ht="24.75" customHeight="1" x14ac:dyDescent="0.25">
      <c r="A65" s="36"/>
      <c r="B65" s="36"/>
      <c r="C65" s="218"/>
      <c r="D65" s="218"/>
      <c r="E65" s="218"/>
      <c r="F65" s="37"/>
      <c r="G65" s="70"/>
      <c r="H65" s="70"/>
      <c r="I65" s="70"/>
      <c r="J65" s="70"/>
      <c r="N65" s="70"/>
      <c r="O65" s="70"/>
      <c r="P65" s="70"/>
    </row>
    <row r="66" spans="1:18" ht="24.75" customHeight="1" x14ac:dyDescent="0.25">
      <c r="A66" s="36"/>
      <c r="B66" s="36"/>
      <c r="C66" s="218"/>
      <c r="D66" s="218"/>
      <c r="E66" s="218"/>
      <c r="F66" s="37"/>
      <c r="G66" s="70"/>
      <c r="H66" s="70"/>
      <c r="I66" s="70"/>
      <c r="J66" s="70"/>
      <c r="N66" s="70"/>
      <c r="O66" s="70"/>
      <c r="P66" s="70"/>
    </row>
    <row r="67" spans="1:18" ht="24.75" customHeight="1" x14ac:dyDescent="0.25">
      <c r="A67" s="36"/>
      <c r="B67" s="36"/>
      <c r="C67" s="218"/>
      <c r="D67" s="218"/>
      <c r="E67" s="218"/>
      <c r="F67" s="37"/>
      <c r="G67" s="70"/>
      <c r="H67" s="70"/>
      <c r="I67" s="70"/>
      <c r="J67" s="70"/>
      <c r="N67" s="70"/>
      <c r="O67" s="70"/>
      <c r="P67" s="70"/>
    </row>
    <row r="68" spans="1:18" ht="24.75" customHeight="1" x14ac:dyDescent="0.25">
      <c r="A68" s="36"/>
      <c r="B68" s="36"/>
      <c r="C68" s="218"/>
      <c r="D68" s="218"/>
      <c r="E68" s="218"/>
      <c r="F68" s="37"/>
      <c r="G68" s="70"/>
      <c r="H68" s="70"/>
      <c r="I68" s="70"/>
      <c r="J68" s="70"/>
      <c r="N68" s="70"/>
      <c r="O68" s="70"/>
      <c r="P68" s="70"/>
    </row>
    <row r="69" spans="1:18" x14ac:dyDescent="0.25">
      <c r="A69" s="25"/>
      <c r="B69" s="25"/>
      <c r="C69" s="25"/>
      <c r="K69" s="118"/>
      <c r="L69" s="119"/>
      <c r="M69" s="119"/>
      <c r="N69" s="67"/>
      <c r="O69" s="67"/>
      <c r="P69" s="67"/>
      <c r="Q69" s="2"/>
      <c r="R69" s="1"/>
    </row>
    <row r="70" spans="1:18" x14ac:dyDescent="0.25">
      <c r="A70" s="25"/>
      <c r="B70" s="25"/>
      <c r="C70" s="25"/>
      <c r="K70" s="118"/>
      <c r="L70" s="119"/>
      <c r="M70" s="119"/>
      <c r="N70" s="67"/>
      <c r="O70" s="67"/>
      <c r="P70" s="67"/>
      <c r="Q70" s="2"/>
      <c r="R70" s="1"/>
    </row>
    <row r="71" spans="1:18" x14ac:dyDescent="0.25">
      <c r="A71" s="25"/>
      <c r="B71" s="25"/>
      <c r="C71" s="25"/>
      <c r="K71" s="118"/>
      <c r="L71" s="119"/>
      <c r="M71" s="119"/>
      <c r="N71" s="67"/>
      <c r="O71" s="67"/>
      <c r="P71" s="67"/>
      <c r="Q71" s="2"/>
      <c r="R71" s="1"/>
    </row>
    <row r="72" spans="1:18" x14ac:dyDescent="0.25">
      <c r="A72" s="25"/>
      <c r="B72" s="25"/>
      <c r="C72" s="25"/>
      <c r="K72" s="118"/>
      <c r="L72" s="119"/>
      <c r="M72" s="119"/>
      <c r="N72" s="67"/>
      <c r="O72" s="67"/>
      <c r="P72" s="67"/>
      <c r="Q72" s="2"/>
      <c r="R72" s="1"/>
    </row>
    <row r="73" spans="1:18" x14ac:dyDescent="0.25">
      <c r="A73" s="25"/>
      <c r="B73" s="25"/>
      <c r="C73" s="25"/>
      <c r="K73" s="118"/>
      <c r="L73" s="119"/>
      <c r="M73" s="119"/>
      <c r="N73" s="67"/>
      <c r="O73" s="67"/>
      <c r="P73" s="67"/>
      <c r="Q73" s="2"/>
      <c r="R73" s="1"/>
    </row>
    <row r="74" spans="1:18" x14ac:dyDescent="0.25">
      <c r="A74" s="25"/>
      <c r="B74" s="25"/>
      <c r="C74" s="25"/>
      <c r="K74" s="118"/>
      <c r="L74" s="119"/>
      <c r="M74" s="119"/>
      <c r="N74" s="67"/>
      <c r="O74" s="67"/>
      <c r="P74" s="67"/>
      <c r="Q74" s="2"/>
      <c r="R74" s="1"/>
    </row>
    <row r="75" spans="1:18" x14ac:dyDescent="0.25">
      <c r="A75" s="25"/>
      <c r="B75" s="25"/>
      <c r="C75" s="25"/>
      <c r="K75" s="118"/>
      <c r="L75" s="119"/>
      <c r="M75" s="119"/>
      <c r="N75" s="67"/>
      <c r="O75" s="67"/>
      <c r="P75" s="67"/>
      <c r="Q75" s="2"/>
      <c r="R75" s="1"/>
    </row>
    <row r="76" spans="1:18" x14ac:dyDescent="0.25">
      <c r="A76" s="25"/>
      <c r="B76" s="25"/>
      <c r="C76" s="25"/>
      <c r="K76" s="118"/>
      <c r="L76" s="119"/>
      <c r="M76" s="119"/>
      <c r="N76" s="67"/>
      <c r="O76" s="67"/>
      <c r="P76" s="67"/>
      <c r="Q76" s="2"/>
      <c r="R76" s="1"/>
    </row>
    <row r="77" spans="1:18" x14ac:dyDescent="0.25">
      <c r="A77" s="25"/>
      <c r="B77" s="25"/>
      <c r="C77" s="25"/>
      <c r="K77" s="118"/>
      <c r="L77" s="119"/>
      <c r="M77" s="119"/>
      <c r="N77" s="67"/>
      <c r="O77" s="67"/>
      <c r="P77" s="67"/>
      <c r="Q77" s="2"/>
      <c r="R77" s="1"/>
    </row>
    <row r="78" spans="1:18" x14ac:dyDescent="0.25">
      <c r="A78" s="25"/>
      <c r="B78" s="25"/>
      <c r="C78" s="25"/>
      <c r="K78" s="118"/>
      <c r="L78" s="119"/>
      <c r="M78" s="119"/>
      <c r="N78" s="67"/>
      <c r="O78" s="67"/>
      <c r="P78" s="67"/>
      <c r="Q78" s="2"/>
      <c r="R78" s="1"/>
    </row>
    <row r="79" spans="1:18" x14ac:dyDescent="0.25">
      <c r="A79" s="25"/>
      <c r="B79" s="25"/>
      <c r="C79" s="25"/>
      <c r="K79" s="118"/>
      <c r="L79" s="119"/>
      <c r="M79" s="119"/>
      <c r="N79" s="67"/>
      <c r="O79" s="67"/>
      <c r="P79" s="67"/>
      <c r="Q79" s="2"/>
      <c r="R79" s="1"/>
    </row>
    <row r="80" spans="1:18" x14ac:dyDescent="0.25">
      <c r="A80" s="25"/>
      <c r="B80" s="25"/>
      <c r="C80" s="25"/>
      <c r="K80" s="118"/>
      <c r="L80" s="119"/>
      <c r="M80" s="119"/>
      <c r="N80" s="67"/>
      <c r="O80" s="67"/>
      <c r="P80" s="67"/>
      <c r="Q80" s="2"/>
      <c r="R80" s="1"/>
    </row>
    <row r="81" spans="1:18" x14ac:dyDescent="0.25">
      <c r="A81" s="25"/>
      <c r="B81" s="25"/>
      <c r="C81" s="25"/>
      <c r="K81" s="118"/>
      <c r="L81" s="119"/>
      <c r="M81" s="119"/>
      <c r="N81" s="67"/>
      <c r="O81" s="67"/>
      <c r="P81" s="67"/>
      <c r="Q81" s="2"/>
      <c r="R81" s="1"/>
    </row>
    <row r="82" spans="1:18" x14ac:dyDescent="0.25">
      <c r="A82" s="25"/>
      <c r="B82" s="25"/>
      <c r="C82" s="25"/>
      <c r="K82" s="118"/>
      <c r="L82" s="119"/>
      <c r="M82" s="119"/>
      <c r="N82" s="67"/>
      <c r="O82" s="67"/>
      <c r="P82" s="67"/>
      <c r="Q82" s="2"/>
      <c r="R82" s="1"/>
    </row>
    <row r="83" spans="1:18" x14ac:dyDescent="0.25">
      <c r="A83" s="25"/>
      <c r="B83" s="25"/>
      <c r="C83" s="25"/>
      <c r="K83" s="118"/>
      <c r="L83" s="119"/>
      <c r="M83" s="119"/>
      <c r="N83" s="67"/>
      <c r="O83" s="67"/>
      <c r="P83" s="67"/>
      <c r="Q83" s="2"/>
      <c r="R83" s="1"/>
    </row>
    <row r="84" spans="1:18" x14ac:dyDescent="0.25">
      <c r="A84" s="25"/>
      <c r="B84" s="25"/>
      <c r="C84" s="25"/>
      <c r="K84" s="118"/>
      <c r="L84" s="119"/>
      <c r="M84" s="119"/>
      <c r="N84" s="67"/>
      <c r="O84" s="67"/>
      <c r="P84" s="67"/>
      <c r="Q84" s="2"/>
      <c r="R84" s="1"/>
    </row>
    <row r="85" spans="1:18" x14ac:dyDescent="0.25">
      <c r="A85" s="25"/>
      <c r="B85" s="25"/>
      <c r="C85" s="25"/>
      <c r="K85" s="118"/>
      <c r="L85" s="119"/>
      <c r="M85" s="119"/>
      <c r="N85" s="67"/>
      <c r="O85" s="67"/>
      <c r="P85" s="67"/>
      <c r="Q85" s="2"/>
      <c r="R85" s="1"/>
    </row>
    <row r="86" spans="1:18" x14ac:dyDescent="0.25">
      <c r="A86" s="25"/>
      <c r="B86" s="25"/>
      <c r="C86" s="25"/>
      <c r="K86" s="118"/>
      <c r="L86" s="119"/>
      <c r="M86" s="119"/>
      <c r="N86" s="67"/>
      <c r="O86" s="67"/>
      <c r="P86" s="67"/>
      <c r="Q86" s="2"/>
      <c r="R86" s="1"/>
    </row>
    <row r="87" spans="1:18" x14ac:dyDescent="0.25">
      <c r="A87" s="25"/>
      <c r="B87" s="25"/>
      <c r="C87" s="25"/>
      <c r="K87" s="118"/>
      <c r="L87" s="119"/>
      <c r="M87" s="119"/>
      <c r="N87" s="67"/>
      <c r="O87" s="67"/>
      <c r="P87" s="67"/>
      <c r="Q87" s="2"/>
      <c r="R87" s="1"/>
    </row>
    <row r="88" spans="1:18" x14ac:dyDescent="0.25">
      <c r="A88" s="25"/>
      <c r="B88" s="25"/>
      <c r="C88" s="25"/>
      <c r="K88" s="118"/>
      <c r="L88" s="119"/>
      <c r="M88" s="119"/>
      <c r="N88" s="67"/>
      <c r="O88" s="67"/>
      <c r="P88" s="67"/>
      <c r="Q88" s="2"/>
      <c r="R88" s="1"/>
    </row>
    <row r="89" spans="1:18" x14ac:dyDescent="0.25">
      <c r="A89" s="25"/>
      <c r="B89" s="25"/>
      <c r="C89" s="25"/>
      <c r="K89" s="118"/>
      <c r="L89" s="119"/>
      <c r="M89" s="119"/>
      <c r="N89" s="67"/>
      <c r="O89" s="67"/>
      <c r="P89" s="67"/>
      <c r="Q89" s="2"/>
      <c r="R89" s="1"/>
    </row>
    <row r="90" spans="1:18" x14ac:dyDescent="0.25">
      <c r="A90" s="25"/>
      <c r="B90" s="25"/>
      <c r="C90" s="25"/>
      <c r="K90" s="118"/>
      <c r="L90" s="119"/>
      <c r="M90" s="119"/>
      <c r="N90" s="67"/>
      <c r="O90" s="67"/>
      <c r="P90" s="67"/>
      <c r="Q90" s="2"/>
      <c r="R90" s="1"/>
    </row>
    <row r="91" spans="1:18" x14ac:dyDescent="0.25">
      <c r="A91" s="25"/>
      <c r="B91" s="25"/>
      <c r="C91" s="25"/>
      <c r="K91" s="118"/>
      <c r="L91" s="119"/>
      <c r="M91" s="119"/>
      <c r="N91" s="67"/>
      <c r="O91" s="67"/>
      <c r="P91" s="67"/>
      <c r="Q91" s="2"/>
      <c r="R91" s="1"/>
    </row>
    <row r="92" spans="1:18" x14ac:dyDescent="0.25">
      <c r="A92" s="25"/>
      <c r="B92" s="25"/>
      <c r="C92" s="25"/>
      <c r="K92" s="118"/>
      <c r="L92" s="119"/>
      <c r="M92" s="119"/>
      <c r="N92" s="67"/>
      <c r="O92" s="67"/>
      <c r="P92" s="67"/>
      <c r="Q92" s="2"/>
      <c r="R92" s="1"/>
    </row>
    <row r="93" spans="1:18" x14ac:dyDescent="0.25">
      <c r="A93" s="25"/>
      <c r="B93" s="25"/>
      <c r="C93" s="25"/>
      <c r="K93" s="118"/>
      <c r="L93" s="119"/>
      <c r="M93" s="119"/>
      <c r="N93" s="67"/>
      <c r="O93" s="67"/>
      <c r="P93" s="67"/>
      <c r="Q93" s="2"/>
      <c r="R93" s="1"/>
    </row>
    <row r="94" spans="1:18" x14ac:dyDescent="0.25">
      <c r="A94" s="25"/>
      <c r="B94" s="25"/>
      <c r="C94" s="25"/>
      <c r="K94" s="118"/>
      <c r="L94" s="119"/>
      <c r="M94" s="119"/>
      <c r="N94" s="67"/>
      <c r="O94" s="67"/>
      <c r="P94" s="67"/>
      <c r="Q94" s="2"/>
      <c r="R94" s="1"/>
    </row>
    <row r="95" spans="1:18" x14ac:dyDescent="0.25">
      <c r="A95" s="25"/>
      <c r="B95" s="25"/>
      <c r="C95" s="25"/>
      <c r="K95" s="118"/>
      <c r="L95" s="119"/>
      <c r="M95" s="119"/>
      <c r="N95" s="67"/>
      <c r="O95" s="67"/>
      <c r="P95" s="67"/>
      <c r="Q95" s="2"/>
      <c r="R95" s="1"/>
    </row>
    <row r="96" spans="1:18" x14ac:dyDescent="0.25">
      <c r="A96" s="25"/>
      <c r="B96" s="25"/>
      <c r="C96" s="25"/>
      <c r="K96" s="118"/>
      <c r="L96" s="119"/>
      <c r="M96" s="119"/>
      <c r="N96" s="67"/>
      <c r="O96" s="67"/>
      <c r="P96" s="67"/>
      <c r="Q96" s="2"/>
      <c r="R96" s="1"/>
    </row>
    <row r="97" spans="1:18" x14ac:dyDescent="0.25">
      <c r="A97" s="25"/>
      <c r="B97" s="25"/>
      <c r="C97" s="25"/>
      <c r="K97" s="118"/>
      <c r="L97" s="119"/>
      <c r="M97" s="119"/>
      <c r="N97" s="67"/>
      <c r="O97" s="67"/>
      <c r="P97" s="67"/>
      <c r="Q97" s="2"/>
      <c r="R97" s="1"/>
    </row>
    <row r="98" spans="1:18" x14ac:dyDescent="0.25">
      <c r="A98" s="25"/>
      <c r="B98" s="25"/>
      <c r="C98" s="25"/>
      <c r="K98" s="118"/>
      <c r="L98" s="119"/>
      <c r="M98" s="119"/>
      <c r="N98" s="67"/>
      <c r="O98" s="67"/>
      <c r="P98" s="67"/>
      <c r="Q98" s="2"/>
      <c r="R98" s="1"/>
    </row>
    <row r="99" spans="1:18" x14ac:dyDescent="0.25">
      <c r="A99" s="25"/>
      <c r="B99" s="25"/>
      <c r="C99" s="25"/>
      <c r="K99" s="118"/>
      <c r="L99" s="119"/>
      <c r="M99" s="119"/>
      <c r="N99" s="67"/>
      <c r="O99" s="67"/>
      <c r="P99" s="67"/>
      <c r="Q99" s="2"/>
      <c r="R99" s="1"/>
    </row>
    <row r="100" spans="1:18" x14ac:dyDescent="0.25">
      <c r="A100" s="25"/>
      <c r="B100" s="25"/>
      <c r="C100" s="25"/>
      <c r="K100" s="118"/>
      <c r="L100" s="119"/>
      <c r="M100" s="119"/>
      <c r="N100" s="67"/>
      <c r="O100" s="67"/>
      <c r="P100" s="67"/>
      <c r="Q100" s="2"/>
      <c r="R100" s="1"/>
    </row>
    <row r="101" spans="1:18" x14ac:dyDescent="0.25">
      <c r="N101" s="70"/>
      <c r="O101" s="70"/>
      <c r="P101" s="70"/>
    </row>
    <row r="102" spans="1:18" x14ac:dyDescent="0.25">
      <c r="N102" s="70"/>
      <c r="O102" s="70"/>
      <c r="P102" s="70"/>
    </row>
    <row r="103" spans="1:18" x14ac:dyDescent="0.25">
      <c r="N103" s="70"/>
      <c r="O103" s="70"/>
      <c r="P103" s="70"/>
    </row>
    <row r="104" spans="1:18" x14ac:dyDescent="0.25">
      <c r="N104" s="70"/>
      <c r="O104" s="70"/>
      <c r="P104" s="70"/>
    </row>
    <row r="105" spans="1:18" x14ac:dyDescent="0.25">
      <c r="N105" s="70"/>
      <c r="O105" s="70"/>
      <c r="P105" s="70"/>
    </row>
    <row r="106" spans="1:18" x14ac:dyDescent="0.25">
      <c r="N106" s="70"/>
      <c r="O106" s="70"/>
      <c r="P106" s="70"/>
    </row>
    <row r="107" spans="1:18" x14ac:dyDescent="0.25">
      <c r="N107" s="70"/>
      <c r="O107" s="70"/>
      <c r="P107" s="70"/>
    </row>
    <row r="108" spans="1:18" x14ac:dyDescent="0.25">
      <c r="N108" s="70"/>
      <c r="O108" s="70"/>
      <c r="P108" s="70"/>
    </row>
    <row r="109" spans="1:18" x14ac:dyDescent="0.25">
      <c r="N109" s="70"/>
      <c r="O109" s="70"/>
      <c r="P109" s="70"/>
    </row>
    <row r="110" spans="1:18" x14ac:dyDescent="0.25">
      <c r="N110" s="70"/>
      <c r="O110" s="70"/>
      <c r="P110" s="70"/>
    </row>
    <row r="111" spans="1:18" x14ac:dyDescent="0.25">
      <c r="N111" s="70"/>
      <c r="O111" s="70"/>
      <c r="P111" s="70"/>
    </row>
    <row r="112" spans="1:18" x14ac:dyDescent="0.25">
      <c r="N112" s="70"/>
      <c r="O112" s="70"/>
      <c r="P112" s="70"/>
    </row>
    <row r="113" spans="14:16" x14ac:dyDescent="0.25">
      <c r="N113" s="70"/>
      <c r="O113" s="70"/>
      <c r="P113" s="70"/>
    </row>
    <row r="114" spans="14:16" x14ac:dyDescent="0.25">
      <c r="N114" s="70"/>
      <c r="O114" s="70"/>
      <c r="P114" s="70"/>
    </row>
    <row r="115" spans="14:16" x14ac:dyDescent="0.25">
      <c r="N115" s="70"/>
      <c r="O115" s="70"/>
      <c r="P115" s="70"/>
    </row>
    <row r="116" spans="14:16" x14ac:dyDescent="0.25">
      <c r="N116" s="70"/>
      <c r="O116" s="70"/>
      <c r="P116" s="70"/>
    </row>
    <row r="117" spans="14:16" x14ac:dyDescent="0.25">
      <c r="N117" s="70"/>
      <c r="O117" s="70"/>
      <c r="P117" s="70"/>
    </row>
    <row r="118" spans="14:16" x14ac:dyDescent="0.25">
      <c r="N118" s="70"/>
      <c r="O118" s="70"/>
      <c r="P118" s="70"/>
    </row>
    <row r="119" spans="14:16" x14ac:dyDescent="0.25">
      <c r="N119" s="70"/>
      <c r="O119" s="70"/>
      <c r="P119" s="70"/>
    </row>
    <row r="120" spans="14:16" x14ac:dyDescent="0.25">
      <c r="N120" s="70"/>
      <c r="O120" s="70"/>
      <c r="P120" s="70"/>
    </row>
    <row r="121" spans="14:16" x14ac:dyDescent="0.25">
      <c r="N121" s="70"/>
      <c r="O121" s="70"/>
      <c r="P121" s="70"/>
    </row>
    <row r="122" spans="14:16" x14ac:dyDescent="0.25">
      <c r="N122" s="70"/>
      <c r="O122" s="70"/>
      <c r="P122" s="70"/>
    </row>
    <row r="123" spans="14:16" x14ac:dyDescent="0.25">
      <c r="N123" s="70"/>
      <c r="O123" s="70"/>
      <c r="P123" s="70"/>
    </row>
  </sheetData>
  <sheetProtection selectLockedCells="1" selectUnlockedCells="1"/>
  <mergeCells count="77">
    <mergeCell ref="N3:N4"/>
    <mergeCell ref="O3:O4"/>
    <mergeCell ref="P3:P4"/>
    <mergeCell ref="AH13:AK13"/>
    <mergeCell ref="AJ8:AK8"/>
    <mergeCell ref="AJ9:AK9"/>
    <mergeCell ref="X9:Y9"/>
    <mergeCell ref="Z9:AB9"/>
    <mergeCell ref="X10:Y10"/>
    <mergeCell ref="Z10:AB10"/>
    <mergeCell ref="AE54:AN54"/>
    <mergeCell ref="S54:AB54"/>
    <mergeCell ref="S55:AB55"/>
    <mergeCell ref="AN13:AN14"/>
    <mergeCell ref="AE55:AN55"/>
    <mergeCell ref="AE46:AF46"/>
    <mergeCell ref="AE47:AF47"/>
    <mergeCell ref="AE53:AN53"/>
    <mergeCell ref="S47:T47"/>
    <mergeCell ref="S53:AB53"/>
    <mergeCell ref="V13:Y13"/>
    <mergeCell ref="Z13:Z14"/>
    <mergeCell ref="AA13:AA14"/>
    <mergeCell ref="AB13:AB14"/>
    <mergeCell ref="C65:E65"/>
    <mergeCell ref="C66:E66"/>
    <mergeCell ref="C67:E67"/>
    <mergeCell ref="C68:E68"/>
    <mergeCell ref="C59:E59"/>
    <mergeCell ref="C60:E60"/>
    <mergeCell ref="C61:E61"/>
    <mergeCell ref="C62:E62"/>
    <mergeCell ref="C63:E63"/>
    <mergeCell ref="C64:E64"/>
    <mergeCell ref="C58:E58"/>
    <mergeCell ref="A47:F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41:F46"/>
    <mergeCell ref="A3:B3"/>
    <mergeCell ref="A1:C2"/>
    <mergeCell ref="S1:AB2"/>
    <mergeCell ref="S7:T7"/>
    <mergeCell ref="U7:AA7"/>
    <mergeCell ref="X8:Y8"/>
    <mergeCell ref="Z8:AB8"/>
    <mergeCell ref="U5:AA5"/>
    <mergeCell ref="U6:AA6"/>
    <mergeCell ref="S46:T46"/>
    <mergeCell ref="D1:J2"/>
    <mergeCell ref="C3:J3"/>
    <mergeCell ref="K3:K4"/>
    <mergeCell ref="L3:L4"/>
    <mergeCell ref="M3:M4"/>
    <mergeCell ref="AE1:AN2"/>
    <mergeCell ref="AG5:AM5"/>
    <mergeCell ref="AG6:AM6"/>
    <mergeCell ref="AE7:AF7"/>
    <mergeCell ref="AG7:AM7"/>
    <mergeCell ref="AL8:AN8"/>
    <mergeCell ref="S13:T14"/>
    <mergeCell ref="U13:U14"/>
    <mergeCell ref="AL13:AL14"/>
    <mergeCell ref="AM13:AM14"/>
    <mergeCell ref="AE13:AF14"/>
    <mergeCell ref="AG13:AG14"/>
    <mergeCell ref="AJ10:AK10"/>
    <mergeCell ref="AL10:AN10"/>
    <mergeCell ref="AL9:AN9"/>
  </mergeCells>
  <conditionalFormatting sqref="A5:B5 A6:A16 B6:B34 A18:A34 A35:B35">
    <cfRule type="expression" dxfId="131" priority="342">
      <formula>WEEKDAY($B5)=1</formula>
    </cfRule>
    <cfRule type="expression" dxfId="130" priority="343">
      <formula>WEEKDAY($B5)=7</formula>
    </cfRule>
  </conditionalFormatting>
  <conditionalFormatting sqref="S15:T15 T16 S16:S45 T18:T45">
    <cfRule type="expression" dxfId="129" priority="202" stopIfTrue="1">
      <formula>WEEKDAY($A5)=1</formula>
    </cfRule>
  </conditionalFormatting>
  <conditionalFormatting sqref="S56:AD68 AC1:AD55 G41:J68 AO1:BA68 R69:AD100 K37:R68 Q1:R36">
    <cfRule type="containsBlanks" dxfId="128" priority="345" stopIfTrue="1">
      <formula>LEN(TRIM(G1))=0</formula>
    </cfRule>
  </conditionalFormatting>
  <conditionalFormatting sqref="A41:B46">
    <cfRule type="containsBlanks" dxfId="127" priority="190" stopIfTrue="1">
      <formula>LEN(TRIM(A41))=0</formula>
    </cfRule>
  </conditionalFormatting>
  <conditionalFormatting sqref="A36:J40">
    <cfRule type="containsBlanks" dxfId="126" priority="191" stopIfTrue="1">
      <formula>LEN(TRIM(A36))=0</formula>
    </cfRule>
  </conditionalFormatting>
  <conditionalFormatting sqref="AV69:BA69">
    <cfRule type="containsBlanks" dxfId="125" priority="187" stopIfTrue="1">
      <formula>LEN(TRIM(AV69))=0</formula>
    </cfRule>
  </conditionalFormatting>
  <conditionalFormatting sqref="A69:Q69">
    <cfRule type="containsBlanks" dxfId="124" priority="189" stopIfTrue="1">
      <formula>LEN(TRIM(A69))=0</formula>
    </cfRule>
  </conditionalFormatting>
  <conditionalFormatting sqref="AO69:AU69">
    <cfRule type="containsBlanks" dxfId="123" priority="188" stopIfTrue="1">
      <formula>LEN(TRIM(AO69))=0</formula>
    </cfRule>
  </conditionalFormatting>
  <conditionalFormatting sqref="AV70:BA100">
    <cfRule type="containsBlanks" dxfId="122" priority="184" stopIfTrue="1">
      <formula>LEN(TRIM(AV70))=0</formula>
    </cfRule>
  </conditionalFormatting>
  <conditionalFormatting sqref="A70:Q100">
    <cfRule type="containsBlanks" dxfId="121" priority="186" stopIfTrue="1">
      <formula>LEN(TRIM(A70))=0</formula>
    </cfRule>
  </conditionalFormatting>
  <conditionalFormatting sqref="AO70:AU100">
    <cfRule type="containsBlanks" dxfId="120" priority="185" stopIfTrue="1">
      <formula>LEN(TRIM(AO70))=0</formula>
    </cfRule>
  </conditionalFormatting>
  <conditionalFormatting sqref="Y46">
    <cfRule type="cellIs" dxfId="119" priority="165" stopIfTrue="1" operator="greaterThan">
      <formula>35</formula>
    </cfRule>
  </conditionalFormatting>
  <conditionalFormatting sqref="W47:AA47 Y15:Y45">
    <cfRule type="cellIs" dxfId="118" priority="175" stopIfTrue="1" operator="greaterThan">
      <formula>0</formula>
    </cfRule>
  </conditionalFormatting>
  <conditionalFormatting sqref="Z46:AA46">
    <cfRule type="cellIs" dxfId="117" priority="174" stopIfTrue="1" operator="greaterThan">
      <formula>0</formula>
    </cfRule>
  </conditionalFormatting>
  <conditionalFormatting sqref="V15:V45">
    <cfRule type="cellIs" dxfId="116" priority="171" stopIfTrue="1" operator="notEqual">
      <formula>"nulle"</formula>
    </cfRule>
  </conditionalFormatting>
  <conditionalFormatting sqref="W15:W45">
    <cfRule type="cellIs" dxfId="115" priority="172" stopIfTrue="1" operator="notEqual">
      <formula>"nulle"</formula>
    </cfRule>
  </conditionalFormatting>
  <conditionalFormatting sqref="X15:X45">
    <cfRule type="cellIs" dxfId="114" priority="173" stopIfTrue="1" operator="notEqual">
      <formula>"nulle"</formula>
    </cfRule>
  </conditionalFormatting>
  <conditionalFormatting sqref="Y15:Y45">
    <cfRule type="cellIs" dxfId="113" priority="170" stopIfTrue="1" operator="greaterThan">
      <formula>0</formula>
    </cfRule>
  </conditionalFormatting>
  <conditionalFormatting sqref="V15:V45">
    <cfRule type="cellIs" dxfId="112" priority="169" stopIfTrue="1" operator="notEqual">
      <formula>"nulle"</formula>
    </cfRule>
  </conditionalFormatting>
  <conditionalFormatting sqref="W15:W45">
    <cfRule type="cellIs" dxfId="111" priority="168" stopIfTrue="1" operator="notEqual">
      <formula>"nulle"</formula>
    </cfRule>
  </conditionalFormatting>
  <conditionalFormatting sqref="X15:X45">
    <cfRule type="cellIs" dxfId="110" priority="167" stopIfTrue="1" operator="notEqual">
      <formula>"nulle"</formula>
    </cfRule>
  </conditionalFormatting>
  <conditionalFormatting sqref="Y46">
    <cfRule type="cellIs" dxfId="109" priority="166" stopIfTrue="1" operator="greaterThan">
      <formula>0</formula>
    </cfRule>
  </conditionalFormatting>
  <conditionalFormatting sqref="AB15:AB45">
    <cfRule type="cellIs" dxfId="108" priority="155" stopIfTrue="1" operator="equal">
      <formula>0</formula>
    </cfRule>
  </conditionalFormatting>
  <conditionalFormatting sqref="N5:N35">
    <cfRule type="cellIs" dxfId="107" priority="114" stopIfTrue="1" operator="lessThanOrEqual">
      <formula>0</formula>
    </cfRule>
  </conditionalFormatting>
  <conditionalFormatting sqref="A17">
    <cfRule type="expression" dxfId="106" priority="98">
      <formula>WEEKDAY($B17)=1</formula>
    </cfRule>
    <cfRule type="expression" dxfId="105" priority="99">
      <formula>WEEKDAY($B17)=7</formula>
    </cfRule>
  </conditionalFormatting>
  <conditionalFormatting sqref="T17">
    <cfRule type="expression" dxfId="104" priority="188965" stopIfTrue="1">
      <formula>WEEKDAY($A5)=1</formula>
    </cfRule>
  </conditionalFormatting>
  <conditionalFormatting sqref="E5:E35">
    <cfRule type="containsText" dxfId="103" priority="59" operator="containsText" text="1/2 Congés Matin">
      <formula>NOT(ISERROR(SEARCH("1/2 Congés Matin",E5)))</formula>
    </cfRule>
    <cfRule type="containsText" dxfId="102" priority="61" operator="containsText" text="1/2 Congés AM">
      <formula>NOT(ISERROR(SEARCH("1/2 Congés AM",E5)))</formula>
    </cfRule>
    <cfRule type="beginsWith" dxfId="101" priority="68" stopIfTrue="1" operator="beginsWith" text="0">
      <formula>LEFT(E5,LEN("0"))="0"</formula>
    </cfRule>
  </conditionalFormatting>
  <conditionalFormatting sqref="E5:E35">
    <cfRule type="containsText" dxfId="100" priority="66" operator="containsText" text="Absent">
      <formula>NOT(ISERROR(SEARCH("Absent",E5)))</formula>
    </cfRule>
    <cfRule type="containsText" dxfId="99" priority="67" operator="containsText" text="Congés">
      <formula>NOT(ISERROR(SEARCH("Congés",E5)))</formula>
    </cfRule>
  </conditionalFormatting>
  <conditionalFormatting sqref="E5:J35">
    <cfRule type="expression" dxfId="98" priority="26">
      <formula>WEEKDAY($B5)=1</formula>
    </cfRule>
    <cfRule type="containsText" dxfId="97" priority="30" operator="containsText" text="AUTRE COP">
      <formula>NOT(ISERROR(SEARCH("AUTRE COP",E5)))</formula>
    </cfRule>
  </conditionalFormatting>
  <conditionalFormatting sqref="C30:D31 C35:D35 C5:D11 D32:D34 D12:D29">
    <cfRule type="expression" dxfId="96" priority="44">
      <formula>AND(C5&lt;&gt;"Repos",C5&lt;&gt;"Congés",C5&lt;&gt;"ABSENT",C5&lt;&gt;"1/2 Congés Matin",C5&lt;&gt;"1/2 Congés AM")</formula>
    </cfRule>
  </conditionalFormatting>
  <conditionalFormatting sqref="C12:D29">
    <cfRule type="expression" dxfId="95" priority="42">
      <formula>AND(C12&lt;&gt;"REPOS",C12&lt;&gt;"Congés",C12&lt;&gt;"ABSENT",C12&lt;&gt;"1/2 Congés Matin",C12&lt;&gt;"1/2 Congés AM")</formula>
    </cfRule>
    <cfRule type="expression" dxfId="94" priority="43">
      <formula>OR(C12="REPOS",C12="Congés",C12="ABSENT",C12="1/2 Congés Matin",C12="1/2 Congés AM")</formula>
    </cfRule>
  </conditionalFormatting>
  <conditionalFormatting sqref="C32:D34">
    <cfRule type="expression" dxfId="93" priority="40">
      <formula>AND(C32&lt;&gt;"Repos",C32&lt;&gt;"Congés",C32&lt;&gt;"ABSENT",C32&lt;&gt;"1/2 Congés Matin",C32&lt;&gt;"1/2 Congés AM")</formula>
    </cfRule>
    <cfRule type="expression" dxfId="92" priority="41">
      <formula>OR(C32="Repos",C32="Congés",C32="ABSENT",C32="1/2 Congés Matin",C32="1/2 Congés AM")</formula>
    </cfRule>
  </conditionalFormatting>
  <conditionalFormatting sqref="C5:D35">
    <cfRule type="expression" dxfId="91" priority="33">
      <formula>WEEKDAY($B5)=7</formula>
    </cfRule>
    <cfRule type="expression" dxfId="90" priority="35">
      <formula>AND(C5:D35&lt;&gt;"REPOS",C5:D35&lt;&gt;"Congés",C5:D35&lt;&gt;"ABSENT")</formula>
    </cfRule>
    <cfRule type="expression" dxfId="89" priority="45">
      <formula>OR(C5="Repos",C5="Congés",C5="ABSENT",C5="1/2 Congés Matin",C5="1/2 Congés AM")</formula>
    </cfRule>
  </conditionalFormatting>
  <conditionalFormatting sqref="C5:D35">
    <cfRule type="expression" dxfId="88" priority="34">
      <formula>WEEKDAY($B5)=1</formula>
    </cfRule>
  </conditionalFormatting>
  <conditionalFormatting sqref="D12">
    <cfRule type="expression" dxfId="87" priority="38">
      <formula>AND(D12&lt;&gt;"REPOS",D12&lt;&gt;"Congés",D12&lt;&gt;"ABSENT",D12&lt;&gt;"1/2 Congés AM",D12&lt;&gt;"1/2 Congés Matin")</formula>
    </cfRule>
    <cfRule type="expression" dxfId="86" priority="39">
      <formula>OR(D12="REPOS",D12="Congés",D12="ABSENT",D12="1/2 Congés AM",D12="1/2 Congés Matin")</formula>
    </cfRule>
  </conditionalFormatting>
  <conditionalFormatting sqref="AE15:AF15 AF16 AE16:AE45 AF18:AF45">
    <cfRule type="expression" dxfId="85" priority="17" stopIfTrue="1">
      <formula>WEEKDAY($A5)=1</formula>
    </cfRule>
  </conditionalFormatting>
  <conditionalFormatting sqref="AE56:AN68">
    <cfRule type="containsBlanks" dxfId="84" priority="16" stopIfTrue="1">
      <formula>LEN(TRIM(AE56))=0</formula>
    </cfRule>
  </conditionalFormatting>
  <conditionalFormatting sqref="AE69:AN69">
    <cfRule type="containsBlanks" dxfId="83" priority="15" stopIfTrue="1">
      <formula>LEN(TRIM(AE69))=0</formula>
    </cfRule>
  </conditionalFormatting>
  <conditionalFormatting sqref="AE70:AN100">
    <cfRule type="containsBlanks" dxfId="82" priority="14" stopIfTrue="1">
      <formula>LEN(TRIM(AE70))=0</formula>
    </cfRule>
  </conditionalFormatting>
  <conditionalFormatting sqref="AK46">
    <cfRule type="cellIs" dxfId="81" priority="13" stopIfTrue="1" operator="greaterThan">
      <formula>35</formula>
    </cfRule>
  </conditionalFormatting>
  <conditionalFormatting sqref="AI47:AM47 AK15:AK45">
    <cfRule type="cellIs" dxfId="80" priority="12" stopIfTrue="1" operator="greaterThan">
      <formula>0</formula>
    </cfRule>
  </conditionalFormatting>
  <conditionalFormatting sqref="AL46:AM46">
    <cfRule type="cellIs" dxfId="79" priority="11" stopIfTrue="1" operator="greaterThan">
      <formula>0</formula>
    </cfRule>
  </conditionalFormatting>
  <conditionalFormatting sqref="AH15:AH45">
    <cfRule type="cellIs" dxfId="78" priority="10" stopIfTrue="1" operator="notEqual">
      <formula>"nulle"</formula>
    </cfRule>
  </conditionalFormatting>
  <conditionalFormatting sqref="AI15:AI45">
    <cfRule type="cellIs" dxfId="77" priority="9" stopIfTrue="1" operator="notEqual">
      <formula>"nulle"</formula>
    </cfRule>
  </conditionalFormatting>
  <conditionalFormatting sqref="AJ15:AJ45">
    <cfRule type="cellIs" dxfId="76" priority="8" stopIfTrue="1" operator="notEqual">
      <formula>"nulle"</formula>
    </cfRule>
  </conditionalFormatting>
  <conditionalFormatting sqref="AK15:AK45">
    <cfRule type="cellIs" dxfId="75" priority="7" stopIfTrue="1" operator="greaterThan">
      <formula>0</formula>
    </cfRule>
  </conditionalFormatting>
  <conditionalFormatting sqref="AH15:AH45">
    <cfRule type="cellIs" dxfId="74" priority="6" stopIfTrue="1" operator="notEqual">
      <formula>"nulle"</formula>
    </cfRule>
  </conditionalFormatting>
  <conditionalFormatting sqref="AI15:AI45">
    <cfRule type="cellIs" dxfId="73" priority="5" stopIfTrue="1" operator="notEqual">
      <formula>"nulle"</formula>
    </cfRule>
  </conditionalFormatting>
  <conditionalFormatting sqref="AJ15:AJ45">
    <cfRule type="cellIs" dxfId="72" priority="4" stopIfTrue="1" operator="notEqual">
      <formula>"nulle"</formula>
    </cfRule>
  </conditionalFormatting>
  <conditionalFormatting sqref="AK46">
    <cfRule type="cellIs" dxfId="71" priority="3" stopIfTrue="1" operator="greaterThan">
      <formula>0</formula>
    </cfRule>
  </conditionalFormatting>
  <conditionalFormatting sqref="AN15:AN45">
    <cfRule type="cellIs" dxfId="70" priority="2" stopIfTrue="1" operator="equal">
      <formula>0</formula>
    </cfRule>
  </conditionalFormatting>
  <conditionalFormatting sqref="AF17">
    <cfRule type="expression" dxfId="69" priority="1" stopIfTrue="1">
      <formula>WEEKDAY($A5)=1</formula>
    </cfRule>
  </conditionalFormatting>
  <dataValidations count="1">
    <dataValidation type="list" allowBlank="1" showInputMessage="1" showErrorMessage="1" sqref="A1">
      <formula1>CS_AGENTS</formula1>
    </dataValidation>
  </dataValidations>
  <printOptions horizontalCentered="1" verticalCentered="1"/>
  <pageMargins left="0.196850393700787" right="0.196850393700787" top="0.27559055118110198" bottom="0.27559055118110198" header="0.15748031496063" footer="0.15748031496063"/>
  <pageSetup paperSize="9" scale="18" firstPageNumber="0" orientation="landscape" cellComments="atEnd" horizontalDpi="300" verticalDpi="300" r:id="rId1"/>
  <headerFooter>
    <oddFooter>&amp;CImprimée le &amp;</oddFooter>
  </headerFooter>
  <rowBreaks count="1" manualBreakCount="1">
    <brk id="35" max="16383" man="1"/>
  </rowBreaks>
  <colBreaks count="1" manualBreakCount="1">
    <brk id="10" max="1048575" man="1"/>
  </colBreaks>
  <ignoredErrors>
    <ignoredError sqref="U30:U45 U47 AG16:AG45 U15 U16:U22 U23:U29 U46 AG15 V46:AB47 AH15:AN45 Z15:AB15 Z16:AB45 V15:Y45 AH47:AN47 AH46:AJ46 AL46:AN46" unlockedFormula="1"/>
    <ignoredError sqref="AK46" formula="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roupe1">
                <anchor moveWithCells="1" sizeWithCells="1">
                  <from>
                    <xdr:col>0</xdr:col>
                    <xdr:colOff>9525</xdr:colOff>
                    <xdr:row>1</xdr:row>
                    <xdr:rowOff>123825</xdr:rowOff>
                  </from>
                  <to>
                    <xdr:col>0</xdr:col>
                    <xdr:colOff>76200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P35"/>
  <sheetViews>
    <sheetView workbookViewId="0">
      <selection activeCell="B2" sqref="B2:D2"/>
    </sheetView>
  </sheetViews>
  <sheetFormatPr baseColWidth="10" defaultRowHeight="15.75" x14ac:dyDescent="0.25"/>
  <cols>
    <col min="1" max="1" width="29" bestFit="1" customWidth="1"/>
    <col min="2" max="7" width="29" customWidth="1"/>
  </cols>
  <sheetData>
    <row r="1" spans="1:16" x14ac:dyDescent="0.25">
      <c r="A1" t="s">
        <v>108</v>
      </c>
      <c r="B1" s="168" t="s">
        <v>109</v>
      </c>
      <c r="C1" s="169" t="s">
        <v>110</v>
      </c>
      <c r="D1" s="170" t="s">
        <v>58</v>
      </c>
      <c r="H1" t="s">
        <v>109</v>
      </c>
      <c r="I1" t="s">
        <v>110</v>
      </c>
      <c r="J1" t="s">
        <v>58</v>
      </c>
      <c r="N1" t="s">
        <v>109</v>
      </c>
      <c r="O1" t="s">
        <v>110</v>
      </c>
      <c r="P1" t="s">
        <v>58</v>
      </c>
    </row>
    <row r="2" spans="1:16" x14ac:dyDescent="0.25">
      <c r="A2" t="s">
        <v>76</v>
      </c>
      <c r="B2" s="38"/>
      <c r="C2" s="38"/>
      <c r="D2" s="38"/>
      <c r="H2" s="159">
        <f ca="1">INDEX(AGENTS_CS!$A$1:$M$36,36,11)</f>
        <v>27</v>
      </c>
      <c r="I2" s="159">
        <f ca="1">INDEX(AGENTS_CS!$A$1:$M$36,36,12)</f>
        <v>0</v>
      </c>
      <c r="J2" s="159">
        <f ca="1">INDEX(AGENTS_CS!$A$1:$M$36,36,13)</f>
        <v>0</v>
      </c>
      <c r="L2">
        <f ca="1">VLOOKUP(H2,H:J,1,FALSE)</f>
        <v>27</v>
      </c>
      <c r="N2">
        <f t="shared" ref="N2:P3" ca="1" si="0">H2</f>
        <v>27</v>
      </c>
      <c r="O2">
        <f t="shared" ca="1" si="0"/>
        <v>0</v>
      </c>
      <c r="P2">
        <f t="shared" ca="1" si="0"/>
        <v>0</v>
      </c>
    </row>
    <row r="3" spans="1:16" x14ac:dyDescent="0.25">
      <c r="A3" t="s">
        <v>77</v>
      </c>
      <c r="B3" s="38"/>
      <c r="C3" s="38"/>
      <c r="D3" s="38"/>
      <c r="H3" s="159">
        <f ca="1">INDEX(AGENTS_CS!$A$1:$M$36,36,11)</f>
        <v>27</v>
      </c>
      <c r="I3" s="159">
        <f ca="1">INDEX(AGENTS_CS!$A$1:$M$36,36,12)</f>
        <v>0</v>
      </c>
      <c r="J3" s="159">
        <f ca="1">INDEX(AGENTS_CS!$A$1:$M$36,36,13)</f>
        <v>0</v>
      </c>
      <c r="L3">
        <f t="shared" ref="L3:L34" ca="1" si="1">VLOOKUP(H3,H:J,1,FALSE)</f>
        <v>27</v>
      </c>
      <c r="N3">
        <f t="shared" ca="1" si="0"/>
        <v>27</v>
      </c>
      <c r="O3">
        <f t="shared" ca="1" si="0"/>
        <v>0</v>
      </c>
      <c r="P3">
        <f t="shared" ca="1" si="0"/>
        <v>0</v>
      </c>
    </row>
    <row r="4" spans="1:16" x14ac:dyDescent="0.25">
      <c r="A4" t="s">
        <v>78</v>
      </c>
      <c r="B4" s="38"/>
      <c r="C4" s="38"/>
      <c r="D4" s="38"/>
      <c r="H4" s="159">
        <f ca="1">INDEX(AGENTS_CS!$A$1:$M$36,36,11)</f>
        <v>27</v>
      </c>
      <c r="I4" s="159">
        <f ca="1">INDEX(AGENTS_CS!$A$1:$M$36,36,12)</f>
        <v>0</v>
      </c>
      <c r="J4" s="159">
        <f ca="1">INDEX(AGENTS_CS!$A$1:$M$36,36,13)</f>
        <v>0</v>
      </c>
      <c r="L4">
        <f t="shared" ca="1" si="1"/>
        <v>27</v>
      </c>
      <c r="N4">
        <f ca="1">H4</f>
        <v>27</v>
      </c>
      <c r="P4">
        <f ca="1">J4</f>
        <v>0</v>
      </c>
    </row>
    <row r="5" spans="1:16" x14ac:dyDescent="0.25">
      <c r="A5" t="s">
        <v>79</v>
      </c>
      <c r="B5" s="38"/>
      <c r="C5" s="38"/>
      <c r="D5" s="38"/>
      <c r="H5" s="159">
        <f ca="1">INDEX(AGENTS_CS!$A$1:$M$36,36,11)</f>
        <v>27</v>
      </c>
      <c r="I5" s="159">
        <f ca="1">INDEX(AGENTS_CS!$A$1:$M$36,36,12)</f>
        <v>0</v>
      </c>
      <c r="J5" s="159">
        <f ca="1">INDEX(AGENTS_CS!$A$1:$M$36,36,13)</f>
        <v>0</v>
      </c>
      <c r="L5">
        <f t="shared" ca="1" si="1"/>
        <v>27</v>
      </c>
      <c r="N5">
        <f>HLOOKUP($A5,AGENTS_CS!$A$1:$K$36,36,TRUE)</f>
        <v>0</v>
      </c>
    </row>
    <row r="6" spans="1:16" x14ac:dyDescent="0.25">
      <c r="A6" t="s">
        <v>80</v>
      </c>
      <c r="B6" s="38"/>
      <c r="C6" s="38"/>
      <c r="D6" s="38"/>
      <c r="H6" s="159">
        <f ca="1">INDEX(AGENTS_CS!$A$1:$M$36,36,11)</f>
        <v>27</v>
      </c>
      <c r="I6" s="159">
        <f ca="1">INDEX(AGENTS_CS!$A$1:$M$36,36,12)</f>
        <v>0</v>
      </c>
      <c r="J6" s="159">
        <f ca="1">INDEX(AGENTS_CS!$A$1:$M$36,36,13)</f>
        <v>0</v>
      </c>
      <c r="L6">
        <f t="shared" ca="1" si="1"/>
        <v>27</v>
      </c>
      <c r="N6">
        <f>HLOOKUP($A6,AGENTS_CS!$A$1:$K$36,36,TRUE)</f>
        <v>0</v>
      </c>
    </row>
    <row r="7" spans="1:16" x14ac:dyDescent="0.25">
      <c r="A7" t="s">
        <v>81</v>
      </c>
      <c r="B7" s="38"/>
      <c r="C7" s="38"/>
      <c r="D7" s="38"/>
      <c r="H7" s="159">
        <f ca="1">INDEX(AGENTS_CS!$A$1:$M$36,36,11)</f>
        <v>27</v>
      </c>
      <c r="I7" s="159">
        <f ca="1">INDEX(AGENTS_CS!$A$1:$M$36,36,12)</f>
        <v>0</v>
      </c>
      <c r="J7" s="159">
        <f ca="1">INDEX(AGENTS_CS!$A$1:$M$36,36,13)</f>
        <v>0</v>
      </c>
      <c r="L7">
        <f t="shared" ca="1" si="1"/>
        <v>27</v>
      </c>
      <c r="N7">
        <f>HLOOKUP($A7,AGENTS_CS!$A$1:$K$36,36,TRUE)</f>
        <v>0</v>
      </c>
    </row>
    <row r="8" spans="1:16" x14ac:dyDescent="0.25">
      <c r="A8" t="s">
        <v>82</v>
      </c>
      <c r="B8" s="38"/>
      <c r="C8" s="38"/>
      <c r="D8" s="38"/>
      <c r="H8" s="159">
        <f ca="1">INDEX(AGENTS_CS!$A$1:$M$36,36,11)</f>
        <v>27</v>
      </c>
      <c r="I8" s="159">
        <f ca="1">INDEX(AGENTS_CS!$A$1:$M$36,36,12)</f>
        <v>0</v>
      </c>
      <c r="J8" s="159">
        <f ca="1">INDEX(AGENTS_CS!$A$1:$M$36,36,13)</f>
        <v>0</v>
      </c>
      <c r="L8">
        <f t="shared" ca="1" si="1"/>
        <v>27</v>
      </c>
      <c r="N8">
        <f>HLOOKUP($A8,AGENTS_CS!$A$1:$K$36,36,TRUE)</f>
        <v>0</v>
      </c>
    </row>
    <row r="9" spans="1:16" x14ac:dyDescent="0.25">
      <c r="A9" t="s">
        <v>83</v>
      </c>
      <c r="B9" s="38"/>
      <c r="C9" s="38"/>
      <c r="D9" s="38"/>
      <c r="H9" s="159">
        <f ca="1">INDEX(AGENTS_CS!$A$1:$M$36,36,11)</f>
        <v>27</v>
      </c>
      <c r="I9" s="159">
        <f ca="1">INDEX(AGENTS_CS!$A$1:$M$36,36,12)</f>
        <v>0</v>
      </c>
      <c r="J9" s="159">
        <f ca="1">INDEX(AGENTS_CS!$A$1:$M$36,36,13)</f>
        <v>0</v>
      </c>
      <c r="L9">
        <f t="shared" ca="1" si="1"/>
        <v>27</v>
      </c>
      <c r="N9">
        <f>HLOOKUP($A9,AGENTS_CS!$A$1:$K$36,36,TRUE)</f>
        <v>0</v>
      </c>
    </row>
    <row r="10" spans="1:16" x14ac:dyDescent="0.25">
      <c r="A10" t="s">
        <v>84</v>
      </c>
      <c r="B10" s="38"/>
      <c r="C10" s="38"/>
      <c r="D10" s="38"/>
      <c r="H10" s="159">
        <f ca="1">INDEX(AGENTS_CS!$A$1:$M$36,36,11)</f>
        <v>27</v>
      </c>
      <c r="I10" s="159">
        <f ca="1">INDEX(AGENTS_CS!$A$1:$M$36,36,12)</f>
        <v>0</v>
      </c>
      <c r="J10" s="159">
        <f ca="1">INDEX(AGENTS_CS!$A$1:$M$36,36,13)</f>
        <v>0</v>
      </c>
      <c r="L10">
        <f t="shared" ca="1" si="1"/>
        <v>27</v>
      </c>
      <c r="N10">
        <f>HLOOKUP($A10,AGENTS_CS!$A$1:$K$36,36,TRUE)</f>
        <v>0</v>
      </c>
    </row>
    <row r="11" spans="1:16" x14ac:dyDescent="0.25">
      <c r="A11" t="s">
        <v>85</v>
      </c>
      <c r="B11" s="38"/>
      <c r="C11" s="38"/>
      <c r="D11" s="38"/>
      <c r="H11" s="159">
        <f ca="1">INDEX(AGENTS_CS!$A$1:$M$36,36,11)</f>
        <v>27</v>
      </c>
      <c r="I11" s="159">
        <f ca="1">INDEX(AGENTS_CS!$A$1:$M$36,36,12)</f>
        <v>0</v>
      </c>
      <c r="J11" s="159">
        <f ca="1">INDEX(AGENTS_CS!$A$1:$M$36,36,13)</f>
        <v>0</v>
      </c>
      <c r="L11">
        <f t="shared" ca="1" si="1"/>
        <v>27</v>
      </c>
      <c r="N11">
        <f>HLOOKUP($A11,AGENTS_CS!$A$1:$K$36,36,TRUE)</f>
        <v>0</v>
      </c>
    </row>
    <row r="12" spans="1:16" x14ac:dyDescent="0.25">
      <c r="A12" t="s">
        <v>86</v>
      </c>
      <c r="B12" s="38"/>
      <c r="C12" s="38"/>
      <c r="D12" s="38"/>
      <c r="H12" s="159">
        <f ca="1">INDEX(AGENTS_CS!$A$1:$M$36,36,11)</f>
        <v>27</v>
      </c>
      <c r="I12" s="159">
        <f ca="1">INDEX(AGENTS_CS!$A$1:$M$36,36,12)</f>
        <v>0</v>
      </c>
      <c r="J12" s="159">
        <f ca="1">INDEX(AGENTS_CS!$A$1:$M$36,36,13)</f>
        <v>0</v>
      </c>
      <c r="L12">
        <f t="shared" ca="1" si="1"/>
        <v>27</v>
      </c>
      <c r="N12">
        <f>HLOOKUP($A12,AGENTS_CS!$A$1:$K$36,36,TRUE)</f>
        <v>0</v>
      </c>
    </row>
    <row r="13" spans="1:16" x14ac:dyDescent="0.25">
      <c r="A13" t="s">
        <v>87</v>
      </c>
      <c r="B13" s="38"/>
      <c r="C13" s="38"/>
      <c r="D13" s="38"/>
      <c r="H13" s="159">
        <f ca="1">INDEX(AGENTS_CS!$A$1:$M$36,36,11)</f>
        <v>27</v>
      </c>
      <c r="I13" s="159">
        <f ca="1">INDEX(AGENTS_CS!$A$1:$M$36,36,12)</f>
        <v>0</v>
      </c>
      <c r="J13" s="159">
        <f ca="1">INDEX(AGENTS_CS!$A$1:$M$36,36,13)</f>
        <v>0</v>
      </c>
      <c r="L13">
        <f t="shared" ca="1" si="1"/>
        <v>27</v>
      </c>
      <c r="N13">
        <f>HLOOKUP($A13,AGENTS_CS!$A$1:$K$36,36,TRUE)</f>
        <v>0</v>
      </c>
    </row>
    <row r="14" spans="1:16" x14ac:dyDescent="0.25">
      <c r="A14" t="s">
        <v>88</v>
      </c>
      <c r="B14" s="38"/>
      <c r="C14" s="38"/>
      <c r="D14" s="38"/>
      <c r="H14" s="159">
        <f ca="1">INDEX(AGENTS_CS!$A$1:$M$36,36,11)</f>
        <v>27</v>
      </c>
      <c r="I14" s="159">
        <f ca="1">INDEX(AGENTS_CS!$A$1:$M$36,36,12)</f>
        <v>0</v>
      </c>
      <c r="J14" s="159">
        <f ca="1">INDEX(AGENTS_CS!$A$1:$M$36,36,13)</f>
        <v>0</v>
      </c>
      <c r="L14">
        <f t="shared" ca="1" si="1"/>
        <v>27</v>
      </c>
      <c r="N14">
        <f ca="1">HLOOKUP($A14,AGENTS_CS!$A$1:$K$36,36,TRUE)</f>
        <v>27</v>
      </c>
    </row>
    <row r="15" spans="1:16" x14ac:dyDescent="0.25">
      <c r="A15" t="s">
        <v>89</v>
      </c>
      <c r="B15" s="38"/>
      <c r="C15" s="38"/>
      <c r="D15" s="38"/>
      <c r="H15" s="159">
        <f ca="1">INDEX(AGENTS_CS!$A$1:$M$36,36,11)</f>
        <v>27</v>
      </c>
      <c r="I15" s="159">
        <f ca="1">INDEX(AGENTS_CS!$A$1:$M$36,36,12)</f>
        <v>0</v>
      </c>
      <c r="J15" s="159">
        <f ca="1">INDEX(AGENTS_CS!$A$1:$M$36,36,13)</f>
        <v>0</v>
      </c>
      <c r="L15">
        <f t="shared" ca="1" si="1"/>
        <v>27</v>
      </c>
      <c r="N15">
        <f ca="1">HLOOKUP($A15,AGENTS_CS!$A$1:$K$36,36,TRUE)</f>
        <v>27</v>
      </c>
    </row>
    <row r="16" spans="1:16" x14ac:dyDescent="0.25">
      <c r="A16" t="s">
        <v>90</v>
      </c>
      <c r="B16" s="38"/>
      <c r="C16" s="38"/>
      <c r="D16" s="38"/>
      <c r="H16" s="159">
        <f ca="1">INDEX(AGENTS_CS!$A$1:$M$36,36,11)</f>
        <v>27</v>
      </c>
      <c r="I16" s="159">
        <f ca="1">INDEX(AGENTS_CS!$A$1:$M$36,36,12)</f>
        <v>0</v>
      </c>
      <c r="J16" s="159">
        <f ca="1">INDEX(AGENTS_CS!$A$1:$M$36,36,13)</f>
        <v>0</v>
      </c>
      <c r="L16">
        <f t="shared" ca="1" si="1"/>
        <v>27</v>
      </c>
      <c r="N16">
        <f ca="1">HLOOKUP($A16,AGENTS_CS!$A$1:$K$36,36,TRUE)</f>
        <v>27</v>
      </c>
    </row>
    <row r="17" spans="1:14" x14ac:dyDescent="0.25">
      <c r="A17" t="s">
        <v>91</v>
      </c>
      <c r="B17" s="38"/>
      <c r="C17" s="38"/>
      <c r="D17" s="38"/>
      <c r="H17" s="159">
        <f ca="1">INDEX(AGENTS_CS!$A$1:$M$36,36,11)</f>
        <v>27</v>
      </c>
      <c r="I17" s="159">
        <f ca="1">INDEX(AGENTS_CS!$A$1:$M$36,36,12)</f>
        <v>0</v>
      </c>
      <c r="J17" s="159">
        <f ca="1">INDEX(AGENTS_CS!$A$1:$M$36,36,13)</f>
        <v>0</v>
      </c>
      <c r="L17">
        <f t="shared" ca="1" si="1"/>
        <v>27</v>
      </c>
      <c r="N17">
        <f ca="1">HLOOKUP($A17,AGENTS_CS!$A$1:$K$36,36,TRUE)</f>
        <v>27</v>
      </c>
    </row>
    <row r="18" spans="1:14" x14ac:dyDescent="0.25">
      <c r="A18" t="s">
        <v>92</v>
      </c>
      <c r="B18" s="38"/>
      <c r="C18" s="38"/>
      <c r="D18" s="38"/>
      <c r="H18" s="159">
        <f ca="1">INDEX(AGENTS_CS!$A$1:$M$36,36,11)</f>
        <v>27</v>
      </c>
      <c r="I18" s="159">
        <f ca="1">INDEX(AGENTS_CS!$A$1:$M$36,36,12)</f>
        <v>0</v>
      </c>
      <c r="J18" s="159">
        <f ca="1">INDEX(AGENTS_CS!$A$1:$M$36,36,13)</f>
        <v>0</v>
      </c>
      <c r="L18">
        <f t="shared" ca="1" si="1"/>
        <v>27</v>
      </c>
      <c r="N18">
        <f ca="1">HLOOKUP($A18,AGENTS_CS!$A$1:$K$36,36,TRUE)</f>
        <v>27</v>
      </c>
    </row>
    <row r="19" spans="1:14" x14ac:dyDescent="0.25">
      <c r="A19" t="s">
        <v>93</v>
      </c>
      <c r="B19" s="38"/>
      <c r="C19" s="38"/>
      <c r="D19" s="38"/>
      <c r="H19" s="159">
        <f ca="1">INDEX(AGENTS_CS!$A$1:$M$36,36,11)</f>
        <v>27</v>
      </c>
      <c r="I19" s="159">
        <f ca="1">INDEX(AGENTS_CS!$A$1:$M$36,36,12)</f>
        <v>0</v>
      </c>
      <c r="J19" s="159">
        <f ca="1">INDEX(AGENTS_CS!$A$1:$M$36,36,13)</f>
        <v>0</v>
      </c>
      <c r="L19">
        <f t="shared" ca="1" si="1"/>
        <v>27</v>
      </c>
      <c r="N19">
        <f ca="1">HLOOKUP($A19,AGENTS_CS!$A$1:$K$36,36,TRUE)</f>
        <v>27</v>
      </c>
    </row>
    <row r="20" spans="1:14" x14ac:dyDescent="0.25">
      <c r="A20" t="s">
        <v>94</v>
      </c>
      <c r="B20" s="38"/>
      <c r="C20" s="38"/>
      <c r="D20" s="38"/>
      <c r="H20" s="159">
        <f ca="1">INDEX(AGENTS_CS!$A$1:$M$36,36,11)</f>
        <v>27</v>
      </c>
      <c r="I20" s="159">
        <f ca="1">INDEX(AGENTS_CS!$A$1:$M$36,36,12)</f>
        <v>0</v>
      </c>
      <c r="J20" s="159">
        <f ca="1">INDEX(AGENTS_CS!$A$1:$M$36,36,13)</f>
        <v>0</v>
      </c>
      <c r="L20">
        <f t="shared" ca="1" si="1"/>
        <v>27</v>
      </c>
      <c r="N20">
        <f ca="1">HLOOKUP($A20,AGENTS_CS!$A$1:$K$36,36,TRUE)</f>
        <v>27</v>
      </c>
    </row>
    <row r="21" spans="1:14" x14ac:dyDescent="0.25">
      <c r="A21" t="s">
        <v>95</v>
      </c>
      <c r="B21" s="38"/>
      <c r="C21" s="38"/>
      <c r="D21" s="38"/>
      <c r="H21" s="159">
        <f ca="1">INDEX(AGENTS_CS!$A$1:$M$36,36,11)</f>
        <v>27</v>
      </c>
      <c r="I21" s="159">
        <f ca="1">INDEX(AGENTS_CS!$A$1:$M$36,36,12)</f>
        <v>0</v>
      </c>
      <c r="J21" s="159">
        <f ca="1">INDEX(AGENTS_CS!$A$1:$M$36,36,13)</f>
        <v>0</v>
      </c>
      <c r="L21">
        <f t="shared" ca="1" si="1"/>
        <v>27</v>
      </c>
      <c r="N21">
        <f ca="1">HLOOKUP($A21,AGENTS_CS!$A$1:$K$36,36,TRUE)</f>
        <v>27</v>
      </c>
    </row>
    <row r="22" spans="1:14" x14ac:dyDescent="0.25">
      <c r="A22" t="s">
        <v>96</v>
      </c>
      <c r="B22" s="38"/>
      <c r="C22" s="38"/>
      <c r="D22" s="38"/>
      <c r="H22" s="159">
        <f ca="1">INDEX(AGENTS_CS!$A$1:$M$36,36,11)</f>
        <v>27</v>
      </c>
      <c r="I22" s="159">
        <f ca="1">INDEX(AGENTS_CS!$A$1:$M$36,36,12)</f>
        <v>0</v>
      </c>
      <c r="J22" s="159">
        <f ca="1">INDEX(AGENTS_CS!$A$1:$M$36,36,13)</f>
        <v>0</v>
      </c>
      <c r="L22">
        <f t="shared" ca="1" si="1"/>
        <v>27</v>
      </c>
      <c r="N22">
        <f ca="1">HLOOKUP($A22,AGENTS_CS!$A$1:$K$36,36,TRUE)</f>
        <v>27</v>
      </c>
    </row>
    <row r="23" spans="1:14" x14ac:dyDescent="0.25">
      <c r="A23" t="s">
        <v>97</v>
      </c>
      <c r="B23" s="38"/>
      <c r="C23" s="38"/>
      <c r="D23" s="38"/>
      <c r="H23" s="159">
        <f ca="1">INDEX(AGENTS_CS!$A$1:$M$36,36,11)</f>
        <v>27</v>
      </c>
      <c r="I23" s="159">
        <f ca="1">INDEX(AGENTS_CS!$A$1:$M$36,36,12)</f>
        <v>0</v>
      </c>
      <c r="J23" s="159">
        <f ca="1">INDEX(AGENTS_CS!$A$1:$M$36,36,13)</f>
        <v>0</v>
      </c>
      <c r="L23">
        <f t="shared" ca="1" si="1"/>
        <v>27</v>
      </c>
      <c r="N23">
        <f ca="1">HLOOKUP($A23,AGENTS_CS!$A$1:$K$36,36,TRUE)</f>
        <v>27</v>
      </c>
    </row>
    <row r="24" spans="1:14" x14ac:dyDescent="0.25">
      <c r="A24" t="s">
        <v>98</v>
      </c>
      <c r="B24" s="38"/>
      <c r="C24" s="38"/>
      <c r="D24" s="38"/>
      <c r="H24" s="159">
        <f ca="1">INDEX(AGENTS_CS!$A$1:$M$36,36,11)</f>
        <v>27</v>
      </c>
      <c r="I24" s="159">
        <f ca="1">INDEX(AGENTS_CS!$A$1:$M$36,36,12)</f>
        <v>0</v>
      </c>
      <c r="J24" s="159">
        <f ca="1">INDEX(AGENTS_CS!$A$1:$M$36,36,13)</f>
        <v>0</v>
      </c>
      <c r="L24">
        <f t="shared" ca="1" si="1"/>
        <v>27</v>
      </c>
      <c r="N24">
        <f ca="1">HLOOKUP($A24,AGENTS_CS!$A$1:$K$36,36,TRUE)</f>
        <v>27</v>
      </c>
    </row>
    <row r="25" spans="1:14" x14ac:dyDescent="0.25">
      <c r="A25" t="s">
        <v>99</v>
      </c>
      <c r="B25" s="38"/>
      <c r="C25" s="38"/>
      <c r="D25" s="38"/>
      <c r="H25" s="159">
        <f ca="1">INDEX(AGENTS_CS!$A$1:$M$36,36,11)</f>
        <v>27</v>
      </c>
      <c r="I25" s="159">
        <f ca="1">INDEX(AGENTS_CS!$A$1:$M$36,36,12)</f>
        <v>0</v>
      </c>
      <c r="J25" s="159">
        <f ca="1">INDEX(AGENTS_CS!$A$1:$M$36,36,13)</f>
        <v>0</v>
      </c>
      <c r="L25">
        <f t="shared" ca="1" si="1"/>
        <v>27</v>
      </c>
      <c r="N25">
        <f ca="1">HLOOKUP($A25,AGENTS_CS!$A$1:$K$36,36,TRUE)</f>
        <v>27</v>
      </c>
    </row>
    <row r="26" spans="1:14" x14ac:dyDescent="0.25">
      <c r="A26" t="s">
        <v>100</v>
      </c>
      <c r="B26" s="38"/>
      <c r="C26" s="38"/>
      <c r="D26" s="38"/>
      <c r="H26" s="159">
        <f ca="1">INDEX(AGENTS_CS!$A$1:$M$36,36,11)</f>
        <v>27</v>
      </c>
      <c r="I26" s="159">
        <f ca="1">INDEX(AGENTS_CS!$A$1:$M$36,36,12)</f>
        <v>0</v>
      </c>
      <c r="J26" s="159">
        <f ca="1">INDEX(AGENTS_CS!$A$1:$M$36,36,13)</f>
        <v>0</v>
      </c>
      <c r="L26">
        <f t="shared" ca="1" si="1"/>
        <v>27</v>
      </c>
      <c r="N26">
        <f ca="1">HLOOKUP($A26,AGENTS_CS!$A$1:$K$36,36,TRUE)</f>
        <v>27</v>
      </c>
    </row>
    <row r="27" spans="1:14" x14ac:dyDescent="0.25">
      <c r="A27" t="s">
        <v>75</v>
      </c>
      <c r="B27" s="38"/>
      <c r="C27" s="38"/>
      <c r="D27" s="38"/>
      <c r="H27" s="159">
        <f ca="1">INDEX(AGENTS_CS!$A$1:$M$36,36,11)</f>
        <v>27</v>
      </c>
      <c r="I27" s="159">
        <f ca="1">INDEX(AGENTS_CS!$A$1:$M$36,36,12)</f>
        <v>0</v>
      </c>
      <c r="J27" s="159">
        <f ca="1">INDEX(AGENTS_CS!$A$1:$M$36,36,13)</f>
        <v>0</v>
      </c>
      <c r="L27">
        <f t="shared" ca="1" si="1"/>
        <v>27</v>
      </c>
      <c r="N27">
        <f ca="1">HLOOKUP($A27,AGENTS_CS!$A$1:$K$36,36,TRUE)</f>
        <v>27</v>
      </c>
    </row>
    <row r="28" spans="1:14" x14ac:dyDescent="0.25">
      <c r="A28" t="s">
        <v>101</v>
      </c>
      <c r="B28" s="38"/>
      <c r="C28" s="38"/>
      <c r="D28" s="38"/>
      <c r="H28" s="159">
        <f ca="1">INDEX(AGENTS_CS!$A$1:$M$36,36,11)</f>
        <v>27</v>
      </c>
      <c r="I28" s="159">
        <f ca="1">INDEX(AGENTS_CS!$A$1:$M$36,36,12)</f>
        <v>0</v>
      </c>
      <c r="J28" s="159">
        <f ca="1">INDEX(AGENTS_CS!$A$1:$M$36,36,13)</f>
        <v>0</v>
      </c>
      <c r="L28">
        <f t="shared" ca="1" si="1"/>
        <v>27</v>
      </c>
      <c r="N28">
        <f ca="1">HLOOKUP($A28,AGENTS_CS!$A$1:$K$36,36,TRUE)</f>
        <v>27</v>
      </c>
    </row>
    <row r="29" spans="1:14" x14ac:dyDescent="0.25">
      <c r="A29" t="s">
        <v>102</v>
      </c>
      <c r="B29" s="38"/>
      <c r="C29" s="38"/>
      <c r="D29" s="38"/>
      <c r="H29" s="159">
        <f ca="1">INDEX(AGENTS_CS!$A$1:$M$36,36,11)</f>
        <v>27</v>
      </c>
      <c r="I29" s="159">
        <f ca="1">INDEX(AGENTS_CS!$A$1:$M$36,36,12)</f>
        <v>0</v>
      </c>
      <c r="J29" s="159">
        <f ca="1">INDEX(AGENTS_CS!$A$1:$M$36,36,13)</f>
        <v>0</v>
      </c>
      <c r="L29">
        <f t="shared" ca="1" si="1"/>
        <v>27</v>
      </c>
      <c r="N29">
        <f ca="1">HLOOKUP($A29,AGENTS_CS!$A$1:$K$36,36,TRUE)</f>
        <v>27</v>
      </c>
    </row>
    <row r="30" spans="1:14" x14ac:dyDescent="0.25">
      <c r="A30" t="s">
        <v>103</v>
      </c>
      <c r="B30" s="38"/>
      <c r="C30" s="38"/>
      <c r="D30" s="38"/>
      <c r="H30" s="159">
        <f ca="1">INDEX(AGENTS_CS!$A$1:$M$36,36,11)</f>
        <v>27</v>
      </c>
      <c r="I30" s="159">
        <f ca="1">INDEX(AGENTS_CS!$A$1:$M$36,36,12)</f>
        <v>0</v>
      </c>
      <c r="J30" s="159">
        <f ca="1">INDEX(AGENTS_CS!$A$1:$M$36,36,13)</f>
        <v>0</v>
      </c>
      <c r="L30">
        <f t="shared" ca="1" si="1"/>
        <v>27</v>
      </c>
      <c r="N30">
        <f ca="1">HLOOKUP($A30,AGENTS_CS!$A$1:$K$36,36,TRUE)</f>
        <v>27</v>
      </c>
    </row>
    <row r="31" spans="1:14" x14ac:dyDescent="0.25">
      <c r="A31" t="s">
        <v>104</v>
      </c>
      <c r="B31" s="38"/>
      <c r="C31" s="38"/>
      <c r="D31" s="38"/>
      <c r="H31" s="159">
        <f ca="1">INDEX(AGENTS_CS!$A$1:$M$36,36,11)</f>
        <v>27</v>
      </c>
      <c r="I31" s="159">
        <f ca="1">INDEX(AGENTS_CS!$A$1:$M$36,36,12)</f>
        <v>0</v>
      </c>
      <c r="J31" s="159">
        <f ca="1">INDEX(AGENTS_CS!$A$1:$M$36,36,13)</f>
        <v>0</v>
      </c>
      <c r="L31">
        <f t="shared" ca="1" si="1"/>
        <v>27</v>
      </c>
      <c r="N31">
        <f ca="1">HLOOKUP($A31,AGENTS_CS!$A$1:$K$36,36,TRUE)</f>
        <v>27</v>
      </c>
    </row>
    <row r="32" spans="1:14" x14ac:dyDescent="0.25">
      <c r="A32" t="s">
        <v>105</v>
      </c>
      <c r="B32" s="38"/>
      <c r="C32" s="38"/>
      <c r="D32" s="38"/>
      <c r="H32" s="159">
        <f ca="1">INDEX(AGENTS_CS!$A$1:$M$36,36,11)</f>
        <v>27</v>
      </c>
      <c r="I32" s="159">
        <f ca="1">INDEX(AGENTS_CS!$A$1:$M$36,36,12)</f>
        <v>0</v>
      </c>
      <c r="J32" s="159">
        <f ca="1">INDEX(AGENTS_CS!$A$1:$M$36,36,13)</f>
        <v>0</v>
      </c>
      <c r="L32">
        <f t="shared" ca="1" si="1"/>
        <v>27</v>
      </c>
      <c r="N32">
        <f ca="1">HLOOKUP($A32,AGENTS_CS!$A$1:$K$36,36,TRUE)</f>
        <v>27</v>
      </c>
    </row>
    <row r="33" spans="1:14" x14ac:dyDescent="0.25">
      <c r="A33" t="s">
        <v>106</v>
      </c>
      <c r="B33" s="38"/>
      <c r="C33" s="38"/>
      <c r="D33" s="38"/>
      <c r="H33" s="159">
        <f ca="1">INDEX(AGENTS_CS!$A$1:$M$36,36,11)</f>
        <v>27</v>
      </c>
      <c r="I33" s="159">
        <f ca="1">INDEX(AGENTS_CS!$A$1:$M$36,36,12)</f>
        <v>0</v>
      </c>
      <c r="J33" s="159">
        <f ca="1">INDEX(AGENTS_CS!$A$1:$M$36,36,13)</f>
        <v>0</v>
      </c>
      <c r="L33">
        <f t="shared" ca="1" si="1"/>
        <v>27</v>
      </c>
      <c r="N33">
        <f ca="1">HLOOKUP($A33,AGENTS_CS!$A$1:$K$36,36,TRUE)</f>
        <v>27</v>
      </c>
    </row>
    <row r="34" spans="1:14" x14ac:dyDescent="0.25">
      <c r="A34" t="s">
        <v>107</v>
      </c>
      <c r="B34" s="38"/>
      <c r="C34" s="38"/>
      <c r="D34" s="38"/>
      <c r="H34" s="159">
        <f ca="1">INDEX(AGENTS_CS!$A$1:$M$36,36,11)</f>
        <v>27</v>
      </c>
      <c r="I34" s="159">
        <f ca="1">INDEX(AGENTS_CS!$A$1:$M$36,36,12)</f>
        <v>0</v>
      </c>
      <c r="J34" s="159">
        <f ca="1">INDEX(AGENTS_CS!$A$1:$M$36,36,13)</f>
        <v>0</v>
      </c>
      <c r="L34">
        <f t="shared" ca="1" si="1"/>
        <v>27</v>
      </c>
      <c r="N34">
        <f ca="1">HLOOKUP($A34,AGENTS_CS!$A$1:$K$36,36,TRUE)</f>
        <v>27</v>
      </c>
    </row>
    <row r="35" spans="1:14" x14ac:dyDescent="0.25">
      <c r="H35">
        <v>43213</v>
      </c>
      <c r="I35">
        <v>43218</v>
      </c>
      <c r="J35">
        <v>43218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pageSetUpPr fitToPage="1"/>
  </sheetPr>
  <dimension ref="A1:AN123"/>
  <sheetViews>
    <sheetView showZeros="0" zoomScale="70" zoomScaleNormal="70" zoomScaleSheetLayoutView="50" zoomScalePageLayoutView="70" workbookViewId="0">
      <selection sqref="A1:C2"/>
    </sheetView>
  </sheetViews>
  <sheetFormatPr baseColWidth="10" defaultColWidth="10.875" defaultRowHeight="15.75" x14ac:dyDescent="0.25"/>
  <cols>
    <col min="1" max="1" width="15.625" style="1" customWidth="1"/>
    <col min="2" max="2" width="16.875" style="1" customWidth="1"/>
    <col min="3" max="3" width="39" style="1" customWidth="1"/>
    <col min="4" max="4" width="45.5" style="1" customWidth="1"/>
    <col min="5" max="5" width="37.5" style="1" customWidth="1"/>
    <col min="6" max="6" width="31.875" style="1" customWidth="1"/>
    <col min="7" max="10" width="7" style="86" customWidth="1"/>
    <col min="11" max="13" width="8.625" style="70" customWidth="1"/>
    <col min="14" max="14" width="8.625" style="1" customWidth="1"/>
    <col min="15" max="15" width="8.625" style="64" customWidth="1"/>
    <col min="16" max="16" width="10.5" style="1" customWidth="1"/>
    <col min="17" max="17" width="10.875" style="1"/>
    <col min="18" max="18" width="10.875" style="2"/>
    <col min="19" max="19" width="17.125" style="1" bestFit="1" customWidth="1"/>
    <col min="20" max="20" width="10.875" style="1"/>
    <col min="21" max="21" width="25" style="1" customWidth="1"/>
    <col min="22" max="27" width="10.875" style="1"/>
    <col min="28" max="28" width="23.625" style="1" customWidth="1"/>
    <col min="29" max="30" width="10.875" style="1"/>
    <col min="31" max="31" width="17.125" style="1" bestFit="1" customWidth="1"/>
    <col min="32" max="32" width="10.875" style="1"/>
    <col min="33" max="33" width="25" style="1" customWidth="1"/>
    <col min="34" max="39" width="10.875" style="1"/>
    <col min="40" max="40" width="23.625" style="1" customWidth="1"/>
    <col min="41" max="16384" width="10.875" style="1"/>
  </cols>
  <sheetData>
    <row r="1" spans="1:40" ht="12" customHeight="1" thickBot="1" x14ac:dyDescent="0.3">
      <c r="A1" s="197" t="s">
        <v>74</v>
      </c>
      <c r="B1" s="198"/>
      <c r="C1" s="199"/>
      <c r="D1" s="247" t="str">
        <f>VLOOKUP(A3,PERIODES!A:D,2,FALSE)</f>
        <v>Période du 21 Avril au 20 Mai 2018</v>
      </c>
      <c r="E1" s="248"/>
      <c r="F1" s="249"/>
      <c r="G1" s="79"/>
      <c r="H1" s="79"/>
      <c r="I1" s="79"/>
      <c r="J1" s="79"/>
      <c r="K1" s="252" t="s">
        <v>0</v>
      </c>
      <c r="L1" s="252"/>
      <c r="M1" s="252"/>
      <c r="N1" s="252"/>
      <c r="O1" s="252"/>
      <c r="P1" s="252"/>
      <c r="S1" s="181" t="s">
        <v>14</v>
      </c>
      <c r="T1" s="181"/>
      <c r="U1" s="181"/>
      <c r="V1" s="181"/>
      <c r="W1" s="181"/>
      <c r="X1" s="181"/>
      <c r="Y1" s="181"/>
      <c r="Z1" s="181"/>
      <c r="AA1" s="181"/>
      <c r="AB1" s="181"/>
      <c r="AE1" s="181" t="s">
        <v>14</v>
      </c>
      <c r="AF1" s="181"/>
      <c r="AG1" s="181"/>
      <c r="AH1" s="181"/>
      <c r="AI1" s="181"/>
      <c r="AJ1" s="181"/>
      <c r="AK1" s="181"/>
      <c r="AL1" s="181"/>
      <c r="AM1" s="181"/>
      <c r="AN1" s="181"/>
    </row>
    <row r="2" spans="1:40" ht="12" customHeight="1" thickBot="1" x14ac:dyDescent="0.3">
      <c r="A2" s="200"/>
      <c r="B2" s="201"/>
      <c r="C2" s="202"/>
      <c r="D2" s="250"/>
      <c r="E2" s="250"/>
      <c r="F2" s="251"/>
      <c r="G2" s="79"/>
      <c r="H2" s="79"/>
      <c r="I2" s="79"/>
      <c r="J2" s="79"/>
      <c r="K2" s="252"/>
      <c r="L2" s="252"/>
      <c r="M2" s="252"/>
      <c r="N2" s="252"/>
      <c r="O2" s="252"/>
      <c r="P2" s="252"/>
      <c r="S2" s="181"/>
      <c r="T2" s="181"/>
      <c r="U2" s="181"/>
      <c r="V2" s="181"/>
      <c r="W2" s="181"/>
      <c r="X2" s="181"/>
      <c r="Y2" s="181"/>
      <c r="Z2" s="181"/>
      <c r="AA2" s="181"/>
      <c r="AB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</row>
    <row r="3" spans="1:40" ht="23.25" customHeight="1" thickBot="1" x14ac:dyDescent="0.35">
      <c r="A3" s="195">
        <v>43221</v>
      </c>
      <c r="B3" s="241"/>
      <c r="C3" s="242"/>
      <c r="D3" s="243"/>
      <c r="E3" s="244"/>
      <c r="F3" s="245"/>
      <c r="G3" s="80"/>
      <c r="H3" s="80"/>
      <c r="I3" s="80"/>
      <c r="J3" s="80"/>
      <c r="K3" s="257" t="s">
        <v>57</v>
      </c>
      <c r="L3" s="259" t="s">
        <v>58</v>
      </c>
      <c r="M3" s="254" t="s">
        <v>27</v>
      </c>
      <c r="N3" s="235" t="s">
        <v>1</v>
      </c>
      <c r="O3" s="237" t="s">
        <v>2</v>
      </c>
      <c r="P3" s="239" t="s">
        <v>3</v>
      </c>
      <c r="S3" s="3"/>
      <c r="T3" s="3"/>
      <c r="U3" s="3"/>
      <c r="V3" s="3"/>
      <c r="W3" s="3"/>
      <c r="X3" s="3"/>
      <c r="Y3" s="3"/>
      <c r="Z3" s="3"/>
      <c r="AA3" s="3"/>
      <c r="AB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5" customHeight="1" thickBot="1" x14ac:dyDescent="0.3">
      <c r="A4" s="4" t="s">
        <v>4</v>
      </c>
      <c r="B4" s="4" t="s">
        <v>5</v>
      </c>
      <c r="C4" s="5" t="s">
        <v>6</v>
      </c>
      <c r="D4" s="6" t="s">
        <v>7</v>
      </c>
      <c r="E4" s="43" t="s">
        <v>8</v>
      </c>
      <c r="F4" s="76" t="s">
        <v>9</v>
      </c>
      <c r="G4" s="81"/>
      <c r="H4" s="82"/>
      <c r="I4" s="83"/>
      <c r="J4" s="84"/>
      <c r="K4" s="258"/>
      <c r="L4" s="260"/>
      <c r="M4" s="255"/>
      <c r="N4" s="256"/>
      <c r="O4" s="253"/>
      <c r="P4" s="246"/>
      <c r="S4" s="3"/>
      <c r="T4" s="3"/>
      <c r="U4" s="3"/>
      <c r="V4" s="3"/>
      <c r="W4" s="3"/>
      <c r="X4" s="3"/>
      <c r="Y4" s="3"/>
      <c r="Z4" s="3"/>
      <c r="AA4" s="3"/>
      <c r="AB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0.100000000000001" customHeight="1" x14ac:dyDescent="0.3">
      <c r="A5" s="44">
        <f>B5</f>
        <v>43211</v>
      </c>
      <c r="B5" s="45">
        <f>VLOOKUP(A3,PERIODES!A:E,5,FALSE)</f>
        <v>43211</v>
      </c>
      <c r="C5" s="55" t="str">
        <f>INDEX('[1]Base de Travail Mensuelle'!$1:$1048576,MATCH($T$8,'[1]Base de Travail Mensuelle'!$A:$A,0),MATCH(B5,'[1]Base de Travail Mensuelle'!$1:$1,0))</f>
        <v>REPOS</v>
      </c>
      <c r="D5" s="56" t="str">
        <f>INDEX([1]Pointage!$1:$1048576,MATCH($T$8,[1]Pointage!$A:$A,0),MATCH(B5,[1]Pointage!$1:$1,0))</f>
        <v>REPOS</v>
      </c>
      <c r="E5" s="42" t="str">
        <f>IF(ISERROR(FIND("|",$D5,1)),IFERROR(VLOOKUP($D5,[1]CPL!$K:$K,1,FALSE),""),LEFT($D5,FIND("|",$D5,1)-2))</f>
        <v/>
      </c>
      <c r="F5" s="52" t="str">
        <f>IF(ISERROR(FIND("|",D5,1)),IFERROR(VLOOKUP($D5,[1]CPL!$K:$N,4,FALSE),""),MID(D5,FIND("|",D5,1)+2,999))</f>
        <v/>
      </c>
      <c r="G5" s="77" t="str">
        <f>IFERROR(TIMEVALUE(LEFT(F5,FIND("-",F5,1)-1)),"-")</f>
        <v>-</v>
      </c>
      <c r="H5" s="65" t="str">
        <f>IFERROR(TIMEVALUE(MID(F5,FIND("-",F5,1)+1,5)),"-")</f>
        <v>-</v>
      </c>
      <c r="I5" s="65" t="str">
        <f>IFERROR(IF(ISERROR(FIND("/",F5,1)),"-",TIMEVALUE(MID(F5,FIND("/",F5,1)+2,5))),"-")</f>
        <v>-</v>
      </c>
      <c r="J5" s="78" t="str">
        <f>IFERROR(IF(ISERROR(FIND("/",F5,1)),"-",TIMEVALUE(MID(F5,FIND("/",F5,1)+8,5))),"-")</f>
        <v>-</v>
      </c>
      <c r="K5" s="134" t="str">
        <f>IF(AND(L5&gt;0,L5&lt;99),"-",IFERROR(HeureHN(G5,H5,B5,HSN_deb,HSN_fin,TRUE)+IF(I5="-",0,HeureHN(I5,J5,B5,HSN_deb,HSN_fin,TRUE)),"-"))</f>
        <v>-</v>
      </c>
      <c r="L5" s="135" t="str">
        <f>IFERROR(Heuredim(G5,H5,B5,HSN_deb,HSN_fin,TRUE)+IF(I5="-",0,Heuredim(I5,J5,B5,HSN_deb,HSN_fin,TRUE)),"-")</f>
        <v>-</v>
      </c>
      <c r="M5" s="136" t="str">
        <f>IFERROR(HeureHN(G5,H5,B5,HSNu_deb,HSNu_fin,TRUE)+IF(I5="-",0,HeureHN(I5,J5,B5,HSNu_deb,HSNu_fin,TRUE)),"-")</f>
        <v>-</v>
      </c>
      <c r="N5" s="125">
        <f t="shared" ref="N5:N35" si="0">SUM(K5:M5)</f>
        <v>0</v>
      </c>
      <c r="O5" s="137">
        <f>IFERROR(HeureHN(G5,H5,B5,HPN_deb,HPN_fin,TRUE)+IF(I5="-",0,HeureHN(I5,J5,B5,HPN_deb,HPN_fin,TRUE)),"0")+IFERROR(VLOOKUP($D5,[1]CPL!$A:$E,5,FALSE),"0")</f>
        <v>0</v>
      </c>
      <c r="P5" s="88">
        <f>IFERROR(VLOOKUP($D5,[1]RIPPEURS!$A:$F,6,FALSE),1)</f>
        <v>0</v>
      </c>
      <c r="S5" s="3"/>
      <c r="T5" s="7"/>
      <c r="U5" s="182" t="str">
        <f>$D1</f>
        <v>Période du 21 Avril au 20 Mai 2018</v>
      </c>
      <c r="V5" s="182"/>
      <c r="W5" s="182"/>
      <c r="X5" s="182"/>
      <c r="Y5" s="182"/>
      <c r="Z5" s="182"/>
      <c r="AA5" s="182"/>
      <c r="AB5" s="8"/>
      <c r="AE5" s="3"/>
      <c r="AF5" s="7"/>
      <c r="AG5" s="182" t="str">
        <f>$D1 &amp; " PRESTATION EXCEPTIONNELLE"</f>
        <v>Période du 21 Avril au 20 Mai 2018 PRESTATION EXCEPTIONNELLE</v>
      </c>
      <c r="AH5" s="182"/>
      <c r="AI5" s="182"/>
      <c r="AJ5" s="182"/>
      <c r="AK5" s="182"/>
      <c r="AL5" s="182"/>
      <c r="AM5" s="182"/>
      <c r="AN5" s="8"/>
    </row>
    <row r="6" spans="1:40" ht="20.100000000000001" customHeight="1" x14ac:dyDescent="0.3">
      <c r="A6" s="9">
        <f t="shared" ref="A6:A35" si="1">B6</f>
        <v>43212</v>
      </c>
      <c r="B6" s="46">
        <f>B5+1</f>
        <v>43212</v>
      </c>
      <c r="C6" s="57" t="str">
        <f>INDEX('[1]Base de Travail Mensuelle'!$1:$1048576,MATCH($T$8,'[1]Base de Travail Mensuelle'!$A:$A,0),MATCH(B6,'[1]Base de Travail Mensuelle'!$1:$1,0))</f>
        <v>REPOS</v>
      </c>
      <c r="D6" s="58" t="str">
        <f>INDEX([1]Pointage!$1:$1048576,MATCH($T$8,[1]Pointage!$A:$A,0),MATCH(B6,[1]Pointage!$1:$1,0))</f>
        <v>REPOS</v>
      </c>
      <c r="E6" s="40" t="str">
        <f>IF(ISERROR(FIND("|",$D6,1)),IFERROR(VLOOKUP($D6,[1]CPL!$K:$K,1,FALSE),""),LEFT($D6,FIND("|",$D6,1)-2))</f>
        <v/>
      </c>
      <c r="F6" s="53" t="str">
        <f>IF(ISERROR(FIND("|",D6,1)),IFERROR(VLOOKUP($D6,[1]CPL!$K:$N,4,FALSE),""),MID(D6,FIND("|",D6,1)+2,999))</f>
        <v/>
      </c>
      <c r="G6" s="71" t="str">
        <f t="shared" ref="G6:G35" si="2">IFERROR(TIMEVALUE(LEFT(F6,FIND("-",F6,1)-1)),"-")</f>
        <v>-</v>
      </c>
      <c r="H6" s="66" t="str">
        <f t="shared" ref="H6:H35" si="3">IFERROR(TIMEVALUE(MID(F6,FIND("-",F6,1)+1,5)),"-")</f>
        <v>-</v>
      </c>
      <c r="I6" s="66" t="str">
        <f t="shared" ref="I6:I35" si="4">IFERROR(IF(ISERROR(FIND("/",F6,1)),"-",TIMEVALUE(MID(F6,FIND("/",F6,1)+2,5))),"-")</f>
        <v>-</v>
      </c>
      <c r="J6" s="72" t="str">
        <f t="shared" ref="J6:J35" si="5">IFERROR(IF(ISERROR(FIND("/",F6,1)),"-",TIMEVALUE(MID(F6,FIND("/",F6,1)+8,5))),"-")</f>
        <v>-</v>
      </c>
      <c r="K6" s="127" t="str">
        <f>IF(AND(L6&gt;0,L6&lt;99),"-",IFERROR(HeureHN(G6,H6,B6,HSN_deb,HSN_fin,TRUE)+IF(I6="-",0,HeureHN(I6,J6,B6,HSN_deb,HSN_fin,TRUE)),"-"))</f>
        <v>-</v>
      </c>
      <c r="L6" s="128" t="str">
        <f>IFERROR(Heuredim(G6,H6,B6,HSN_deb,HSN_fin,TRUE)+IF(I6="-",0,Heuredim(I6,J6,B6,HSN_deb,HSN_fin,TRUE)),"-")</f>
        <v>-</v>
      </c>
      <c r="M6" s="129" t="str">
        <f>IFERROR(HeureHN(G6,H6,B6,HSNu_deb,HSNu_fin,TRUE)+IF(I6="-",0,HeureHN(I6,J6,B6,HSNu_deb,HSNu_fin,TRUE)),"-")</f>
        <v>-</v>
      </c>
      <c r="N6" s="126">
        <f t="shared" si="0"/>
        <v>0</v>
      </c>
      <c r="O6" s="138">
        <f>IFERROR(HeureHN(G6,H6,B6,HPN_deb,HPN_fin,TRUE)+IF(I6="-",0,HeureHN(I6,J6,B6,HPN_deb,HPN_fin,TRUE)),"0")+IFERROR(VLOOKUP($D6,[1]CPL!$A:$E,5,FALSE),"0")</f>
        <v>0</v>
      </c>
      <c r="P6" s="89">
        <f>IFERROR(VLOOKUP($D6,[1]RIPPEURS!$A:$F,6,FALSE),1)</f>
        <v>0</v>
      </c>
      <c r="S6" s="3"/>
      <c r="T6" s="3"/>
      <c r="U6" s="183"/>
      <c r="V6" s="183"/>
      <c r="W6" s="183"/>
      <c r="X6" s="183"/>
      <c r="Y6" s="183"/>
      <c r="Z6" s="183"/>
      <c r="AA6" s="183"/>
      <c r="AB6" s="3"/>
      <c r="AE6" s="3"/>
      <c r="AF6" s="3"/>
      <c r="AG6" s="183"/>
      <c r="AH6" s="183"/>
      <c r="AI6" s="183"/>
      <c r="AJ6" s="183"/>
      <c r="AK6" s="183"/>
      <c r="AL6" s="183"/>
      <c r="AM6" s="183"/>
      <c r="AN6" s="3"/>
    </row>
    <row r="7" spans="1:40" ht="20.100000000000001" customHeight="1" x14ac:dyDescent="0.3">
      <c r="A7" s="9">
        <f t="shared" si="1"/>
        <v>43213</v>
      </c>
      <c r="B7" s="46">
        <f t="shared" ref="B7:B35" si="6">B6+1</f>
        <v>43213</v>
      </c>
      <c r="C7" s="57" t="str">
        <f>INDEX('[1]Base de Travail Mensuelle'!$1:$1048576,MATCH($T$8,'[1]Base de Travail Mensuelle'!$A:$A,0),MATCH(B7,'[1]Base de Travail Mensuelle'!$1:$1,0))</f>
        <v>POLY 12H-19H</v>
      </c>
      <c r="D7" s="58" t="str">
        <f>INDEX([1]Pointage!$1:$1048576,MATCH($T$8,[1]Pointage!$A:$A,0),MATCH(B7,[1]Pointage!$1:$1,0))</f>
        <v>POLY 12H-19H</v>
      </c>
      <c r="E7" s="40" t="str">
        <f>IF(ISERROR(FIND("|",$D7,1)),IFERROR(VLOOKUP($D7,[1]CPL!$K:$K,1,FALSE),""),LEFT($D7,FIND("|",$D7,1)-2))</f>
        <v/>
      </c>
      <c r="F7" s="53" t="str">
        <f>IF(ISERROR(FIND("|",D7,1)),IFERROR(VLOOKUP($D7,[1]CPL!$K:$N,4,FALSE),""),MID(D7,FIND("|",D7,1)+2,999))</f>
        <v/>
      </c>
      <c r="G7" s="71" t="str">
        <f t="shared" si="2"/>
        <v>-</v>
      </c>
      <c r="H7" s="66" t="str">
        <f t="shared" si="3"/>
        <v>-</v>
      </c>
      <c r="I7" s="66" t="str">
        <f t="shared" si="4"/>
        <v>-</v>
      </c>
      <c r="J7" s="72" t="str">
        <f t="shared" si="5"/>
        <v>-</v>
      </c>
      <c r="K7" s="127" t="str">
        <f>IF(AND(L7&gt;0,L7&lt;99),"-",IFERROR(HeureHN(G7,H7,B7,HSN_deb,HSN_fin,TRUE)+IF(I7="-",0,HeureHN(I7,J7,B7,HSN_deb,HSN_fin,TRUE)),"-"))</f>
        <v>-</v>
      </c>
      <c r="L7" s="128" t="str">
        <f>IFERROR(Heuredim(G7,H7,B7,HSN_deb,HSN_fin,TRUE)+IF(I7="-",0,Heuredim(I7,J7,B7,HSN_deb,HSN_fin,TRUE)),"-")</f>
        <v>-</v>
      </c>
      <c r="M7" s="129" t="str">
        <f>IFERROR(HeureHN(G7,H7,B7,HSNu_deb,HSNu_fin,TRUE)+IF(I7="-",0,HeureHN(I7,J7,B7,HSNu_deb,HSNu_fin,TRUE)),"-")</f>
        <v>-</v>
      </c>
      <c r="N7" s="126">
        <f t="shared" si="0"/>
        <v>0</v>
      </c>
      <c r="O7" s="138">
        <f>IFERROR(HeureHN(G7,H7,B7,HPN_deb,HPN_fin,TRUE)+IF(I7="-",0,HeureHN(I7,J7,B7,HPN_deb,HPN_fin,TRUE)),"0")+IFERROR(VLOOKUP($D7,[1]CPL!$A:$E,5,FALSE),"0")</f>
        <v>0</v>
      </c>
      <c r="P7" s="89">
        <f>IFERROR(VLOOKUP($D7,[1]RIPPEURS!$A:$F,6,FALSE),1)</f>
        <v>1</v>
      </c>
      <c r="S7" s="184"/>
      <c r="T7" s="184"/>
      <c r="U7" s="185"/>
      <c r="V7" s="185"/>
      <c r="W7" s="185"/>
      <c r="X7" s="185"/>
      <c r="Y7" s="185"/>
      <c r="Z7" s="185"/>
      <c r="AA7" s="185"/>
      <c r="AB7" s="92"/>
      <c r="AE7" s="184"/>
      <c r="AF7" s="184"/>
      <c r="AG7" s="185"/>
      <c r="AH7" s="185"/>
      <c r="AI7" s="185"/>
      <c r="AJ7" s="185"/>
      <c r="AK7" s="185"/>
      <c r="AL7" s="185"/>
      <c r="AM7" s="185"/>
      <c r="AN7" s="92"/>
    </row>
    <row r="8" spans="1:40" ht="20.100000000000001" customHeight="1" x14ac:dyDescent="0.3">
      <c r="A8" s="9">
        <f t="shared" si="1"/>
        <v>43214</v>
      </c>
      <c r="B8" s="46">
        <f t="shared" si="6"/>
        <v>43214</v>
      </c>
      <c r="C8" s="57" t="str">
        <f>INDEX('[1]Base de Travail Mensuelle'!$1:$1048576,MATCH($T$8,'[1]Base de Travail Mensuelle'!$A:$A,0),MATCH(B8,'[1]Base de Travail Mensuelle'!$1:$1,0))</f>
        <v>POLY 12H-19H</v>
      </c>
      <c r="D8" s="58" t="str">
        <f>INDEX([1]Pointage!$1:$1048576,MATCH($T$8,[1]Pointage!$A:$A,0),MATCH(B8,[1]Pointage!$1:$1,0))</f>
        <v>POLY 12H-19H</v>
      </c>
      <c r="E8" s="40" t="str">
        <f>IF(ISERROR(FIND("|",$D8,1)),IFERROR(VLOOKUP($D8,[1]CPL!$K:$K,1,FALSE),""),LEFT($D8,FIND("|",$D8,1)-2))</f>
        <v/>
      </c>
      <c r="F8" s="53" t="str">
        <f>IF(ISERROR(FIND("|",D8,1)),IFERROR(VLOOKUP($D8,[1]CPL!$K:$N,4,FALSE),""),MID(D8,FIND("|",D8,1)+2,999))</f>
        <v/>
      </c>
      <c r="G8" s="71" t="str">
        <f t="shared" si="2"/>
        <v>-</v>
      </c>
      <c r="H8" s="66" t="str">
        <f t="shared" si="3"/>
        <v>-</v>
      </c>
      <c r="I8" s="66" t="str">
        <f t="shared" si="4"/>
        <v>-</v>
      </c>
      <c r="J8" s="72" t="str">
        <f t="shared" si="5"/>
        <v>-</v>
      </c>
      <c r="K8" s="127" t="str">
        <f>IF(AND(L8&gt;0,L8&lt;99),"-",IFERROR(HeureHN(G8,H8,B8,HSN_deb,HSN_fin,TRUE)+IF(I8="-",0,HeureHN(I8,J8,B8,HSN_deb,HSN_fin,TRUE)),"-"))</f>
        <v>-</v>
      </c>
      <c r="L8" s="128" t="str">
        <f>IFERROR(Heuredim(G8,H8,B8,HSN_deb,HSN_fin,TRUE)+IF(I8="-",0,Heuredim(I8,J8,B8,HSN_deb,HSN_fin,TRUE)),"-")</f>
        <v>-</v>
      </c>
      <c r="M8" s="129" t="str">
        <f>IFERROR(HeureHN(G8,H8,B8,HSNu_deb,HSNu_fin,TRUE)+IF(I8="-",0,HeureHN(I8,J8,B8,HSNu_deb,HSNu_fin,TRUE)),"-")</f>
        <v>-</v>
      </c>
      <c r="N8" s="126">
        <f t="shared" si="0"/>
        <v>0</v>
      </c>
      <c r="O8" s="138">
        <f>IFERROR(HeureHN(G8,H8,B8,HPN_deb,HPN_fin,TRUE)+IF(I8="-",0,HeureHN(I8,J8,B8,HPN_deb,HPN_fin,TRUE)),"0")+IFERROR(VLOOKUP($D8,[1]CPL!$A:$E,5,FALSE),"0")</f>
        <v>0</v>
      </c>
      <c r="P8" s="89">
        <f>IFERROR(VLOOKUP($D8,[1]RIPPEURS!$A:$F,6,FALSE),1)</f>
        <v>1</v>
      </c>
      <c r="S8" s="11" t="s">
        <v>34</v>
      </c>
      <c r="T8" s="39" t="str">
        <f>MID($A1,FIND("|",$A1,1)+1,99)</f>
        <v>N0122309</v>
      </c>
      <c r="U8" s="12"/>
      <c r="V8" s="12"/>
      <c r="W8" s="12"/>
      <c r="X8" s="171" t="s">
        <v>38</v>
      </c>
      <c r="Y8" s="171"/>
      <c r="Z8" s="171" t="str">
        <f>LEFT($A1,LEN($A1)-10)</f>
        <v>Féralis Cécile</v>
      </c>
      <c r="AA8" s="171"/>
      <c r="AB8" s="171"/>
      <c r="AE8" s="11" t="s">
        <v>34</v>
      </c>
      <c r="AF8" s="39" t="str">
        <f>MID($A1,FIND("|",$A1,1)+1,99)</f>
        <v>N0122309</v>
      </c>
      <c r="AG8" s="12"/>
      <c r="AH8" s="12"/>
      <c r="AI8" s="12"/>
      <c r="AJ8" s="171" t="s">
        <v>38</v>
      </c>
      <c r="AK8" s="171"/>
      <c r="AL8" s="171" t="str">
        <f>LEFT($A1,LEN($A1)-10)</f>
        <v>Féralis Cécile</v>
      </c>
      <c r="AM8" s="171"/>
      <c r="AN8" s="171"/>
    </row>
    <row r="9" spans="1:40" ht="20.100000000000001" customHeight="1" x14ac:dyDescent="0.3">
      <c r="A9" s="9">
        <f t="shared" si="1"/>
        <v>43215</v>
      </c>
      <c r="B9" s="46">
        <f t="shared" si="6"/>
        <v>43215</v>
      </c>
      <c r="C9" s="57" t="str">
        <f>INDEX('[1]Base de Travail Mensuelle'!$1:$1048576,MATCH($T$8,'[1]Base de Travail Mensuelle'!$A:$A,0),MATCH(B9,'[1]Base de Travail Mensuelle'!$1:$1,0))</f>
        <v>POLY 12H-19H</v>
      </c>
      <c r="D9" s="58" t="str">
        <f>INDEX([1]Pointage!$1:$1048576,MATCH($T$8,[1]Pointage!$A:$A,0),MATCH(B9,[1]Pointage!$1:$1,0))</f>
        <v>POLY 12H-19H</v>
      </c>
      <c r="E9" s="40" t="str">
        <f>IF(ISERROR(FIND("|",$D9,1)),IFERROR(VLOOKUP($D9,[1]CPL!$K:$K,1,FALSE),""),LEFT($D9,FIND("|",$D9,1)-2))</f>
        <v/>
      </c>
      <c r="F9" s="53" t="str">
        <f>IF(ISERROR(FIND("|",D9,1)),IFERROR(VLOOKUP($D9,[1]CPL!$K:$N,4,FALSE),""),MID(D9,FIND("|",D9,1)+2,999))</f>
        <v/>
      </c>
      <c r="G9" s="71" t="str">
        <f t="shared" si="2"/>
        <v>-</v>
      </c>
      <c r="H9" s="66" t="str">
        <f t="shared" si="3"/>
        <v>-</v>
      </c>
      <c r="I9" s="66" t="str">
        <f t="shared" si="4"/>
        <v>-</v>
      </c>
      <c r="J9" s="72" t="str">
        <f t="shared" si="5"/>
        <v>-</v>
      </c>
      <c r="K9" s="127" t="str">
        <f>IF(AND(L9&gt;0,L9&lt;99),"-",IFERROR(HeureHN(G9,H9,B9,HSN_deb,HSN_fin,TRUE)+IF(I9="-",0,HeureHN(I9,J9,B9,HSN_deb,HSN_fin,TRUE)),"-"))</f>
        <v>-</v>
      </c>
      <c r="L9" s="128" t="str">
        <f>IFERROR(Heuredim(G9,H9,B9,HSN_deb,HSN_fin,TRUE)+IF(I9="-",0,Heuredim(I9,J9,B9,HSN_deb,HSN_fin,TRUE)),"-")</f>
        <v>-</v>
      </c>
      <c r="M9" s="129" t="str">
        <f>IFERROR(HeureHN(G9,H9,B9,HSNu_deb,HSNu_fin,TRUE)+IF(I9="-",0,HeureHN(I9,J9,B9,HSNu_deb,HSNu_fin,TRUE)),"-")</f>
        <v>-</v>
      </c>
      <c r="N9" s="126">
        <f t="shared" si="0"/>
        <v>0</v>
      </c>
      <c r="O9" s="138">
        <f>IFERROR(HeureHN(G9,H9,B9,HPN_deb,HPN_fin,TRUE)+IF(I9="-",0,HeureHN(I9,J9,B9,HPN_deb,HPN_fin,TRUE)),"0")+IFERROR(VLOOKUP($D9,[1]CPL!$A:$E,5,FALSE),"0")</f>
        <v>0</v>
      </c>
      <c r="P9" s="89">
        <f>IFERROR(VLOOKUP($D9,[1]RIPPEURS!$A:$F,6,FALSE),1)</f>
        <v>1</v>
      </c>
      <c r="S9" s="11" t="s">
        <v>35</v>
      </c>
      <c r="T9" s="91" t="s">
        <v>15</v>
      </c>
      <c r="U9" s="12"/>
      <c r="V9" s="12"/>
      <c r="W9" s="12"/>
      <c r="X9" s="171" t="s">
        <v>39</v>
      </c>
      <c r="Y9" s="171"/>
      <c r="Z9" s="171" t="s">
        <v>16</v>
      </c>
      <c r="AA9" s="171"/>
      <c r="AB9" s="171"/>
      <c r="AE9" s="11" t="s">
        <v>35</v>
      </c>
      <c r="AF9" s="91" t="s">
        <v>15</v>
      </c>
      <c r="AG9" s="12"/>
      <c r="AH9" s="12"/>
      <c r="AI9" s="12"/>
      <c r="AJ9" s="171" t="s">
        <v>39</v>
      </c>
      <c r="AK9" s="171"/>
      <c r="AL9" s="171" t="s">
        <v>16</v>
      </c>
      <c r="AM9" s="171"/>
      <c r="AN9" s="171"/>
    </row>
    <row r="10" spans="1:40" ht="20.100000000000001" customHeight="1" x14ac:dyDescent="0.3">
      <c r="A10" s="9">
        <f t="shared" si="1"/>
        <v>43216</v>
      </c>
      <c r="B10" s="46">
        <f t="shared" si="6"/>
        <v>43216</v>
      </c>
      <c r="C10" s="57" t="str">
        <f>INDEX('[1]Base de Travail Mensuelle'!$1:$1048576,MATCH($T$8,'[1]Base de Travail Mensuelle'!$A:$A,0),MATCH(B10,'[1]Base de Travail Mensuelle'!$1:$1,0))</f>
        <v>POLY 12H-19H</v>
      </c>
      <c r="D10" s="58" t="str">
        <f>INDEX([1]Pointage!$1:$1048576,MATCH($T$8,[1]Pointage!$A:$A,0),MATCH(B10,[1]Pointage!$1:$1,0))</f>
        <v>POLY 12H-19H</v>
      </c>
      <c r="E10" s="40" t="str">
        <f>IF(ISERROR(FIND("|",$D10,1)),IFERROR(VLOOKUP($D10,[1]CPL!$K:$K,1,FALSE),""),LEFT($D10,FIND("|",$D10,1)-2))</f>
        <v/>
      </c>
      <c r="F10" s="53" t="str">
        <f>IF(ISERROR(FIND("|",D10,1)),IFERROR(VLOOKUP($D10,[1]CPL!$K:$N,4,FALSE),""),MID(D10,FIND("|",D10,1)+2,999))</f>
        <v/>
      </c>
      <c r="G10" s="71" t="str">
        <f t="shared" si="2"/>
        <v>-</v>
      </c>
      <c r="H10" s="66" t="str">
        <f t="shared" si="3"/>
        <v>-</v>
      </c>
      <c r="I10" s="66" t="str">
        <f t="shared" si="4"/>
        <v>-</v>
      </c>
      <c r="J10" s="72" t="str">
        <f t="shared" si="5"/>
        <v>-</v>
      </c>
      <c r="K10" s="127" t="str">
        <f>IF(AND(L10&gt;0,L10&lt;99),"-",IFERROR(HeureHN(G10,H10,B10,HSN_deb,HSN_fin,TRUE)+IF(I10="-",0,HeureHN(I10,J10,B10,HSN_deb,HSN_fin,TRUE)),"-"))</f>
        <v>-</v>
      </c>
      <c r="L10" s="128" t="str">
        <f>IFERROR(Heuredim(G10,H10,B10,HSN_deb,HSN_fin,TRUE)+IF(I10="-",0,Heuredim(I10,J10,B10,HSN_deb,HSN_fin,TRUE)),"-")</f>
        <v>-</v>
      </c>
      <c r="M10" s="129" t="str">
        <f>IFERROR(HeureHN(G10,H10,B10,HSNu_deb,HSNu_fin,TRUE)+IF(I10="-",0,HeureHN(I10,J10,B10,HSNu_deb,HSNu_fin,TRUE)),"-")</f>
        <v>-</v>
      </c>
      <c r="N10" s="126">
        <f t="shared" si="0"/>
        <v>0</v>
      </c>
      <c r="O10" s="138">
        <f>IFERROR(HeureHN(G10,H10,B10,HPN_deb,HPN_fin,TRUE)+IF(I10="-",0,HeureHN(I10,J10,B10,HPN_deb,HPN_fin,TRUE)),"0")+IFERROR(VLOOKUP($D10,[1]CPL!$A:$E,5,FALSE),"0")</f>
        <v>0</v>
      </c>
      <c r="P10" s="89">
        <f>IFERROR(VLOOKUP($D10,[1]RIPPEURS!$A:$F,6,FALSE),1)</f>
        <v>1</v>
      </c>
      <c r="S10" s="15" t="s">
        <v>36</v>
      </c>
      <c r="T10" s="91" t="s">
        <v>17</v>
      </c>
      <c r="U10" s="12"/>
      <c r="V10" s="12"/>
      <c r="W10" s="12"/>
      <c r="X10" s="171" t="s">
        <v>40</v>
      </c>
      <c r="Y10" s="171"/>
      <c r="Z10" s="180"/>
      <c r="AA10" s="180"/>
      <c r="AB10" s="180"/>
      <c r="AE10" s="15" t="s">
        <v>36</v>
      </c>
      <c r="AF10" s="91" t="s">
        <v>17</v>
      </c>
      <c r="AG10" s="12"/>
      <c r="AH10" s="12"/>
      <c r="AI10" s="12"/>
      <c r="AJ10" s="171" t="s">
        <v>40</v>
      </c>
      <c r="AK10" s="171"/>
      <c r="AL10" s="180"/>
      <c r="AM10" s="180"/>
      <c r="AN10" s="180"/>
    </row>
    <row r="11" spans="1:40" ht="20.100000000000001" customHeight="1" x14ac:dyDescent="0.3">
      <c r="A11" s="9">
        <f t="shared" si="1"/>
        <v>43217</v>
      </c>
      <c r="B11" s="46">
        <f t="shared" si="6"/>
        <v>43217</v>
      </c>
      <c r="C11" s="57" t="str">
        <f>INDEX('[1]Base de Travail Mensuelle'!$1:$1048576,MATCH($T$8,'[1]Base de Travail Mensuelle'!$A:$A,0),MATCH(B11,'[1]Base de Travail Mensuelle'!$1:$1,0))</f>
        <v>POLY 12H-19H</v>
      </c>
      <c r="D11" s="58" t="str">
        <f>INDEX([1]Pointage!$1:$1048576,MATCH($T$8,[1]Pointage!$A:$A,0),MATCH(B11,[1]Pointage!$1:$1,0))</f>
        <v>POLY 12H-19H</v>
      </c>
      <c r="E11" s="40" t="str">
        <f>IF(ISERROR(FIND("|",$D11,1)),IFERROR(VLOOKUP($D11,[1]CPL!$K:$K,1,FALSE),""),LEFT($D11,FIND("|",$D11,1)-2))</f>
        <v/>
      </c>
      <c r="F11" s="53" t="str">
        <f>IF(ISERROR(FIND("|",D11,1)),IFERROR(VLOOKUP($D11,[1]CPL!$K:$N,4,FALSE),""),MID(D11,FIND("|",D11,1)+2,999))</f>
        <v/>
      </c>
      <c r="G11" s="71" t="str">
        <f t="shared" si="2"/>
        <v>-</v>
      </c>
      <c r="H11" s="66" t="str">
        <f t="shared" si="3"/>
        <v>-</v>
      </c>
      <c r="I11" s="66" t="str">
        <f t="shared" si="4"/>
        <v>-</v>
      </c>
      <c r="J11" s="72" t="str">
        <f t="shared" si="5"/>
        <v>-</v>
      </c>
      <c r="K11" s="127" t="str">
        <f>IF(AND(L11&gt;0,L11&lt;99),"-",IFERROR(HeureHN(G11,H11,B11,HSN_deb,HSN_fin,TRUE)+IF(I11="-",0,HeureHN(I11,J11,B11,HSN_deb,HSN_fin,TRUE)),"-"))</f>
        <v>-</v>
      </c>
      <c r="L11" s="128" t="str">
        <f>IFERROR(Heuredim(G11,H11,B11,HSN_deb,HSN_fin,TRUE)+IF(I11="-",0,Heuredim(I11,J11,B11,HSN_deb,HSN_fin,TRUE)),"-")</f>
        <v>-</v>
      </c>
      <c r="M11" s="129" t="str">
        <f>IFERROR(HeureHN(G11,H11,B11,HSNu_deb,HSNu_fin,TRUE)+IF(I11="-",0,HeureHN(I11,J11,B11,HSNu_deb,HSNu_fin,TRUE)),"-")</f>
        <v>-</v>
      </c>
      <c r="N11" s="126">
        <f t="shared" si="0"/>
        <v>0</v>
      </c>
      <c r="O11" s="138">
        <f>IFERROR(HeureHN(G11,H11,B11,HPN_deb,HPN_fin,TRUE)+IF(I11="-",0,HeureHN(I11,J11,B11,HPN_deb,HPN_fin,TRUE)),"0")+IFERROR(VLOOKUP($D11,[1]CPL!$A:$E,5,FALSE),"0")</f>
        <v>0</v>
      </c>
      <c r="P11" s="89">
        <f>IFERROR(VLOOKUP($D11,[1]RIPPEURS!$A:$F,6,FALSE),1)</f>
        <v>1</v>
      </c>
      <c r="S11" s="11" t="s">
        <v>37</v>
      </c>
      <c r="T11" s="91" t="s">
        <v>18</v>
      </c>
      <c r="U11" s="12"/>
      <c r="V11" s="12"/>
      <c r="W11" s="12"/>
      <c r="X11" s="12"/>
      <c r="Y11" s="12"/>
      <c r="Z11" s="12"/>
      <c r="AA11" s="12"/>
      <c r="AB11" s="12"/>
      <c r="AE11" s="11" t="s">
        <v>37</v>
      </c>
      <c r="AF11" s="91" t="s">
        <v>18</v>
      </c>
      <c r="AG11" s="12"/>
      <c r="AH11" s="12"/>
      <c r="AI11" s="12"/>
      <c r="AJ11" s="12"/>
      <c r="AK11" s="12"/>
      <c r="AL11" s="12"/>
      <c r="AM11" s="12"/>
      <c r="AN11" s="12"/>
    </row>
    <row r="12" spans="1:40" ht="20.100000000000001" customHeight="1" thickBot="1" x14ac:dyDescent="0.35">
      <c r="A12" s="9">
        <f t="shared" si="1"/>
        <v>43218</v>
      </c>
      <c r="B12" s="46">
        <f t="shared" si="6"/>
        <v>43218</v>
      </c>
      <c r="C12" s="57" t="str">
        <f>INDEX('[1]Base de Travail Mensuelle'!$1:$1048576,MATCH($T$8,'[1]Base de Travail Mensuelle'!$A:$A,0),MATCH(B12,'[1]Base de Travail Mensuelle'!$1:$1,0))</f>
        <v>REPOS</v>
      </c>
      <c r="D12" s="58" t="str">
        <f>INDEX([1]Pointage!$1:$1048576,MATCH($T$8,[1]Pointage!$A:$A,0),MATCH(B12,[1]Pointage!$1:$1,0))</f>
        <v>REPOS</v>
      </c>
      <c r="E12" s="40" t="str">
        <f>IF(ISERROR(FIND("|",$D12,1)),IFERROR(VLOOKUP($D12,[1]CPL!$K:$K,1,FALSE),""),LEFT($D12,FIND("|",$D12,1)-2))</f>
        <v/>
      </c>
      <c r="F12" s="53" t="str">
        <f>IF(ISERROR(FIND("|",D12,1)),IFERROR(VLOOKUP($D12,[1]CPL!$K:$N,4,FALSE),""),MID(D12,FIND("|",D12,1)+2,999))</f>
        <v/>
      </c>
      <c r="G12" s="71" t="str">
        <f t="shared" si="2"/>
        <v>-</v>
      </c>
      <c r="H12" s="66" t="str">
        <f t="shared" si="3"/>
        <v>-</v>
      </c>
      <c r="I12" s="66" t="str">
        <f t="shared" si="4"/>
        <v>-</v>
      </c>
      <c r="J12" s="72" t="str">
        <f t="shared" si="5"/>
        <v>-</v>
      </c>
      <c r="K12" s="127" t="str">
        <f>IF(AND(L12&gt;0,L12&lt;99),"-",IFERROR(HeureHN(G12,H12,B12,HSN_deb,HSN_fin,TRUE)+IF(I12="-",0,HeureHN(I12,J12,B12,HSN_deb,HSN_fin,TRUE)),"-"))</f>
        <v>-</v>
      </c>
      <c r="L12" s="128" t="str">
        <f>IFERROR(Heuredim(G12,H12,B12,HSN_deb,HSN_fin,TRUE)+IF(I12="-",0,Heuredim(I12,J12,B12,HSN_deb,HSN_fin,TRUE)),"-")</f>
        <v>-</v>
      </c>
      <c r="M12" s="129" t="str">
        <f>IFERROR(HeureHN(G12,H12,B12,HSNu_deb,HSNu_fin,TRUE)+IF(I12="-",0,HeureHN(I12,J12,B12,HSNu_deb,HSNu_fin,TRUE)),"-")</f>
        <v>-</v>
      </c>
      <c r="N12" s="126">
        <f t="shared" si="0"/>
        <v>0</v>
      </c>
      <c r="O12" s="138">
        <f>IFERROR(HeureHN(G12,H12,B12,HPN_deb,HPN_fin,TRUE)+IF(I12="-",0,HeureHN(I12,J12,B12,HPN_deb,HPN_fin,TRUE)),"0")+IFERROR(VLOOKUP($D12,[1]CPL!$A:$E,5,FALSE),"0")</f>
        <v>0</v>
      </c>
      <c r="P12" s="89">
        <f>IFERROR(VLOOKUP($D12,[1]RIPPEURS!$A:$F,6,FALSE),1)</f>
        <v>0</v>
      </c>
      <c r="S12" s="16"/>
      <c r="T12" s="16"/>
      <c r="U12" s="17"/>
      <c r="V12" s="17"/>
      <c r="W12" s="17"/>
      <c r="X12" s="17"/>
      <c r="Y12" s="17"/>
      <c r="Z12" s="17"/>
      <c r="AA12" s="17"/>
      <c r="AB12" s="17"/>
      <c r="AE12" s="16"/>
      <c r="AF12" s="16"/>
      <c r="AG12" s="17"/>
      <c r="AH12" s="17"/>
      <c r="AI12" s="17"/>
      <c r="AJ12" s="17"/>
      <c r="AK12" s="17"/>
      <c r="AL12" s="17"/>
      <c r="AM12" s="17"/>
      <c r="AN12" s="17"/>
    </row>
    <row r="13" spans="1:40" ht="20.100000000000001" customHeight="1" x14ac:dyDescent="0.3">
      <c r="A13" s="9">
        <f t="shared" si="1"/>
        <v>43219</v>
      </c>
      <c r="B13" s="46">
        <f t="shared" si="6"/>
        <v>43219</v>
      </c>
      <c r="C13" s="57" t="str">
        <f>INDEX('[1]Base de Travail Mensuelle'!$1:$1048576,MATCH($T$8,'[1]Base de Travail Mensuelle'!$A:$A,0),MATCH(B13,'[1]Base de Travail Mensuelle'!$1:$1,0))</f>
        <v>REPOS</v>
      </c>
      <c r="D13" s="58" t="str">
        <f>INDEX([1]Pointage!$1:$1048576,MATCH($T$8,[1]Pointage!$A:$A,0),MATCH(B13,[1]Pointage!$1:$1,0))</f>
        <v>REPOS</v>
      </c>
      <c r="E13" s="40" t="str">
        <f>IF(ISERROR(FIND("|",$D13,1)),IFERROR(VLOOKUP($D13,[1]CPL!$K:$K,1,FALSE),""),LEFT($D13,FIND("|",$D13,1)-2))</f>
        <v/>
      </c>
      <c r="F13" s="53" t="str">
        <f>IF(ISERROR(FIND("|",D13,1)),IFERROR(VLOOKUP($D13,[1]CPL!$K:$N,4,FALSE),""),MID(D13,FIND("|",D13,1)+2,999))</f>
        <v/>
      </c>
      <c r="G13" s="71" t="str">
        <f t="shared" si="2"/>
        <v>-</v>
      </c>
      <c r="H13" s="66" t="str">
        <f t="shared" si="3"/>
        <v>-</v>
      </c>
      <c r="I13" s="66" t="str">
        <f t="shared" si="4"/>
        <v>-</v>
      </c>
      <c r="J13" s="72" t="str">
        <f t="shared" si="5"/>
        <v>-</v>
      </c>
      <c r="K13" s="127" t="str">
        <f>IF(AND(L13&gt;0,L13&lt;99),"-",IFERROR(HeureHN(G13,H13,B13,HSN_deb,HSN_fin,TRUE)+IF(I13="-",0,HeureHN(I13,J13,B13,HSN_deb,HSN_fin,TRUE)),"-"))</f>
        <v>-</v>
      </c>
      <c r="L13" s="128" t="str">
        <f>IFERROR(Heuredim(G13,H13,B13,HSN_deb,HSN_fin,TRUE)+IF(I13="-",0,Heuredim(I13,J13,B13,HSN_deb,HSN_fin,TRUE)),"-")</f>
        <v>-</v>
      </c>
      <c r="M13" s="129" t="str">
        <f>IFERROR(HeureHN(G13,H13,B13,HSNu_deb,HSNu_fin,TRUE)+IF(I13="-",0,HeureHN(I13,J13,B13,HSNu_deb,HSNu_fin,TRUE)),"-")</f>
        <v>-</v>
      </c>
      <c r="N13" s="126">
        <f t="shared" si="0"/>
        <v>0</v>
      </c>
      <c r="O13" s="138">
        <f>IFERROR(HeureHN(G13,H13,B13,HPN_deb,HPN_fin,TRUE)+IF(I13="-",0,HeureHN(I13,J13,B13,HPN_deb,HPN_fin,TRUE)),"0")+IFERROR(VLOOKUP($D13,[1]CPL!$A:$E,5,FALSE),"0")</f>
        <v>0</v>
      </c>
      <c r="P13" s="89">
        <f>IFERROR(VLOOKUP($D13,[1]RIPPEURS!$A:$F,6,FALSE),1)</f>
        <v>0</v>
      </c>
      <c r="S13" s="172" t="s">
        <v>19</v>
      </c>
      <c r="T13" s="173"/>
      <c r="U13" s="176" t="s">
        <v>20</v>
      </c>
      <c r="V13" s="230" t="s">
        <v>21</v>
      </c>
      <c r="W13" s="231"/>
      <c r="X13" s="231"/>
      <c r="Y13" s="232"/>
      <c r="Z13" s="176" t="s">
        <v>22</v>
      </c>
      <c r="AA13" s="178" t="s">
        <v>23</v>
      </c>
      <c r="AB13" s="226" t="s">
        <v>24</v>
      </c>
      <c r="AE13" s="172" t="s">
        <v>19</v>
      </c>
      <c r="AF13" s="173"/>
      <c r="AG13" s="176" t="s">
        <v>20</v>
      </c>
      <c r="AH13" s="230" t="s">
        <v>21</v>
      </c>
      <c r="AI13" s="231"/>
      <c r="AJ13" s="231"/>
      <c r="AK13" s="232"/>
      <c r="AL13" s="176" t="s">
        <v>22</v>
      </c>
      <c r="AM13" s="178" t="s">
        <v>23</v>
      </c>
      <c r="AN13" s="226" t="s">
        <v>24</v>
      </c>
    </row>
    <row r="14" spans="1:40" ht="20.100000000000001" customHeight="1" thickBot="1" x14ac:dyDescent="0.35">
      <c r="A14" s="9">
        <f t="shared" si="1"/>
        <v>43220</v>
      </c>
      <c r="B14" s="46">
        <f t="shared" si="6"/>
        <v>43220</v>
      </c>
      <c r="C14" s="57" t="str">
        <f>INDEX('[1]Base de Travail Mensuelle'!$1:$1048576,MATCH($T$8,'[1]Base de Travail Mensuelle'!$A:$A,0),MATCH(B14,'[1]Base de Travail Mensuelle'!$1:$1,0))</f>
        <v>POLY 12H-19H</v>
      </c>
      <c r="D14" s="58" t="str">
        <f>INDEX([1]Pointage!$1:$1048576,MATCH($T$8,[1]Pointage!$A:$A,0),MATCH(B14,[1]Pointage!$1:$1,0))</f>
        <v>POLY 12H-19H</v>
      </c>
      <c r="E14" s="40" t="str">
        <f>IF(ISERROR(FIND("|",$D14,1)),IFERROR(VLOOKUP($D14,[1]CPL!$K:$K,1,FALSE),""),LEFT($D14,FIND("|",$D14,1)-2))</f>
        <v/>
      </c>
      <c r="F14" s="53" t="str">
        <f>IF(ISERROR(FIND("|",D14,1)),IFERROR(VLOOKUP($D14,[1]CPL!$K:$N,4,FALSE),""),MID(D14,FIND("|",D14,1)+2,999))</f>
        <v/>
      </c>
      <c r="G14" s="71" t="str">
        <f t="shared" si="2"/>
        <v>-</v>
      </c>
      <c r="H14" s="66" t="str">
        <f t="shared" si="3"/>
        <v>-</v>
      </c>
      <c r="I14" s="66" t="str">
        <f t="shared" si="4"/>
        <v>-</v>
      </c>
      <c r="J14" s="72" t="str">
        <f t="shared" si="5"/>
        <v>-</v>
      </c>
      <c r="K14" s="127" t="str">
        <f>IF(AND(L14&gt;0,L14&lt;99),"-",IFERROR(HeureHN(G14,H14,B14,HSN_deb,HSN_fin,TRUE)+IF(I14="-",0,HeureHN(I14,J14,B14,HSN_deb,HSN_fin,TRUE)),"-"))</f>
        <v>-</v>
      </c>
      <c r="L14" s="128" t="str">
        <f>IFERROR(Heuredim(G14,H14,B14,HSN_deb,HSN_fin,TRUE)+IF(I14="-",0,Heuredim(I14,J14,B14,HSN_deb,HSN_fin,TRUE)),"-")</f>
        <v>-</v>
      </c>
      <c r="M14" s="129" t="str">
        <f>IFERROR(HeureHN(G14,H14,B14,HSNu_deb,HSNu_fin,TRUE)+IF(I14="-",0,HeureHN(I14,J14,B14,HSNu_deb,HSNu_fin,TRUE)),"-")</f>
        <v>-</v>
      </c>
      <c r="N14" s="126">
        <f t="shared" si="0"/>
        <v>0</v>
      </c>
      <c r="O14" s="138">
        <f>IFERROR(HeureHN(G14,H14,B14,HPN_deb,HPN_fin,TRUE)+IF(I14="-",0,HeureHN(I14,J14,B14,HPN_deb,HPN_fin,TRUE)),"0")+IFERROR(VLOOKUP($D14,[1]CPL!$A:$E,5,FALSE),"0")</f>
        <v>0</v>
      </c>
      <c r="P14" s="89">
        <f>IFERROR(VLOOKUP($D14,[1]RIPPEURS!$A:$F,6,FALSE),1)</f>
        <v>1</v>
      </c>
      <c r="S14" s="174"/>
      <c r="T14" s="175"/>
      <c r="U14" s="177"/>
      <c r="V14" s="18" t="s">
        <v>25</v>
      </c>
      <c r="W14" s="19" t="s">
        <v>26</v>
      </c>
      <c r="X14" s="20" t="s">
        <v>27</v>
      </c>
      <c r="Y14" s="21" t="s">
        <v>28</v>
      </c>
      <c r="Z14" s="177"/>
      <c r="AA14" s="179"/>
      <c r="AB14" s="227"/>
      <c r="AE14" s="174"/>
      <c r="AF14" s="175"/>
      <c r="AG14" s="177"/>
      <c r="AH14" s="18" t="s">
        <v>25</v>
      </c>
      <c r="AI14" s="19" t="s">
        <v>26</v>
      </c>
      <c r="AJ14" s="20" t="s">
        <v>27</v>
      </c>
      <c r="AK14" s="21" t="s">
        <v>28</v>
      </c>
      <c r="AL14" s="177"/>
      <c r="AM14" s="179"/>
      <c r="AN14" s="227"/>
    </row>
    <row r="15" spans="1:40" ht="23.1" customHeight="1" x14ac:dyDescent="0.3">
      <c r="A15" s="9">
        <f t="shared" si="1"/>
        <v>43221</v>
      </c>
      <c r="B15" s="46">
        <f t="shared" si="6"/>
        <v>43221</v>
      </c>
      <c r="C15" s="57" t="str">
        <f>INDEX('[1]Base de Travail Mensuelle'!$1:$1048576,MATCH($T$8,'[1]Base de Travail Mensuelle'!$A:$A,0),MATCH(B15,'[1]Base de Travail Mensuelle'!$1:$1,0))</f>
        <v>REPOS</v>
      </c>
      <c r="D15" s="58" t="str">
        <f>INDEX([1]Pointage!$1:$1048576,MATCH($T$8,[1]Pointage!$A:$A,0),MATCH(B15,[1]Pointage!$1:$1,0))</f>
        <v>REPOS</v>
      </c>
      <c r="E15" s="40" t="str">
        <f>IF(ISERROR(FIND("|",$D15,1)),IFERROR(VLOOKUP($D15,[1]CPL!$K:$K,1,FALSE),""),LEFT($D15,FIND("|",$D15,1)-2))</f>
        <v/>
      </c>
      <c r="F15" s="53" t="str">
        <f>IF(ISERROR(FIND("|",D15,1)),IFERROR(VLOOKUP($D15,[1]CPL!$K:$N,4,FALSE),""),MID(D15,FIND("|",D15,1)+2,999))</f>
        <v/>
      </c>
      <c r="G15" s="71" t="str">
        <f t="shared" si="2"/>
        <v>-</v>
      </c>
      <c r="H15" s="66" t="str">
        <f t="shared" si="3"/>
        <v>-</v>
      </c>
      <c r="I15" s="66" t="str">
        <f t="shared" si="4"/>
        <v>-</v>
      </c>
      <c r="J15" s="72" t="str">
        <f t="shared" si="5"/>
        <v>-</v>
      </c>
      <c r="K15" s="127" t="str">
        <f>IF(AND(L15&gt;0,L15&lt;99),"-",IFERROR(HeureHN(G15,H15,B15,HSN_deb,HSN_fin,TRUE)+IF(I15="-",0,HeureHN(I15,J15,B15,HSN_deb,HSN_fin,TRUE)),"-"))</f>
        <v>-</v>
      </c>
      <c r="L15" s="128" t="str">
        <f>IFERROR(Heuredim(G15,H15,B15,HSN_deb,HSN_fin,TRUE)+IF(I15="-",0,Heuredim(I15,J15,B15,HSN_deb,HSN_fin,TRUE)),"-")</f>
        <v>-</v>
      </c>
      <c r="M15" s="129" t="str">
        <f>IFERROR(HeureHN(G15,H15,B15,HSNu_deb,HSNu_fin,TRUE)+IF(I15="-",0,HeureHN(I15,J15,B15,HSNu_deb,HSNu_fin,TRUE)),"-")</f>
        <v>-</v>
      </c>
      <c r="N15" s="126">
        <f t="shared" si="0"/>
        <v>0</v>
      </c>
      <c r="O15" s="138">
        <f>IFERROR(HeureHN(G15,H15,B15,HPN_deb,HPN_fin,TRUE)+IF(I15="-",0,HeureHN(I15,J15,B15,HPN_deb,HPN_fin,TRUE)),"0")+IFERROR(VLOOKUP($D15,[1]CPL!$A:$E,5,FALSE),"0")</f>
        <v>0</v>
      </c>
      <c r="P15" s="89">
        <f>IFERROR(VLOOKUP($D15,[1]RIPPEURS!$A:$F,6,FALSE),1)</f>
        <v>0</v>
      </c>
      <c r="S15" s="96">
        <f t="shared" ref="S15:S45" si="7">WEEKDAY(T15,1)</f>
        <v>7</v>
      </c>
      <c r="T15" s="97">
        <f>$B5</f>
        <v>43211</v>
      </c>
      <c r="U15" s="22" t="str">
        <f>IF($E5="HS presta. Except","",$F5)</f>
        <v/>
      </c>
      <c r="V15" s="98" t="str">
        <f>IF($E5="HS presta. Except","0",$K5)</f>
        <v>-</v>
      </c>
      <c r="W15" s="99" t="str">
        <f>IF($E5="HS presta. Except","0",$L5)</f>
        <v>-</v>
      </c>
      <c r="X15" s="100" t="str">
        <f>IF($E5="HS presta. Except","0",$M5)</f>
        <v>-</v>
      </c>
      <c r="Y15" s="101">
        <f>IF($E5="HS presta. Except","0",$N5)</f>
        <v>0</v>
      </c>
      <c r="Z15" s="153">
        <f>$O5</f>
        <v>0</v>
      </c>
      <c r="AA15" s="23">
        <f>$P5</f>
        <v>0</v>
      </c>
      <c r="AB15" s="24" t="str">
        <f>IF($E5="HS presta. Except","",$E5)</f>
        <v/>
      </c>
      <c r="AE15" s="96">
        <f t="shared" ref="AE15:AE45" si="8">WEEKDAY(AF15,1)</f>
        <v>7</v>
      </c>
      <c r="AF15" s="97">
        <f>$B5</f>
        <v>43211</v>
      </c>
      <c r="AG15" s="22" t="str">
        <f>IF($E5&lt;&gt;"HS presta. Except","",$F5)</f>
        <v/>
      </c>
      <c r="AH15" s="98" t="str">
        <f>IF($E5&lt;&gt;"HS presta. Except","0",$K5)</f>
        <v>0</v>
      </c>
      <c r="AI15" s="99" t="str">
        <f>IF($E5&lt;&gt;"HS presta. Except","0",$L5)</f>
        <v>0</v>
      </c>
      <c r="AJ15" s="100" t="str">
        <f>IF($E5&lt;&gt;"HS presta. Except","0",$M5)</f>
        <v>0</v>
      </c>
      <c r="AK15" s="101" t="str">
        <f>IF($E5&lt;&gt;"HS presta. Except","0",$N5)</f>
        <v>0</v>
      </c>
      <c r="AL15" s="23"/>
      <c r="AM15" s="23"/>
      <c r="AN15" s="24" t="str">
        <f>IF($E5&lt;&gt;"HS presta. Except","",$E5)</f>
        <v/>
      </c>
    </row>
    <row r="16" spans="1:40" ht="23.1" customHeight="1" x14ac:dyDescent="0.3">
      <c r="A16" s="9">
        <f t="shared" si="1"/>
        <v>43222</v>
      </c>
      <c r="B16" s="46">
        <f t="shared" si="6"/>
        <v>43222</v>
      </c>
      <c r="C16" s="57" t="str">
        <f>INDEX('[1]Base de Travail Mensuelle'!$1:$1048576,MATCH($T$8,'[1]Base de Travail Mensuelle'!$A:$A,0),MATCH(B16,'[1]Base de Travail Mensuelle'!$1:$1,0))</f>
        <v>POLY 12H-19H</v>
      </c>
      <c r="D16" s="58" t="str">
        <f>INDEX([1]Pointage!$1:$1048576,MATCH($T$8,[1]Pointage!$A:$A,0),MATCH(B16,[1]Pointage!$1:$1,0))</f>
        <v>POLY 12H-19H</v>
      </c>
      <c r="E16" s="40" t="str">
        <f>IF(ISERROR(FIND("|",$D16,1)),IFERROR(VLOOKUP($D16,[1]CPL!$K:$K,1,FALSE),""),LEFT($D16,FIND("|",$D16,1)-2))</f>
        <v/>
      </c>
      <c r="F16" s="53" t="str">
        <f>IF(ISERROR(FIND("|",D16,1)),IFERROR(VLOOKUP($D16,[1]CPL!$K:$N,4,FALSE),""),MID(D16,FIND("|",D16,1)+2,999))</f>
        <v/>
      </c>
      <c r="G16" s="71" t="str">
        <f t="shared" si="2"/>
        <v>-</v>
      </c>
      <c r="H16" s="66" t="str">
        <f t="shared" si="3"/>
        <v>-</v>
      </c>
      <c r="I16" s="66" t="str">
        <f t="shared" si="4"/>
        <v>-</v>
      </c>
      <c r="J16" s="72" t="str">
        <f t="shared" si="5"/>
        <v>-</v>
      </c>
      <c r="K16" s="127" t="str">
        <f>IF(AND(L16&gt;0,L16&lt;99),"-",IFERROR(HeureHN(G16,H16,B16,HSN_deb,HSN_fin,TRUE)+IF(I16="-",0,HeureHN(I16,J16,B16,HSN_deb,HSN_fin,TRUE)),"-"))</f>
        <v>-</v>
      </c>
      <c r="L16" s="128" t="str">
        <f>IFERROR(Heuredim(G16,H16,B16,HSN_deb,HSN_fin,TRUE)+IF(I16="-",0,Heuredim(I16,J16,B16,HSN_deb,HSN_fin,TRUE)),"-")</f>
        <v>-</v>
      </c>
      <c r="M16" s="129" t="str">
        <f>IFERROR(HeureHN(G16,H16,B16,HSNu_deb,HSNu_fin,TRUE)+IF(I16="-",0,HeureHN(I16,J16,B16,HSNu_deb,HSNu_fin,TRUE)),"-")</f>
        <v>-</v>
      </c>
      <c r="N16" s="126">
        <f t="shared" si="0"/>
        <v>0</v>
      </c>
      <c r="O16" s="138">
        <f>IFERROR(HeureHN(G16,H16,B16,HPN_deb,HPN_fin,TRUE)+IF(I16="-",0,HeureHN(I16,J16,B16,HPN_deb,HPN_fin,TRUE)),"0")+IFERROR(VLOOKUP($D16,[1]CPL!$A:$E,5,FALSE),"0")</f>
        <v>0</v>
      </c>
      <c r="P16" s="89">
        <f>IFERROR(VLOOKUP($D16,[1]RIPPEURS!$A:$F,6,FALSE),1)</f>
        <v>1</v>
      </c>
      <c r="S16" s="96">
        <f t="shared" si="7"/>
        <v>1</v>
      </c>
      <c r="T16" s="97">
        <f t="shared" ref="T16:T45" si="9">$B6</f>
        <v>43212</v>
      </c>
      <c r="U16" s="22" t="str">
        <f t="shared" ref="U16:U45" si="10">IF($E6="HS presta. Except","",$F6)</f>
        <v/>
      </c>
      <c r="V16" s="98" t="str">
        <f t="shared" ref="V16:V45" si="11">IF($E6="HS presta. Except","0",$K6)</f>
        <v>-</v>
      </c>
      <c r="W16" s="99" t="str">
        <f t="shared" ref="W16:W45" si="12">IF($E6="HS presta. Except","0",$L6)</f>
        <v>-</v>
      </c>
      <c r="X16" s="100" t="str">
        <f t="shared" ref="X16:X45" si="13">IF($E6="HS presta. Except","0",$M6)</f>
        <v>-</v>
      </c>
      <c r="Y16" s="101">
        <f t="shared" ref="Y16:Y45" si="14">IF($E6="HS presta. Except","0",$N6)</f>
        <v>0</v>
      </c>
      <c r="Z16" s="153">
        <f t="shared" ref="Z16:Z45" si="15">$O6</f>
        <v>0</v>
      </c>
      <c r="AA16" s="23">
        <f t="shared" ref="AA16:AA45" si="16">$P6</f>
        <v>0</v>
      </c>
      <c r="AB16" s="24" t="str">
        <f t="shared" ref="AB16:AB45" si="17">IF($E6="HS presta. Except","",$E6)</f>
        <v/>
      </c>
      <c r="AE16" s="96">
        <f t="shared" si="8"/>
        <v>1</v>
      </c>
      <c r="AF16" s="97">
        <f t="shared" ref="AF16:AF45" si="18">$B6</f>
        <v>43212</v>
      </c>
      <c r="AG16" s="22" t="str">
        <f t="shared" ref="AG16:AG45" si="19">IF($E6&lt;&gt;"HS presta. Except","",$F6)</f>
        <v/>
      </c>
      <c r="AH16" s="98" t="str">
        <f t="shared" ref="AH16:AH45" si="20">IF($E6&lt;&gt;"HS presta. Except","0",$K6)</f>
        <v>0</v>
      </c>
      <c r="AI16" s="99" t="str">
        <f t="shared" ref="AI16:AI45" si="21">IF($E6&lt;&gt;"HS presta. Except","0",$L6)</f>
        <v>0</v>
      </c>
      <c r="AJ16" s="100" t="str">
        <f t="shared" ref="AJ16:AJ45" si="22">IF($E6&lt;&gt;"HS presta. Except","0",$M6)</f>
        <v>0</v>
      </c>
      <c r="AK16" s="101" t="str">
        <f t="shared" ref="AK16:AK45" si="23">IF($E6&lt;&gt;"HS presta. Except","0",$N6)</f>
        <v>0</v>
      </c>
      <c r="AL16" s="23"/>
      <c r="AM16" s="23"/>
      <c r="AN16" s="24" t="str">
        <f t="shared" ref="AN16:AN45" si="24">IF($E6&lt;&gt;"HS presta. Except","",$E6)</f>
        <v/>
      </c>
    </row>
    <row r="17" spans="1:40" ht="23.1" customHeight="1" x14ac:dyDescent="0.3">
      <c r="A17" s="9">
        <f t="shared" si="1"/>
        <v>43223</v>
      </c>
      <c r="B17" s="46">
        <f t="shared" si="6"/>
        <v>43223</v>
      </c>
      <c r="C17" s="57" t="str">
        <f>INDEX('[1]Base de Travail Mensuelle'!$1:$1048576,MATCH($T$8,'[1]Base de Travail Mensuelle'!$A:$A,0),MATCH(B17,'[1]Base de Travail Mensuelle'!$1:$1,0))</f>
        <v>REPOS</v>
      </c>
      <c r="D17" s="58" t="str">
        <f>INDEX([1]Pointage!$1:$1048576,MATCH($T$8,[1]Pointage!$A:$A,0),MATCH(B17,[1]Pointage!$1:$1,0))</f>
        <v>REPOS</v>
      </c>
      <c r="E17" s="40" t="str">
        <f>IF(ISERROR(FIND("|",$D17,1)),IFERROR(VLOOKUP($D17,[1]CPL!$K:$K,1,FALSE),""),LEFT($D17,FIND("|",$D17,1)-2))</f>
        <v/>
      </c>
      <c r="F17" s="53" t="str">
        <f>IF(ISERROR(FIND("|",D17,1)),IFERROR(VLOOKUP($D17,[1]CPL!$K:$N,4,FALSE),""),MID(D17,FIND("|",D17,1)+2,999))</f>
        <v/>
      </c>
      <c r="G17" s="71" t="str">
        <f t="shared" si="2"/>
        <v>-</v>
      </c>
      <c r="H17" s="66" t="str">
        <f t="shared" si="3"/>
        <v>-</v>
      </c>
      <c r="I17" s="66" t="str">
        <f t="shared" si="4"/>
        <v>-</v>
      </c>
      <c r="J17" s="72" t="str">
        <f t="shared" si="5"/>
        <v>-</v>
      </c>
      <c r="K17" s="127" t="str">
        <f>IF(AND(L17&gt;0,L17&lt;99),"-",IFERROR(HeureHN(G17,H17,B17,HSN_deb,HSN_fin,TRUE)+IF(I17="-",0,HeureHN(I17,J17,B17,HSN_deb,HSN_fin,TRUE)),"-"))</f>
        <v>-</v>
      </c>
      <c r="L17" s="128" t="str">
        <f>IFERROR(Heuredim(G17,H17,B17,HSN_deb,HSN_fin,TRUE)+IF(I17="-",0,Heuredim(I17,J17,B17,HSN_deb,HSN_fin,TRUE)),"-")</f>
        <v>-</v>
      </c>
      <c r="M17" s="129" t="str">
        <f>IFERROR(HeureHN(G17,H17,B17,HSNu_deb,HSNu_fin,TRUE)+IF(I17="-",0,HeureHN(I17,J17,B17,HSNu_deb,HSNu_fin,TRUE)),"-")</f>
        <v>-</v>
      </c>
      <c r="N17" s="126">
        <f t="shared" si="0"/>
        <v>0</v>
      </c>
      <c r="O17" s="138">
        <f>IFERROR(HeureHN(G17,H17,B17,HPN_deb,HPN_fin,TRUE)+IF(I17="-",0,HeureHN(I17,J17,B17,HPN_deb,HPN_fin,TRUE)),"0")+IFERROR(VLOOKUP($D17,[1]CPL!$A:$E,5,FALSE),"0")</f>
        <v>0</v>
      </c>
      <c r="P17" s="89">
        <f>IFERROR(VLOOKUP($D17,[1]RIPPEURS!$A:$F,6,FALSE),1)</f>
        <v>0</v>
      </c>
      <c r="S17" s="96">
        <f t="shared" si="7"/>
        <v>2</v>
      </c>
      <c r="T17" s="97">
        <f t="shared" si="9"/>
        <v>43213</v>
      </c>
      <c r="U17" s="22" t="str">
        <f t="shared" si="10"/>
        <v/>
      </c>
      <c r="V17" s="98" t="str">
        <f t="shared" si="11"/>
        <v>-</v>
      </c>
      <c r="W17" s="99" t="str">
        <f t="shared" si="12"/>
        <v>-</v>
      </c>
      <c r="X17" s="100" t="str">
        <f t="shared" si="13"/>
        <v>-</v>
      </c>
      <c r="Y17" s="101">
        <f t="shared" si="14"/>
        <v>0</v>
      </c>
      <c r="Z17" s="153">
        <f t="shared" si="15"/>
        <v>0</v>
      </c>
      <c r="AA17" s="23">
        <f t="shared" si="16"/>
        <v>1</v>
      </c>
      <c r="AB17" s="24" t="str">
        <f t="shared" si="17"/>
        <v/>
      </c>
      <c r="AE17" s="96">
        <f t="shared" si="8"/>
        <v>2</v>
      </c>
      <c r="AF17" s="97">
        <f t="shared" si="18"/>
        <v>43213</v>
      </c>
      <c r="AG17" s="22" t="str">
        <f t="shared" si="19"/>
        <v/>
      </c>
      <c r="AH17" s="98" t="str">
        <f t="shared" si="20"/>
        <v>0</v>
      </c>
      <c r="AI17" s="99" t="str">
        <f t="shared" si="21"/>
        <v>0</v>
      </c>
      <c r="AJ17" s="100" t="str">
        <f t="shared" si="22"/>
        <v>0</v>
      </c>
      <c r="AK17" s="101" t="str">
        <f t="shared" si="23"/>
        <v>0</v>
      </c>
      <c r="AL17" s="23"/>
      <c r="AM17" s="23"/>
      <c r="AN17" s="24" t="str">
        <f t="shared" si="24"/>
        <v/>
      </c>
    </row>
    <row r="18" spans="1:40" s="14" customFormat="1" ht="23.1" customHeight="1" x14ac:dyDescent="0.3">
      <c r="A18" s="9">
        <f t="shared" si="1"/>
        <v>43224</v>
      </c>
      <c r="B18" s="46">
        <f t="shared" si="6"/>
        <v>43224</v>
      </c>
      <c r="C18" s="57" t="str">
        <f>INDEX('[1]Base de Travail Mensuelle'!$1:$1048576,MATCH($T$8,'[1]Base de Travail Mensuelle'!$A:$A,0),MATCH(B18,'[1]Base de Travail Mensuelle'!$1:$1,0))</f>
        <v>POLY 12H-19H</v>
      </c>
      <c r="D18" s="58" t="str">
        <f>INDEX([1]Pointage!$1:$1048576,MATCH($T$8,[1]Pointage!$A:$A,0),MATCH(B18,[1]Pointage!$1:$1,0))</f>
        <v>POLY 12H-19H</v>
      </c>
      <c r="E18" s="40" t="str">
        <f>IF(ISERROR(FIND("|",$D18,1)),IFERROR(VLOOKUP($D18,[1]CPL!$K:$K,1,FALSE),""),LEFT($D18,FIND("|",$D18,1)-2))</f>
        <v/>
      </c>
      <c r="F18" s="53" t="str">
        <f>IF(ISERROR(FIND("|",D18,1)),IFERROR(VLOOKUP($D18,[1]CPL!$K:$N,4,FALSE),""),MID(D18,FIND("|",D18,1)+2,999))</f>
        <v/>
      </c>
      <c r="G18" s="71" t="str">
        <f t="shared" si="2"/>
        <v>-</v>
      </c>
      <c r="H18" s="66" t="str">
        <f t="shared" si="3"/>
        <v>-</v>
      </c>
      <c r="I18" s="66" t="str">
        <f t="shared" si="4"/>
        <v>-</v>
      </c>
      <c r="J18" s="72" t="str">
        <f t="shared" si="5"/>
        <v>-</v>
      </c>
      <c r="K18" s="127" t="str">
        <f>IF(AND(L18&gt;0,L18&lt;99),"-",IFERROR(HeureHN(G18,H18,B18,HSN_deb,HSN_fin,TRUE)+IF(I18="-",0,HeureHN(I18,J18,B18,HSN_deb,HSN_fin,TRUE)),"-"))</f>
        <v>-</v>
      </c>
      <c r="L18" s="128" t="str">
        <f>IFERROR(Heuredim(G18,H18,B18,HSN_deb,HSN_fin,TRUE)+IF(I18="-",0,Heuredim(I18,J18,B18,HSN_deb,HSN_fin,TRUE)),"-")</f>
        <v>-</v>
      </c>
      <c r="M18" s="129" t="str">
        <f>IFERROR(HeureHN(G18,H18,B18,HSNu_deb,HSNu_fin,TRUE)+IF(I18="-",0,HeureHN(I18,J18,B18,HSNu_deb,HSNu_fin,TRUE)),"-")</f>
        <v>-</v>
      </c>
      <c r="N18" s="126">
        <f t="shared" si="0"/>
        <v>0</v>
      </c>
      <c r="O18" s="138">
        <f>IFERROR(HeureHN(G18,H18,B18,HPN_deb,HPN_fin,TRUE)+IF(I18="-",0,HeureHN(I18,J18,B18,HPN_deb,HPN_fin,TRUE)),"0")+IFERROR(VLOOKUP($D18,[1]CPL!$A:$E,5,FALSE),"0")</f>
        <v>0</v>
      </c>
      <c r="P18" s="89">
        <f>IFERROR(VLOOKUP($D18,[1]RIPPEURS!$A:$F,6,FALSE),1)</f>
        <v>1</v>
      </c>
      <c r="Q18" s="1"/>
      <c r="R18" s="2"/>
      <c r="S18" s="96">
        <f t="shared" si="7"/>
        <v>3</v>
      </c>
      <c r="T18" s="97">
        <f t="shared" si="9"/>
        <v>43214</v>
      </c>
      <c r="U18" s="22" t="str">
        <f t="shared" si="10"/>
        <v/>
      </c>
      <c r="V18" s="98" t="str">
        <f t="shared" si="11"/>
        <v>-</v>
      </c>
      <c r="W18" s="99" t="str">
        <f t="shared" si="12"/>
        <v>-</v>
      </c>
      <c r="X18" s="100" t="str">
        <f t="shared" si="13"/>
        <v>-</v>
      </c>
      <c r="Y18" s="101">
        <f t="shared" si="14"/>
        <v>0</v>
      </c>
      <c r="Z18" s="153">
        <f t="shared" si="15"/>
        <v>0</v>
      </c>
      <c r="AA18" s="23">
        <f t="shared" si="16"/>
        <v>1</v>
      </c>
      <c r="AB18" s="24" t="str">
        <f t="shared" si="17"/>
        <v/>
      </c>
      <c r="AE18" s="96">
        <f t="shared" si="8"/>
        <v>3</v>
      </c>
      <c r="AF18" s="97">
        <f t="shared" si="18"/>
        <v>43214</v>
      </c>
      <c r="AG18" s="22" t="str">
        <f t="shared" si="19"/>
        <v/>
      </c>
      <c r="AH18" s="98" t="str">
        <f t="shared" si="20"/>
        <v>0</v>
      </c>
      <c r="AI18" s="99" t="str">
        <f t="shared" si="21"/>
        <v>0</v>
      </c>
      <c r="AJ18" s="100" t="str">
        <f t="shared" si="22"/>
        <v>0</v>
      </c>
      <c r="AK18" s="101" t="str">
        <f t="shared" si="23"/>
        <v>0</v>
      </c>
      <c r="AL18" s="23"/>
      <c r="AM18" s="23"/>
      <c r="AN18" s="24" t="str">
        <f t="shared" si="24"/>
        <v/>
      </c>
    </row>
    <row r="19" spans="1:40" s="14" customFormat="1" ht="23.1" customHeight="1" x14ac:dyDescent="0.3">
      <c r="A19" s="9">
        <f t="shared" si="1"/>
        <v>43225</v>
      </c>
      <c r="B19" s="46">
        <f t="shared" si="6"/>
        <v>43225</v>
      </c>
      <c r="C19" s="57" t="str">
        <f>INDEX('[1]Base de Travail Mensuelle'!$1:$1048576,MATCH($T$8,'[1]Base de Travail Mensuelle'!$A:$A,0),MATCH(B19,'[1]Base de Travail Mensuelle'!$1:$1,0))</f>
        <v>POLY 7H-12H / 14H-18H</v>
      </c>
      <c r="D19" s="58" t="str">
        <f>INDEX([1]Pointage!$1:$1048576,MATCH($T$8,[1]Pointage!$A:$A,0),MATCH(B19,[1]Pointage!$1:$1,0))</f>
        <v>POLY 7H-12H / 14H-18H</v>
      </c>
      <c r="E19" s="40" t="str">
        <f>IF(ISERROR(FIND("|",$D19,1)),IFERROR(VLOOKUP($D19,[1]CPL!$K:$K,1,FALSE),""),LEFT($D19,FIND("|",$D19,1)-2))</f>
        <v>POLY 7H-12H / 14H-18H</v>
      </c>
      <c r="F19" s="53" t="str">
        <f>IF(ISERROR(FIND("|",D19,1)),IFERROR(VLOOKUP($D19,[1]CPL!$K:$N,4,FALSE),""),MID(D19,FIND("|",D19,1)+2,999))</f>
        <v>16:00-18:00</v>
      </c>
      <c r="G19" s="71">
        <f t="shared" si="2"/>
        <v>0.66666666666666663</v>
      </c>
      <c r="H19" s="66">
        <f t="shared" si="3"/>
        <v>0.75</v>
      </c>
      <c r="I19" s="66" t="str">
        <f t="shared" si="4"/>
        <v>-</v>
      </c>
      <c r="J19" s="72" t="str">
        <f t="shared" si="5"/>
        <v>-</v>
      </c>
      <c r="K19" s="127">
        <f ca="1">IF(AND(L19&gt;0,L19&lt;99),"-",IFERROR(HeureHN(G19,H19,B19,HSN_deb,HSN_fin,TRUE)+IF(I19="-",0,HeureHN(I19,J19,B19,HSN_deb,HSN_fin,TRUE)),"-"))</f>
        <v>2.0000000000000009</v>
      </c>
      <c r="L19" s="128" t="str">
        <f ca="1">IFERROR(Heuredim(G19,H19,B19,HSN_deb,HSN_fin,TRUE)+IF(I19="-",0,Heuredim(I19,J19,B19,HSN_deb,HSN_fin,TRUE)),"-")</f>
        <v>-</v>
      </c>
      <c r="M19" s="129">
        <f ca="1">IFERROR(HeureHN(G19,H19,B19,HSNu_deb,HSNu_fin,TRUE)+IF(I19="-",0,HeureHN(I19,J19,B19,HSNu_deb,HSNu_fin,TRUE)),"-")</f>
        <v>0</v>
      </c>
      <c r="N19" s="126">
        <f t="shared" ca="1" si="0"/>
        <v>2.0000000000000009</v>
      </c>
      <c r="O19" s="138">
        <f ca="1">IFERROR(HeureHN(G19,H19,B19,HPN_deb,HPN_fin,TRUE)+IF(I19="-",0,HeureHN(I19,J19,B19,HPN_deb,HPN_fin,TRUE)),"0")+IFERROR(VLOOKUP($D19,[1]CPL!$A:$E,5,FALSE),"0")</f>
        <v>0</v>
      </c>
      <c r="P19" s="89">
        <f>IFERROR(VLOOKUP($D19,[1]RIPPEURS!$A:$F,6,FALSE),1)</f>
        <v>1</v>
      </c>
      <c r="Q19" s="1"/>
      <c r="R19" s="2"/>
      <c r="S19" s="96">
        <f t="shared" si="7"/>
        <v>4</v>
      </c>
      <c r="T19" s="97">
        <f t="shared" si="9"/>
        <v>43215</v>
      </c>
      <c r="U19" s="22" t="str">
        <f t="shared" si="10"/>
        <v/>
      </c>
      <c r="V19" s="98" t="str">
        <f t="shared" si="11"/>
        <v>-</v>
      </c>
      <c r="W19" s="99" t="str">
        <f t="shared" si="12"/>
        <v>-</v>
      </c>
      <c r="X19" s="100" t="str">
        <f t="shared" si="13"/>
        <v>-</v>
      </c>
      <c r="Y19" s="101">
        <f t="shared" si="14"/>
        <v>0</v>
      </c>
      <c r="Z19" s="153">
        <f t="shared" si="15"/>
        <v>0</v>
      </c>
      <c r="AA19" s="23">
        <f t="shared" si="16"/>
        <v>1</v>
      </c>
      <c r="AB19" s="24" t="str">
        <f t="shared" si="17"/>
        <v/>
      </c>
      <c r="AE19" s="96">
        <f t="shared" si="8"/>
        <v>4</v>
      </c>
      <c r="AF19" s="97">
        <f t="shared" si="18"/>
        <v>43215</v>
      </c>
      <c r="AG19" s="22" t="str">
        <f t="shared" si="19"/>
        <v/>
      </c>
      <c r="AH19" s="98" t="str">
        <f t="shared" si="20"/>
        <v>0</v>
      </c>
      <c r="AI19" s="99" t="str">
        <f t="shared" si="21"/>
        <v>0</v>
      </c>
      <c r="AJ19" s="100" t="str">
        <f t="shared" si="22"/>
        <v>0</v>
      </c>
      <c r="AK19" s="101" t="str">
        <f t="shared" si="23"/>
        <v>0</v>
      </c>
      <c r="AL19" s="23"/>
      <c r="AM19" s="23"/>
      <c r="AN19" s="24" t="str">
        <f t="shared" si="24"/>
        <v/>
      </c>
    </row>
    <row r="20" spans="1:40" ht="23.1" customHeight="1" x14ac:dyDescent="0.3">
      <c r="A20" s="9">
        <f t="shared" si="1"/>
        <v>43226</v>
      </c>
      <c r="B20" s="46">
        <f t="shared" si="6"/>
        <v>43226</v>
      </c>
      <c r="C20" s="57" t="str">
        <f>INDEX('[1]Base de Travail Mensuelle'!$1:$1048576,MATCH($T$8,'[1]Base de Travail Mensuelle'!$A:$A,0),MATCH(B20,'[1]Base de Travail Mensuelle'!$1:$1,0))</f>
        <v>REPOS</v>
      </c>
      <c r="D20" s="58" t="str">
        <f>INDEX([1]Pointage!$1:$1048576,MATCH($T$8,[1]Pointage!$A:$A,0),MATCH(B20,[1]Pointage!$1:$1,0))</f>
        <v>REPOS</v>
      </c>
      <c r="E20" s="40" t="str">
        <f>IF(ISERROR(FIND("|",$D20,1)),IFERROR(VLOOKUP($D20,[1]CPL!$K:$K,1,FALSE),""),LEFT($D20,FIND("|",$D20,1)-2))</f>
        <v/>
      </c>
      <c r="F20" s="53" t="str">
        <f>IF(ISERROR(FIND("|",D20,1)),IFERROR(VLOOKUP($D20,[1]CPL!$K:$N,4,FALSE),""),MID(D20,FIND("|",D20,1)+2,999))</f>
        <v/>
      </c>
      <c r="G20" s="71" t="str">
        <f t="shared" si="2"/>
        <v>-</v>
      </c>
      <c r="H20" s="66" t="str">
        <f t="shared" si="3"/>
        <v>-</v>
      </c>
      <c r="I20" s="66" t="str">
        <f t="shared" si="4"/>
        <v>-</v>
      </c>
      <c r="J20" s="72" t="str">
        <f t="shared" si="5"/>
        <v>-</v>
      </c>
      <c r="K20" s="127" t="str">
        <f>IF(AND(L20&gt;0,L20&lt;99),"-",IFERROR(HeureHN(G20,H20,B20,HSN_deb,HSN_fin,TRUE)+IF(I20="-",0,HeureHN(I20,J20,B20,HSN_deb,HSN_fin,TRUE)),"-"))</f>
        <v>-</v>
      </c>
      <c r="L20" s="128" t="str">
        <f>IFERROR(Heuredim(G20,H20,B20,HSN_deb,HSN_fin,TRUE)+IF(I20="-",0,Heuredim(I20,J20,B20,HSN_deb,HSN_fin,TRUE)),"-")</f>
        <v>-</v>
      </c>
      <c r="M20" s="129" t="str">
        <f>IFERROR(HeureHN(G20,H20,B20,HSNu_deb,HSNu_fin,TRUE)+IF(I20="-",0,HeureHN(I20,J20,B20,HSNu_deb,HSNu_fin,TRUE)),"-")</f>
        <v>-</v>
      </c>
      <c r="N20" s="126">
        <f t="shared" si="0"/>
        <v>0</v>
      </c>
      <c r="O20" s="138">
        <f>IFERROR(HeureHN(G20,H20,B20,HPN_deb,HPN_fin,TRUE)+IF(I20="-",0,HeureHN(I20,J20,B20,HPN_deb,HPN_fin,TRUE)),"0")+IFERROR(VLOOKUP($D20,[1]CPL!$A:$E,5,FALSE),"0")</f>
        <v>0</v>
      </c>
      <c r="P20" s="89">
        <f>IFERROR(VLOOKUP($D20,[1]RIPPEURS!$A:$F,6,FALSE),1)</f>
        <v>0</v>
      </c>
      <c r="S20" s="96">
        <f t="shared" si="7"/>
        <v>5</v>
      </c>
      <c r="T20" s="97">
        <f t="shared" si="9"/>
        <v>43216</v>
      </c>
      <c r="U20" s="22" t="str">
        <f t="shared" si="10"/>
        <v/>
      </c>
      <c r="V20" s="98" t="str">
        <f t="shared" si="11"/>
        <v>-</v>
      </c>
      <c r="W20" s="99" t="str">
        <f t="shared" si="12"/>
        <v>-</v>
      </c>
      <c r="X20" s="100" t="str">
        <f t="shared" si="13"/>
        <v>-</v>
      </c>
      <c r="Y20" s="101">
        <f t="shared" si="14"/>
        <v>0</v>
      </c>
      <c r="Z20" s="153">
        <f t="shared" si="15"/>
        <v>0</v>
      </c>
      <c r="AA20" s="23">
        <f t="shared" si="16"/>
        <v>1</v>
      </c>
      <c r="AB20" s="24" t="str">
        <f t="shared" si="17"/>
        <v/>
      </c>
      <c r="AE20" s="96">
        <f t="shared" si="8"/>
        <v>5</v>
      </c>
      <c r="AF20" s="97">
        <f t="shared" si="18"/>
        <v>43216</v>
      </c>
      <c r="AG20" s="22" t="str">
        <f t="shared" si="19"/>
        <v/>
      </c>
      <c r="AH20" s="98" t="str">
        <f t="shared" si="20"/>
        <v>0</v>
      </c>
      <c r="AI20" s="99" t="str">
        <f t="shared" si="21"/>
        <v>0</v>
      </c>
      <c r="AJ20" s="100" t="str">
        <f t="shared" si="22"/>
        <v>0</v>
      </c>
      <c r="AK20" s="101" t="str">
        <f t="shared" si="23"/>
        <v>0</v>
      </c>
      <c r="AL20" s="23"/>
      <c r="AM20" s="23"/>
      <c r="AN20" s="24" t="str">
        <f t="shared" si="24"/>
        <v/>
      </c>
    </row>
    <row r="21" spans="1:40" ht="23.1" customHeight="1" x14ac:dyDescent="0.3">
      <c r="A21" s="9">
        <f t="shared" si="1"/>
        <v>43227</v>
      </c>
      <c r="B21" s="46">
        <f t="shared" si="6"/>
        <v>43227</v>
      </c>
      <c r="C21" s="57" t="str">
        <f>INDEX('[1]Base de Travail Mensuelle'!$1:$1048576,MATCH($T$8,'[1]Base de Travail Mensuelle'!$A:$A,0),MATCH(B21,'[1]Base de Travail Mensuelle'!$1:$1,0))</f>
        <v>POLY 12H-19H</v>
      </c>
      <c r="D21" s="58" t="str">
        <f>INDEX([1]Pointage!$1:$1048576,MATCH($T$8,[1]Pointage!$A:$A,0),MATCH(B21,[1]Pointage!$1:$1,0))</f>
        <v>POLY 12H-19H</v>
      </c>
      <c r="E21" s="40" t="str">
        <f>IF(ISERROR(FIND("|",$D21,1)),IFERROR(VLOOKUP($D21,[1]CPL!$K:$K,1,FALSE),""),LEFT($D21,FIND("|",$D21,1)-2))</f>
        <v/>
      </c>
      <c r="F21" s="53" t="str">
        <f>IF(ISERROR(FIND("|",D21,1)),IFERROR(VLOOKUP($D21,[1]CPL!$K:$N,4,FALSE),""),MID(D21,FIND("|",D21,1)+2,999))</f>
        <v/>
      </c>
      <c r="G21" s="71" t="str">
        <f t="shared" si="2"/>
        <v>-</v>
      </c>
      <c r="H21" s="66" t="str">
        <f t="shared" si="3"/>
        <v>-</v>
      </c>
      <c r="I21" s="66" t="str">
        <f t="shared" si="4"/>
        <v>-</v>
      </c>
      <c r="J21" s="72" t="str">
        <f t="shared" si="5"/>
        <v>-</v>
      </c>
      <c r="K21" s="127" t="str">
        <f>IF(AND(L21&gt;0,L21&lt;99),"-",IFERROR(HeureHN(G21,H21,B21,HSN_deb,HSN_fin,TRUE)+IF(I21="-",0,HeureHN(I21,J21,B21,HSN_deb,HSN_fin,TRUE)),"-"))</f>
        <v>-</v>
      </c>
      <c r="L21" s="128" t="str">
        <f>IFERROR(Heuredim(G21,H21,B21,HSN_deb,HSN_fin,TRUE)+IF(I21="-",0,Heuredim(I21,J21,B21,HSN_deb,HSN_fin,TRUE)),"-")</f>
        <v>-</v>
      </c>
      <c r="M21" s="129" t="str">
        <f>IFERROR(HeureHN(G21,H21,B21,HSNu_deb,HSNu_fin,TRUE)+IF(I21="-",0,HeureHN(I21,J21,B21,HSNu_deb,HSNu_fin,TRUE)),"-")</f>
        <v>-</v>
      </c>
      <c r="N21" s="126">
        <f t="shared" si="0"/>
        <v>0</v>
      </c>
      <c r="O21" s="138">
        <f>IFERROR(HeureHN(G21,H21,B21,HPN_deb,HPN_fin,TRUE)+IF(I21="-",0,HeureHN(I21,J21,B21,HPN_deb,HPN_fin,TRUE)),"0")+IFERROR(VLOOKUP($D21,[1]CPL!$A:$E,5,FALSE),"0")</f>
        <v>0</v>
      </c>
      <c r="P21" s="89">
        <f>IFERROR(VLOOKUP($D21,[1]RIPPEURS!$A:$F,6,FALSE),1)</f>
        <v>1</v>
      </c>
      <c r="S21" s="96">
        <f t="shared" si="7"/>
        <v>6</v>
      </c>
      <c r="T21" s="97">
        <f t="shared" si="9"/>
        <v>43217</v>
      </c>
      <c r="U21" s="22" t="str">
        <f t="shared" si="10"/>
        <v/>
      </c>
      <c r="V21" s="98" t="str">
        <f t="shared" si="11"/>
        <v>-</v>
      </c>
      <c r="W21" s="99" t="str">
        <f t="shared" si="12"/>
        <v>-</v>
      </c>
      <c r="X21" s="100" t="str">
        <f t="shared" si="13"/>
        <v>-</v>
      </c>
      <c r="Y21" s="101">
        <f t="shared" si="14"/>
        <v>0</v>
      </c>
      <c r="Z21" s="153">
        <f t="shared" si="15"/>
        <v>0</v>
      </c>
      <c r="AA21" s="23">
        <f t="shared" si="16"/>
        <v>1</v>
      </c>
      <c r="AB21" s="24" t="str">
        <f t="shared" si="17"/>
        <v/>
      </c>
      <c r="AE21" s="96">
        <f t="shared" si="8"/>
        <v>6</v>
      </c>
      <c r="AF21" s="97">
        <f t="shared" si="18"/>
        <v>43217</v>
      </c>
      <c r="AG21" s="22" t="str">
        <f t="shared" si="19"/>
        <v/>
      </c>
      <c r="AH21" s="98" t="str">
        <f t="shared" si="20"/>
        <v>0</v>
      </c>
      <c r="AI21" s="99" t="str">
        <f t="shared" si="21"/>
        <v>0</v>
      </c>
      <c r="AJ21" s="100" t="str">
        <f t="shared" si="22"/>
        <v>0</v>
      </c>
      <c r="AK21" s="101" t="str">
        <f t="shared" si="23"/>
        <v>0</v>
      </c>
      <c r="AL21" s="23"/>
      <c r="AM21" s="23"/>
      <c r="AN21" s="24" t="str">
        <f t="shared" si="24"/>
        <v/>
      </c>
    </row>
    <row r="22" spans="1:40" ht="23.1" customHeight="1" x14ac:dyDescent="0.3">
      <c r="A22" s="9">
        <f t="shared" si="1"/>
        <v>43228</v>
      </c>
      <c r="B22" s="46">
        <f t="shared" si="6"/>
        <v>43228</v>
      </c>
      <c r="C22" s="57" t="str">
        <f>INDEX('[1]Base de Travail Mensuelle'!$1:$1048576,MATCH($T$8,'[1]Base de Travail Mensuelle'!$A:$A,0),MATCH(B22,'[1]Base de Travail Mensuelle'!$1:$1,0))</f>
        <v>REPOS</v>
      </c>
      <c r="D22" s="58" t="str">
        <f>INDEX([1]Pointage!$1:$1048576,MATCH($T$8,[1]Pointage!$A:$A,0),MATCH(B22,[1]Pointage!$1:$1,0))</f>
        <v>REPOS</v>
      </c>
      <c r="E22" s="40" t="str">
        <f>IF(ISERROR(FIND("|",$D22,1)),IFERROR(VLOOKUP($D22,[1]CPL!$K:$K,1,FALSE),""),LEFT($D22,FIND("|",$D22,1)-2))</f>
        <v/>
      </c>
      <c r="F22" s="53" t="str">
        <f>IF(ISERROR(FIND("|",D22,1)),IFERROR(VLOOKUP($D22,[1]CPL!$K:$N,4,FALSE),""),MID(D22,FIND("|",D22,1)+2,999))</f>
        <v/>
      </c>
      <c r="G22" s="71" t="str">
        <f t="shared" si="2"/>
        <v>-</v>
      </c>
      <c r="H22" s="66" t="str">
        <f t="shared" si="3"/>
        <v>-</v>
      </c>
      <c r="I22" s="66" t="str">
        <f t="shared" si="4"/>
        <v>-</v>
      </c>
      <c r="J22" s="72" t="str">
        <f t="shared" si="5"/>
        <v>-</v>
      </c>
      <c r="K22" s="127" t="str">
        <f>IF(AND(L22&gt;0,L22&lt;99),"-",IFERROR(HeureHN(G22,H22,B22,HSN_deb,HSN_fin,TRUE)+IF(I22="-",0,HeureHN(I22,J22,B22,HSN_deb,HSN_fin,TRUE)),"-"))</f>
        <v>-</v>
      </c>
      <c r="L22" s="128" t="str">
        <f>IFERROR(Heuredim(G22,H22,B22,HSN_deb,HSN_fin,TRUE)+IF(I22="-",0,Heuredim(I22,J22,B22,HSN_deb,HSN_fin,TRUE)),"-")</f>
        <v>-</v>
      </c>
      <c r="M22" s="129" t="str">
        <f>IFERROR(HeureHN(G22,H22,B22,HSNu_deb,HSNu_fin,TRUE)+IF(I22="-",0,HeureHN(I22,J22,B22,HSNu_deb,HSNu_fin,TRUE)),"-")</f>
        <v>-</v>
      </c>
      <c r="N22" s="126">
        <f t="shared" si="0"/>
        <v>0</v>
      </c>
      <c r="O22" s="138">
        <f>IFERROR(HeureHN(G22,H22,B22,HPN_deb,HPN_fin,TRUE)+IF(I22="-",0,HeureHN(I22,J22,B22,HPN_deb,HPN_fin,TRUE)),"0")+IFERROR(VLOOKUP($D22,[1]CPL!$A:$E,5,FALSE),"0")</f>
        <v>0</v>
      </c>
      <c r="P22" s="89">
        <f>IFERROR(VLOOKUP($D22,[1]RIPPEURS!$A:$F,6,FALSE),1)</f>
        <v>0</v>
      </c>
      <c r="S22" s="96">
        <f t="shared" si="7"/>
        <v>7</v>
      </c>
      <c r="T22" s="97">
        <f t="shared" si="9"/>
        <v>43218</v>
      </c>
      <c r="U22" s="22" t="str">
        <f t="shared" si="10"/>
        <v/>
      </c>
      <c r="V22" s="98" t="str">
        <f t="shared" si="11"/>
        <v>-</v>
      </c>
      <c r="W22" s="99" t="str">
        <f t="shared" si="12"/>
        <v>-</v>
      </c>
      <c r="X22" s="100" t="str">
        <f t="shared" si="13"/>
        <v>-</v>
      </c>
      <c r="Y22" s="101">
        <f t="shared" si="14"/>
        <v>0</v>
      </c>
      <c r="Z22" s="153">
        <f t="shared" si="15"/>
        <v>0</v>
      </c>
      <c r="AA22" s="23">
        <f t="shared" si="16"/>
        <v>0</v>
      </c>
      <c r="AB22" s="24" t="str">
        <f t="shared" si="17"/>
        <v/>
      </c>
      <c r="AE22" s="96">
        <f t="shared" si="8"/>
        <v>7</v>
      </c>
      <c r="AF22" s="97">
        <f t="shared" si="18"/>
        <v>43218</v>
      </c>
      <c r="AG22" s="22" t="str">
        <f t="shared" si="19"/>
        <v/>
      </c>
      <c r="AH22" s="98" t="str">
        <f t="shared" si="20"/>
        <v>0</v>
      </c>
      <c r="AI22" s="99" t="str">
        <f t="shared" si="21"/>
        <v>0</v>
      </c>
      <c r="AJ22" s="100" t="str">
        <f t="shared" si="22"/>
        <v>0</v>
      </c>
      <c r="AK22" s="101" t="str">
        <f t="shared" si="23"/>
        <v>0</v>
      </c>
      <c r="AL22" s="23"/>
      <c r="AM22" s="23"/>
      <c r="AN22" s="24" t="str">
        <f t="shared" si="24"/>
        <v/>
      </c>
    </row>
    <row r="23" spans="1:40" ht="23.1" customHeight="1" x14ac:dyDescent="0.3">
      <c r="A23" s="9">
        <f t="shared" si="1"/>
        <v>43229</v>
      </c>
      <c r="B23" s="46">
        <f t="shared" si="6"/>
        <v>43229</v>
      </c>
      <c r="C23" s="57" t="str">
        <f>INDEX('[1]Base de Travail Mensuelle'!$1:$1048576,MATCH($T$8,'[1]Base de Travail Mensuelle'!$A:$A,0),MATCH(B23,'[1]Base de Travail Mensuelle'!$1:$1,0))</f>
        <v>POLY 12H-19H</v>
      </c>
      <c r="D23" s="58" t="str">
        <f>INDEX([1]Pointage!$1:$1048576,MATCH($T$8,[1]Pointage!$A:$A,0),MATCH(B23,[1]Pointage!$1:$1,0))</f>
        <v>POLY 12H-19H</v>
      </c>
      <c r="E23" s="40" t="str">
        <f>IF(ISERROR(FIND("|",$D23,1)),IFERROR(VLOOKUP($D23,[1]CPL!$K:$K,1,FALSE),""),LEFT($D23,FIND("|",$D23,1)-2))</f>
        <v/>
      </c>
      <c r="F23" s="53" t="str">
        <f>IF(ISERROR(FIND("|",D23,1)),IFERROR(VLOOKUP($D23,[1]CPL!$K:$N,4,FALSE),""),MID(D23,FIND("|",D23,1)+2,999))</f>
        <v/>
      </c>
      <c r="G23" s="71" t="str">
        <f t="shared" si="2"/>
        <v>-</v>
      </c>
      <c r="H23" s="66" t="str">
        <f t="shared" si="3"/>
        <v>-</v>
      </c>
      <c r="I23" s="66" t="str">
        <f t="shared" si="4"/>
        <v>-</v>
      </c>
      <c r="J23" s="72" t="str">
        <f t="shared" si="5"/>
        <v>-</v>
      </c>
      <c r="K23" s="127" t="str">
        <f>IF(AND(L23&gt;0,L23&lt;99),"-",IFERROR(HeureHN(G23,H23,B23,HSN_deb,HSN_fin,TRUE)+IF(I23="-",0,HeureHN(I23,J23,B23,HSN_deb,HSN_fin,TRUE)),"-"))</f>
        <v>-</v>
      </c>
      <c r="L23" s="128" t="str">
        <f>IFERROR(Heuredim(G23,H23,B23,HSN_deb,HSN_fin,TRUE)+IF(I23="-",0,Heuredim(I23,J23,B23,HSN_deb,HSN_fin,TRUE)),"-")</f>
        <v>-</v>
      </c>
      <c r="M23" s="129" t="str">
        <f>IFERROR(HeureHN(G23,H23,B23,HSNu_deb,HSNu_fin,TRUE)+IF(I23="-",0,HeureHN(I23,J23,B23,HSNu_deb,HSNu_fin,TRUE)),"-")</f>
        <v>-</v>
      </c>
      <c r="N23" s="126">
        <f t="shared" si="0"/>
        <v>0</v>
      </c>
      <c r="O23" s="138">
        <f>IFERROR(HeureHN(G23,H23,B23,HPN_deb,HPN_fin,TRUE)+IF(I23="-",0,HeureHN(I23,J23,B23,HPN_deb,HPN_fin,TRUE)),"0")+IFERROR(VLOOKUP($D23,[1]CPL!$A:$E,5,FALSE),"0")</f>
        <v>0</v>
      </c>
      <c r="P23" s="89">
        <f>IFERROR(VLOOKUP($D23,[1]RIPPEURS!$A:$F,6,FALSE),1)</f>
        <v>1</v>
      </c>
      <c r="S23" s="96">
        <f t="shared" si="7"/>
        <v>1</v>
      </c>
      <c r="T23" s="97">
        <f t="shared" si="9"/>
        <v>43219</v>
      </c>
      <c r="U23" s="22" t="str">
        <f t="shared" si="10"/>
        <v/>
      </c>
      <c r="V23" s="98" t="str">
        <f t="shared" si="11"/>
        <v>-</v>
      </c>
      <c r="W23" s="99" t="str">
        <f t="shared" si="12"/>
        <v>-</v>
      </c>
      <c r="X23" s="100" t="str">
        <f t="shared" si="13"/>
        <v>-</v>
      </c>
      <c r="Y23" s="101">
        <f t="shared" si="14"/>
        <v>0</v>
      </c>
      <c r="Z23" s="153">
        <f t="shared" si="15"/>
        <v>0</v>
      </c>
      <c r="AA23" s="23">
        <f t="shared" si="16"/>
        <v>0</v>
      </c>
      <c r="AB23" s="24" t="str">
        <f t="shared" si="17"/>
        <v/>
      </c>
      <c r="AE23" s="96">
        <f t="shared" si="8"/>
        <v>1</v>
      </c>
      <c r="AF23" s="97">
        <f t="shared" si="18"/>
        <v>43219</v>
      </c>
      <c r="AG23" s="22" t="str">
        <f t="shared" si="19"/>
        <v/>
      </c>
      <c r="AH23" s="98" t="str">
        <f t="shared" si="20"/>
        <v>0</v>
      </c>
      <c r="AI23" s="99" t="str">
        <f t="shared" si="21"/>
        <v>0</v>
      </c>
      <c r="AJ23" s="100" t="str">
        <f t="shared" si="22"/>
        <v>0</v>
      </c>
      <c r="AK23" s="101" t="str">
        <f t="shared" si="23"/>
        <v>0</v>
      </c>
      <c r="AL23" s="23"/>
      <c r="AM23" s="23"/>
      <c r="AN23" s="24" t="str">
        <f t="shared" si="24"/>
        <v/>
      </c>
    </row>
    <row r="24" spans="1:40" ht="23.1" customHeight="1" x14ac:dyDescent="0.3">
      <c r="A24" s="9">
        <f t="shared" si="1"/>
        <v>43230</v>
      </c>
      <c r="B24" s="46">
        <f t="shared" si="6"/>
        <v>43230</v>
      </c>
      <c r="C24" s="57" t="str">
        <f>INDEX('[1]Base de Travail Mensuelle'!$1:$1048576,MATCH($T$8,'[1]Base de Travail Mensuelle'!$A:$A,0),MATCH(B24,'[1]Base de Travail Mensuelle'!$1:$1,0))</f>
        <v>REPOS</v>
      </c>
      <c r="D24" s="58" t="str">
        <f>INDEX([1]Pointage!$1:$1048576,MATCH($T$8,[1]Pointage!$A:$A,0),MATCH(B24,[1]Pointage!$1:$1,0))</f>
        <v>REPOS</v>
      </c>
      <c r="E24" s="40" t="str">
        <f>IF(ISERROR(FIND("|",$D24,1)),IFERROR(VLOOKUP($D24,[1]CPL!$K:$K,1,FALSE),""),LEFT($D24,FIND("|",$D24,1)-2))</f>
        <v/>
      </c>
      <c r="F24" s="53" t="str">
        <f>IF(ISERROR(FIND("|",D24,1)),IFERROR(VLOOKUP($D24,[1]CPL!$K:$N,4,FALSE),""),MID(D24,FIND("|",D24,1)+2,999))</f>
        <v/>
      </c>
      <c r="G24" s="71" t="str">
        <f t="shared" si="2"/>
        <v>-</v>
      </c>
      <c r="H24" s="66" t="str">
        <f t="shared" si="3"/>
        <v>-</v>
      </c>
      <c r="I24" s="66" t="str">
        <f t="shared" si="4"/>
        <v>-</v>
      </c>
      <c r="J24" s="72" t="str">
        <f t="shared" si="5"/>
        <v>-</v>
      </c>
      <c r="K24" s="127" t="str">
        <f>IF(AND(L24&gt;0,L24&lt;99),"-",IFERROR(HeureHN(G24,H24,B24,HSN_deb,HSN_fin,TRUE)+IF(I24="-",0,HeureHN(I24,J24,B24,HSN_deb,HSN_fin,TRUE)),"-"))</f>
        <v>-</v>
      </c>
      <c r="L24" s="128" t="str">
        <f>IFERROR(Heuredim(G24,H24,B24,HSN_deb,HSN_fin,TRUE)+IF(I24="-",0,Heuredim(I24,J24,B24,HSN_deb,HSN_fin,TRUE)),"-")</f>
        <v>-</v>
      </c>
      <c r="M24" s="129" t="str">
        <f>IFERROR(HeureHN(G24,H24,B24,HSNu_deb,HSNu_fin,TRUE)+IF(I24="-",0,HeureHN(I24,J24,B24,HSNu_deb,HSNu_fin,TRUE)),"-")</f>
        <v>-</v>
      </c>
      <c r="N24" s="126">
        <f t="shared" si="0"/>
        <v>0</v>
      </c>
      <c r="O24" s="138">
        <f>IFERROR(HeureHN(G24,H24,B24,HPN_deb,HPN_fin,TRUE)+IF(I24="-",0,HeureHN(I24,J24,B24,HPN_deb,HPN_fin,TRUE)),"0")+IFERROR(VLOOKUP($D24,[1]CPL!$A:$E,5,FALSE),"0")</f>
        <v>0</v>
      </c>
      <c r="P24" s="89">
        <f>IFERROR(VLOOKUP($D24,[1]RIPPEURS!$A:$F,6,FALSE),1)</f>
        <v>0</v>
      </c>
      <c r="S24" s="96">
        <f t="shared" si="7"/>
        <v>2</v>
      </c>
      <c r="T24" s="97">
        <f t="shared" si="9"/>
        <v>43220</v>
      </c>
      <c r="U24" s="22" t="str">
        <f t="shared" si="10"/>
        <v/>
      </c>
      <c r="V24" s="98" t="str">
        <f t="shared" si="11"/>
        <v>-</v>
      </c>
      <c r="W24" s="99" t="str">
        <f t="shared" si="12"/>
        <v>-</v>
      </c>
      <c r="X24" s="100" t="str">
        <f t="shared" si="13"/>
        <v>-</v>
      </c>
      <c r="Y24" s="101">
        <f t="shared" si="14"/>
        <v>0</v>
      </c>
      <c r="Z24" s="153">
        <f t="shared" si="15"/>
        <v>0</v>
      </c>
      <c r="AA24" s="23">
        <f t="shared" si="16"/>
        <v>1</v>
      </c>
      <c r="AB24" s="24" t="str">
        <f t="shared" si="17"/>
        <v/>
      </c>
      <c r="AE24" s="96">
        <f t="shared" si="8"/>
        <v>2</v>
      </c>
      <c r="AF24" s="97">
        <f t="shared" si="18"/>
        <v>43220</v>
      </c>
      <c r="AG24" s="22" t="str">
        <f t="shared" si="19"/>
        <v/>
      </c>
      <c r="AH24" s="98" t="str">
        <f t="shared" si="20"/>
        <v>0</v>
      </c>
      <c r="AI24" s="99" t="str">
        <f t="shared" si="21"/>
        <v>0</v>
      </c>
      <c r="AJ24" s="100" t="str">
        <f t="shared" si="22"/>
        <v>0</v>
      </c>
      <c r="AK24" s="101" t="str">
        <f t="shared" si="23"/>
        <v>0</v>
      </c>
      <c r="AL24" s="23"/>
      <c r="AM24" s="23"/>
      <c r="AN24" s="24" t="str">
        <f t="shared" si="24"/>
        <v/>
      </c>
    </row>
    <row r="25" spans="1:40" ht="23.1" customHeight="1" x14ac:dyDescent="0.3">
      <c r="A25" s="9">
        <f t="shared" si="1"/>
        <v>43231</v>
      </c>
      <c r="B25" s="46">
        <f t="shared" si="6"/>
        <v>43231</v>
      </c>
      <c r="C25" s="57" t="str">
        <f>INDEX('[1]Base de Travail Mensuelle'!$1:$1048576,MATCH($T$8,'[1]Base de Travail Mensuelle'!$A:$A,0),MATCH(B25,'[1]Base de Travail Mensuelle'!$1:$1,0))</f>
        <v>POLY 12H-19H</v>
      </c>
      <c r="D25" s="58" t="str">
        <f>INDEX([1]Pointage!$1:$1048576,MATCH($T$8,[1]Pointage!$A:$A,0),MATCH(B25,[1]Pointage!$1:$1,0))</f>
        <v>POLY 12H-19H</v>
      </c>
      <c r="E25" s="40" t="str">
        <f>IF(ISERROR(FIND("|",$D25,1)),IFERROR(VLOOKUP($D25,[1]CPL!$K:$K,1,FALSE),""),LEFT($D25,FIND("|",$D25,1)-2))</f>
        <v/>
      </c>
      <c r="F25" s="53" t="str">
        <f>IF(ISERROR(FIND("|",D25,1)),IFERROR(VLOOKUP($D25,[1]CPL!$K:$N,4,FALSE),""),MID(D25,FIND("|",D25,1)+2,999))</f>
        <v/>
      </c>
      <c r="G25" s="71" t="str">
        <f t="shared" si="2"/>
        <v>-</v>
      </c>
      <c r="H25" s="66" t="str">
        <f t="shared" si="3"/>
        <v>-</v>
      </c>
      <c r="I25" s="66" t="str">
        <f t="shared" si="4"/>
        <v>-</v>
      </c>
      <c r="J25" s="72" t="str">
        <f t="shared" si="5"/>
        <v>-</v>
      </c>
      <c r="K25" s="127" t="str">
        <f>IF(AND(L25&gt;0,L25&lt;99),"-",IFERROR(HeureHN(G25,H25,B25,HSN_deb,HSN_fin,TRUE)+IF(I25="-",0,HeureHN(I25,J25,B25,HSN_deb,HSN_fin,TRUE)),"-"))</f>
        <v>-</v>
      </c>
      <c r="L25" s="128" t="str">
        <f>IFERROR(Heuredim(G25,H25,B25,HSN_deb,HSN_fin,TRUE)+IF(I25="-",0,Heuredim(I25,J25,B25,HSN_deb,HSN_fin,TRUE)),"-")</f>
        <v>-</v>
      </c>
      <c r="M25" s="129" t="str">
        <f>IFERROR(HeureHN(G25,H25,B25,HSNu_deb,HSNu_fin,TRUE)+IF(I25="-",0,HeureHN(I25,J25,B25,HSNu_deb,HSNu_fin,TRUE)),"-")</f>
        <v>-</v>
      </c>
      <c r="N25" s="126">
        <f t="shared" si="0"/>
        <v>0</v>
      </c>
      <c r="O25" s="138">
        <f>IFERROR(HeureHN(G25,H25,B25,HPN_deb,HPN_fin,TRUE)+IF(I25="-",0,HeureHN(I25,J25,B25,HPN_deb,HPN_fin,TRUE)),"0")+IFERROR(VLOOKUP($D25,[1]CPL!$A:$E,5,FALSE),"0")</f>
        <v>0</v>
      </c>
      <c r="P25" s="89">
        <f>IFERROR(VLOOKUP($D25,[1]RIPPEURS!$A:$F,6,FALSE),1)</f>
        <v>1</v>
      </c>
      <c r="S25" s="96">
        <f t="shared" si="7"/>
        <v>3</v>
      </c>
      <c r="T25" s="97">
        <f t="shared" si="9"/>
        <v>43221</v>
      </c>
      <c r="U25" s="22" t="str">
        <f t="shared" si="10"/>
        <v/>
      </c>
      <c r="V25" s="98" t="str">
        <f t="shared" si="11"/>
        <v>-</v>
      </c>
      <c r="W25" s="99" t="str">
        <f t="shared" si="12"/>
        <v>-</v>
      </c>
      <c r="X25" s="100" t="str">
        <f t="shared" si="13"/>
        <v>-</v>
      </c>
      <c r="Y25" s="101">
        <f t="shared" si="14"/>
        <v>0</v>
      </c>
      <c r="Z25" s="153">
        <f t="shared" si="15"/>
        <v>0</v>
      </c>
      <c r="AA25" s="23">
        <f t="shared" si="16"/>
        <v>0</v>
      </c>
      <c r="AB25" s="24" t="str">
        <f t="shared" si="17"/>
        <v/>
      </c>
      <c r="AE25" s="96">
        <f t="shared" si="8"/>
        <v>3</v>
      </c>
      <c r="AF25" s="97">
        <f t="shared" si="18"/>
        <v>43221</v>
      </c>
      <c r="AG25" s="22" t="str">
        <f t="shared" si="19"/>
        <v/>
      </c>
      <c r="AH25" s="98" t="str">
        <f t="shared" si="20"/>
        <v>0</v>
      </c>
      <c r="AI25" s="99" t="str">
        <f t="shared" si="21"/>
        <v>0</v>
      </c>
      <c r="AJ25" s="100" t="str">
        <f t="shared" si="22"/>
        <v>0</v>
      </c>
      <c r="AK25" s="101" t="str">
        <f t="shared" si="23"/>
        <v>0</v>
      </c>
      <c r="AL25" s="23"/>
      <c r="AM25" s="23"/>
      <c r="AN25" s="24" t="str">
        <f t="shared" si="24"/>
        <v/>
      </c>
    </row>
    <row r="26" spans="1:40" ht="23.1" customHeight="1" x14ac:dyDescent="0.3">
      <c r="A26" s="9">
        <f t="shared" si="1"/>
        <v>43232</v>
      </c>
      <c r="B26" s="46">
        <f t="shared" si="6"/>
        <v>43232</v>
      </c>
      <c r="C26" s="57" t="str">
        <f>INDEX('[1]Base de Travail Mensuelle'!$1:$1048576,MATCH($T$8,'[1]Base de Travail Mensuelle'!$A:$A,0),MATCH(B26,'[1]Base de Travail Mensuelle'!$1:$1,0))</f>
        <v>REPOS</v>
      </c>
      <c r="D26" s="58" t="str">
        <f>INDEX([1]Pointage!$1:$1048576,MATCH($T$8,[1]Pointage!$A:$A,0),MATCH(B26,[1]Pointage!$1:$1,0))</f>
        <v>REPOS</v>
      </c>
      <c r="E26" s="40" t="str">
        <f>IF(ISERROR(FIND("|",$D26,1)),IFERROR(VLOOKUP($D26,[1]CPL!$K:$K,1,FALSE),""),LEFT($D26,FIND("|",$D26,1)-2))</f>
        <v/>
      </c>
      <c r="F26" s="53" t="str">
        <f>IF(ISERROR(FIND("|",D26,1)),IFERROR(VLOOKUP($D26,[1]CPL!$K:$N,4,FALSE),""),MID(D26,FIND("|",D26,1)+2,999))</f>
        <v/>
      </c>
      <c r="G26" s="71" t="str">
        <f t="shared" si="2"/>
        <v>-</v>
      </c>
      <c r="H26" s="66" t="str">
        <f t="shared" si="3"/>
        <v>-</v>
      </c>
      <c r="I26" s="66" t="str">
        <f t="shared" si="4"/>
        <v>-</v>
      </c>
      <c r="J26" s="72" t="str">
        <f t="shared" si="5"/>
        <v>-</v>
      </c>
      <c r="K26" s="127" t="str">
        <f>IF(AND(L26&gt;0,L26&lt;99),"-",IFERROR(HeureHN(G26,H26,B26,HSN_deb,HSN_fin,TRUE)+IF(I26="-",0,HeureHN(I26,J26,B26,HSN_deb,HSN_fin,TRUE)),"-"))</f>
        <v>-</v>
      </c>
      <c r="L26" s="128" t="str">
        <f>IFERROR(Heuredim(G26,H26,B26,HSN_deb,HSN_fin,TRUE)+IF(I26="-",0,Heuredim(I26,J26,B26,HSN_deb,HSN_fin,TRUE)),"-")</f>
        <v>-</v>
      </c>
      <c r="M26" s="129" t="str">
        <f>IFERROR(HeureHN(G26,H26,B26,HSNu_deb,HSNu_fin,TRUE)+IF(I26="-",0,HeureHN(I26,J26,B26,HSNu_deb,HSNu_fin,TRUE)),"-")</f>
        <v>-</v>
      </c>
      <c r="N26" s="126">
        <f t="shared" si="0"/>
        <v>0</v>
      </c>
      <c r="O26" s="138">
        <f>IFERROR(HeureHN(G26,H26,B26,HPN_deb,HPN_fin,TRUE)+IF(I26="-",0,HeureHN(I26,J26,B26,HPN_deb,HPN_fin,TRUE)),"0")+IFERROR(VLOOKUP($D26,[1]CPL!$A:$E,5,FALSE),"0")</f>
        <v>0</v>
      </c>
      <c r="P26" s="89">
        <f>IFERROR(VLOOKUP($D26,[1]RIPPEURS!$A:$F,6,FALSE),1)</f>
        <v>0</v>
      </c>
      <c r="S26" s="96">
        <f t="shared" si="7"/>
        <v>4</v>
      </c>
      <c r="T26" s="97">
        <f t="shared" si="9"/>
        <v>43222</v>
      </c>
      <c r="U26" s="22" t="str">
        <f t="shared" si="10"/>
        <v/>
      </c>
      <c r="V26" s="98" t="str">
        <f t="shared" si="11"/>
        <v>-</v>
      </c>
      <c r="W26" s="99" t="str">
        <f t="shared" si="12"/>
        <v>-</v>
      </c>
      <c r="X26" s="100" t="str">
        <f t="shared" si="13"/>
        <v>-</v>
      </c>
      <c r="Y26" s="101">
        <f t="shared" si="14"/>
        <v>0</v>
      </c>
      <c r="Z26" s="153">
        <f t="shared" si="15"/>
        <v>0</v>
      </c>
      <c r="AA26" s="23">
        <f t="shared" si="16"/>
        <v>1</v>
      </c>
      <c r="AB26" s="24" t="str">
        <f t="shared" si="17"/>
        <v/>
      </c>
      <c r="AE26" s="96">
        <f t="shared" si="8"/>
        <v>4</v>
      </c>
      <c r="AF26" s="97">
        <f t="shared" si="18"/>
        <v>43222</v>
      </c>
      <c r="AG26" s="22" t="str">
        <f t="shared" si="19"/>
        <v/>
      </c>
      <c r="AH26" s="98" t="str">
        <f t="shared" si="20"/>
        <v>0</v>
      </c>
      <c r="AI26" s="99" t="str">
        <f t="shared" si="21"/>
        <v>0</v>
      </c>
      <c r="AJ26" s="100" t="str">
        <f t="shared" si="22"/>
        <v>0</v>
      </c>
      <c r="AK26" s="101" t="str">
        <f t="shared" si="23"/>
        <v>0</v>
      </c>
      <c r="AL26" s="23"/>
      <c r="AM26" s="23"/>
      <c r="AN26" s="24" t="str">
        <f t="shared" si="24"/>
        <v/>
      </c>
    </row>
    <row r="27" spans="1:40" ht="23.1" customHeight="1" x14ac:dyDescent="0.3">
      <c r="A27" s="9">
        <f t="shared" si="1"/>
        <v>43233</v>
      </c>
      <c r="B27" s="46">
        <f t="shared" si="6"/>
        <v>43233</v>
      </c>
      <c r="C27" s="57" t="str">
        <f>INDEX('[1]Base de Travail Mensuelle'!$1:$1048576,MATCH($T$8,'[1]Base de Travail Mensuelle'!$A:$A,0),MATCH(B27,'[1]Base de Travail Mensuelle'!$1:$1,0))</f>
        <v>REPOS</v>
      </c>
      <c r="D27" s="58" t="str">
        <f>INDEX([1]Pointage!$1:$1048576,MATCH($T$8,[1]Pointage!$A:$A,0),MATCH(B27,[1]Pointage!$1:$1,0))</f>
        <v>REPOS</v>
      </c>
      <c r="E27" s="40" t="str">
        <f>IF(ISERROR(FIND("|",$D27,1)),IFERROR(VLOOKUP($D27,[1]CPL!$K:$K,1,FALSE),""),LEFT($D27,FIND("|",$D27,1)-2))</f>
        <v/>
      </c>
      <c r="F27" s="53" t="str">
        <f>IF(ISERROR(FIND("|",D27,1)),IFERROR(VLOOKUP($D27,[1]CPL!$K:$N,4,FALSE),""),MID(D27,FIND("|",D27,1)+2,999))</f>
        <v/>
      </c>
      <c r="G27" s="71" t="str">
        <f t="shared" si="2"/>
        <v>-</v>
      </c>
      <c r="H27" s="66" t="str">
        <f t="shared" si="3"/>
        <v>-</v>
      </c>
      <c r="I27" s="66" t="str">
        <f t="shared" si="4"/>
        <v>-</v>
      </c>
      <c r="J27" s="72" t="str">
        <f t="shared" si="5"/>
        <v>-</v>
      </c>
      <c r="K27" s="127" t="str">
        <f>IF(AND(L27&gt;0,L27&lt;99),"-",IFERROR(HeureHN(G27,H27,B27,HSN_deb,HSN_fin,TRUE)+IF(I27="-",0,HeureHN(I27,J27,B27,HSN_deb,HSN_fin,TRUE)),"-"))</f>
        <v>-</v>
      </c>
      <c r="L27" s="128" t="str">
        <f>IFERROR(Heuredim(G27,H27,B27,HSN_deb,HSN_fin,TRUE)+IF(I27="-",0,Heuredim(I27,J27,B27,HSN_deb,HSN_fin,TRUE)),"-")</f>
        <v>-</v>
      </c>
      <c r="M27" s="129" t="str">
        <f>IFERROR(HeureHN(G27,H27,B27,HSNu_deb,HSNu_fin,TRUE)+IF(I27="-",0,HeureHN(I27,J27,B27,HSNu_deb,HSNu_fin,TRUE)),"-")</f>
        <v>-</v>
      </c>
      <c r="N27" s="126">
        <f t="shared" si="0"/>
        <v>0</v>
      </c>
      <c r="O27" s="138">
        <f>IFERROR(HeureHN(G27,H27,B27,HPN_deb,HPN_fin,TRUE)+IF(I27="-",0,HeureHN(I27,J27,B27,HPN_deb,HPN_fin,TRUE)),"0")+IFERROR(VLOOKUP($D27,[1]CPL!$A:$E,5,FALSE),"0")</f>
        <v>0</v>
      </c>
      <c r="P27" s="89">
        <f>IFERROR(VLOOKUP($D27,[1]RIPPEURS!$A:$F,6,FALSE),1)</f>
        <v>0</v>
      </c>
      <c r="S27" s="96">
        <f t="shared" si="7"/>
        <v>5</v>
      </c>
      <c r="T27" s="97">
        <f t="shared" si="9"/>
        <v>43223</v>
      </c>
      <c r="U27" s="22" t="str">
        <f t="shared" si="10"/>
        <v/>
      </c>
      <c r="V27" s="98" t="str">
        <f t="shared" si="11"/>
        <v>-</v>
      </c>
      <c r="W27" s="99" t="str">
        <f t="shared" si="12"/>
        <v>-</v>
      </c>
      <c r="X27" s="100" t="str">
        <f t="shared" si="13"/>
        <v>-</v>
      </c>
      <c r="Y27" s="101">
        <f t="shared" si="14"/>
        <v>0</v>
      </c>
      <c r="Z27" s="153">
        <f t="shared" si="15"/>
        <v>0</v>
      </c>
      <c r="AA27" s="23">
        <f t="shared" si="16"/>
        <v>0</v>
      </c>
      <c r="AB27" s="24" t="str">
        <f t="shared" si="17"/>
        <v/>
      </c>
      <c r="AE27" s="96">
        <f t="shared" si="8"/>
        <v>5</v>
      </c>
      <c r="AF27" s="97">
        <f t="shared" si="18"/>
        <v>43223</v>
      </c>
      <c r="AG27" s="22" t="str">
        <f t="shared" si="19"/>
        <v/>
      </c>
      <c r="AH27" s="98" t="str">
        <f t="shared" si="20"/>
        <v>0</v>
      </c>
      <c r="AI27" s="99" t="str">
        <f t="shared" si="21"/>
        <v>0</v>
      </c>
      <c r="AJ27" s="100" t="str">
        <f t="shared" si="22"/>
        <v>0</v>
      </c>
      <c r="AK27" s="101" t="str">
        <f t="shared" si="23"/>
        <v>0</v>
      </c>
      <c r="AL27" s="23"/>
      <c r="AM27" s="23"/>
      <c r="AN27" s="24" t="str">
        <f t="shared" si="24"/>
        <v/>
      </c>
    </row>
    <row r="28" spans="1:40" ht="23.1" customHeight="1" x14ac:dyDescent="0.3">
      <c r="A28" s="9">
        <f t="shared" si="1"/>
        <v>43234</v>
      </c>
      <c r="B28" s="46">
        <f t="shared" si="6"/>
        <v>43234</v>
      </c>
      <c r="C28" s="57" t="str">
        <f>INDEX('[1]Base de Travail Mensuelle'!$1:$1048576,MATCH($T$8,'[1]Base de Travail Mensuelle'!$A:$A,0),MATCH(B28,'[1]Base de Travail Mensuelle'!$1:$1,0))</f>
        <v>POLY 12H-19H</v>
      </c>
      <c r="D28" s="58" t="str">
        <f>INDEX([1]Pointage!$1:$1048576,MATCH($T$8,[1]Pointage!$A:$A,0),MATCH(B28,[1]Pointage!$1:$1,0))</f>
        <v>POLY 12H-19H</v>
      </c>
      <c r="E28" s="40" t="str">
        <f>IF(ISERROR(FIND("|",$D28,1)),IFERROR(VLOOKUP($D28,[1]CPL!$K:$K,1,FALSE),""),LEFT($D28,FIND("|",$D28,1)-2))</f>
        <v/>
      </c>
      <c r="F28" s="53" t="str">
        <f>IF(ISERROR(FIND("|",D28,1)),IFERROR(VLOOKUP($D28,[1]CPL!$K:$N,4,FALSE),""),MID(D28,FIND("|",D28,1)+2,999))</f>
        <v/>
      </c>
      <c r="G28" s="71" t="str">
        <f t="shared" si="2"/>
        <v>-</v>
      </c>
      <c r="H28" s="66" t="str">
        <f t="shared" si="3"/>
        <v>-</v>
      </c>
      <c r="I28" s="66" t="str">
        <f t="shared" si="4"/>
        <v>-</v>
      </c>
      <c r="J28" s="72" t="str">
        <f t="shared" si="5"/>
        <v>-</v>
      </c>
      <c r="K28" s="127" t="str">
        <f>IF(AND(L28&gt;0,L28&lt;99),"-",IFERROR(HeureHN(G28,H28,B28,HSN_deb,HSN_fin,TRUE)+IF(I28="-",0,HeureHN(I28,J28,B28,HSN_deb,HSN_fin,TRUE)),"-"))</f>
        <v>-</v>
      </c>
      <c r="L28" s="128" t="str">
        <f>IFERROR(Heuredim(G28,H28,B28,HSN_deb,HSN_fin,TRUE)+IF(I28="-",0,Heuredim(I28,J28,B28,HSN_deb,HSN_fin,TRUE)),"-")</f>
        <v>-</v>
      </c>
      <c r="M28" s="129" t="str">
        <f>IFERROR(HeureHN(G28,H28,B28,HSNu_deb,HSNu_fin,TRUE)+IF(I28="-",0,HeureHN(I28,J28,B28,HSNu_deb,HSNu_fin,TRUE)),"-")</f>
        <v>-</v>
      </c>
      <c r="N28" s="126">
        <f t="shared" si="0"/>
        <v>0</v>
      </c>
      <c r="O28" s="138">
        <f>IFERROR(HeureHN(G28,H28,B28,HPN_deb,HPN_fin,TRUE)+IF(I28="-",0,HeureHN(I28,J28,B28,HPN_deb,HPN_fin,TRUE)),"0")+IFERROR(VLOOKUP($D28,[1]CPL!$A:$E,5,FALSE),"0")</f>
        <v>0</v>
      </c>
      <c r="P28" s="89">
        <f>IFERROR(VLOOKUP($D28,[1]RIPPEURS!$A:$F,6,FALSE),1)</f>
        <v>1</v>
      </c>
      <c r="S28" s="96">
        <f t="shared" si="7"/>
        <v>6</v>
      </c>
      <c r="T28" s="97">
        <f t="shared" si="9"/>
        <v>43224</v>
      </c>
      <c r="U28" s="22" t="str">
        <f t="shared" si="10"/>
        <v/>
      </c>
      <c r="V28" s="98" t="str">
        <f t="shared" si="11"/>
        <v>-</v>
      </c>
      <c r="W28" s="99" t="str">
        <f t="shared" si="12"/>
        <v>-</v>
      </c>
      <c r="X28" s="100" t="str">
        <f t="shared" si="13"/>
        <v>-</v>
      </c>
      <c r="Y28" s="101">
        <f t="shared" si="14"/>
        <v>0</v>
      </c>
      <c r="Z28" s="153">
        <f t="shared" si="15"/>
        <v>0</v>
      </c>
      <c r="AA28" s="23">
        <f t="shared" si="16"/>
        <v>1</v>
      </c>
      <c r="AB28" s="24" t="str">
        <f t="shared" si="17"/>
        <v/>
      </c>
      <c r="AE28" s="96">
        <f t="shared" si="8"/>
        <v>6</v>
      </c>
      <c r="AF28" s="97">
        <f t="shared" si="18"/>
        <v>43224</v>
      </c>
      <c r="AG28" s="22" t="str">
        <f t="shared" si="19"/>
        <v/>
      </c>
      <c r="AH28" s="98" t="str">
        <f t="shared" si="20"/>
        <v>0</v>
      </c>
      <c r="AI28" s="99" t="str">
        <f t="shared" si="21"/>
        <v>0</v>
      </c>
      <c r="AJ28" s="100" t="str">
        <f t="shared" si="22"/>
        <v>0</v>
      </c>
      <c r="AK28" s="101" t="str">
        <f t="shared" si="23"/>
        <v>0</v>
      </c>
      <c r="AL28" s="23"/>
      <c r="AM28" s="23"/>
      <c r="AN28" s="24" t="str">
        <f t="shared" si="24"/>
        <v/>
      </c>
    </row>
    <row r="29" spans="1:40" ht="23.1" customHeight="1" x14ac:dyDescent="0.3">
      <c r="A29" s="9">
        <f t="shared" si="1"/>
        <v>43235</v>
      </c>
      <c r="B29" s="46">
        <f t="shared" si="6"/>
        <v>43235</v>
      </c>
      <c r="C29" s="57" t="str">
        <f>INDEX('[1]Base de Travail Mensuelle'!$1:$1048576,MATCH($T$8,'[1]Base de Travail Mensuelle'!$A:$A,0),MATCH(B29,'[1]Base de Travail Mensuelle'!$1:$1,0))</f>
        <v>POLY 12H-19H</v>
      </c>
      <c r="D29" s="58" t="str">
        <f>INDEX([1]Pointage!$1:$1048576,MATCH($T$8,[1]Pointage!$A:$A,0),MATCH(B29,[1]Pointage!$1:$1,0))</f>
        <v>POLY 12H-19H</v>
      </c>
      <c r="E29" s="40" t="str">
        <f>IF(ISERROR(FIND("|",$D29,1)),IFERROR(VLOOKUP($D29,[1]CPL!$K:$K,1,FALSE),""),LEFT($D29,FIND("|",$D29,1)-2))</f>
        <v/>
      </c>
      <c r="F29" s="53" t="str">
        <f>IF(ISERROR(FIND("|",D29,1)),IFERROR(VLOOKUP($D29,[1]CPL!$K:$N,4,FALSE),""),MID(D29,FIND("|",D29,1)+2,999))</f>
        <v/>
      </c>
      <c r="G29" s="71" t="str">
        <f t="shared" si="2"/>
        <v>-</v>
      </c>
      <c r="H29" s="66" t="str">
        <f t="shared" si="3"/>
        <v>-</v>
      </c>
      <c r="I29" s="66" t="str">
        <f t="shared" si="4"/>
        <v>-</v>
      </c>
      <c r="J29" s="72" t="str">
        <f t="shared" si="5"/>
        <v>-</v>
      </c>
      <c r="K29" s="127" t="str">
        <f>IF(AND(L29&gt;0,L29&lt;99),"-",IFERROR(HeureHN(G29,H29,B29,HSN_deb,HSN_fin,TRUE)+IF(I29="-",0,HeureHN(I29,J29,B29,HSN_deb,HSN_fin,TRUE)),"-"))</f>
        <v>-</v>
      </c>
      <c r="L29" s="128" t="str">
        <f>IFERROR(Heuredim(G29,H29,B29,HSN_deb,HSN_fin,TRUE)+IF(I29="-",0,Heuredim(I29,J29,B29,HSN_deb,HSN_fin,TRUE)),"-")</f>
        <v>-</v>
      </c>
      <c r="M29" s="129" t="str">
        <f>IFERROR(HeureHN(G29,H29,B29,HSNu_deb,HSNu_fin,TRUE)+IF(I29="-",0,HeureHN(I29,J29,B29,HSNu_deb,HSNu_fin,TRUE)),"-")</f>
        <v>-</v>
      </c>
      <c r="N29" s="126">
        <f t="shared" si="0"/>
        <v>0</v>
      </c>
      <c r="O29" s="138">
        <f>IFERROR(HeureHN(G29,H29,B29,HPN_deb,HPN_fin,TRUE)+IF(I29="-",0,HeureHN(I29,J29,B29,HPN_deb,HPN_fin,TRUE)),"0")+IFERROR(VLOOKUP($D29,[1]CPL!$A:$E,5,FALSE),"0")</f>
        <v>0</v>
      </c>
      <c r="P29" s="89">
        <f>IFERROR(VLOOKUP($D29,[1]RIPPEURS!$A:$F,6,FALSE),1)</f>
        <v>1</v>
      </c>
      <c r="S29" s="96">
        <f t="shared" si="7"/>
        <v>7</v>
      </c>
      <c r="T29" s="97">
        <f t="shared" si="9"/>
        <v>43225</v>
      </c>
      <c r="U29" s="22" t="str">
        <f t="shared" si="10"/>
        <v>16:00-18:00</v>
      </c>
      <c r="V29" s="98">
        <f t="shared" ca="1" si="11"/>
        <v>2.0000000000000009</v>
      </c>
      <c r="W29" s="99" t="str">
        <f t="shared" ca="1" si="12"/>
        <v>-</v>
      </c>
      <c r="X29" s="100">
        <f t="shared" ca="1" si="13"/>
        <v>0</v>
      </c>
      <c r="Y29" s="101">
        <f t="shared" ca="1" si="14"/>
        <v>2.0000000000000009</v>
      </c>
      <c r="Z29" s="153">
        <f t="shared" ca="1" si="15"/>
        <v>0</v>
      </c>
      <c r="AA29" s="23">
        <f t="shared" si="16"/>
        <v>1</v>
      </c>
      <c r="AB29" s="24" t="str">
        <f t="shared" si="17"/>
        <v>POLY 7H-12H / 14H-18H</v>
      </c>
      <c r="AE29" s="96">
        <f t="shared" si="8"/>
        <v>7</v>
      </c>
      <c r="AF29" s="97">
        <f t="shared" si="18"/>
        <v>43225</v>
      </c>
      <c r="AG29" s="22" t="str">
        <f t="shared" si="19"/>
        <v/>
      </c>
      <c r="AH29" s="98" t="str">
        <f t="shared" si="20"/>
        <v>0</v>
      </c>
      <c r="AI29" s="99" t="str">
        <f t="shared" si="21"/>
        <v>0</v>
      </c>
      <c r="AJ29" s="100" t="str">
        <f t="shared" si="22"/>
        <v>0</v>
      </c>
      <c r="AK29" s="101" t="str">
        <f t="shared" si="23"/>
        <v>0</v>
      </c>
      <c r="AL29" s="23"/>
      <c r="AM29" s="23"/>
      <c r="AN29" s="24" t="str">
        <f t="shared" si="24"/>
        <v/>
      </c>
    </row>
    <row r="30" spans="1:40" ht="23.1" customHeight="1" x14ac:dyDescent="0.3">
      <c r="A30" s="9">
        <f t="shared" si="1"/>
        <v>43236</v>
      </c>
      <c r="B30" s="46">
        <f t="shared" si="6"/>
        <v>43236</v>
      </c>
      <c r="C30" s="57" t="str">
        <f>INDEX('[1]Base de Travail Mensuelle'!$1:$1048576,MATCH($T$8,'[1]Base de Travail Mensuelle'!$A:$A,0),MATCH(B30,'[1]Base de Travail Mensuelle'!$1:$1,0))</f>
        <v>POLY 12H-19H</v>
      </c>
      <c r="D30" s="58" t="str">
        <f>INDEX([1]Pointage!$1:$1048576,MATCH($T$8,[1]Pointage!$A:$A,0),MATCH(B30,[1]Pointage!$1:$1,0))</f>
        <v>POLY 12H-19H</v>
      </c>
      <c r="E30" s="40" t="str">
        <f>IF(ISERROR(FIND("|",$D30,1)),IFERROR(VLOOKUP($D30,[1]CPL!$K:$K,1,FALSE),""),LEFT($D30,FIND("|",$D30,1)-2))</f>
        <v/>
      </c>
      <c r="F30" s="53" t="str">
        <f>IF(ISERROR(FIND("|",D30,1)),IFERROR(VLOOKUP($D30,[1]CPL!$K:$N,4,FALSE),""),MID(D30,FIND("|",D30,1)+2,999))</f>
        <v/>
      </c>
      <c r="G30" s="71" t="str">
        <f t="shared" si="2"/>
        <v>-</v>
      </c>
      <c r="H30" s="66" t="str">
        <f t="shared" si="3"/>
        <v>-</v>
      </c>
      <c r="I30" s="66" t="str">
        <f t="shared" si="4"/>
        <v>-</v>
      </c>
      <c r="J30" s="72" t="str">
        <f t="shared" si="5"/>
        <v>-</v>
      </c>
      <c r="K30" s="127" t="str">
        <f>IF(AND(L30&gt;0,L30&lt;99),"-",IFERROR(HeureHN(G30,H30,B30,HSN_deb,HSN_fin,TRUE)+IF(I30="-",0,HeureHN(I30,J30,B30,HSN_deb,HSN_fin,TRUE)),"-"))</f>
        <v>-</v>
      </c>
      <c r="L30" s="128" t="str">
        <f>IFERROR(Heuredim(G30,H30,B30,HSN_deb,HSN_fin,TRUE)+IF(I30="-",0,Heuredim(I30,J30,B30,HSN_deb,HSN_fin,TRUE)),"-")</f>
        <v>-</v>
      </c>
      <c r="M30" s="129" t="str">
        <f>IFERROR(HeureHN(G30,H30,B30,HSNu_deb,HSNu_fin,TRUE)+IF(I30="-",0,HeureHN(I30,J30,B30,HSNu_deb,HSNu_fin,TRUE)),"-")</f>
        <v>-</v>
      </c>
      <c r="N30" s="126">
        <f t="shared" si="0"/>
        <v>0</v>
      </c>
      <c r="O30" s="138">
        <f>IFERROR(HeureHN(G30,H30,B30,HPN_deb,HPN_fin,TRUE)+IF(I30="-",0,HeureHN(I30,J30,B30,HPN_deb,HPN_fin,TRUE)),"0")+IFERROR(VLOOKUP($D30,[1]CPL!$A:$E,5,FALSE),"0")</f>
        <v>0</v>
      </c>
      <c r="P30" s="89">
        <f>IFERROR(VLOOKUP($D30,[1]RIPPEURS!$A:$F,6,FALSE),1)</f>
        <v>1</v>
      </c>
      <c r="S30" s="96">
        <f t="shared" si="7"/>
        <v>1</v>
      </c>
      <c r="T30" s="97">
        <f t="shared" si="9"/>
        <v>43226</v>
      </c>
      <c r="U30" s="22" t="str">
        <f t="shared" si="10"/>
        <v/>
      </c>
      <c r="V30" s="98" t="str">
        <f t="shared" si="11"/>
        <v>-</v>
      </c>
      <c r="W30" s="99" t="str">
        <f t="shared" si="12"/>
        <v>-</v>
      </c>
      <c r="X30" s="100" t="str">
        <f t="shared" si="13"/>
        <v>-</v>
      </c>
      <c r="Y30" s="101">
        <f t="shared" si="14"/>
        <v>0</v>
      </c>
      <c r="Z30" s="153">
        <f t="shared" si="15"/>
        <v>0</v>
      </c>
      <c r="AA30" s="23">
        <f t="shared" si="16"/>
        <v>0</v>
      </c>
      <c r="AB30" s="24" t="str">
        <f t="shared" si="17"/>
        <v/>
      </c>
      <c r="AE30" s="96">
        <f t="shared" si="8"/>
        <v>1</v>
      </c>
      <c r="AF30" s="97">
        <f t="shared" si="18"/>
        <v>43226</v>
      </c>
      <c r="AG30" s="22" t="str">
        <f t="shared" si="19"/>
        <v/>
      </c>
      <c r="AH30" s="98" t="str">
        <f t="shared" si="20"/>
        <v>0</v>
      </c>
      <c r="AI30" s="99" t="str">
        <f t="shared" si="21"/>
        <v>0</v>
      </c>
      <c r="AJ30" s="100" t="str">
        <f t="shared" si="22"/>
        <v>0</v>
      </c>
      <c r="AK30" s="101" t="str">
        <f t="shared" si="23"/>
        <v>0</v>
      </c>
      <c r="AL30" s="23"/>
      <c r="AM30" s="23"/>
      <c r="AN30" s="24" t="str">
        <f t="shared" si="24"/>
        <v/>
      </c>
    </row>
    <row r="31" spans="1:40" ht="23.1" customHeight="1" x14ac:dyDescent="0.3">
      <c r="A31" s="9">
        <f t="shared" si="1"/>
        <v>43237</v>
      </c>
      <c r="B31" s="46">
        <f t="shared" si="6"/>
        <v>43237</v>
      </c>
      <c r="C31" s="59" t="str">
        <f>INDEX('[1]Base de Travail Mensuelle'!$1:$1048576,MATCH($T$8,'[1]Base de Travail Mensuelle'!$A:$A,0),MATCH(B31,'[1]Base de Travail Mensuelle'!$1:$1,0))</f>
        <v>POLY 12H-19H</v>
      </c>
      <c r="D31" s="58" t="str">
        <f>INDEX([1]Pointage!$1:$1048576,MATCH($T$8,[1]Pointage!$A:$A,0),MATCH(B31,[1]Pointage!$1:$1,0))</f>
        <v>POLY 12H-19H</v>
      </c>
      <c r="E31" s="40" t="str">
        <f>IF(ISERROR(FIND("|",$D31,1)),IFERROR(VLOOKUP($D31,[1]CPL!$K:$K,1,FALSE),""),LEFT($D31,FIND("|",$D31,1)-2))</f>
        <v/>
      </c>
      <c r="F31" s="53" t="str">
        <f>IF(ISERROR(FIND("|",D31,1)),IFERROR(VLOOKUP($D31,[1]CPL!$K:$N,4,FALSE),""),MID(D31,FIND("|",D31,1)+2,999))</f>
        <v/>
      </c>
      <c r="G31" s="71" t="str">
        <f t="shared" si="2"/>
        <v>-</v>
      </c>
      <c r="H31" s="66" t="str">
        <f t="shared" si="3"/>
        <v>-</v>
      </c>
      <c r="I31" s="66" t="str">
        <f t="shared" si="4"/>
        <v>-</v>
      </c>
      <c r="J31" s="72" t="str">
        <f t="shared" si="5"/>
        <v>-</v>
      </c>
      <c r="K31" s="127" t="str">
        <f>IF(AND(L31&gt;0,L31&lt;99),"-",IFERROR(HeureHN(G31,H31,B31,HSN_deb,HSN_fin,TRUE)+IF(I31="-",0,HeureHN(I31,J31,B31,HSN_deb,HSN_fin,TRUE)),"-"))</f>
        <v>-</v>
      </c>
      <c r="L31" s="128" t="str">
        <f>IFERROR(Heuredim(G31,H31,B31,HSN_deb,HSN_fin,TRUE)+IF(I31="-",0,Heuredim(I31,J31,B31,HSN_deb,HSN_fin,TRUE)),"-")</f>
        <v>-</v>
      </c>
      <c r="M31" s="129" t="str">
        <f>IFERROR(HeureHN(G31,H31,B31,HSNu_deb,HSNu_fin,TRUE)+IF(I31="-",0,HeureHN(I31,J31,B31,HSNu_deb,HSNu_fin,TRUE)),"-")</f>
        <v>-</v>
      </c>
      <c r="N31" s="126">
        <f t="shared" si="0"/>
        <v>0</v>
      </c>
      <c r="O31" s="138">
        <f>IFERROR(HeureHN(G31,H31,B31,HPN_deb,HPN_fin,TRUE)+IF(I31="-",0,HeureHN(I31,J31,B31,HPN_deb,HPN_fin,TRUE)),"0")+IFERROR(VLOOKUP($D31,[1]CPL!$A:$E,5,FALSE),"0")</f>
        <v>0</v>
      </c>
      <c r="P31" s="89">
        <f>IFERROR(VLOOKUP($D31,[1]RIPPEURS!$A:$F,6,FALSE),1)</f>
        <v>1</v>
      </c>
      <c r="S31" s="96">
        <f t="shared" si="7"/>
        <v>2</v>
      </c>
      <c r="T31" s="97">
        <f t="shared" si="9"/>
        <v>43227</v>
      </c>
      <c r="U31" s="22" t="str">
        <f t="shared" si="10"/>
        <v/>
      </c>
      <c r="V31" s="98" t="str">
        <f t="shared" si="11"/>
        <v>-</v>
      </c>
      <c r="W31" s="99" t="str">
        <f t="shared" si="12"/>
        <v>-</v>
      </c>
      <c r="X31" s="100" t="str">
        <f t="shared" si="13"/>
        <v>-</v>
      </c>
      <c r="Y31" s="101">
        <f t="shared" si="14"/>
        <v>0</v>
      </c>
      <c r="Z31" s="153">
        <f t="shared" si="15"/>
        <v>0</v>
      </c>
      <c r="AA31" s="23">
        <f t="shared" si="16"/>
        <v>1</v>
      </c>
      <c r="AB31" s="24" t="str">
        <f t="shared" si="17"/>
        <v/>
      </c>
      <c r="AE31" s="96">
        <f t="shared" si="8"/>
        <v>2</v>
      </c>
      <c r="AF31" s="97">
        <f t="shared" si="18"/>
        <v>43227</v>
      </c>
      <c r="AG31" s="22" t="str">
        <f t="shared" si="19"/>
        <v/>
      </c>
      <c r="AH31" s="98" t="str">
        <f t="shared" si="20"/>
        <v>0</v>
      </c>
      <c r="AI31" s="99" t="str">
        <f t="shared" si="21"/>
        <v>0</v>
      </c>
      <c r="AJ31" s="100" t="str">
        <f t="shared" si="22"/>
        <v>0</v>
      </c>
      <c r="AK31" s="101" t="str">
        <f t="shared" si="23"/>
        <v>0</v>
      </c>
      <c r="AL31" s="23"/>
      <c r="AM31" s="23"/>
      <c r="AN31" s="24" t="str">
        <f t="shared" si="24"/>
        <v/>
      </c>
    </row>
    <row r="32" spans="1:40" ht="23.1" customHeight="1" x14ac:dyDescent="0.3">
      <c r="A32" s="9">
        <f t="shared" si="1"/>
        <v>43238</v>
      </c>
      <c r="B32" s="46">
        <f t="shared" si="6"/>
        <v>43238</v>
      </c>
      <c r="C32" s="57" t="str">
        <f>INDEX('[1]Base de Travail Mensuelle'!$1:$1048576,MATCH($T$8,'[1]Base de Travail Mensuelle'!$A:$A,0),MATCH(B32,'[1]Base de Travail Mensuelle'!$1:$1,0))</f>
        <v>POLY 12H-19H</v>
      </c>
      <c r="D32" s="58" t="str">
        <f>INDEX([1]Pointage!$1:$1048576,MATCH($T$8,[1]Pointage!$A:$A,0),MATCH(B32,[1]Pointage!$1:$1,0))</f>
        <v>POLY 12H-19H</v>
      </c>
      <c r="E32" s="40" t="str">
        <f>IF(ISERROR(FIND("|",$D32,1)),IFERROR(VLOOKUP($D32,[1]CPL!$K:$K,1,FALSE),""),LEFT($D32,FIND("|",$D32,1)-2))</f>
        <v/>
      </c>
      <c r="F32" s="53" t="str">
        <f>IF(ISERROR(FIND("|",D32,1)),IFERROR(VLOOKUP($D32,[1]CPL!$K:$N,4,FALSE),""),MID(D32,FIND("|",D32,1)+2,999))</f>
        <v/>
      </c>
      <c r="G32" s="71" t="str">
        <f t="shared" si="2"/>
        <v>-</v>
      </c>
      <c r="H32" s="66" t="str">
        <f t="shared" si="3"/>
        <v>-</v>
      </c>
      <c r="I32" s="66" t="str">
        <f t="shared" si="4"/>
        <v>-</v>
      </c>
      <c r="J32" s="72" t="str">
        <f t="shared" si="5"/>
        <v>-</v>
      </c>
      <c r="K32" s="127" t="str">
        <f>IF(AND(L32&gt;0,L32&lt;99),"-",IFERROR(HeureHN(G32,H32,B32,HSN_deb,HSN_fin,TRUE)+IF(I32="-",0,HeureHN(I32,J32,B32,HSN_deb,HSN_fin,TRUE)),"-"))</f>
        <v>-</v>
      </c>
      <c r="L32" s="128" t="str">
        <f>IFERROR(Heuredim(G32,H32,B32,HSN_deb,HSN_fin,TRUE)+IF(I32="-",0,Heuredim(I32,J32,B32,HSN_deb,HSN_fin,TRUE)),"-")</f>
        <v>-</v>
      </c>
      <c r="M32" s="129" t="str">
        <f>IFERROR(HeureHN(G32,H32,B32,HSNu_deb,HSNu_fin,TRUE)+IF(I32="-",0,HeureHN(I32,J32,B32,HSNu_deb,HSNu_fin,TRUE)),"-")</f>
        <v>-</v>
      </c>
      <c r="N32" s="126">
        <f t="shared" si="0"/>
        <v>0</v>
      </c>
      <c r="O32" s="138">
        <f>IFERROR(HeureHN(G32,H32,B32,HPN_deb,HPN_fin,TRUE)+IF(I32="-",0,HeureHN(I32,J32,B32,HPN_deb,HPN_fin,TRUE)),"0")+IFERROR(VLOOKUP($D32,[1]CPL!$A:$E,5,FALSE),"0")</f>
        <v>0</v>
      </c>
      <c r="P32" s="89">
        <f>IFERROR(VLOOKUP($D32,[1]RIPPEURS!$A:$F,6,FALSE),1)</f>
        <v>1</v>
      </c>
      <c r="S32" s="96">
        <f t="shared" si="7"/>
        <v>3</v>
      </c>
      <c r="T32" s="97">
        <f t="shared" si="9"/>
        <v>43228</v>
      </c>
      <c r="U32" s="22" t="str">
        <f t="shared" si="10"/>
        <v/>
      </c>
      <c r="V32" s="98" t="str">
        <f t="shared" si="11"/>
        <v>-</v>
      </c>
      <c r="W32" s="99" t="str">
        <f t="shared" si="12"/>
        <v>-</v>
      </c>
      <c r="X32" s="100" t="str">
        <f t="shared" si="13"/>
        <v>-</v>
      </c>
      <c r="Y32" s="101">
        <f t="shared" si="14"/>
        <v>0</v>
      </c>
      <c r="Z32" s="153">
        <f t="shared" si="15"/>
        <v>0</v>
      </c>
      <c r="AA32" s="23">
        <f t="shared" si="16"/>
        <v>0</v>
      </c>
      <c r="AB32" s="24" t="str">
        <f t="shared" si="17"/>
        <v/>
      </c>
      <c r="AE32" s="96">
        <f t="shared" si="8"/>
        <v>3</v>
      </c>
      <c r="AF32" s="97">
        <f t="shared" si="18"/>
        <v>43228</v>
      </c>
      <c r="AG32" s="22" t="str">
        <f t="shared" si="19"/>
        <v/>
      </c>
      <c r="AH32" s="98" t="str">
        <f t="shared" si="20"/>
        <v>0</v>
      </c>
      <c r="AI32" s="99" t="str">
        <f t="shared" si="21"/>
        <v>0</v>
      </c>
      <c r="AJ32" s="100" t="str">
        <f t="shared" si="22"/>
        <v>0</v>
      </c>
      <c r="AK32" s="101" t="str">
        <f t="shared" si="23"/>
        <v>0</v>
      </c>
      <c r="AL32" s="23"/>
      <c r="AM32" s="23"/>
      <c r="AN32" s="24" t="str">
        <f t="shared" si="24"/>
        <v/>
      </c>
    </row>
    <row r="33" spans="1:40" ht="23.1" customHeight="1" x14ac:dyDescent="0.3">
      <c r="A33" s="9">
        <f t="shared" si="1"/>
        <v>43239</v>
      </c>
      <c r="B33" s="46">
        <f t="shared" si="6"/>
        <v>43239</v>
      </c>
      <c r="C33" s="57" t="str">
        <f>INDEX('[1]Base de Travail Mensuelle'!$1:$1048576,MATCH($T$8,'[1]Base de Travail Mensuelle'!$A:$A,0),MATCH(B33,'[1]Base de Travail Mensuelle'!$1:$1,0))</f>
        <v>REPOS</v>
      </c>
      <c r="D33" s="58" t="str">
        <f>INDEX([1]Pointage!$1:$1048576,MATCH($T$8,[1]Pointage!$A:$A,0),MATCH(B33,[1]Pointage!$1:$1,0))</f>
        <v>REPOS</v>
      </c>
      <c r="E33" s="40" t="str">
        <f>IF(ISERROR(FIND("|",$D33,1)),IFERROR(VLOOKUP($D33,[1]CPL!$K:$K,1,FALSE),""),LEFT($D33,FIND("|",$D33,1)-2))</f>
        <v/>
      </c>
      <c r="F33" s="53" t="str">
        <f>IF(ISERROR(FIND("|",D33,1)),IFERROR(VLOOKUP($D33,[1]CPL!$K:$N,4,FALSE),""),MID(D33,FIND("|",D33,1)+2,999))</f>
        <v/>
      </c>
      <c r="G33" s="71" t="str">
        <f t="shared" si="2"/>
        <v>-</v>
      </c>
      <c r="H33" s="66" t="str">
        <f t="shared" si="3"/>
        <v>-</v>
      </c>
      <c r="I33" s="66" t="str">
        <f t="shared" si="4"/>
        <v>-</v>
      </c>
      <c r="J33" s="72" t="str">
        <f t="shared" si="5"/>
        <v>-</v>
      </c>
      <c r="K33" s="127" t="str">
        <f>IF(AND(L33&gt;0,L33&lt;99),"-",IFERROR(HeureHN(G33,H33,B33,HSN_deb,HSN_fin,TRUE)+IF(I33="-",0,HeureHN(I33,J33,B33,HSN_deb,HSN_fin,TRUE)),"-"))</f>
        <v>-</v>
      </c>
      <c r="L33" s="128" t="str">
        <f>IFERROR(Heuredim(G33,H33,B33,HSN_deb,HSN_fin,TRUE)+IF(I33="-",0,Heuredim(I33,J33,B33,HSN_deb,HSN_fin,TRUE)),"-")</f>
        <v>-</v>
      </c>
      <c r="M33" s="129" t="str">
        <f>IFERROR(HeureHN(G33,H33,B33,HSNu_deb,HSNu_fin,TRUE)+IF(I33="-",0,HeureHN(I33,J33,B33,HSNu_deb,HSNu_fin,TRUE)),"-")</f>
        <v>-</v>
      </c>
      <c r="N33" s="126">
        <f t="shared" si="0"/>
        <v>0</v>
      </c>
      <c r="O33" s="138">
        <f>IFERROR(HeureHN(G33,H33,B33,HPN_deb,HPN_fin,TRUE)+IF(I33="-",0,HeureHN(I33,J33,B33,HPN_deb,HPN_fin,TRUE)),"0")+IFERROR(VLOOKUP($D33,[1]CPL!$A:$E,5,FALSE),"0")</f>
        <v>0</v>
      </c>
      <c r="P33" s="89">
        <f>IFERROR(VLOOKUP($D33,[1]RIPPEURS!$A:$F,6,FALSE),1)</f>
        <v>0</v>
      </c>
      <c r="S33" s="96">
        <f t="shared" si="7"/>
        <v>4</v>
      </c>
      <c r="T33" s="97">
        <f t="shared" si="9"/>
        <v>43229</v>
      </c>
      <c r="U33" s="22" t="str">
        <f t="shared" si="10"/>
        <v/>
      </c>
      <c r="V33" s="98" t="str">
        <f t="shared" si="11"/>
        <v>-</v>
      </c>
      <c r="W33" s="99" t="str">
        <f t="shared" si="12"/>
        <v>-</v>
      </c>
      <c r="X33" s="100" t="str">
        <f t="shared" si="13"/>
        <v>-</v>
      </c>
      <c r="Y33" s="101">
        <f t="shared" si="14"/>
        <v>0</v>
      </c>
      <c r="Z33" s="153">
        <f t="shared" si="15"/>
        <v>0</v>
      </c>
      <c r="AA33" s="23">
        <f t="shared" si="16"/>
        <v>1</v>
      </c>
      <c r="AB33" s="24" t="str">
        <f t="shared" si="17"/>
        <v/>
      </c>
      <c r="AE33" s="96">
        <f t="shared" si="8"/>
        <v>4</v>
      </c>
      <c r="AF33" s="97">
        <f t="shared" si="18"/>
        <v>43229</v>
      </c>
      <c r="AG33" s="22" t="str">
        <f t="shared" si="19"/>
        <v/>
      </c>
      <c r="AH33" s="98" t="str">
        <f t="shared" si="20"/>
        <v>0</v>
      </c>
      <c r="AI33" s="99" t="str">
        <f t="shared" si="21"/>
        <v>0</v>
      </c>
      <c r="AJ33" s="100" t="str">
        <f t="shared" si="22"/>
        <v>0</v>
      </c>
      <c r="AK33" s="101" t="str">
        <f t="shared" si="23"/>
        <v>0</v>
      </c>
      <c r="AL33" s="23"/>
      <c r="AM33" s="23"/>
      <c r="AN33" s="24" t="str">
        <f t="shared" si="24"/>
        <v/>
      </c>
    </row>
    <row r="34" spans="1:40" ht="23.1" customHeight="1" x14ac:dyDescent="0.3">
      <c r="A34" s="9">
        <f t="shared" si="1"/>
        <v>43240</v>
      </c>
      <c r="B34" s="46">
        <f t="shared" si="6"/>
        <v>43240</v>
      </c>
      <c r="C34" s="57" t="str">
        <f>INDEX('[1]Base de Travail Mensuelle'!$1:$1048576,MATCH($T$8,'[1]Base de Travail Mensuelle'!$A:$A,0),MATCH(B34,'[1]Base de Travail Mensuelle'!$1:$1,0))</f>
        <v>POLY 7H-12H + CP</v>
      </c>
      <c r="D34" s="58" t="str">
        <f>INDEX([1]Pointage!$1:$1048576,MATCH($T$8,[1]Pointage!$A:$A,0),MATCH(B34,[1]Pointage!$1:$1,0))</f>
        <v>POLY 7H-12H + CP</v>
      </c>
      <c r="E34" s="40" t="str">
        <f>IF(ISERROR(FIND("|",$D34,1)),IFERROR(VLOOKUP($D34,[1]CPL!$K:$K,1,FALSE),""),LEFT($D34,FIND("|",$D34,1)-2))</f>
        <v>POLY 7H-12H + CP</v>
      </c>
      <c r="F34" s="53" t="str">
        <f>IF(ISERROR(FIND("|",D34,1)),IFERROR(VLOOKUP($D34,[1]CPL!$K:$N,4,FALSE),""),MID(D34,FIND("|",D34,1)+2,999))</f>
        <v>07:00-12:00</v>
      </c>
      <c r="G34" s="71">
        <f t="shared" si="2"/>
        <v>0.29166666666666669</v>
      </c>
      <c r="H34" s="66">
        <f t="shared" si="3"/>
        <v>0.5</v>
      </c>
      <c r="I34" s="66" t="str">
        <f t="shared" si="4"/>
        <v>-</v>
      </c>
      <c r="J34" s="72" t="str">
        <f t="shared" si="5"/>
        <v>-</v>
      </c>
      <c r="K34" s="127">
        <f ca="1">IF(AND(L34&gt;0,L34&lt;99),"-",IFERROR(HeureHN(G34,H34,B34,HSN_deb,HSN_fin,TRUE)+IF(I34="-",0,HeureHN(I34,J34,B34,HSN_deb,HSN_fin,TRUE)),"-"))</f>
        <v>5</v>
      </c>
      <c r="L34" s="128" t="str">
        <f ca="1">IFERROR(Heuredim(G34,H34,B34,HSN_deb,HSN_fin,TRUE)+IF(I34="-",0,Heuredim(I34,J34,B34,HSN_deb,HSN_fin,TRUE)),"-")</f>
        <v>-</v>
      </c>
      <c r="M34" s="129">
        <f ca="1">IFERROR(HeureHN(G34,H34,B34,HSNu_deb,HSNu_fin,TRUE)+IF(I34="-",0,HeureHN(I34,J34,B34,HSNu_deb,HSNu_fin,TRUE)),"-")</f>
        <v>0</v>
      </c>
      <c r="N34" s="126">
        <f t="shared" ca="1" si="0"/>
        <v>5</v>
      </c>
      <c r="O34" s="138">
        <f ca="1">IFERROR(HeureHN(G34,H34,B34,HPN_deb,HPN_fin,TRUE)+IF(I34="-",0,HeureHN(I34,J34,B34,HPN_deb,HPN_fin,TRUE)),"0")+IFERROR(VLOOKUP($D34,[1]CPL!$A:$E,5,FALSE),"0")</f>
        <v>0</v>
      </c>
      <c r="P34" s="89">
        <f>IFERROR(VLOOKUP($D34,[1]RIPPEURS!$A:$F,6,FALSE),1)</f>
        <v>1</v>
      </c>
      <c r="S34" s="96">
        <f t="shared" si="7"/>
        <v>5</v>
      </c>
      <c r="T34" s="97">
        <f t="shared" si="9"/>
        <v>43230</v>
      </c>
      <c r="U34" s="22" t="str">
        <f t="shared" si="10"/>
        <v/>
      </c>
      <c r="V34" s="98" t="str">
        <f t="shared" si="11"/>
        <v>-</v>
      </c>
      <c r="W34" s="99" t="str">
        <f t="shared" si="12"/>
        <v>-</v>
      </c>
      <c r="X34" s="100" t="str">
        <f t="shared" si="13"/>
        <v>-</v>
      </c>
      <c r="Y34" s="101">
        <f t="shared" si="14"/>
        <v>0</v>
      </c>
      <c r="Z34" s="153">
        <f t="shared" si="15"/>
        <v>0</v>
      </c>
      <c r="AA34" s="23">
        <f t="shared" si="16"/>
        <v>0</v>
      </c>
      <c r="AB34" s="24" t="str">
        <f t="shared" si="17"/>
        <v/>
      </c>
      <c r="AE34" s="96">
        <f t="shared" si="8"/>
        <v>5</v>
      </c>
      <c r="AF34" s="97">
        <f t="shared" si="18"/>
        <v>43230</v>
      </c>
      <c r="AG34" s="22" t="str">
        <f t="shared" si="19"/>
        <v/>
      </c>
      <c r="AH34" s="98" t="str">
        <f t="shared" si="20"/>
        <v>0</v>
      </c>
      <c r="AI34" s="99" t="str">
        <f t="shared" si="21"/>
        <v>0</v>
      </c>
      <c r="AJ34" s="100" t="str">
        <f t="shared" si="22"/>
        <v>0</v>
      </c>
      <c r="AK34" s="101" t="str">
        <f t="shared" si="23"/>
        <v>0</v>
      </c>
      <c r="AL34" s="23"/>
      <c r="AM34" s="23"/>
      <c r="AN34" s="24" t="str">
        <f t="shared" si="24"/>
        <v/>
      </c>
    </row>
    <row r="35" spans="1:40" ht="23.1" customHeight="1" thickBot="1" x14ac:dyDescent="0.35">
      <c r="A35" s="47">
        <f t="shared" si="1"/>
        <v>43241</v>
      </c>
      <c r="B35" s="48">
        <f t="shared" si="6"/>
        <v>43241</v>
      </c>
      <c r="C35" s="60">
        <f>INDEX('[1]Base de Travail Mensuelle'!$1:$1048576,MATCH($T$8,'[1]Base de Travail Mensuelle'!$A:$A,0),MATCH(B35,'[1]Base de Travail Mensuelle'!$1:$1,0))</f>
        <v>0</v>
      </c>
      <c r="D35" s="61">
        <f>INDEX([1]Pointage!$1:$1048576,MATCH($T$8,[1]Pointage!$A:$A,0),MATCH(B35,[1]Pointage!$1:$1,0))</f>
        <v>0</v>
      </c>
      <c r="E35" s="41" t="str">
        <f>IF(ISERROR(FIND("|",$D35,1)),IFERROR(VLOOKUP($D35,[1]CPL!$K:$K,1,FALSE),""),LEFT($D35,FIND("|",$D35,1)-2))</f>
        <v/>
      </c>
      <c r="F35" s="54" t="str">
        <f>IF(ISERROR(FIND("|",D35,1)),IFERROR(VLOOKUP($D35,[1]CPL!$K:$N,4,FALSE),""),MID(D35,FIND("|",D35,1)+2,999))</f>
        <v/>
      </c>
      <c r="G35" s="73" t="str">
        <f t="shared" si="2"/>
        <v>-</v>
      </c>
      <c r="H35" s="74" t="str">
        <f t="shared" si="3"/>
        <v>-</v>
      </c>
      <c r="I35" s="74" t="str">
        <f t="shared" si="4"/>
        <v>-</v>
      </c>
      <c r="J35" s="75" t="str">
        <f t="shared" si="5"/>
        <v>-</v>
      </c>
      <c r="K35" s="130" t="str">
        <f>IF(AND(L35&gt;0,L35&lt;99),"-",IFERROR(HeureHN(G35,H35,B35,HSN_deb,HSN_fin,TRUE)+IF(I35="-",0,HeureHN(I35,J35,B35,HSN_deb,HSN_fin,TRUE)),"-"))</f>
        <v>-</v>
      </c>
      <c r="L35" s="131" t="str">
        <f>IFERROR(Heuredim(G35,H35,B35,HSN_deb,HSN_fin,TRUE)+IF(I35="-",0,Heuredim(I35,J35,B35,HSN_deb,HSN_fin,TRUE)),"-")</f>
        <v>-</v>
      </c>
      <c r="M35" s="132" t="str">
        <f>IFERROR(HeureHN(G35,H35,B35,HSNu_deb,HSNu_fin,TRUE)+IF(I35="-",0,HeureHN(I35,J35,B35,HSNu_deb,HSNu_fin,TRUE)),"-")</f>
        <v>-</v>
      </c>
      <c r="N35" s="133">
        <f t="shared" si="0"/>
        <v>0</v>
      </c>
      <c r="O35" s="139">
        <f>IFERROR(HeureHN(G35,H35,B35,HPN_deb,HPN_fin,TRUE)+IF(I35="-",0,HeureHN(I35,J35,B35,HPN_deb,HPN_fin,TRUE)),"0")+IFERROR(VLOOKUP($D35,[1]CPL!$A:$E,5,FALSE),"0")</f>
        <v>0</v>
      </c>
      <c r="P35" s="90">
        <f>IFERROR(VLOOKUP($D35,[1]RIPPEURS!$A:$F,6,FALSE),1)</f>
        <v>0</v>
      </c>
      <c r="S35" s="96">
        <f t="shared" si="7"/>
        <v>6</v>
      </c>
      <c r="T35" s="97">
        <f t="shared" si="9"/>
        <v>43231</v>
      </c>
      <c r="U35" s="22" t="str">
        <f t="shared" si="10"/>
        <v/>
      </c>
      <c r="V35" s="98" t="str">
        <f t="shared" si="11"/>
        <v>-</v>
      </c>
      <c r="W35" s="99" t="str">
        <f t="shared" si="12"/>
        <v>-</v>
      </c>
      <c r="X35" s="100" t="str">
        <f t="shared" si="13"/>
        <v>-</v>
      </c>
      <c r="Y35" s="101">
        <f t="shared" si="14"/>
        <v>0</v>
      </c>
      <c r="Z35" s="153">
        <f t="shared" si="15"/>
        <v>0</v>
      </c>
      <c r="AA35" s="23">
        <f t="shared" si="16"/>
        <v>1</v>
      </c>
      <c r="AB35" s="24" t="str">
        <f t="shared" si="17"/>
        <v/>
      </c>
      <c r="AE35" s="96">
        <f t="shared" si="8"/>
        <v>6</v>
      </c>
      <c r="AF35" s="97">
        <f t="shared" si="18"/>
        <v>43231</v>
      </c>
      <c r="AG35" s="22" t="str">
        <f t="shared" si="19"/>
        <v/>
      </c>
      <c r="AH35" s="98" t="str">
        <f t="shared" si="20"/>
        <v>0</v>
      </c>
      <c r="AI35" s="99" t="str">
        <f t="shared" si="21"/>
        <v>0</v>
      </c>
      <c r="AJ35" s="100" t="str">
        <f t="shared" si="22"/>
        <v>0</v>
      </c>
      <c r="AK35" s="101" t="str">
        <f t="shared" si="23"/>
        <v>0</v>
      </c>
      <c r="AL35" s="23"/>
      <c r="AM35" s="23"/>
      <c r="AN35" s="24" t="str">
        <f t="shared" si="24"/>
        <v/>
      </c>
    </row>
    <row r="36" spans="1:40" ht="23.1" customHeight="1" thickBot="1" x14ac:dyDescent="0.3">
      <c r="A36" s="2"/>
      <c r="B36" s="2"/>
      <c r="C36" s="62"/>
      <c r="D36" s="2"/>
      <c r="E36" s="2"/>
      <c r="F36" s="2"/>
      <c r="G36" s="85"/>
      <c r="H36" s="85"/>
      <c r="I36" s="85"/>
      <c r="J36" s="85"/>
      <c r="K36" s="140">
        <f t="shared" ref="K36:N36" ca="1" si="25">SUM(K5:K35)</f>
        <v>7.0000000000000009</v>
      </c>
      <c r="L36" s="141">
        <f t="shared" ca="1" si="25"/>
        <v>0</v>
      </c>
      <c r="M36" s="141">
        <f t="shared" ca="1" si="25"/>
        <v>0</v>
      </c>
      <c r="N36" s="142">
        <f t="shared" ca="1" si="25"/>
        <v>7.0000000000000009</v>
      </c>
      <c r="O36" s="143">
        <f ca="1">SUM(O5:O35)</f>
        <v>0</v>
      </c>
      <c r="P36" s="87">
        <f>SUM(P5:P35)</f>
        <v>18</v>
      </c>
      <c r="S36" s="96">
        <f t="shared" si="7"/>
        <v>7</v>
      </c>
      <c r="T36" s="97">
        <f t="shared" si="9"/>
        <v>43232</v>
      </c>
      <c r="U36" s="22" t="str">
        <f t="shared" si="10"/>
        <v/>
      </c>
      <c r="V36" s="98" t="str">
        <f t="shared" si="11"/>
        <v>-</v>
      </c>
      <c r="W36" s="99" t="str">
        <f t="shared" si="12"/>
        <v>-</v>
      </c>
      <c r="X36" s="100" t="str">
        <f t="shared" si="13"/>
        <v>-</v>
      </c>
      <c r="Y36" s="101">
        <f t="shared" si="14"/>
        <v>0</v>
      </c>
      <c r="Z36" s="153">
        <f t="shared" si="15"/>
        <v>0</v>
      </c>
      <c r="AA36" s="23">
        <f t="shared" si="16"/>
        <v>0</v>
      </c>
      <c r="AB36" s="24" t="str">
        <f t="shared" si="17"/>
        <v/>
      </c>
      <c r="AE36" s="96">
        <f t="shared" si="8"/>
        <v>7</v>
      </c>
      <c r="AF36" s="97">
        <f t="shared" si="18"/>
        <v>43232</v>
      </c>
      <c r="AG36" s="22" t="str">
        <f t="shared" si="19"/>
        <v/>
      </c>
      <c r="AH36" s="98" t="str">
        <f t="shared" si="20"/>
        <v>0</v>
      </c>
      <c r="AI36" s="99" t="str">
        <f t="shared" si="21"/>
        <v>0</v>
      </c>
      <c r="AJ36" s="100" t="str">
        <f t="shared" si="22"/>
        <v>0</v>
      </c>
      <c r="AK36" s="101" t="str">
        <f t="shared" si="23"/>
        <v>0</v>
      </c>
      <c r="AL36" s="23"/>
      <c r="AM36" s="23"/>
      <c r="AN36" s="24" t="str">
        <f t="shared" si="24"/>
        <v/>
      </c>
    </row>
    <row r="37" spans="1:40" ht="23.1" customHeight="1" x14ac:dyDescent="0.25">
      <c r="A37" s="2"/>
      <c r="B37" s="2"/>
      <c r="C37" s="2"/>
      <c r="D37" s="2"/>
      <c r="E37" s="2"/>
      <c r="F37" s="2"/>
      <c r="G37" s="85"/>
      <c r="H37" s="85"/>
      <c r="I37" s="85"/>
      <c r="J37" s="85"/>
      <c r="K37" s="69"/>
      <c r="L37" s="69"/>
      <c r="M37" s="69"/>
      <c r="N37" s="69"/>
      <c r="O37" s="69"/>
      <c r="P37" s="69"/>
      <c r="S37" s="96">
        <f t="shared" si="7"/>
        <v>1</v>
      </c>
      <c r="T37" s="97">
        <f t="shared" si="9"/>
        <v>43233</v>
      </c>
      <c r="U37" s="22" t="str">
        <f t="shared" si="10"/>
        <v/>
      </c>
      <c r="V37" s="98" t="str">
        <f t="shared" si="11"/>
        <v>-</v>
      </c>
      <c r="W37" s="99" t="str">
        <f t="shared" si="12"/>
        <v>-</v>
      </c>
      <c r="X37" s="100" t="str">
        <f t="shared" si="13"/>
        <v>-</v>
      </c>
      <c r="Y37" s="101">
        <f t="shared" si="14"/>
        <v>0</v>
      </c>
      <c r="Z37" s="153">
        <f t="shared" si="15"/>
        <v>0</v>
      </c>
      <c r="AA37" s="23">
        <f t="shared" si="16"/>
        <v>0</v>
      </c>
      <c r="AB37" s="24" t="str">
        <f t="shared" si="17"/>
        <v/>
      </c>
      <c r="AE37" s="96">
        <f t="shared" si="8"/>
        <v>1</v>
      </c>
      <c r="AF37" s="97">
        <f t="shared" si="18"/>
        <v>43233</v>
      </c>
      <c r="AG37" s="22" t="str">
        <f t="shared" si="19"/>
        <v/>
      </c>
      <c r="AH37" s="98" t="str">
        <f t="shared" si="20"/>
        <v>0</v>
      </c>
      <c r="AI37" s="99" t="str">
        <f t="shared" si="21"/>
        <v>0</v>
      </c>
      <c r="AJ37" s="100" t="str">
        <f t="shared" si="22"/>
        <v>0</v>
      </c>
      <c r="AK37" s="101" t="str">
        <f t="shared" si="23"/>
        <v>0</v>
      </c>
      <c r="AL37" s="23"/>
      <c r="AM37" s="23"/>
      <c r="AN37" s="24" t="str">
        <f t="shared" si="24"/>
        <v/>
      </c>
    </row>
    <row r="38" spans="1:40" ht="23.1" customHeight="1" x14ac:dyDescent="0.25">
      <c r="A38" s="2"/>
      <c r="B38" s="2"/>
      <c r="C38" s="2"/>
      <c r="D38" s="2"/>
      <c r="E38" s="2"/>
      <c r="F38" s="2"/>
      <c r="G38" s="85"/>
      <c r="H38" s="85"/>
      <c r="I38" s="85"/>
      <c r="J38" s="85"/>
      <c r="K38" s="69"/>
      <c r="L38" s="69"/>
      <c r="M38" s="69"/>
      <c r="N38" s="69"/>
      <c r="O38" s="69"/>
      <c r="P38" s="69"/>
      <c r="S38" s="96">
        <f t="shared" si="7"/>
        <v>2</v>
      </c>
      <c r="T38" s="97">
        <f t="shared" si="9"/>
        <v>43234</v>
      </c>
      <c r="U38" s="22" t="str">
        <f t="shared" si="10"/>
        <v/>
      </c>
      <c r="V38" s="98" t="str">
        <f t="shared" si="11"/>
        <v>-</v>
      </c>
      <c r="W38" s="99" t="str">
        <f t="shared" si="12"/>
        <v>-</v>
      </c>
      <c r="X38" s="100" t="str">
        <f t="shared" si="13"/>
        <v>-</v>
      </c>
      <c r="Y38" s="101">
        <f t="shared" si="14"/>
        <v>0</v>
      </c>
      <c r="Z38" s="153">
        <f t="shared" si="15"/>
        <v>0</v>
      </c>
      <c r="AA38" s="23">
        <f t="shared" si="16"/>
        <v>1</v>
      </c>
      <c r="AB38" s="24" t="str">
        <f t="shared" si="17"/>
        <v/>
      </c>
      <c r="AE38" s="96">
        <f t="shared" si="8"/>
        <v>2</v>
      </c>
      <c r="AF38" s="97">
        <f t="shared" si="18"/>
        <v>43234</v>
      </c>
      <c r="AG38" s="22" t="str">
        <f t="shared" si="19"/>
        <v/>
      </c>
      <c r="AH38" s="98" t="str">
        <f t="shared" si="20"/>
        <v>0</v>
      </c>
      <c r="AI38" s="99" t="str">
        <f t="shared" si="21"/>
        <v>0</v>
      </c>
      <c r="AJ38" s="100" t="str">
        <f t="shared" si="22"/>
        <v>0</v>
      </c>
      <c r="AK38" s="101" t="str">
        <f t="shared" si="23"/>
        <v>0</v>
      </c>
      <c r="AL38" s="23"/>
      <c r="AM38" s="23"/>
      <c r="AN38" s="24" t="str">
        <f t="shared" si="24"/>
        <v/>
      </c>
    </row>
    <row r="39" spans="1:40" ht="23.1" customHeight="1" x14ac:dyDescent="0.25">
      <c r="A39" s="2"/>
      <c r="B39" s="2"/>
      <c r="C39" s="2"/>
      <c r="D39" s="2"/>
      <c r="E39" s="2"/>
      <c r="F39" s="2"/>
      <c r="G39" s="85"/>
      <c r="H39" s="85"/>
      <c r="I39" s="85"/>
      <c r="J39" s="85"/>
      <c r="K39" s="69"/>
      <c r="L39" s="69"/>
      <c r="M39" s="69"/>
      <c r="N39" s="69"/>
      <c r="O39" s="69"/>
      <c r="P39" s="69"/>
      <c r="S39" s="96">
        <f t="shared" si="7"/>
        <v>3</v>
      </c>
      <c r="T39" s="97">
        <f t="shared" si="9"/>
        <v>43235</v>
      </c>
      <c r="U39" s="22" t="str">
        <f t="shared" si="10"/>
        <v/>
      </c>
      <c r="V39" s="98" t="str">
        <f t="shared" si="11"/>
        <v>-</v>
      </c>
      <c r="W39" s="99" t="str">
        <f t="shared" si="12"/>
        <v>-</v>
      </c>
      <c r="X39" s="100" t="str">
        <f t="shared" si="13"/>
        <v>-</v>
      </c>
      <c r="Y39" s="101">
        <f t="shared" si="14"/>
        <v>0</v>
      </c>
      <c r="Z39" s="153">
        <f t="shared" si="15"/>
        <v>0</v>
      </c>
      <c r="AA39" s="23">
        <f t="shared" si="16"/>
        <v>1</v>
      </c>
      <c r="AB39" s="24" t="str">
        <f t="shared" si="17"/>
        <v/>
      </c>
      <c r="AE39" s="96">
        <f t="shared" si="8"/>
        <v>3</v>
      </c>
      <c r="AF39" s="97">
        <f t="shared" si="18"/>
        <v>43235</v>
      </c>
      <c r="AG39" s="22" t="str">
        <f t="shared" si="19"/>
        <v/>
      </c>
      <c r="AH39" s="98" t="str">
        <f t="shared" si="20"/>
        <v>0</v>
      </c>
      <c r="AI39" s="99" t="str">
        <f t="shared" si="21"/>
        <v>0</v>
      </c>
      <c r="AJ39" s="100" t="str">
        <f t="shared" si="22"/>
        <v>0</v>
      </c>
      <c r="AK39" s="101" t="str">
        <f t="shared" si="23"/>
        <v>0</v>
      </c>
      <c r="AL39" s="23"/>
      <c r="AM39" s="23"/>
      <c r="AN39" s="24" t="str">
        <f t="shared" si="24"/>
        <v/>
      </c>
    </row>
    <row r="40" spans="1:40" ht="23.1" customHeight="1" thickBot="1" x14ac:dyDescent="0.3">
      <c r="A40" s="2"/>
      <c r="B40" s="2"/>
      <c r="C40" s="2"/>
      <c r="D40" s="2"/>
      <c r="E40" s="2"/>
      <c r="F40" s="2"/>
      <c r="G40" s="85"/>
      <c r="H40" s="85"/>
      <c r="I40" s="85"/>
      <c r="J40" s="85"/>
      <c r="N40" s="70"/>
      <c r="O40" s="70"/>
      <c r="P40" s="70"/>
      <c r="S40" s="96">
        <f t="shared" si="7"/>
        <v>4</v>
      </c>
      <c r="T40" s="97">
        <f t="shared" si="9"/>
        <v>43236</v>
      </c>
      <c r="U40" s="22" t="str">
        <f t="shared" si="10"/>
        <v/>
      </c>
      <c r="V40" s="98" t="str">
        <f t="shared" si="11"/>
        <v>-</v>
      </c>
      <c r="W40" s="99" t="str">
        <f t="shared" si="12"/>
        <v>-</v>
      </c>
      <c r="X40" s="100" t="str">
        <f t="shared" si="13"/>
        <v>-</v>
      </c>
      <c r="Y40" s="101">
        <f t="shared" si="14"/>
        <v>0</v>
      </c>
      <c r="Z40" s="153">
        <f t="shared" si="15"/>
        <v>0</v>
      </c>
      <c r="AA40" s="23">
        <f t="shared" si="16"/>
        <v>1</v>
      </c>
      <c r="AB40" s="24" t="str">
        <f t="shared" si="17"/>
        <v/>
      </c>
      <c r="AE40" s="96">
        <f t="shared" si="8"/>
        <v>4</v>
      </c>
      <c r="AF40" s="97">
        <f t="shared" si="18"/>
        <v>43236</v>
      </c>
      <c r="AG40" s="22" t="str">
        <f t="shared" si="19"/>
        <v/>
      </c>
      <c r="AH40" s="98" t="str">
        <f t="shared" si="20"/>
        <v>0</v>
      </c>
      <c r="AI40" s="99" t="str">
        <f t="shared" si="21"/>
        <v>0</v>
      </c>
      <c r="AJ40" s="100" t="str">
        <f t="shared" si="22"/>
        <v>0</v>
      </c>
      <c r="AK40" s="101" t="str">
        <f t="shared" si="23"/>
        <v>0</v>
      </c>
      <c r="AL40" s="23"/>
      <c r="AM40" s="23"/>
      <c r="AN40" s="24" t="str">
        <f t="shared" si="24"/>
        <v/>
      </c>
    </row>
    <row r="41" spans="1:40" ht="23.1" customHeight="1" thickBot="1" x14ac:dyDescent="0.3">
      <c r="A41" s="2"/>
      <c r="B41" s="2"/>
      <c r="C41" s="186"/>
      <c r="D41" s="187"/>
      <c r="E41" s="187"/>
      <c r="F41" s="188"/>
      <c r="G41" s="70"/>
      <c r="H41" s="70"/>
      <c r="I41" s="70"/>
      <c r="J41" s="70"/>
      <c r="N41" s="70"/>
      <c r="O41" s="70"/>
      <c r="P41" s="70"/>
      <c r="S41" s="96">
        <f t="shared" si="7"/>
        <v>5</v>
      </c>
      <c r="T41" s="97">
        <f t="shared" si="9"/>
        <v>43237</v>
      </c>
      <c r="U41" s="22" t="str">
        <f t="shared" si="10"/>
        <v/>
      </c>
      <c r="V41" s="98" t="str">
        <f t="shared" si="11"/>
        <v>-</v>
      </c>
      <c r="W41" s="99" t="str">
        <f t="shared" si="12"/>
        <v>-</v>
      </c>
      <c r="X41" s="100" t="str">
        <f t="shared" si="13"/>
        <v>-</v>
      </c>
      <c r="Y41" s="101">
        <f t="shared" si="14"/>
        <v>0</v>
      </c>
      <c r="Z41" s="153">
        <f t="shared" si="15"/>
        <v>0</v>
      </c>
      <c r="AA41" s="23">
        <f t="shared" si="16"/>
        <v>1</v>
      </c>
      <c r="AB41" s="24" t="str">
        <f t="shared" si="17"/>
        <v/>
      </c>
      <c r="AE41" s="96">
        <f t="shared" si="8"/>
        <v>5</v>
      </c>
      <c r="AF41" s="97">
        <f t="shared" si="18"/>
        <v>43237</v>
      </c>
      <c r="AG41" s="22" t="str">
        <f t="shared" si="19"/>
        <v/>
      </c>
      <c r="AH41" s="98" t="str">
        <f t="shared" si="20"/>
        <v>0</v>
      </c>
      <c r="AI41" s="99" t="str">
        <f t="shared" si="21"/>
        <v>0</v>
      </c>
      <c r="AJ41" s="100" t="str">
        <f t="shared" si="22"/>
        <v>0</v>
      </c>
      <c r="AK41" s="101" t="str">
        <f t="shared" si="23"/>
        <v>0</v>
      </c>
      <c r="AL41" s="23"/>
      <c r="AM41" s="23"/>
      <c r="AN41" s="24" t="str">
        <f t="shared" si="24"/>
        <v/>
      </c>
    </row>
    <row r="42" spans="1:40" ht="23.1" customHeight="1" thickBot="1" x14ac:dyDescent="0.3">
      <c r="A42" s="2"/>
      <c r="B42" s="2"/>
      <c r="C42" s="189"/>
      <c r="D42" s="190"/>
      <c r="E42" s="190"/>
      <c r="F42" s="191"/>
      <c r="G42" s="70"/>
      <c r="H42" s="70"/>
      <c r="I42" s="70"/>
      <c r="J42" s="70"/>
      <c r="N42" s="70"/>
      <c r="O42" s="70"/>
      <c r="P42" s="70"/>
      <c r="S42" s="96">
        <f t="shared" si="7"/>
        <v>6</v>
      </c>
      <c r="T42" s="97">
        <f t="shared" si="9"/>
        <v>43238</v>
      </c>
      <c r="U42" s="22" t="str">
        <f t="shared" si="10"/>
        <v/>
      </c>
      <c r="V42" s="98" t="str">
        <f t="shared" si="11"/>
        <v>-</v>
      </c>
      <c r="W42" s="99" t="str">
        <f t="shared" si="12"/>
        <v>-</v>
      </c>
      <c r="X42" s="100" t="str">
        <f t="shared" si="13"/>
        <v>-</v>
      </c>
      <c r="Y42" s="101">
        <f t="shared" si="14"/>
        <v>0</v>
      </c>
      <c r="Z42" s="153">
        <f t="shared" si="15"/>
        <v>0</v>
      </c>
      <c r="AA42" s="23">
        <f t="shared" si="16"/>
        <v>1</v>
      </c>
      <c r="AB42" s="24" t="str">
        <f t="shared" si="17"/>
        <v/>
      </c>
      <c r="AE42" s="96">
        <f t="shared" si="8"/>
        <v>6</v>
      </c>
      <c r="AF42" s="97">
        <f t="shared" si="18"/>
        <v>43238</v>
      </c>
      <c r="AG42" s="22" t="str">
        <f t="shared" si="19"/>
        <v/>
      </c>
      <c r="AH42" s="98" t="str">
        <f t="shared" si="20"/>
        <v>0</v>
      </c>
      <c r="AI42" s="99" t="str">
        <f t="shared" si="21"/>
        <v>0</v>
      </c>
      <c r="AJ42" s="100" t="str">
        <f t="shared" si="22"/>
        <v>0</v>
      </c>
      <c r="AK42" s="101" t="str">
        <f t="shared" si="23"/>
        <v>0</v>
      </c>
      <c r="AL42" s="23"/>
      <c r="AM42" s="23"/>
      <c r="AN42" s="24" t="str">
        <f t="shared" si="24"/>
        <v/>
      </c>
    </row>
    <row r="43" spans="1:40" ht="23.1" customHeight="1" thickBot="1" x14ac:dyDescent="0.3">
      <c r="A43" s="2"/>
      <c r="B43" s="2"/>
      <c r="C43" s="189"/>
      <c r="D43" s="190"/>
      <c r="E43" s="190"/>
      <c r="F43" s="191"/>
      <c r="G43" s="70"/>
      <c r="H43" s="70"/>
      <c r="I43" s="70"/>
      <c r="J43" s="70"/>
      <c r="N43" s="70"/>
      <c r="O43" s="70"/>
      <c r="P43" s="70"/>
      <c r="S43" s="96">
        <f t="shared" si="7"/>
        <v>7</v>
      </c>
      <c r="T43" s="97">
        <f t="shared" si="9"/>
        <v>43239</v>
      </c>
      <c r="U43" s="22" t="str">
        <f t="shared" si="10"/>
        <v/>
      </c>
      <c r="V43" s="98" t="str">
        <f t="shared" si="11"/>
        <v>-</v>
      </c>
      <c r="W43" s="99" t="str">
        <f t="shared" si="12"/>
        <v>-</v>
      </c>
      <c r="X43" s="100" t="str">
        <f t="shared" si="13"/>
        <v>-</v>
      </c>
      <c r="Y43" s="101">
        <f t="shared" si="14"/>
        <v>0</v>
      </c>
      <c r="Z43" s="153">
        <f t="shared" si="15"/>
        <v>0</v>
      </c>
      <c r="AA43" s="23">
        <f t="shared" si="16"/>
        <v>0</v>
      </c>
      <c r="AB43" s="24" t="str">
        <f t="shared" si="17"/>
        <v/>
      </c>
      <c r="AE43" s="96">
        <f t="shared" si="8"/>
        <v>7</v>
      </c>
      <c r="AF43" s="97">
        <f t="shared" si="18"/>
        <v>43239</v>
      </c>
      <c r="AG43" s="22" t="str">
        <f t="shared" si="19"/>
        <v/>
      </c>
      <c r="AH43" s="98" t="str">
        <f t="shared" si="20"/>
        <v>0</v>
      </c>
      <c r="AI43" s="99" t="str">
        <f t="shared" si="21"/>
        <v>0</v>
      </c>
      <c r="AJ43" s="100" t="str">
        <f t="shared" si="22"/>
        <v>0</v>
      </c>
      <c r="AK43" s="101" t="str">
        <f t="shared" si="23"/>
        <v>0</v>
      </c>
      <c r="AL43" s="23"/>
      <c r="AM43" s="23"/>
      <c r="AN43" s="24" t="str">
        <f t="shared" si="24"/>
        <v/>
      </c>
    </row>
    <row r="44" spans="1:40" ht="23.1" customHeight="1" thickBot="1" x14ac:dyDescent="0.3">
      <c r="A44" s="2"/>
      <c r="B44" s="2"/>
      <c r="C44" s="189"/>
      <c r="D44" s="190"/>
      <c r="E44" s="190"/>
      <c r="F44" s="191"/>
      <c r="G44" s="70"/>
      <c r="H44" s="70"/>
      <c r="I44" s="70"/>
      <c r="J44" s="70"/>
      <c r="N44" s="70"/>
      <c r="O44" s="70"/>
      <c r="P44" s="70"/>
      <c r="S44" s="96">
        <f t="shared" si="7"/>
        <v>1</v>
      </c>
      <c r="T44" s="97">
        <f t="shared" si="9"/>
        <v>43240</v>
      </c>
      <c r="U44" s="22" t="str">
        <f t="shared" si="10"/>
        <v>07:00-12:00</v>
      </c>
      <c r="V44" s="98">
        <f t="shared" ca="1" si="11"/>
        <v>5</v>
      </c>
      <c r="W44" s="99" t="str">
        <f t="shared" ca="1" si="12"/>
        <v>-</v>
      </c>
      <c r="X44" s="100">
        <f t="shared" ca="1" si="13"/>
        <v>0</v>
      </c>
      <c r="Y44" s="101">
        <f t="shared" ca="1" si="14"/>
        <v>5</v>
      </c>
      <c r="Z44" s="153">
        <f t="shared" ca="1" si="15"/>
        <v>0</v>
      </c>
      <c r="AA44" s="23">
        <f t="shared" si="16"/>
        <v>1</v>
      </c>
      <c r="AB44" s="24" t="str">
        <f t="shared" si="17"/>
        <v>POLY 7H-12H + CP</v>
      </c>
      <c r="AE44" s="96">
        <f t="shared" si="8"/>
        <v>1</v>
      </c>
      <c r="AF44" s="97">
        <f t="shared" si="18"/>
        <v>43240</v>
      </c>
      <c r="AG44" s="22" t="str">
        <f t="shared" si="19"/>
        <v/>
      </c>
      <c r="AH44" s="98" t="str">
        <f t="shared" si="20"/>
        <v>0</v>
      </c>
      <c r="AI44" s="99" t="str">
        <f t="shared" si="21"/>
        <v>0</v>
      </c>
      <c r="AJ44" s="100" t="str">
        <f t="shared" si="22"/>
        <v>0</v>
      </c>
      <c r="AK44" s="101" t="str">
        <f t="shared" si="23"/>
        <v>0</v>
      </c>
      <c r="AL44" s="23"/>
      <c r="AM44" s="23"/>
      <c r="AN44" s="24" t="str">
        <f t="shared" si="24"/>
        <v/>
      </c>
    </row>
    <row r="45" spans="1:40" ht="23.1" customHeight="1" thickBot="1" x14ac:dyDescent="0.3">
      <c r="A45" s="2"/>
      <c r="B45" s="2"/>
      <c r="C45" s="189"/>
      <c r="D45" s="190"/>
      <c r="E45" s="190"/>
      <c r="F45" s="191"/>
      <c r="G45" s="70"/>
      <c r="H45" s="70"/>
      <c r="I45" s="70"/>
      <c r="J45" s="70"/>
      <c r="N45" s="70"/>
      <c r="O45" s="70"/>
      <c r="P45" s="70"/>
      <c r="S45" s="96">
        <f t="shared" si="7"/>
        <v>2</v>
      </c>
      <c r="T45" s="97">
        <f t="shared" si="9"/>
        <v>43241</v>
      </c>
      <c r="U45" s="22" t="str">
        <f t="shared" si="10"/>
        <v/>
      </c>
      <c r="V45" s="98" t="str">
        <f t="shared" si="11"/>
        <v>-</v>
      </c>
      <c r="W45" s="99" t="str">
        <f t="shared" si="12"/>
        <v>-</v>
      </c>
      <c r="X45" s="100" t="str">
        <f t="shared" si="13"/>
        <v>-</v>
      </c>
      <c r="Y45" s="101">
        <f t="shared" si="14"/>
        <v>0</v>
      </c>
      <c r="Z45" s="153">
        <f t="shared" si="15"/>
        <v>0</v>
      </c>
      <c r="AA45" s="23">
        <f t="shared" si="16"/>
        <v>0</v>
      </c>
      <c r="AB45" s="24" t="str">
        <f t="shared" si="17"/>
        <v/>
      </c>
      <c r="AE45" s="96">
        <f t="shared" si="8"/>
        <v>2</v>
      </c>
      <c r="AF45" s="97">
        <f t="shared" si="18"/>
        <v>43241</v>
      </c>
      <c r="AG45" s="22" t="str">
        <f t="shared" si="19"/>
        <v/>
      </c>
      <c r="AH45" s="98" t="str">
        <f t="shared" si="20"/>
        <v>0</v>
      </c>
      <c r="AI45" s="99" t="str">
        <f t="shared" si="21"/>
        <v>0</v>
      </c>
      <c r="AJ45" s="100" t="str">
        <f t="shared" si="22"/>
        <v>0</v>
      </c>
      <c r="AK45" s="101" t="str">
        <f t="shared" si="23"/>
        <v>0</v>
      </c>
      <c r="AL45" s="23"/>
      <c r="AM45" s="23"/>
      <c r="AN45" s="24" t="str">
        <f t="shared" si="24"/>
        <v/>
      </c>
    </row>
    <row r="46" spans="1:40" ht="23.1" customHeight="1" thickBot="1" x14ac:dyDescent="0.3">
      <c r="A46" s="2"/>
      <c r="B46" s="2"/>
      <c r="C46" s="192"/>
      <c r="D46" s="193"/>
      <c r="E46" s="193"/>
      <c r="F46" s="194"/>
      <c r="G46" s="70"/>
      <c r="H46" s="70"/>
      <c r="I46" s="70"/>
      <c r="J46" s="70"/>
      <c r="N46" s="70"/>
      <c r="O46" s="70"/>
      <c r="P46" s="70"/>
      <c r="S46" s="203" t="s">
        <v>29</v>
      </c>
      <c r="T46" s="204"/>
      <c r="U46" s="26"/>
      <c r="V46" s="102">
        <f ca="1">SUM(V15:V45)</f>
        <v>7.0000000000000009</v>
      </c>
      <c r="W46" s="103">
        <f ca="1">SUM(W15:W45)</f>
        <v>0</v>
      </c>
      <c r="X46" s="104">
        <f ca="1">SUM(X15:X45)</f>
        <v>0</v>
      </c>
      <c r="Y46" s="107">
        <f ca="1">SUM(V46:X46)</f>
        <v>7.0000000000000009</v>
      </c>
      <c r="Z46" s="154">
        <f ca="1">SUM(Z15:Z45)</f>
        <v>0</v>
      </c>
      <c r="AA46" s="111">
        <f>AA15+AA16+AA17+AA18+AA19+AA20+AA21+AA22+AA23++AA24+AA25+AA26+AA27+AA28+AA29+AA30+AA31+AA32+AA33+AA34+AA35+AA36+AA37+AA38+AA39+AA40+AA41+AA42+AA43+AA44+AA45</f>
        <v>18</v>
      </c>
      <c r="AB46" s="27"/>
      <c r="AE46" s="203" t="s">
        <v>29</v>
      </c>
      <c r="AF46" s="204"/>
      <c r="AG46" s="26"/>
      <c r="AH46" s="102">
        <f>SUM(AH15:AH45)</f>
        <v>0</v>
      </c>
      <c r="AI46" s="103">
        <f>SUM(AI15:AI45)</f>
        <v>0</v>
      </c>
      <c r="AJ46" s="104">
        <f>SUM(AJ15:AJ45)</f>
        <v>0</v>
      </c>
      <c r="AK46" s="107">
        <f>SUM(AH46:AJ46)</f>
        <v>0</v>
      </c>
      <c r="AL46" s="114">
        <f>SUM(AL15:AL45)</f>
        <v>0</v>
      </c>
      <c r="AM46" s="111">
        <f>AM15+AM16+AM17+AM18+AM19+AM20+AM21+AM22+AM23++AM24+AM25+AM26+AM27+AM28+AM29+AM30+AM31+AM32+AM33+AM34+AM35+AM36+AM37+AM38+AM39+AM40+AM41+AM42+AM43+AM44+AM45</f>
        <v>0</v>
      </c>
      <c r="AN46" s="27"/>
    </row>
    <row r="47" spans="1:40" ht="23.1" customHeight="1" thickBot="1" x14ac:dyDescent="0.4">
      <c r="A47" s="219" t="s">
        <v>10</v>
      </c>
      <c r="B47" s="220"/>
      <c r="C47" s="221"/>
      <c r="D47" s="221"/>
      <c r="E47" s="221"/>
      <c r="F47" s="222"/>
      <c r="G47" s="70"/>
      <c r="H47" s="70"/>
      <c r="I47" s="70"/>
      <c r="J47" s="70"/>
      <c r="N47" s="70"/>
      <c r="O47" s="70"/>
      <c r="P47" s="70"/>
      <c r="S47" s="228" t="s">
        <v>30</v>
      </c>
      <c r="T47" s="229"/>
      <c r="U47" s="28"/>
      <c r="V47" s="112"/>
      <c r="W47" s="113"/>
      <c r="X47" s="113"/>
      <c r="Y47" s="109">
        <f ca="1">Y46</f>
        <v>7.0000000000000009</v>
      </c>
      <c r="Z47" s="115"/>
      <c r="AA47" s="110"/>
      <c r="AB47" s="29"/>
      <c r="AE47" s="228" t="s">
        <v>30</v>
      </c>
      <c r="AF47" s="229"/>
      <c r="AG47" s="28"/>
      <c r="AH47" s="112"/>
      <c r="AI47" s="113"/>
      <c r="AJ47" s="113"/>
      <c r="AK47" s="109">
        <f>AK46</f>
        <v>0</v>
      </c>
      <c r="AL47" s="110"/>
      <c r="AM47" s="110"/>
      <c r="AN47" s="29"/>
    </row>
    <row r="48" spans="1:40" ht="24.75" customHeight="1" thickBot="1" x14ac:dyDescent="0.3">
      <c r="A48" s="93" t="s">
        <v>5</v>
      </c>
      <c r="B48" s="93" t="s">
        <v>11</v>
      </c>
      <c r="C48" s="223" t="s">
        <v>12</v>
      </c>
      <c r="D48" s="223"/>
      <c r="E48" s="224"/>
      <c r="F48" s="95" t="s">
        <v>13</v>
      </c>
      <c r="G48" s="70"/>
      <c r="H48" s="70"/>
      <c r="I48" s="70"/>
      <c r="J48" s="70"/>
      <c r="N48" s="70"/>
      <c r="O48" s="70"/>
      <c r="P48" s="70"/>
      <c r="S48" s="31"/>
      <c r="T48" s="31"/>
      <c r="U48" s="32"/>
      <c r="V48" s="32"/>
      <c r="W48" s="32"/>
      <c r="X48" s="32"/>
      <c r="Y48" s="32"/>
      <c r="Z48" s="32"/>
      <c r="AA48" s="32"/>
      <c r="AB48" s="32"/>
      <c r="AE48" s="31"/>
      <c r="AF48" s="31"/>
      <c r="AG48" s="32"/>
      <c r="AH48" s="32"/>
      <c r="AI48" s="32"/>
      <c r="AJ48" s="32"/>
      <c r="AK48" s="32"/>
      <c r="AL48" s="32"/>
      <c r="AM48" s="32"/>
      <c r="AN48" s="32"/>
    </row>
    <row r="49" spans="1:40" ht="24.75" customHeight="1" x14ac:dyDescent="0.25">
      <c r="A49" s="33"/>
      <c r="B49" s="33"/>
      <c r="C49" s="225"/>
      <c r="D49" s="225"/>
      <c r="E49" s="225"/>
      <c r="F49" s="94"/>
      <c r="G49" s="70"/>
      <c r="H49" s="70"/>
      <c r="I49" s="70"/>
      <c r="J49" s="70"/>
      <c r="N49" s="70"/>
      <c r="O49" s="70"/>
      <c r="P49" s="70"/>
      <c r="S49" s="34"/>
      <c r="T49" s="34"/>
      <c r="U49" s="35"/>
      <c r="V49" s="35"/>
      <c r="W49" s="35"/>
      <c r="X49" s="3"/>
      <c r="Y49" s="35"/>
      <c r="Z49" s="91" t="s">
        <v>31</v>
      </c>
      <c r="AA49" s="35"/>
      <c r="AB49" s="35"/>
      <c r="AE49" s="34"/>
      <c r="AF49" s="34"/>
      <c r="AG49" s="35"/>
      <c r="AH49" s="35"/>
      <c r="AI49" s="35"/>
      <c r="AJ49" s="3"/>
      <c r="AK49" s="35"/>
      <c r="AL49" s="91" t="s">
        <v>31</v>
      </c>
      <c r="AM49" s="35"/>
      <c r="AN49" s="35"/>
    </row>
    <row r="50" spans="1:40" ht="24.75" customHeight="1" x14ac:dyDescent="0.25">
      <c r="A50" s="36"/>
      <c r="B50" s="36"/>
      <c r="C50" s="218"/>
      <c r="D50" s="218"/>
      <c r="E50" s="218"/>
      <c r="F50" s="37"/>
      <c r="G50" s="70"/>
      <c r="H50" s="70"/>
      <c r="I50" s="70"/>
      <c r="J50" s="70"/>
      <c r="N50" s="70"/>
      <c r="O50" s="70"/>
      <c r="P50" s="70"/>
      <c r="S50" s="34"/>
      <c r="T50" s="34"/>
      <c r="U50" s="35"/>
      <c r="V50" s="35"/>
      <c r="W50" s="35"/>
      <c r="X50" s="3"/>
      <c r="Y50" s="35"/>
      <c r="Z50" s="91" t="s">
        <v>32</v>
      </c>
      <c r="AA50" s="35"/>
      <c r="AB50" s="35"/>
      <c r="AE50" s="34"/>
      <c r="AF50" s="34"/>
      <c r="AG50" s="35"/>
      <c r="AH50" s="35"/>
      <c r="AI50" s="35"/>
      <c r="AJ50" s="3"/>
      <c r="AK50" s="35"/>
      <c r="AL50" s="91" t="s">
        <v>32</v>
      </c>
      <c r="AM50" s="35"/>
      <c r="AN50" s="35"/>
    </row>
    <row r="51" spans="1:40" ht="24.75" customHeight="1" x14ac:dyDescent="0.25">
      <c r="A51" s="36"/>
      <c r="B51" s="36"/>
      <c r="C51" s="218"/>
      <c r="D51" s="218"/>
      <c r="E51" s="218"/>
      <c r="F51" s="37"/>
      <c r="G51" s="70"/>
      <c r="H51" s="70"/>
      <c r="I51" s="70"/>
      <c r="J51" s="70"/>
      <c r="N51" s="70"/>
      <c r="O51" s="70"/>
      <c r="P51" s="70"/>
      <c r="S51" s="34"/>
      <c r="T51" s="34"/>
      <c r="U51" s="35"/>
      <c r="V51" s="35"/>
      <c r="W51" s="35"/>
      <c r="X51" s="3"/>
      <c r="Y51" s="35"/>
      <c r="Z51" s="91" t="s">
        <v>41</v>
      </c>
      <c r="AA51" s="35"/>
      <c r="AB51" s="35"/>
      <c r="AE51" s="34"/>
      <c r="AF51" s="34"/>
      <c r="AG51" s="35"/>
      <c r="AH51" s="35"/>
      <c r="AI51" s="35"/>
      <c r="AJ51" s="3"/>
      <c r="AK51" s="35"/>
      <c r="AL51" s="91" t="s">
        <v>41</v>
      </c>
      <c r="AM51" s="35"/>
      <c r="AN51" s="35"/>
    </row>
    <row r="52" spans="1:40" ht="24.75" customHeight="1" x14ac:dyDescent="0.25">
      <c r="A52" s="36"/>
      <c r="B52" s="36"/>
      <c r="C52" s="218"/>
      <c r="D52" s="218"/>
      <c r="E52" s="218"/>
      <c r="F52" s="37"/>
      <c r="G52" s="70"/>
      <c r="H52" s="70"/>
      <c r="I52" s="70"/>
      <c r="J52" s="70"/>
      <c r="N52" s="70"/>
      <c r="O52" s="70"/>
      <c r="P52" s="70"/>
      <c r="S52" s="3"/>
      <c r="T52" s="3"/>
      <c r="U52" s="3"/>
      <c r="V52" s="3"/>
      <c r="W52" s="3"/>
      <c r="X52" s="3"/>
      <c r="Y52" s="3"/>
      <c r="Z52" s="3"/>
      <c r="AA52" s="3"/>
      <c r="AB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ht="24.75" customHeight="1" x14ac:dyDescent="0.25">
      <c r="A53" s="36"/>
      <c r="B53" s="36"/>
      <c r="C53" s="218"/>
      <c r="D53" s="218"/>
      <c r="E53" s="218"/>
      <c r="F53" s="37"/>
      <c r="G53" s="70"/>
      <c r="H53" s="70"/>
      <c r="I53" s="70"/>
      <c r="J53" s="70"/>
      <c r="N53" s="70"/>
      <c r="O53" s="70"/>
      <c r="P53" s="70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</row>
    <row r="54" spans="1:40" ht="24.75" customHeight="1" x14ac:dyDescent="0.25">
      <c r="A54" s="36"/>
      <c r="B54" s="36"/>
      <c r="C54" s="218"/>
      <c r="D54" s="218"/>
      <c r="E54" s="218"/>
      <c r="F54" s="37"/>
      <c r="G54" s="70"/>
      <c r="H54" s="70"/>
      <c r="I54" s="70"/>
      <c r="J54" s="70"/>
      <c r="N54" s="70"/>
      <c r="O54" s="70"/>
      <c r="P54" s="70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</row>
    <row r="55" spans="1:40" ht="24.75" customHeight="1" x14ac:dyDescent="0.25">
      <c r="A55" s="36"/>
      <c r="B55" s="36"/>
      <c r="C55" s="218"/>
      <c r="D55" s="218"/>
      <c r="E55" s="218"/>
      <c r="F55" s="37"/>
      <c r="G55" s="70"/>
      <c r="H55" s="70"/>
      <c r="I55" s="70"/>
      <c r="J55" s="70"/>
      <c r="N55" s="70"/>
      <c r="O55" s="70"/>
      <c r="P55" s="70"/>
      <c r="S55" s="181" t="s">
        <v>33</v>
      </c>
      <c r="T55" s="181"/>
      <c r="U55" s="181"/>
      <c r="V55" s="181"/>
      <c r="W55" s="181"/>
      <c r="X55" s="181"/>
      <c r="Y55" s="181"/>
      <c r="Z55" s="181"/>
      <c r="AA55" s="181"/>
      <c r="AB55" s="181"/>
      <c r="AE55" s="181" t="s">
        <v>33</v>
      </c>
      <c r="AF55" s="181"/>
      <c r="AG55" s="181"/>
      <c r="AH55" s="181"/>
      <c r="AI55" s="181"/>
      <c r="AJ55" s="181"/>
      <c r="AK55" s="181"/>
      <c r="AL55" s="181"/>
      <c r="AM55" s="181"/>
      <c r="AN55" s="181"/>
    </row>
    <row r="56" spans="1:40" ht="24.75" customHeight="1" x14ac:dyDescent="0.25">
      <c r="A56" s="36"/>
      <c r="B56" s="36"/>
      <c r="C56" s="218"/>
      <c r="D56" s="218"/>
      <c r="E56" s="218"/>
      <c r="F56" s="37"/>
      <c r="G56" s="70"/>
      <c r="H56" s="70"/>
      <c r="I56" s="70"/>
      <c r="J56" s="70"/>
      <c r="N56" s="70"/>
      <c r="O56" s="70"/>
      <c r="P56" s="70"/>
    </row>
    <row r="57" spans="1:40" ht="24.75" customHeight="1" x14ac:dyDescent="0.25">
      <c r="A57" s="36"/>
      <c r="B57" s="36"/>
      <c r="C57" s="218"/>
      <c r="D57" s="218"/>
      <c r="E57" s="218"/>
      <c r="F57" s="37"/>
      <c r="G57" s="70"/>
      <c r="H57" s="70"/>
      <c r="I57" s="70"/>
      <c r="J57" s="70"/>
      <c r="N57" s="70"/>
      <c r="O57" s="70"/>
      <c r="P57" s="70"/>
    </row>
    <row r="58" spans="1:40" ht="24.75" customHeight="1" x14ac:dyDescent="0.25">
      <c r="A58" s="36"/>
      <c r="B58" s="36"/>
      <c r="C58" s="218"/>
      <c r="D58" s="218"/>
      <c r="E58" s="218"/>
      <c r="F58" s="37"/>
      <c r="G58" s="70"/>
      <c r="H58" s="70"/>
      <c r="I58" s="70"/>
      <c r="J58" s="70"/>
      <c r="N58" s="70"/>
      <c r="O58" s="70"/>
      <c r="P58" s="70"/>
    </row>
    <row r="59" spans="1:40" ht="24.75" customHeight="1" x14ac:dyDescent="0.25">
      <c r="A59" s="36"/>
      <c r="B59" s="36"/>
      <c r="C59" s="218"/>
      <c r="D59" s="218"/>
      <c r="E59" s="218"/>
      <c r="F59" s="37"/>
      <c r="G59" s="70"/>
      <c r="H59" s="70"/>
      <c r="I59" s="70"/>
      <c r="J59" s="70"/>
      <c r="N59" s="70"/>
      <c r="O59" s="70"/>
      <c r="P59" s="70"/>
    </row>
    <row r="60" spans="1:40" ht="24.75" customHeight="1" x14ac:dyDescent="0.25">
      <c r="A60" s="36"/>
      <c r="B60" s="36"/>
      <c r="C60" s="218"/>
      <c r="D60" s="218"/>
      <c r="E60" s="218"/>
      <c r="F60" s="37"/>
      <c r="G60" s="70"/>
      <c r="H60" s="70"/>
      <c r="I60" s="70"/>
      <c r="J60" s="70"/>
      <c r="N60" s="70"/>
      <c r="O60" s="70"/>
      <c r="P60" s="70"/>
    </row>
    <row r="61" spans="1:40" ht="24.75" customHeight="1" x14ac:dyDescent="0.25">
      <c r="A61" s="36"/>
      <c r="B61" s="36"/>
      <c r="C61" s="218"/>
      <c r="D61" s="218"/>
      <c r="E61" s="218"/>
      <c r="F61" s="37"/>
      <c r="G61" s="70"/>
      <c r="H61" s="70"/>
      <c r="I61" s="70"/>
      <c r="J61" s="70"/>
      <c r="N61" s="70"/>
      <c r="O61" s="70"/>
      <c r="P61" s="70"/>
    </row>
    <row r="62" spans="1:40" ht="24.75" customHeight="1" x14ac:dyDescent="0.25">
      <c r="A62" s="36"/>
      <c r="B62" s="36"/>
      <c r="C62" s="218"/>
      <c r="D62" s="218"/>
      <c r="E62" s="218"/>
      <c r="F62" s="37"/>
      <c r="G62" s="70"/>
      <c r="H62" s="70"/>
      <c r="I62" s="70"/>
      <c r="J62" s="70"/>
      <c r="N62" s="70"/>
      <c r="O62" s="70"/>
      <c r="P62" s="70"/>
    </row>
    <row r="63" spans="1:40" ht="24.75" customHeight="1" x14ac:dyDescent="0.25">
      <c r="A63" s="36"/>
      <c r="B63" s="36"/>
      <c r="C63" s="218"/>
      <c r="D63" s="218"/>
      <c r="E63" s="218"/>
      <c r="F63" s="37"/>
      <c r="G63" s="70"/>
      <c r="H63" s="70"/>
      <c r="I63" s="70"/>
      <c r="J63" s="70"/>
      <c r="N63" s="70"/>
      <c r="O63" s="70"/>
      <c r="P63" s="70"/>
    </row>
    <row r="64" spans="1:40" ht="24.75" customHeight="1" x14ac:dyDescent="0.25">
      <c r="A64" s="36"/>
      <c r="B64" s="36"/>
      <c r="C64" s="218"/>
      <c r="D64" s="218"/>
      <c r="E64" s="218"/>
      <c r="F64" s="37"/>
      <c r="G64" s="70"/>
      <c r="H64" s="70"/>
      <c r="I64" s="70"/>
      <c r="J64" s="70"/>
      <c r="N64" s="70"/>
      <c r="O64" s="70"/>
      <c r="P64" s="70"/>
    </row>
    <row r="65" spans="1:18" ht="24.75" customHeight="1" x14ac:dyDescent="0.25">
      <c r="A65" s="36"/>
      <c r="B65" s="36"/>
      <c r="C65" s="218"/>
      <c r="D65" s="218"/>
      <c r="E65" s="218"/>
      <c r="F65" s="37"/>
      <c r="G65" s="70"/>
      <c r="H65" s="70"/>
      <c r="I65" s="70"/>
      <c r="J65" s="70"/>
      <c r="N65" s="70"/>
      <c r="O65" s="70"/>
      <c r="P65" s="70"/>
    </row>
    <row r="66" spans="1:18" ht="24.75" customHeight="1" x14ac:dyDescent="0.25">
      <c r="A66" s="36"/>
      <c r="B66" s="36"/>
      <c r="C66" s="218"/>
      <c r="D66" s="218"/>
      <c r="E66" s="218"/>
      <c r="F66" s="37"/>
      <c r="G66" s="70"/>
      <c r="H66" s="70"/>
      <c r="I66" s="70"/>
      <c r="J66" s="70"/>
      <c r="N66" s="70"/>
      <c r="O66" s="70"/>
      <c r="P66" s="70"/>
    </row>
    <row r="67" spans="1:18" ht="24.75" customHeight="1" x14ac:dyDescent="0.25">
      <c r="A67" s="36"/>
      <c r="B67" s="36"/>
      <c r="C67" s="218"/>
      <c r="D67" s="218"/>
      <c r="E67" s="218"/>
      <c r="F67" s="37"/>
      <c r="G67" s="70"/>
      <c r="H67" s="70"/>
      <c r="I67" s="70"/>
      <c r="J67" s="70"/>
      <c r="N67" s="70"/>
      <c r="O67" s="70"/>
      <c r="P67" s="70"/>
    </row>
    <row r="68" spans="1:18" ht="24.75" customHeight="1" x14ac:dyDescent="0.25">
      <c r="A68" s="36"/>
      <c r="B68" s="36"/>
      <c r="C68" s="218"/>
      <c r="D68" s="218"/>
      <c r="E68" s="218"/>
      <c r="F68" s="37"/>
      <c r="G68" s="70"/>
      <c r="H68" s="70"/>
      <c r="I68" s="70"/>
      <c r="J68" s="70"/>
      <c r="N68" s="70"/>
      <c r="O68" s="70"/>
      <c r="P68" s="70"/>
    </row>
    <row r="69" spans="1:18" x14ac:dyDescent="0.25">
      <c r="A69" s="25"/>
      <c r="B69" s="25"/>
      <c r="C69" s="25"/>
      <c r="K69" s="68"/>
      <c r="L69" s="67"/>
      <c r="M69" s="67"/>
      <c r="N69" s="67"/>
      <c r="O69" s="67"/>
      <c r="P69" s="67"/>
      <c r="Q69" s="2"/>
      <c r="R69" s="1"/>
    </row>
    <row r="70" spans="1:18" x14ac:dyDescent="0.25">
      <c r="A70" s="25"/>
      <c r="B70" s="25"/>
      <c r="C70" s="25"/>
      <c r="K70" s="68"/>
      <c r="L70" s="67"/>
      <c r="M70" s="67"/>
      <c r="N70" s="67"/>
      <c r="O70" s="67"/>
      <c r="P70" s="67"/>
      <c r="Q70" s="2"/>
      <c r="R70" s="1"/>
    </row>
    <row r="71" spans="1:18" x14ac:dyDescent="0.25">
      <c r="A71" s="25"/>
      <c r="B71" s="25"/>
      <c r="C71" s="25"/>
      <c r="K71" s="68"/>
      <c r="L71" s="67"/>
      <c r="M71" s="67"/>
      <c r="N71" s="67"/>
      <c r="O71" s="67"/>
      <c r="P71" s="67"/>
      <c r="Q71" s="2"/>
      <c r="R71" s="1"/>
    </row>
    <row r="72" spans="1:18" x14ac:dyDescent="0.25">
      <c r="A72" s="25"/>
      <c r="B72" s="25"/>
      <c r="C72" s="25"/>
      <c r="K72" s="68"/>
      <c r="L72" s="67"/>
      <c r="M72" s="67"/>
      <c r="N72" s="67"/>
      <c r="O72" s="67"/>
      <c r="P72" s="67"/>
      <c r="Q72" s="2"/>
      <c r="R72" s="1"/>
    </row>
    <row r="73" spans="1:18" x14ac:dyDescent="0.25">
      <c r="A73" s="25"/>
      <c r="B73" s="25"/>
      <c r="C73" s="25"/>
      <c r="K73" s="68"/>
      <c r="L73" s="67"/>
      <c r="M73" s="67"/>
      <c r="N73" s="67"/>
      <c r="O73" s="67"/>
      <c r="P73" s="67"/>
      <c r="Q73" s="2"/>
      <c r="R73" s="1"/>
    </row>
    <row r="74" spans="1:18" x14ac:dyDescent="0.25">
      <c r="A74" s="25"/>
      <c r="B74" s="25"/>
      <c r="C74" s="25"/>
      <c r="K74" s="68"/>
      <c r="L74" s="67"/>
      <c r="M74" s="67"/>
      <c r="N74" s="67"/>
      <c r="O74" s="67"/>
      <c r="P74" s="67"/>
      <c r="Q74" s="2"/>
      <c r="R74" s="1"/>
    </row>
    <row r="75" spans="1:18" x14ac:dyDescent="0.25">
      <c r="A75" s="25"/>
      <c r="B75" s="25"/>
      <c r="C75" s="25"/>
      <c r="K75" s="68"/>
      <c r="L75" s="67"/>
      <c r="M75" s="67"/>
      <c r="N75" s="67"/>
      <c r="O75" s="67"/>
      <c r="P75" s="67"/>
      <c r="Q75" s="2"/>
      <c r="R75" s="1"/>
    </row>
    <row r="76" spans="1:18" x14ac:dyDescent="0.25">
      <c r="A76" s="25"/>
      <c r="B76" s="25"/>
      <c r="C76" s="25"/>
      <c r="K76" s="68"/>
      <c r="L76" s="67"/>
      <c r="M76" s="67"/>
      <c r="N76" s="67"/>
      <c r="O76" s="67"/>
      <c r="P76" s="67"/>
      <c r="Q76" s="2"/>
      <c r="R76" s="1"/>
    </row>
    <row r="77" spans="1:18" x14ac:dyDescent="0.25">
      <c r="A77" s="25"/>
      <c r="B77" s="25"/>
      <c r="C77" s="25"/>
      <c r="K77" s="68"/>
      <c r="L77" s="67"/>
      <c r="M77" s="67"/>
      <c r="N77" s="67"/>
      <c r="O77" s="67"/>
      <c r="P77" s="67"/>
      <c r="Q77" s="2"/>
      <c r="R77" s="1"/>
    </row>
    <row r="78" spans="1:18" x14ac:dyDescent="0.25">
      <c r="A78" s="25"/>
      <c r="B78" s="25"/>
      <c r="C78" s="25"/>
      <c r="K78" s="68"/>
      <c r="L78" s="67"/>
      <c r="M78" s="67"/>
      <c r="N78" s="67"/>
      <c r="O78" s="67"/>
      <c r="P78" s="67"/>
      <c r="Q78" s="2"/>
      <c r="R78" s="1"/>
    </row>
    <row r="79" spans="1:18" x14ac:dyDescent="0.25">
      <c r="A79" s="25"/>
      <c r="B79" s="25"/>
      <c r="C79" s="25"/>
      <c r="K79" s="68"/>
      <c r="L79" s="67"/>
      <c r="M79" s="67"/>
      <c r="N79" s="67"/>
      <c r="O79" s="67"/>
      <c r="P79" s="67"/>
      <c r="Q79" s="2"/>
      <c r="R79" s="1"/>
    </row>
    <row r="80" spans="1:18" x14ac:dyDescent="0.25">
      <c r="A80" s="25"/>
      <c r="B80" s="25"/>
      <c r="C80" s="25"/>
      <c r="K80" s="68"/>
      <c r="L80" s="67"/>
      <c r="M80" s="67"/>
      <c r="N80" s="67"/>
      <c r="O80" s="67"/>
      <c r="P80" s="67"/>
      <c r="Q80" s="2"/>
      <c r="R80" s="1"/>
    </row>
    <row r="81" spans="1:18" x14ac:dyDescent="0.25">
      <c r="A81" s="25"/>
      <c r="B81" s="25"/>
      <c r="C81" s="25"/>
      <c r="K81" s="68"/>
      <c r="L81" s="67"/>
      <c r="M81" s="67"/>
      <c r="N81" s="67"/>
      <c r="O81" s="67"/>
      <c r="P81" s="67"/>
      <c r="Q81" s="2"/>
      <c r="R81" s="1"/>
    </row>
    <row r="82" spans="1:18" x14ac:dyDescent="0.25">
      <c r="A82" s="25"/>
      <c r="B82" s="25"/>
      <c r="C82" s="25"/>
      <c r="K82" s="68"/>
      <c r="L82" s="67"/>
      <c r="M82" s="67"/>
      <c r="N82" s="67"/>
      <c r="O82" s="67"/>
      <c r="P82" s="67"/>
      <c r="Q82" s="2"/>
      <c r="R82" s="1"/>
    </row>
    <row r="83" spans="1:18" x14ac:dyDescent="0.25">
      <c r="A83" s="25"/>
      <c r="B83" s="25"/>
      <c r="C83" s="25"/>
      <c r="K83" s="68"/>
      <c r="L83" s="67"/>
      <c r="M83" s="67"/>
      <c r="N83" s="67"/>
      <c r="O83" s="67"/>
      <c r="P83" s="67"/>
      <c r="Q83" s="2"/>
      <c r="R83" s="1"/>
    </row>
    <row r="84" spans="1:18" x14ac:dyDescent="0.25">
      <c r="A84" s="25"/>
      <c r="B84" s="25"/>
      <c r="C84" s="25"/>
      <c r="K84" s="68"/>
      <c r="L84" s="67"/>
      <c r="M84" s="67"/>
      <c r="N84" s="67"/>
      <c r="O84" s="67"/>
      <c r="P84" s="67"/>
      <c r="Q84" s="2"/>
      <c r="R84" s="1"/>
    </row>
    <row r="85" spans="1:18" x14ac:dyDescent="0.25">
      <c r="A85" s="25"/>
      <c r="B85" s="25"/>
      <c r="C85" s="25"/>
      <c r="K85" s="68"/>
      <c r="L85" s="67"/>
      <c r="M85" s="67"/>
      <c r="N85" s="67"/>
      <c r="O85" s="67"/>
      <c r="P85" s="67"/>
      <c r="Q85" s="2"/>
      <c r="R85" s="1"/>
    </row>
    <row r="86" spans="1:18" x14ac:dyDescent="0.25">
      <c r="A86" s="25"/>
      <c r="B86" s="25"/>
      <c r="C86" s="25"/>
      <c r="K86" s="68"/>
      <c r="L86" s="67"/>
      <c r="M86" s="67"/>
      <c r="N86" s="67"/>
      <c r="O86" s="67"/>
      <c r="P86" s="67"/>
      <c r="Q86" s="2"/>
      <c r="R86" s="1"/>
    </row>
    <row r="87" spans="1:18" x14ac:dyDescent="0.25">
      <c r="A87" s="25"/>
      <c r="B87" s="25"/>
      <c r="C87" s="25"/>
      <c r="K87" s="68"/>
      <c r="L87" s="67"/>
      <c r="M87" s="67"/>
      <c r="N87" s="67"/>
      <c r="O87" s="67"/>
      <c r="P87" s="67"/>
      <c r="Q87" s="2"/>
      <c r="R87" s="1"/>
    </row>
    <row r="88" spans="1:18" x14ac:dyDescent="0.25">
      <c r="A88" s="25"/>
      <c r="B88" s="25"/>
      <c r="C88" s="25"/>
      <c r="K88" s="68"/>
      <c r="L88" s="67"/>
      <c r="M88" s="67"/>
      <c r="N88" s="67"/>
      <c r="O88" s="67"/>
      <c r="P88" s="67"/>
      <c r="Q88" s="2"/>
      <c r="R88" s="1"/>
    </row>
    <row r="89" spans="1:18" x14ac:dyDescent="0.25">
      <c r="A89" s="25"/>
      <c r="B89" s="25"/>
      <c r="C89" s="25"/>
      <c r="K89" s="68"/>
      <c r="L89" s="67"/>
      <c r="M89" s="67"/>
      <c r="N89" s="67"/>
      <c r="O89" s="67"/>
      <c r="P89" s="67"/>
      <c r="Q89" s="2"/>
      <c r="R89" s="1"/>
    </row>
    <row r="90" spans="1:18" x14ac:dyDescent="0.25">
      <c r="A90" s="25"/>
      <c r="B90" s="25"/>
      <c r="C90" s="25"/>
      <c r="K90" s="68"/>
      <c r="L90" s="67"/>
      <c r="M90" s="67"/>
      <c r="N90" s="67"/>
      <c r="O90" s="67"/>
      <c r="P90" s="67"/>
      <c r="Q90" s="2"/>
      <c r="R90" s="1"/>
    </row>
    <row r="91" spans="1:18" x14ac:dyDescent="0.25">
      <c r="A91" s="25"/>
      <c r="B91" s="25"/>
      <c r="C91" s="25"/>
      <c r="K91" s="68"/>
      <c r="L91" s="67"/>
      <c r="M91" s="67"/>
      <c r="N91" s="67"/>
      <c r="O91" s="67"/>
      <c r="P91" s="67"/>
      <c r="Q91" s="2"/>
      <c r="R91" s="1"/>
    </row>
    <row r="92" spans="1:18" x14ac:dyDescent="0.25">
      <c r="A92" s="25"/>
      <c r="B92" s="25"/>
      <c r="C92" s="25"/>
      <c r="K92" s="68"/>
      <c r="L92" s="67"/>
      <c r="M92" s="67"/>
      <c r="N92" s="67"/>
      <c r="O92" s="67"/>
      <c r="P92" s="67"/>
      <c r="Q92" s="2"/>
      <c r="R92" s="1"/>
    </row>
    <row r="93" spans="1:18" x14ac:dyDescent="0.25">
      <c r="A93" s="25"/>
      <c r="B93" s="25"/>
      <c r="C93" s="25"/>
      <c r="K93" s="68"/>
      <c r="L93" s="67"/>
      <c r="M93" s="67"/>
      <c r="N93" s="67"/>
      <c r="O93" s="67"/>
      <c r="P93" s="67"/>
      <c r="Q93" s="2"/>
      <c r="R93" s="1"/>
    </row>
    <row r="94" spans="1:18" x14ac:dyDescent="0.25">
      <c r="A94" s="25"/>
      <c r="B94" s="25"/>
      <c r="C94" s="25"/>
      <c r="K94" s="68"/>
      <c r="L94" s="67"/>
      <c r="M94" s="67"/>
      <c r="N94" s="67"/>
      <c r="O94" s="67"/>
      <c r="P94" s="67"/>
      <c r="Q94" s="2"/>
      <c r="R94" s="1"/>
    </row>
    <row r="95" spans="1:18" x14ac:dyDescent="0.25">
      <c r="A95" s="25"/>
      <c r="B95" s="25"/>
      <c r="C95" s="25"/>
      <c r="K95" s="68"/>
      <c r="L95" s="67"/>
      <c r="M95" s="67"/>
      <c r="N95" s="67"/>
      <c r="O95" s="67"/>
      <c r="P95" s="67"/>
      <c r="Q95" s="2"/>
      <c r="R95" s="1"/>
    </row>
    <row r="96" spans="1:18" x14ac:dyDescent="0.25">
      <c r="A96" s="25"/>
      <c r="B96" s="25"/>
      <c r="C96" s="25"/>
      <c r="K96" s="68"/>
      <c r="L96" s="67"/>
      <c r="M96" s="67"/>
      <c r="N96" s="67"/>
      <c r="O96" s="67"/>
      <c r="P96" s="67"/>
      <c r="Q96" s="2"/>
      <c r="R96" s="1"/>
    </row>
    <row r="97" spans="1:18" x14ac:dyDescent="0.25">
      <c r="A97" s="25"/>
      <c r="B97" s="25"/>
      <c r="C97" s="25"/>
      <c r="K97" s="68"/>
      <c r="L97" s="67"/>
      <c r="M97" s="67"/>
      <c r="N97" s="67"/>
      <c r="O97" s="67"/>
      <c r="P97" s="67"/>
      <c r="Q97" s="2"/>
      <c r="R97" s="1"/>
    </row>
    <row r="98" spans="1:18" x14ac:dyDescent="0.25">
      <c r="A98" s="25"/>
      <c r="B98" s="25"/>
      <c r="C98" s="25"/>
      <c r="K98" s="68"/>
      <c r="L98" s="67"/>
      <c r="M98" s="67"/>
      <c r="N98" s="67"/>
      <c r="O98" s="67"/>
      <c r="P98" s="67"/>
      <c r="Q98" s="2"/>
      <c r="R98" s="1"/>
    </row>
    <row r="99" spans="1:18" x14ac:dyDescent="0.25">
      <c r="A99" s="25"/>
      <c r="B99" s="25"/>
      <c r="C99" s="25"/>
      <c r="K99" s="68"/>
      <c r="L99" s="67"/>
      <c r="M99" s="67"/>
      <c r="N99" s="67"/>
      <c r="O99" s="67"/>
      <c r="P99" s="67"/>
      <c r="Q99" s="2"/>
      <c r="R99" s="1"/>
    </row>
    <row r="100" spans="1:18" x14ac:dyDescent="0.25">
      <c r="A100" s="25"/>
      <c r="B100" s="25"/>
      <c r="C100" s="25"/>
      <c r="K100" s="68"/>
      <c r="L100" s="67"/>
      <c r="M100" s="67"/>
      <c r="N100" s="67"/>
      <c r="O100" s="67"/>
      <c r="P100" s="67"/>
      <c r="Q100" s="2"/>
      <c r="R100" s="1"/>
    </row>
    <row r="101" spans="1:18" x14ac:dyDescent="0.25">
      <c r="N101" s="70"/>
      <c r="O101" s="70"/>
      <c r="P101" s="70"/>
    </row>
    <row r="102" spans="1:18" x14ac:dyDescent="0.25">
      <c r="N102" s="70"/>
      <c r="O102" s="70"/>
      <c r="P102" s="70"/>
    </row>
    <row r="103" spans="1:18" x14ac:dyDescent="0.25">
      <c r="N103" s="70"/>
      <c r="O103" s="70"/>
      <c r="P103" s="70"/>
    </row>
    <row r="104" spans="1:18" x14ac:dyDescent="0.25">
      <c r="N104" s="70"/>
      <c r="O104" s="70"/>
      <c r="P104" s="70"/>
    </row>
    <row r="105" spans="1:18" x14ac:dyDescent="0.25">
      <c r="N105" s="70"/>
      <c r="O105" s="70"/>
      <c r="P105" s="70"/>
    </row>
    <row r="106" spans="1:18" x14ac:dyDescent="0.25">
      <c r="N106" s="70"/>
      <c r="O106" s="70"/>
      <c r="P106" s="70"/>
    </row>
    <row r="107" spans="1:18" x14ac:dyDescent="0.25">
      <c r="N107" s="70"/>
      <c r="O107" s="70"/>
      <c r="P107" s="70"/>
    </row>
    <row r="108" spans="1:18" x14ac:dyDescent="0.25">
      <c r="N108" s="70"/>
      <c r="O108" s="70"/>
      <c r="P108" s="70"/>
    </row>
    <row r="109" spans="1:18" x14ac:dyDescent="0.25">
      <c r="N109" s="70"/>
      <c r="O109" s="70"/>
      <c r="P109" s="70"/>
    </row>
    <row r="110" spans="1:18" x14ac:dyDescent="0.25">
      <c r="N110" s="70"/>
      <c r="O110" s="70"/>
      <c r="P110" s="70"/>
    </row>
    <row r="111" spans="1:18" x14ac:dyDescent="0.25">
      <c r="N111" s="70"/>
      <c r="O111" s="70"/>
      <c r="P111" s="70"/>
    </row>
    <row r="112" spans="1:18" x14ac:dyDescent="0.25">
      <c r="N112" s="70"/>
      <c r="O112" s="70"/>
      <c r="P112" s="70"/>
    </row>
    <row r="113" spans="14:16" x14ac:dyDescent="0.25">
      <c r="N113" s="70"/>
      <c r="O113" s="70"/>
      <c r="P113" s="70"/>
    </row>
    <row r="114" spans="14:16" x14ac:dyDescent="0.25">
      <c r="N114" s="70"/>
      <c r="O114" s="70"/>
      <c r="P114" s="70"/>
    </row>
    <row r="115" spans="14:16" x14ac:dyDescent="0.25">
      <c r="N115" s="70"/>
      <c r="O115" s="70"/>
      <c r="P115" s="70"/>
    </row>
    <row r="116" spans="14:16" x14ac:dyDescent="0.25">
      <c r="N116" s="70"/>
      <c r="O116" s="70"/>
      <c r="P116" s="70"/>
    </row>
    <row r="117" spans="14:16" x14ac:dyDescent="0.25">
      <c r="N117" s="70"/>
      <c r="O117" s="70"/>
      <c r="P117" s="70"/>
    </row>
    <row r="118" spans="14:16" x14ac:dyDescent="0.25">
      <c r="N118" s="70"/>
      <c r="O118" s="70"/>
      <c r="P118" s="70"/>
    </row>
    <row r="119" spans="14:16" x14ac:dyDescent="0.25">
      <c r="N119" s="70"/>
      <c r="O119" s="70"/>
      <c r="P119" s="70"/>
    </row>
    <row r="120" spans="14:16" x14ac:dyDescent="0.25">
      <c r="N120" s="70"/>
      <c r="O120" s="70"/>
      <c r="P120" s="70"/>
    </row>
    <row r="121" spans="14:16" x14ac:dyDescent="0.25">
      <c r="N121" s="70"/>
      <c r="O121" s="70"/>
      <c r="P121" s="70"/>
    </row>
    <row r="122" spans="14:16" x14ac:dyDescent="0.25">
      <c r="N122" s="70"/>
      <c r="O122" s="70"/>
      <c r="P122" s="70"/>
    </row>
    <row r="123" spans="14:16" x14ac:dyDescent="0.25">
      <c r="N123" s="70"/>
      <c r="O123" s="70"/>
      <c r="P123" s="70"/>
    </row>
  </sheetData>
  <sheetProtection selectLockedCells="1" selectUnlockedCells="1"/>
  <mergeCells count="78">
    <mergeCell ref="C55:E55"/>
    <mergeCell ref="C41:F46"/>
    <mergeCell ref="C68:E68"/>
    <mergeCell ref="K3:K4"/>
    <mergeCell ref="L3:L4"/>
    <mergeCell ref="C66:E66"/>
    <mergeCell ref="C67:E67"/>
    <mergeCell ref="C62:E62"/>
    <mergeCell ref="C63:E63"/>
    <mergeCell ref="C64:E64"/>
    <mergeCell ref="C65:E65"/>
    <mergeCell ref="C56:E56"/>
    <mergeCell ref="C57:E57"/>
    <mergeCell ref="C58:E58"/>
    <mergeCell ref="C59:E59"/>
    <mergeCell ref="C60:E60"/>
    <mergeCell ref="C61:E61"/>
    <mergeCell ref="A47:F47"/>
    <mergeCell ref="S47:T47"/>
    <mergeCell ref="AE47:AF47"/>
    <mergeCell ref="S55:AB55"/>
    <mergeCell ref="AE55:AN55"/>
    <mergeCell ref="C48:E48"/>
    <mergeCell ref="C49:E49"/>
    <mergeCell ref="C50:E50"/>
    <mergeCell ref="C51:E51"/>
    <mergeCell ref="C52:E52"/>
    <mergeCell ref="C53:E53"/>
    <mergeCell ref="S53:AB53"/>
    <mergeCell ref="AE53:AN53"/>
    <mergeCell ref="C54:E54"/>
    <mergeCell ref="S54:AB54"/>
    <mergeCell ref="AE54:AN54"/>
    <mergeCell ref="V13:Y13"/>
    <mergeCell ref="AH13:AK13"/>
    <mergeCell ref="S46:T46"/>
    <mergeCell ref="AE46:AF46"/>
    <mergeCell ref="S13:T14"/>
    <mergeCell ref="U13:U14"/>
    <mergeCell ref="Z13:Z14"/>
    <mergeCell ref="AA13:AA14"/>
    <mergeCell ref="AB13:AB14"/>
    <mergeCell ref="AE13:AF14"/>
    <mergeCell ref="AG13:AG14"/>
    <mergeCell ref="AL13:AL14"/>
    <mergeCell ref="AM13:AM14"/>
    <mergeCell ref="AN13:AN14"/>
    <mergeCell ref="X9:Y9"/>
    <mergeCell ref="Z9:AB9"/>
    <mergeCell ref="AJ9:AK9"/>
    <mergeCell ref="AL9:AN9"/>
    <mergeCell ref="X10:Y10"/>
    <mergeCell ref="Z10:AB10"/>
    <mergeCell ref="AJ10:AK10"/>
    <mergeCell ref="AL10:AN10"/>
    <mergeCell ref="S7:T7"/>
    <mergeCell ref="U7:AA7"/>
    <mergeCell ref="AE7:AF7"/>
    <mergeCell ref="AG7:AM7"/>
    <mergeCell ref="X8:Y8"/>
    <mergeCell ref="Z8:AB8"/>
    <mergeCell ref="AJ8:AK8"/>
    <mergeCell ref="AL8:AN8"/>
    <mergeCell ref="S1:AB2"/>
    <mergeCell ref="AE1:AN2"/>
    <mergeCell ref="U5:AA5"/>
    <mergeCell ref="AG5:AM5"/>
    <mergeCell ref="U6:AA6"/>
    <mergeCell ref="AG6:AM6"/>
    <mergeCell ref="A3:B3"/>
    <mergeCell ref="C3:F3"/>
    <mergeCell ref="P3:P4"/>
    <mergeCell ref="A1:C2"/>
    <mergeCell ref="D1:F2"/>
    <mergeCell ref="K1:P2"/>
    <mergeCell ref="O3:O4"/>
    <mergeCell ref="M3:M4"/>
    <mergeCell ref="N3:N4"/>
  </mergeCells>
  <conditionalFormatting sqref="A5:A16 B6:B34 A18:A34 A35:B35">
    <cfRule type="expression" dxfId="68" priority="81">
      <formula>WEEKDAY($B5)=1</formula>
    </cfRule>
    <cfRule type="expression" dxfId="67" priority="82">
      <formula>WEEKDAY($B5)=7</formula>
    </cfRule>
  </conditionalFormatting>
  <conditionalFormatting sqref="S15:T15 T16 S16:S45 T18:T45">
    <cfRule type="expression" dxfId="66" priority="78" stopIfTrue="1">
      <formula>WEEKDAY($A5)=1</formula>
    </cfRule>
  </conditionalFormatting>
  <conditionalFormatting sqref="S56:AD68 AC1:AD55 Q1:R36 G41:J68 AO1:BA68 K37:R68 R69:AD100">
    <cfRule type="containsBlanks" dxfId="65" priority="77" stopIfTrue="1">
      <formula>LEN(TRIM(G1))=0</formula>
    </cfRule>
  </conditionalFormatting>
  <conditionalFormatting sqref="A41:B46">
    <cfRule type="containsBlanks" dxfId="64" priority="76" stopIfTrue="1">
      <formula>LEN(TRIM(A41))=0</formula>
    </cfRule>
  </conditionalFormatting>
  <conditionalFormatting sqref="A36:J40">
    <cfRule type="containsBlanks" dxfId="63" priority="75" stopIfTrue="1">
      <formula>LEN(TRIM(A36))=0</formula>
    </cfRule>
  </conditionalFormatting>
  <conditionalFormatting sqref="AV69:BA69">
    <cfRule type="containsBlanks" dxfId="62" priority="74" stopIfTrue="1">
      <formula>LEN(TRIM(AV69))=0</formula>
    </cfRule>
  </conditionalFormatting>
  <conditionalFormatting sqref="A69:Q69">
    <cfRule type="containsBlanks" dxfId="61" priority="73" stopIfTrue="1">
      <formula>LEN(TRIM(A69))=0</formula>
    </cfRule>
  </conditionalFormatting>
  <conditionalFormatting sqref="AO69:AU69">
    <cfRule type="containsBlanks" dxfId="60" priority="72" stopIfTrue="1">
      <formula>LEN(TRIM(AO69))=0</formula>
    </cfRule>
  </conditionalFormatting>
  <conditionalFormatting sqref="AV70:BA100">
    <cfRule type="containsBlanks" dxfId="59" priority="71" stopIfTrue="1">
      <formula>LEN(TRIM(AV70))=0</formula>
    </cfRule>
  </conditionalFormatting>
  <conditionalFormatting sqref="A70:Q100">
    <cfRule type="containsBlanks" dxfId="58" priority="70" stopIfTrue="1">
      <formula>LEN(TRIM(A70))=0</formula>
    </cfRule>
  </conditionalFormatting>
  <conditionalFormatting sqref="AO70:AU100">
    <cfRule type="containsBlanks" dxfId="57" priority="69" stopIfTrue="1">
      <formula>LEN(TRIM(AO70))=0</formula>
    </cfRule>
  </conditionalFormatting>
  <conditionalFormatting sqref="Y46">
    <cfRule type="cellIs" dxfId="56" priority="68" stopIfTrue="1" operator="greaterThan">
      <formula>35</formula>
    </cfRule>
  </conditionalFormatting>
  <conditionalFormatting sqref="W47:AA47 Y15:Y45">
    <cfRule type="cellIs" dxfId="55" priority="67" stopIfTrue="1" operator="greaterThan">
      <formula>0</formula>
    </cfRule>
  </conditionalFormatting>
  <conditionalFormatting sqref="Z46:AA46">
    <cfRule type="cellIs" dxfId="54" priority="66" stopIfTrue="1" operator="greaterThan">
      <formula>0</formula>
    </cfRule>
  </conditionalFormatting>
  <conditionalFormatting sqref="V15:V45">
    <cfRule type="cellIs" dxfId="53" priority="65" stopIfTrue="1" operator="notEqual">
      <formula>"nulle"</formula>
    </cfRule>
  </conditionalFormatting>
  <conditionalFormatting sqref="W15:W45">
    <cfRule type="cellIs" dxfId="52" priority="64" stopIfTrue="1" operator="notEqual">
      <formula>"nulle"</formula>
    </cfRule>
  </conditionalFormatting>
  <conditionalFormatting sqref="X15:X45">
    <cfRule type="cellIs" dxfId="51" priority="63" stopIfTrue="1" operator="notEqual">
      <formula>"nulle"</formula>
    </cfRule>
  </conditionalFormatting>
  <conditionalFormatting sqref="Y15:Y45">
    <cfRule type="cellIs" dxfId="50" priority="62" stopIfTrue="1" operator="greaterThan">
      <formula>0</formula>
    </cfRule>
  </conditionalFormatting>
  <conditionalFormatting sqref="V15:V45">
    <cfRule type="cellIs" dxfId="49" priority="61" stopIfTrue="1" operator="notEqual">
      <formula>"nulle"</formula>
    </cfRule>
  </conditionalFormatting>
  <conditionalFormatting sqref="W15:W45">
    <cfRule type="cellIs" dxfId="48" priority="60" stopIfTrue="1" operator="notEqual">
      <formula>"nulle"</formula>
    </cfRule>
  </conditionalFormatting>
  <conditionalFormatting sqref="X15:X45">
    <cfRule type="cellIs" dxfId="47" priority="59" stopIfTrue="1" operator="notEqual">
      <formula>"nulle"</formula>
    </cfRule>
  </conditionalFormatting>
  <conditionalFormatting sqref="Y46">
    <cfRule type="cellIs" dxfId="46" priority="58" stopIfTrue="1" operator="greaterThan">
      <formula>0</formula>
    </cfRule>
  </conditionalFormatting>
  <conditionalFormatting sqref="AB15:AB45">
    <cfRule type="cellIs" dxfId="45" priority="57" stopIfTrue="1" operator="equal">
      <formula>0</formula>
    </cfRule>
  </conditionalFormatting>
  <conditionalFormatting sqref="N5:N35">
    <cfRule type="cellIs" dxfId="44" priority="45" stopIfTrue="1" operator="lessThanOrEqual">
      <formula>0</formula>
    </cfRule>
  </conditionalFormatting>
  <conditionalFormatting sqref="L7:L35">
    <cfRule type="beginsWith" dxfId="43" priority="44" stopIfTrue="1" operator="beginsWith" text="0">
      <formula>LEFT(L7,LEN("0"))="0"</formula>
    </cfRule>
  </conditionalFormatting>
  <conditionalFormatting sqref="K5:K35">
    <cfRule type="endsWith" dxfId="42" priority="43" stopIfTrue="1" operator="endsWith" text="0">
      <formula>RIGHT(K5,LEN("0"))="0"</formula>
    </cfRule>
  </conditionalFormatting>
  <conditionalFormatting sqref="A17">
    <cfRule type="expression" dxfId="41" priority="41">
      <formula>WEEKDAY($B17)=1</formula>
    </cfRule>
    <cfRule type="expression" dxfId="40" priority="42">
      <formula>WEEKDAY($B17)=7</formula>
    </cfRule>
  </conditionalFormatting>
  <conditionalFormatting sqref="T17">
    <cfRule type="expression" dxfId="39" priority="40" stopIfTrue="1">
      <formula>WEEKDAY($A5)=1</formula>
    </cfRule>
  </conditionalFormatting>
  <conditionalFormatting sqref="E5:E35">
    <cfRule type="containsText" dxfId="38" priority="37" operator="containsText" text="1/2 Congés Matin">
      <formula>NOT(ISERROR(SEARCH("1/2 Congés Matin",E5)))</formula>
    </cfRule>
    <cfRule type="containsText" dxfId="37" priority="38" operator="containsText" text="1/2 Congés AM">
      <formula>NOT(ISERROR(SEARCH("1/2 Congés AM",E5)))</formula>
    </cfRule>
    <cfRule type="beginsWith" dxfId="36" priority="39" stopIfTrue="1" operator="beginsWith" text="0">
      <formula>LEFT(E5,LEN("0"))="0"</formula>
    </cfRule>
  </conditionalFormatting>
  <conditionalFormatting sqref="E5:E35">
    <cfRule type="containsText" dxfId="35" priority="35" operator="containsText" text="Absent">
      <formula>NOT(ISERROR(SEARCH("Absent",E5)))</formula>
    </cfRule>
    <cfRule type="containsText" dxfId="34" priority="36" operator="containsText" text="Congés">
      <formula>NOT(ISERROR(SEARCH("Congés",E5)))</formula>
    </cfRule>
  </conditionalFormatting>
  <conditionalFormatting sqref="E5:J35">
    <cfRule type="expression" dxfId="33" priority="33">
      <formula>WEEKDAY($B5)=1</formula>
    </cfRule>
    <cfRule type="containsText" dxfId="32" priority="34" operator="containsText" text="AUTRE COP">
      <formula>NOT(ISERROR(SEARCH("AUTRE COP",E5)))</formula>
    </cfRule>
  </conditionalFormatting>
  <conditionalFormatting sqref="L5">
    <cfRule type="beginsWith" dxfId="31" priority="32" stopIfTrue="1" operator="beginsWith" text="0">
      <formula>LEFT(L5,LEN("0"))="0"</formula>
    </cfRule>
  </conditionalFormatting>
  <conditionalFormatting sqref="L6">
    <cfRule type="beginsWith" dxfId="30" priority="31" stopIfTrue="1" operator="beginsWith" text="0">
      <formula>LEFT(L6,LEN("0"))="0"</formula>
    </cfRule>
  </conditionalFormatting>
  <conditionalFormatting sqref="C30:D31 C35:D35 C5:D11 D32:D34 D12:D29">
    <cfRule type="expression" dxfId="29" priority="30">
      <formula>AND(C5&lt;&gt;"Repos",C5&lt;&gt;"Congés",C5&lt;&gt;"ABSENT",C5&lt;&gt;"1/2 Congés Matin",C5&lt;&gt;"1/2 Congés AM")</formula>
    </cfRule>
  </conditionalFormatting>
  <conditionalFormatting sqref="C12:D29">
    <cfRule type="expression" dxfId="28" priority="28">
      <formula>AND(C12&lt;&gt;"REPOS",C12&lt;&gt;"Congés",C12&lt;&gt;"ABSENT",C12&lt;&gt;"1/2 Congés Matin",C12&lt;&gt;"1/2 Congés AM")</formula>
    </cfRule>
    <cfRule type="expression" dxfId="27" priority="29">
      <formula>OR(C12="REPOS",C12="Congés",C12="ABSENT",C12="1/2 Congés Matin",C12="1/2 Congés AM")</formula>
    </cfRule>
  </conditionalFormatting>
  <conditionalFormatting sqref="C32:D34">
    <cfRule type="expression" dxfId="26" priority="26">
      <formula>AND(C32&lt;&gt;"Repos",C32&lt;&gt;"Congés",C32&lt;&gt;"ABSENT",C32&lt;&gt;"1/2 Congés Matin",C32&lt;&gt;"1/2 Congés AM")</formula>
    </cfRule>
    <cfRule type="expression" dxfId="25" priority="27">
      <formula>OR(C32="Repos",C32="Congés",C32="ABSENT",C32="1/2 Congés Matin",C32="1/2 Congés AM")</formula>
    </cfRule>
  </conditionalFormatting>
  <conditionalFormatting sqref="C5:D35">
    <cfRule type="expression" dxfId="24" priority="23">
      <formula>WEEKDAY($B5)=7</formula>
    </cfRule>
    <cfRule type="expression" dxfId="23" priority="24">
      <formula>AND(C5:D35&lt;&gt;"REPOS",C5:D35&lt;&gt;"Congés",C5:D35&lt;&gt;"ABSENT")</formula>
    </cfRule>
    <cfRule type="expression" dxfId="22" priority="25">
      <formula>OR(C5="Repos",C5="Congés",C5="ABSENT",C5="1/2 Congés Matin",C5="1/2 Congés AM")</formula>
    </cfRule>
  </conditionalFormatting>
  <conditionalFormatting sqref="C5:D35">
    <cfRule type="expression" dxfId="21" priority="22">
      <formula>WEEKDAY($B5)=1</formula>
    </cfRule>
  </conditionalFormatting>
  <conditionalFormatting sqref="D12">
    <cfRule type="expression" dxfId="20" priority="20">
      <formula>AND(D12&lt;&gt;"REPOS",D12&lt;&gt;"Congés",D12&lt;&gt;"ABSENT",D12&lt;&gt;"1/2 Congés AM",D12&lt;&gt;"1/2 Congés Matin")</formula>
    </cfRule>
    <cfRule type="expression" dxfId="19" priority="21">
      <formula>OR(D12="REPOS",D12="Congés",D12="ABSENT",D12="1/2 Congés AM",D12="1/2 Congés Matin")</formula>
    </cfRule>
  </conditionalFormatting>
  <conditionalFormatting sqref="AE15:AF15 AF16 AE16:AE45 AF18:AF45">
    <cfRule type="expression" dxfId="18" priority="19" stopIfTrue="1">
      <formula>WEEKDAY($A5)=1</formula>
    </cfRule>
  </conditionalFormatting>
  <conditionalFormatting sqref="AE56:AN68">
    <cfRule type="containsBlanks" dxfId="17" priority="18" stopIfTrue="1">
      <formula>LEN(TRIM(AE56))=0</formula>
    </cfRule>
  </conditionalFormatting>
  <conditionalFormatting sqref="AE69:AN69">
    <cfRule type="containsBlanks" dxfId="16" priority="17" stopIfTrue="1">
      <formula>LEN(TRIM(AE69))=0</formula>
    </cfRule>
  </conditionalFormatting>
  <conditionalFormatting sqref="AE70:AN100">
    <cfRule type="containsBlanks" dxfId="15" priority="16" stopIfTrue="1">
      <formula>LEN(TRIM(AE70))=0</formula>
    </cfRule>
  </conditionalFormatting>
  <conditionalFormatting sqref="AK46">
    <cfRule type="cellIs" dxfId="14" priority="15" stopIfTrue="1" operator="greaterThan">
      <formula>35</formula>
    </cfRule>
  </conditionalFormatting>
  <conditionalFormatting sqref="AI47:AM47 AK15:AK45">
    <cfRule type="cellIs" dxfId="13" priority="14" stopIfTrue="1" operator="greaterThan">
      <formula>0</formula>
    </cfRule>
  </conditionalFormatting>
  <conditionalFormatting sqref="AL46:AM46">
    <cfRule type="cellIs" dxfId="12" priority="13" stopIfTrue="1" operator="greaterThan">
      <formula>0</formula>
    </cfRule>
  </conditionalFormatting>
  <conditionalFormatting sqref="AH15:AH45">
    <cfRule type="cellIs" dxfId="11" priority="12" stopIfTrue="1" operator="notEqual">
      <formula>"nulle"</formula>
    </cfRule>
  </conditionalFormatting>
  <conditionalFormatting sqref="AI15:AI45">
    <cfRule type="cellIs" dxfId="10" priority="11" stopIfTrue="1" operator="notEqual">
      <formula>"nulle"</formula>
    </cfRule>
  </conditionalFormatting>
  <conditionalFormatting sqref="AJ15:AJ45">
    <cfRule type="cellIs" dxfId="9" priority="10" stopIfTrue="1" operator="notEqual">
      <formula>"nulle"</formula>
    </cfRule>
  </conditionalFormatting>
  <conditionalFormatting sqref="AK15:AK45">
    <cfRule type="cellIs" dxfId="8" priority="9" stopIfTrue="1" operator="greaterThan">
      <formula>0</formula>
    </cfRule>
  </conditionalFormatting>
  <conditionalFormatting sqref="AH15:AH45">
    <cfRule type="cellIs" dxfId="7" priority="8" stopIfTrue="1" operator="notEqual">
      <formula>"nulle"</formula>
    </cfRule>
  </conditionalFormatting>
  <conditionalFormatting sqref="AI15:AI45">
    <cfRule type="cellIs" dxfId="6" priority="7" stopIfTrue="1" operator="notEqual">
      <formula>"nulle"</formula>
    </cfRule>
  </conditionalFormatting>
  <conditionalFormatting sqref="AJ15:AJ45">
    <cfRule type="cellIs" dxfId="5" priority="6" stopIfTrue="1" operator="notEqual">
      <formula>"nulle"</formula>
    </cfRule>
  </conditionalFormatting>
  <conditionalFormatting sqref="AK46">
    <cfRule type="cellIs" dxfId="4" priority="5" stopIfTrue="1" operator="greaterThan">
      <formula>0</formula>
    </cfRule>
  </conditionalFormatting>
  <conditionalFormatting sqref="AN15:AN45">
    <cfRule type="cellIs" dxfId="3" priority="4" stopIfTrue="1" operator="equal">
      <formula>0</formula>
    </cfRule>
  </conditionalFormatting>
  <conditionalFormatting sqref="AF17">
    <cfRule type="expression" dxfId="2" priority="3" stopIfTrue="1">
      <formula>WEEKDAY($A5)=1</formula>
    </cfRule>
  </conditionalFormatting>
  <conditionalFormatting sqref="B5">
    <cfRule type="expression" dxfId="1" priority="1">
      <formula>WEEKDAY($B5)=1</formula>
    </cfRule>
    <cfRule type="expression" dxfId="0" priority="2">
      <formula>WEEKDAY($B5)=7</formula>
    </cfRule>
  </conditionalFormatting>
  <dataValidations count="1">
    <dataValidation type="list" allowBlank="1" showInputMessage="1" showErrorMessage="1" sqref="A1:C2">
      <formula1>CS_CPL</formula1>
    </dataValidation>
  </dataValidations>
  <printOptions horizontalCentered="1" verticalCentered="1"/>
  <pageMargins left="0.196850393700787" right="0.35433070866141703" top="0.27559055118110198" bottom="0.27559055118110198" header="0.15748031496063" footer="0.15748031496063"/>
  <pageSetup paperSize="9" scale="18" firstPageNumber="0" orientation="portrait" cellComments="atEnd" horizontalDpi="300" verticalDpi="300" r:id="rId1"/>
  <headerFooter>
    <oddFooter>&amp;CImprimée le &amp;</oddFooter>
  </headerFooter>
  <rowBreaks count="1" manualBreakCount="1">
    <brk id="35" max="16383" man="1"/>
  </rowBreaks>
  <colBreaks count="1" manualBreakCount="1">
    <brk id="10" max="1048575" man="1"/>
  </colBreaks>
  <ignoredErrors>
    <ignoredError sqref="U15:AB45 AG15:AN45 U47:AB47 U46:X46 Z46:AB46 AG47:AN47 AG46:AJ46 AL46:AN46" unlockedFormula="1"/>
    <ignoredError sqref="Y46 AK46" formula="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Groupe1">
                <anchor moveWithCells="1" sizeWithCells="1">
                  <from>
                    <xdr:col>0</xdr:col>
                    <xdr:colOff>9525</xdr:colOff>
                    <xdr:row>1</xdr:row>
                    <xdr:rowOff>123825</xdr:rowOff>
                  </from>
                  <to>
                    <xdr:col>0</xdr:col>
                    <xdr:colOff>76200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G17"/>
  <sheetViews>
    <sheetView workbookViewId="0">
      <selection activeCell="B20" sqref="B20"/>
    </sheetView>
  </sheetViews>
  <sheetFormatPr baseColWidth="10" defaultRowHeight="15.75" x14ac:dyDescent="0.25"/>
  <cols>
    <col min="1" max="1" width="29.5" bestFit="1" customWidth="1"/>
    <col min="2" max="2" width="39.625" customWidth="1"/>
    <col min="3" max="3" width="39.625" bestFit="1" customWidth="1"/>
  </cols>
  <sheetData>
    <row r="1" spans="1:7" x14ac:dyDescent="0.25">
      <c r="A1" s="38" t="s">
        <v>5</v>
      </c>
      <c r="B1" s="38" t="s">
        <v>43</v>
      </c>
      <c r="C1" s="38" t="s">
        <v>44</v>
      </c>
      <c r="D1" s="38" t="s">
        <v>42</v>
      </c>
    </row>
    <row r="2" spans="1:7" x14ac:dyDescent="0.25">
      <c r="A2" s="49">
        <v>43070</v>
      </c>
      <c r="B2" s="38" t="str">
        <f>C2&amp;" "&amp;D2</f>
        <v>Période du 21 Décembre au 20 Janvier  2017</v>
      </c>
      <c r="C2" s="38" t="s">
        <v>45</v>
      </c>
      <c r="D2" s="50" t="str">
        <f>PROPER(TEXT(A2,"aaa"))</f>
        <v>2017</v>
      </c>
    </row>
    <row r="3" spans="1:7" x14ac:dyDescent="0.25">
      <c r="A3" s="49">
        <v>43101</v>
      </c>
      <c r="B3" s="38" t="str">
        <f>C3&amp;" "&amp;D3</f>
        <v>Période du 21 Décembre au 20 Janvier  2018</v>
      </c>
      <c r="C3" s="38" t="s">
        <v>45</v>
      </c>
      <c r="D3" s="50" t="str">
        <f>PROPER(TEXT(A3,"aaa"))</f>
        <v>2018</v>
      </c>
      <c r="E3" s="158">
        <f>A2+20</f>
        <v>43090</v>
      </c>
      <c r="G3" s="157"/>
    </row>
    <row r="4" spans="1:7" x14ac:dyDescent="0.25">
      <c r="A4" s="49">
        <v>43132</v>
      </c>
      <c r="B4" s="38" t="str">
        <f t="shared" ref="B4:B14" si="0">C4&amp;" "&amp;D4</f>
        <v>Période du 21 Janvier au 20 Février  2018</v>
      </c>
      <c r="C4" s="38" t="s">
        <v>46</v>
      </c>
      <c r="D4" s="50" t="str">
        <f t="shared" ref="D4:D14" si="1">PROPER(TEXT(A4,"aaa"))</f>
        <v>2018</v>
      </c>
      <c r="E4" s="158">
        <f>A3+20</f>
        <v>43121</v>
      </c>
    </row>
    <row r="5" spans="1:7" x14ac:dyDescent="0.25">
      <c r="A5" s="49">
        <v>43160</v>
      </c>
      <c r="B5" s="38" t="str">
        <f t="shared" si="0"/>
        <v>Période du 21 Février au 20 Mars 2018</v>
      </c>
      <c r="C5" s="38" t="s">
        <v>47</v>
      </c>
      <c r="D5" s="50" t="str">
        <f t="shared" si="1"/>
        <v>2018</v>
      </c>
      <c r="E5" s="158">
        <f t="shared" ref="E5:E14" si="2">A4+20</f>
        <v>43152</v>
      </c>
    </row>
    <row r="6" spans="1:7" x14ac:dyDescent="0.25">
      <c r="A6" s="49">
        <v>43191</v>
      </c>
      <c r="B6" s="38" t="str">
        <f t="shared" si="0"/>
        <v>Période du 21 Mars au 20 Avril 2018</v>
      </c>
      <c r="C6" s="38" t="s">
        <v>48</v>
      </c>
      <c r="D6" s="50" t="str">
        <f t="shared" si="1"/>
        <v>2018</v>
      </c>
      <c r="E6" s="158">
        <f t="shared" si="2"/>
        <v>43180</v>
      </c>
    </row>
    <row r="7" spans="1:7" x14ac:dyDescent="0.25">
      <c r="A7" s="49">
        <v>43221</v>
      </c>
      <c r="B7" s="38" t="str">
        <f t="shared" si="0"/>
        <v>Période du 21 Avril au 20 Mai 2018</v>
      </c>
      <c r="C7" s="38" t="s">
        <v>49</v>
      </c>
      <c r="D7" s="50" t="str">
        <f t="shared" si="1"/>
        <v>2018</v>
      </c>
      <c r="E7" s="158">
        <f t="shared" si="2"/>
        <v>43211</v>
      </c>
    </row>
    <row r="8" spans="1:7" x14ac:dyDescent="0.25">
      <c r="A8" s="49">
        <v>43252</v>
      </c>
      <c r="B8" s="38" t="str">
        <f t="shared" si="0"/>
        <v>Période du 21 Mai au 20 Juin 2018</v>
      </c>
      <c r="C8" s="38" t="s">
        <v>50</v>
      </c>
      <c r="D8" s="50" t="str">
        <f t="shared" si="1"/>
        <v>2018</v>
      </c>
      <c r="E8" s="158">
        <f t="shared" si="2"/>
        <v>43241</v>
      </c>
    </row>
    <row r="9" spans="1:7" x14ac:dyDescent="0.25">
      <c r="A9" s="49">
        <v>43282</v>
      </c>
      <c r="B9" s="38" t="str">
        <f t="shared" si="0"/>
        <v>Période du 21 Juin au 20 Juillet 2018</v>
      </c>
      <c r="C9" s="38" t="s">
        <v>51</v>
      </c>
      <c r="D9" s="50" t="str">
        <f t="shared" si="1"/>
        <v>2018</v>
      </c>
      <c r="E9" s="158">
        <f t="shared" si="2"/>
        <v>43272</v>
      </c>
    </row>
    <row r="10" spans="1:7" x14ac:dyDescent="0.25">
      <c r="A10" s="49">
        <v>43313</v>
      </c>
      <c r="B10" s="38" t="str">
        <f t="shared" si="0"/>
        <v>Période du 21 Juillet au 20 Août 2018</v>
      </c>
      <c r="C10" s="38" t="s">
        <v>52</v>
      </c>
      <c r="D10" s="50" t="str">
        <f t="shared" si="1"/>
        <v>2018</v>
      </c>
      <c r="E10" s="158">
        <f t="shared" si="2"/>
        <v>43302</v>
      </c>
    </row>
    <row r="11" spans="1:7" x14ac:dyDescent="0.25">
      <c r="A11" s="49">
        <v>43344</v>
      </c>
      <c r="B11" s="38" t="str">
        <f t="shared" si="0"/>
        <v>Période du 21 Août au 20 Septembre 2018</v>
      </c>
      <c r="C11" s="38" t="s">
        <v>53</v>
      </c>
      <c r="D11" s="50" t="str">
        <f t="shared" si="1"/>
        <v>2018</v>
      </c>
      <c r="E11" s="158">
        <f t="shared" si="2"/>
        <v>43333</v>
      </c>
    </row>
    <row r="12" spans="1:7" x14ac:dyDescent="0.25">
      <c r="A12" s="49">
        <v>43374</v>
      </c>
      <c r="B12" s="38" t="str">
        <f t="shared" si="0"/>
        <v>Période du 21 Septembre au 20 Octobre 2018</v>
      </c>
      <c r="C12" s="38" t="s">
        <v>54</v>
      </c>
      <c r="D12" s="50" t="str">
        <f t="shared" si="1"/>
        <v>2018</v>
      </c>
      <c r="E12" s="158">
        <f t="shared" si="2"/>
        <v>43364</v>
      </c>
    </row>
    <row r="13" spans="1:7" x14ac:dyDescent="0.25">
      <c r="A13" s="49">
        <v>43405</v>
      </c>
      <c r="B13" s="38" t="str">
        <f t="shared" si="0"/>
        <v>Période du 21 Octobre au 20 Novembre 2018</v>
      </c>
      <c r="C13" s="38" t="s">
        <v>55</v>
      </c>
      <c r="D13" s="50" t="str">
        <f t="shared" si="1"/>
        <v>2018</v>
      </c>
      <c r="E13" s="158">
        <f t="shared" si="2"/>
        <v>43394</v>
      </c>
    </row>
    <row r="14" spans="1:7" x14ac:dyDescent="0.25">
      <c r="A14" s="49">
        <v>43435</v>
      </c>
      <c r="B14" s="38" t="str">
        <f t="shared" si="0"/>
        <v>Période du 21 Novembre au 20 Décembre 2018</v>
      </c>
      <c r="C14" s="38" t="s">
        <v>56</v>
      </c>
      <c r="D14" s="50" t="str">
        <f t="shared" si="1"/>
        <v>2018</v>
      </c>
      <c r="E14" s="158">
        <f t="shared" si="2"/>
        <v>43425</v>
      </c>
    </row>
    <row r="15" spans="1:7" ht="15.95" x14ac:dyDescent="0.25">
      <c r="A15" s="51"/>
    </row>
    <row r="16" spans="1:7" ht="15.95" x14ac:dyDescent="0.25">
      <c r="A16" s="51"/>
    </row>
    <row r="17" spans="1:1" ht="15.95" x14ac:dyDescent="0.25">
      <c r="A17" s="5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C100"/>
  <sheetViews>
    <sheetView workbookViewId="0">
      <selection sqref="A1:A33"/>
    </sheetView>
  </sheetViews>
  <sheetFormatPr baseColWidth="10" defaultRowHeight="15.75" x14ac:dyDescent="0.25"/>
  <cols>
    <col min="1" max="1" width="29" bestFit="1" customWidth="1"/>
    <col min="3" max="3" width="22" bestFit="1" customWidth="1"/>
  </cols>
  <sheetData>
    <row r="1" spans="1:3" ht="15.95" x14ac:dyDescent="0.25">
      <c r="A1" t="str">
        <f>IF([2]LISTE_AGENTS!N3=0,"",[2]LISTE_AGENTS!N3)</f>
        <v>Addario Grégory |N0133037</v>
      </c>
      <c r="C1" t="str">
        <f>IF([2]LISTE_AGENTS!V3=0,"",[2]LISTE_AGENTS!V3)</f>
        <v>Atarsia Kamel |N0123300</v>
      </c>
    </row>
    <row r="2" spans="1:3" ht="15.95" x14ac:dyDescent="0.25">
      <c r="A2" t="str">
        <f>IF([2]LISTE_AGENTS!N4=0,"",[2]LISTE_AGENTS!N4)</f>
        <v>Addario Jean-Baptiste |N0140432</v>
      </c>
      <c r="C2" t="str">
        <f>IF([2]LISTE_AGENTS!V4=0,"",[2]LISTE_AGENTS!V4)</f>
        <v>Bour Yvon |N0122107</v>
      </c>
    </row>
    <row r="3" spans="1:3" ht="15.95" x14ac:dyDescent="0.25">
      <c r="A3" t="str">
        <f>IF([2]LISTE_AGENTS!N5=0,"",[2]LISTE_AGENTS!N5)</f>
        <v>Alliouane Saïd |N0133886</v>
      </c>
      <c r="C3" t="str">
        <f>IF([2]LISTE_AGENTS!V5=0,"",[2]LISTE_AGENTS!V5)</f>
        <v>Dalmasso Yves |N0122279</v>
      </c>
    </row>
    <row r="4" spans="1:3" ht="15.95" x14ac:dyDescent="0.25">
      <c r="A4" t="str">
        <f>IF([2]LISTE_AGENTS!N6=0,"",[2]LISTE_AGENTS!N6)</f>
        <v>Arnaud Fabrice |N0134784</v>
      </c>
      <c r="C4" t="str">
        <f>IF([2]LISTE_AGENTS!V6=0,"",[2]LISTE_AGENTS!V6)</f>
        <v>Garros Carolane |N0140595</v>
      </c>
    </row>
    <row r="5" spans="1:3" ht="15.95" x14ac:dyDescent="0.25">
      <c r="A5" t="str">
        <f>IF([2]LISTE_AGENTS!N7=0,"",[2]LISTE_AGENTS!N7)</f>
        <v>Audibert Michel |N0122024</v>
      </c>
      <c r="C5" t="str">
        <f>IF([2]LISTE_AGENTS!V7=0,"",[2]LISTE_AGENTS!V7)</f>
        <v>Féralis Cécile |N0122309</v>
      </c>
    </row>
    <row r="6" spans="1:3" ht="15.95" x14ac:dyDescent="0.25">
      <c r="A6" t="str">
        <f>IF([2]LISTE_AGENTS!N8=0,"",[2]LISTE_AGENTS!N8)</f>
        <v>Ben Bouzid Bourhane |N0123074</v>
      </c>
      <c r="C6" t="str">
        <f>IF([2]LISTE_AGENTS!V8=0,"",[2]LISTE_AGENTS!V8)</f>
        <v>Landrieux Nathalie |N0123368</v>
      </c>
    </row>
    <row r="7" spans="1:3" ht="15.95" x14ac:dyDescent="0.25">
      <c r="A7" t="str">
        <f>IF([2]LISTE_AGENTS!N9=0,"",[2]LISTE_AGENTS!N9)</f>
        <v>Burle Yann |N0122892</v>
      </c>
      <c r="C7" t="str">
        <f>IF([2]LISTE_AGENTS!V9=0,"",[2]LISTE_AGENTS!V9)</f>
        <v>Moliner David |N0122749</v>
      </c>
    </row>
    <row r="8" spans="1:3" ht="15.95" x14ac:dyDescent="0.25">
      <c r="A8" t="str">
        <f>IF([2]LISTE_AGENTS!N10=0,"",[2]LISTE_AGENTS!N10)</f>
        <v>Cantelli Thomas |N0137063</v>
      </c>
      <c r="C8" t="str">
        <f>IF([2]LISTE_AGENTS!V10=0,"",[2]LISTE_AGENTS!V10)</f>
        <v>Piombino Jean-Marc |N0122657</v>
      </c>
    </row>
    <row r="9" spans="1:3" ht="15.95" x14ac:dyDescent="0.25">
      <c r="A9" t="str">
        <f>IF([2]LISTE_AGENTS!N11=0,"",[2]LISTE_AGENTS!N11)</f>
        <v>Cardinale Jean-Claude |N0122246</v>
      </c>
      <c r="C9" t="str">
        <f>IF([2]LISTE_AGENTS!V11=0,"",[2]LISTE_AGENTS!V11)</f>
        <v>Rateau Laurent |N0122934</v>
      </c>
    </row>
    <row r="10" spans="1:3" ht="15.95" x14ac:dyDescent="0.25">
      <c r="A10" t="str">
        <f>IF([2]LISTE_AGENTS!N12=0,"",[2]LISTE_AGENTS!N12)</f>
        <v>Chauvin Nicolas |N0140957</v>
      </c>
      <c r="C10" t="str">
        <f>IF([2]LISTE_AGENTS!V12=0,"",[2]LISTE_AGENTS!V12)</f>
        <v>Rosso Dominique |N0122634</v>
      </c>
    </row>
    <row r="11" spans="1:3" ht="15.95" x14ac:dyDescent="0.25">
      <c r="A11" t="str">
        <f>IF([2]LISTE_AGENTS!N13=0,"",[2]LISTE_AGENTS!N13)</f>
        <v>Dhouimer Yassine |N0136834</v>
      </c>
      <c r="C11" t="str">
        <f>IF([2]LISTE_AGENTS!V13=0,"",[2]LISTE_AGENTS!V13)</f>
        <v>Selsis Bruno |N0136550</v>
      </c>
    </row>
    <row r="12" spans="1:3" ht="15.95" x14ac:dyDescent="0.25">
      <c r="A12" t="str">
        <f>IF([2]LISTE_AGENTS!N14=0,"",[2]LISTE_AGENTS!N14)</f>
        <v>Ellena Thomas |N0137095</v>
      </c>
      <c r="C12" t="str">
        <f>IF([2]LISTE_AGENTS!V14=0,"",[2]LISTE_AGENTS!V14)</f>
        <v/>
      </c>
    </row>
    <row r="13" spans="1:3" ht="15.95" x14ac:dyDescent="0.25">
      <c r="A13" t="str">
        <f>IF([2]LISTE_AGENTS!N15=0,"",[2]LISTE_AGENTS!N15)</f>
        <v>Frendo Mathieu |N0123075</v>
      </c>
      <c r="C13" t="str">
        <f>IF([2]LISTE_AGENTS!V15=0,"",[2]LISTE_AGENTS!V15)</f>
        <v/>
      </c>
    </row>
    <row r="14" spans="1:3" ht="15.95" x14ac:dyDescent="0.25">
      <c r="A14" t="str">
        <f>IF([2]LISTE_AGENTS!N16=0,"",[2]LISTE_AGENTS!N16)</f>
        <v>Gandolin Adrien |N0132761</v>
      </c>
      <c r="C14" t="str">
        <f>IF([2]LISTE_AGENTS!V16=0,"",[2]LISTE_AGENTS!V16)</f>
        <v/>
      </c>
    </row>
    <row r="15" spans="1:3" ht="15.95" x14ac:dyDescent="0.25">
      <c r="A15" t="str">
        <f>IF([2]LISTE_AGENTS!N17=0,"",[2]LISTE_AGENTS!N17)</f>
        <v>Glaskoff Hervé |N0131051</v>
      </c>
      <c r="C15" t="str">
        <f>IF([2]LISTE_AGENTS!V17=0,"",[2]LISTE_AGENTS!V17)</f>
        <v/>
      </c>
    </row>
    <row r="16" spans="1:3" ht="15.95" x14ac:dyDescent="0.25">
      <c r="A16" t="str">
        <f>IF([2]LISTE_AGENTS!N18=0,"",[2]LISTE_AGENTS!N18)</f>
        <v>Guizani Samy |N0123610</v>
      </c>
      <c r="C16" t="str">
        <f>IF([2]LISTE_AGENTS!V18=0,"",[2]LISTE_AGENTS!V18)</f>
        <v/>
      </c>
    </row>
    <row r="17" spans="1:3" ht="15.95" x14ac:dyDescent="0.25">
      <c r="A17" t="str">
        <f>IF([2]LISTE_AGENTS!N19=0,"",[2]LISTE_AGENTS!N19)</f>
        <v>Isoard Nicolas |N0123758</v>
      </c>
      <c r="C17" t="str">
        <f>IF([2]LISTE_AGENTS!V19=0,"",[2]LISTE_AGENTS!V19)</f>
        <v/>
      </c>
    </row>
    <row r="18" spans="1:3" ht="15.95" x14ac:dyDescent="0.25">
      <c r="A18" t="str">
        <f>IF([2]LISTE_AGENTS!N20=0,"",[2]LISTE_AGENTS!N20)</f>
        <v>Mallo Alfred |N0122577</v>
      </c>
      <c r="C18" t="str">
        <f>IF([2]LISTE_AGENTS!V20=0,"",[2]LISTE_AGENTS!V20)</f>
        <v/>
      </c>
    </row>
    <row r="19" spans="1:3" ht="15.95" x14ac:dyDescent="0.25">
      <c r="A19" t="str">
        <f>IF([2]LISTE_AGENTS!N21=0,"",[2]LISTE_AGENTS!N21)</f>
        <v>Mandrea Thierry |N0122349</v>
      </c>
      <c r="C19" t="str">
        <f>IF([2]LISTE_AGENTS!V21=0,"",[2]LISTE_AGENTS!V21)</f>
        <v/>
      </c>
    </row>
    <row r="20" spans="1:3" ht="15.95" x14ac:dyDescent="0.25">
      <c r="A20" t="str">
        <f>IF([2]LISTE_AGENTS!N22=0,"",[2]LISTE_AGENTS!N22)</f>
        <v>Mangiarotti Tony |N0124279</v>
      </c>
      <c r="C20" t="str">
        <f>IF([2]LISTE_AGENTS!V22=0,"",[2]LISTE_AGENTS!V22)</f>
        <v/>
      </c>
    </row>
    <row r="21" spans="1:3" ht="15.95" x14ac:dyDescent="0.25">
      <c r="A21" t="str">
        <f>IF([2]LISTE_AGENTS!N23=0,"",[2]LISTE_AGENTS!N23)</f>
        <v>Marcelli Alain |N0122389</v>
      </c>
      <c r="C21" t="str">
        <f>IF([2]LISTE_AGENTS!V23=0,"",[2]LISTE_AGENTS!V23)</f>
        <v/>
      </c>
    </row>
    <row r="22" spans="1:3" ht="15.95" x14ac:dyDescent="0.25">
      <c r="A22" t="str">
        <f>IF([2]LISTE_AGENTS!N24=0,"",[2]LISTE_AGENTS!N24)</f>
        <v>Marzarro Christopher |N0123069</v>
      </c>
      <c r="C22" t="str">
        <f>IF([2]LISTE_AGENTS!V24=0,"",[2]LISTE_AGENTS!V24)</f>
        <v/>
      </c>
    </row>
    <row r="23" spans="1:3" ht="15.95" x14ac:dyDescent="0.25">
      <c r="A23" t="str">
        <f>IF([2]LISTE_AGENTS!N25=0,"",[2]LISTE_AGENTS!N25)</f>
        <v>Moraldo Adrien |N0128551</v>
      </c>
      <c r="C23" t="str">
        <f>IF([2]LISTE_AGENTS!V25=0,"",[2]LISTE_AGENTS!V25)</f>
        <v/>
      </c>
    </row>
    <row r="24" spans="1:3" ht="15.95" x14ac:dyDescent="0.25">
      <c r="A24" t="str">
        <f>IF([2]LISTE_AGENTS!N26=0,"",[2]LISTE_AGENTS!N26)</f>
        <v>Outili Yassin |N0128554</v>
      </c>
      <c r="C24" t="str">
        <f>IF([2]LISTE_AGENTS!V26=0,"",[2]LISTE_AGENTS!V26)</f>
        <v/>
      </c>
    </row>
    <row r="25" spans="1:3" ht="15.95" x14ac:dyDescent="0.25">
      <c r="A25" t="str">
        <f>IF([2]LISTE_AGENTS!N27=0,"",[2]LISTE_AGENTS!N27)</f>
        <v>Perez Yann |N0128555</v>
      </c>
      <c r="C25" t="str">
        <f>IF([2]LISTE_AGENTS!V27=0,"",[2]LISTE_AGENTS!V27)</f>
        <v/>
      </c>
    </row>
    <row r="26" spans="1:3" ht="15.95" x14ac:dyDescent="0.25">
      <c r="A26" t="str">
        <f>IF([2]LISTE_AGENTS!N28=0,"",[2]LISTE_AGENTS!N28)</f>
        <v>Perrone Lucas |N0133403</v>
      </c>
      <c r="C26" t="str">
        <f>IF([2]LISTE_AGENTS!V28=0,"",[2]LISTE_AGENTS!V28)</f>
        <v/>
      </c>
    </row>
    <row r="27" spans="1:3" ht="15.95" x14ac:dyDescent="0.25">
      <c r="A27" t="str">
        <f>IF([2]LISTE_AGENTS!N29=0,"",[2]LISTE_AGENTS!N29)</f>
        <v>Rini Romain |N0132724</v>
      </c>
      <c r="C27" t="str">
        <f>IF([2]LISTE_AGENTS!V29=0,"",[2]LISTE_AGENTS!V29)</f>
        <v/>
      </c>
    </row>
    <row r="28" spans="1:3" ht="15.95" x14ac:dyDescent="0.25">
      <c r="A28" t="str">
        <f>IF([2]LISTE_AGENTS!N30=0,"",[2]LISTE_AGENTS!N30)</f>
        <v>Rodriguez Franck |N0108913</v>
      </c>
      <c r="C28" t="str">
        <f>IF([2]LISTE_AGENTS!V30=0,"",[2]LISTE_AGENTS!V30)</f>
        <v/>
      </c>
    </row>
    <row r="29" spans="1:3" ht="15.95" x14ac:dyDescent="0.25">
      <c r="A29" t="str">
        <f>IF([2]LISTE_AGENTS!N31=0,"",[2]LISTE_AGENTS!N31)</f>
        <v>Spadaccini Steve |N0134783</v>
      </c>
      <c r="C29" t="str">
        <f>IF([2]LISTE_AGENTS!V31=0,"",[2]LISTE_AGENTS!V31)</f>
        <v/>
      </c>
    </row>
    <row r="30" spans="1:3" ht="15.95" x14ac:dyDescent="0.25">
      <c r="A30" t="str">
        <f>IF([2]LISTE_AGENTS!N32=0,"",[2]LISTE_AGENTS!N32)</f>
        <v>Terranova Pierre |N0140951</v>
      </c>
      <c r="C30" t="str">
        <f>IF([2]LISTE_AGENTS!V32=0,"",[2]LISTE_AGENTS!V32)</f>
        <v/>
      </c>
    </row>
    <row r="31" spans="1:3" ht="15.95" x14ac:dyDescent="0.25">
      <c r="A31" t="str">
        <f>IF([2]LISTE_AGENTS!N33=0,"",[2]LISTE_AGENTS!N33)</f>
        <v>Torre Jean-Marie |N0122603</v>
      </c>
      <c r="C31" t="str">
        <f>IF([2]LISTE_AGENTS!V33=0,"",[2]LISTE_AGENTS!V33)</f>
        <v/>
      </c>
    </row>
    <row r="32" spans="1:3" ht="15.95" x14ac:dyDescent="0.25">
      <c r="A32" t="str">
        <f>IF([2]LISTE_AGENTS!N34=0,"",[2]LISTE_AGENTS!N34)</f>
        <v>Vanini Kévin |N0137014</v>
      </c>
      <c r="C32" t="str">
        <f>IF([2]LISTE_AGENTS!V34=0,"",[2]LISTE_AGENTS!V34)</f>
        <v/>
      </c>
    </row>
    <row r="33" spans="1:3" ht="15.95" x14ac:dyDescent="0.25">
      <c r="A33" t="str">
        <f>IF([2]LISTE_AGENTS!N35=0,"",[2]LISTE_AGENTS!N35)</f>
        <v>Viale Jonathan |N0131234</v>
      </c>
      <c r="C33" t="str">
        <f>IF([2]LISTE_AGENTS!V35=0,"",[2]LISTE_AGENTS!V35)</f>
        <v/>
      </c>
    </row>
    <row r="34" spans="1:3" ht="15.95" x14ac:dyDescent="0.25">
      <c r="A34" t="str">
        <f>IF([2]LISTE_AGENTS!N36=0,"",[2]LISTE_AGENTS!N36)</f>
        <v/>
      </c>
      <c r="C34" t="str">
        <f>IF([2]LISTE_AGENTS!V36=0,"",[2]LISTE_AGENTS!V36)</f>
        <v/>
      </c>
    </row>
    <row r="35" spans="1:3" ht="15.95" x14ac:dyDescent="0.25">
      <c r="A35" t="str">
        <f>IF([2]LISTE_AGENTS!N37=0,"",[2]LISTE_AGENTS!N37)</f>
        <v/>
      </c>
      <c r="C35" t="str">
        <f>IF([2]LISTE_AGENTS!V37=0,"",[2]LISTE_AGENTS!V37)</f>
        <v/>
      </c>
    </row>
    <row r="36" spans="1:3" ht="15.95" x14ac:dyDescent="0.25">
      <c r="A36" t="str">
        <f>IF([2]LISTE_AGENTS!N38=0,"",[2]LISTE_AGENTS!N38)</f>
        <v/>
      </c>
      <c r="C36" t="str">
        <f>IF([2]LISTE_AGENTS!V38=0,"",[2]LISTE_AGENTS!V38)</f>
        <v/>
      </c>
    </row>
    <row r="37" spans="1:3" ht="15.95" x14ac:dyDescent="0.25">
      <c r="A37" t="str">
        <f>IF([2]LISTE_AGENTS!N39=0,"",[2]LISTE_AGENTS!N39)</f>
        <v/>
      </c>
      <c r="C37" t="str">
        <f>IF([2]LISTE_AGENTS!V39=0,"",[2]LISTE_AGENTS!V39)</f>
        <v/>
      </c>
    </row>
    <row r="38" spans="1:3" ht="15.95" x14ac:dyDescent="0.25">
      <c r="A38" t="str">
        <f>IF([2]LISTE_AGENTS!N40=0,"",[2]LISTE_AGENTS!N40)</f>
        <v/>
      </c>
      <c r="C38" t="str">
        <f>IF([2]LISTE_AGENTS!V40=0,"",[2]LISTE_AGENTS!V40)</f>
        <v/>
      </c>
    </row>
    <row r="39" spans="1:3" ht="15.95" x14ac:dyDescent="0.25">
      <c r="A39" t="str">
        <f>IF([2]LISTE_AGENTS!N41=0,"",[2]LISTE_AGENTS!N41)</f>
        <v/>
      </c>
      <c r="C39" t="str">
        <f>IF([2]LISTE_AGENTS!V41=0,"",[2]LISTE_AGENTS!V41)</f>
        <v/>
      </c>
    </row>
    <row r="40" spans="1:3" ht="15.95" x14ac:dyDescent="0.25">
      <c r="A40" t="str">
        <f>IF([2]LISTE_AGENTS!N42=0,"",[2]LISTE_AGENTS!N42)</f>
        <v/>
      </c>
      <c r="C40" t="str">
        <f>IF([2]LISTE_AGENTS!V42=0,"",[2]LISTE_AGENTS!V42)</f>
        <v/>
      </c>
    </row>
    <row r="41" spans="1:3" ht="15.95" x14ac:dyDescent="0.25">
      <c r="A41" t="str">
        <f>IF([2]LISTE_AGENTS!N43=0,"",[2]LISTE_AGENTS!N43)</f>
        <v/>
      </c>
      <c r="C41" t="str">
        <f>IF([2]LISTE_AGENTS!V43=0,"",[2]LISTE_AGENTS!V43)</f>
        <v/>
      </c>
    </row>
    <row r="42" spans="1:3" ht="15.95" x14ac:dyDescent="0.25">
      <c r="A42" t="str">
        <f>IF([2]LISTE_AGENTS!N44=0,"",[2]LISTE_AGENTS!N44)</f>
        <v/>
      </c>
      <c r="C42" t="str">
        <f>IF([2]LISTE_AGENTS!V44=0,"",[2]LISTE_AGENTS!V44)</f>
        <v/>
      </c>
    </row>
    <row r="43" spans="1:3" ht="15.95" x14ac:dyDescent="0.25">
      <c r="A43" t="str">
        <f>IF([2]LISTE_AGENTS!N45=0,"",[2]LISTE_AGENTS!N45)</f>
        <v/>
      </c>
      <c r="C43" t="str">
        <f>IF([2]LISTE_AGENTS!V45=0,"",[2]LISTE_AGENTS!V45)</f>
        <v/>
      </c>
    </row>
    <row r="44" spans="1:3" ht="15.95" x14ac:dyDescent="0.25">
      <c r="A44" t="str">
        <f>IF([2]LISTE_AGENTS!N46=0,"",[2]LISTE_AGENTS!N46)</f>
        <v/>
      </c>
      <c r="C44" t="str">
        <f>IF([2]LISTE_AGENTS!V46=0,"",[2]LISTE_AGENTS!V46)</f>
        <v/>
      </c>
    </row>
    <row r="45" spans="1:3" x14ac:dyDescent="0.25">
      <c r="A45" t="str">
        <f>IF([2]LISTE_AGENTS!N47=0,"",[2]LISTE_AGENTS!N47)</f>
        <v/>
      </c>
      <c r="C45" t="str">
        <f>IF([2]LISTE_AGENTS!V47=0,"",[2]LISTE_AGENTS!V47)</f>
        <v/>
      </c>
    </row>
    <row r="46" spans="1:3" x14ac:dyDescent="0.25">
      <c r="A46" t="str">
        <f>IF([2]LISTE_AGENTS!N48=0,"",[2]LISTE_AGENTS!N48)</f>
        <v/>
      </c>
      <c r="C46" t="str">
        <f>IF([2]LISTE_AGENTS!V48=0,"",[2]LISTE_AGENTS!V48)</f>
        <v/>
      </c>
    </row>
    <row r="47" spans="1:3" x14ac:dyDescent="0.25">
      <c r="A47" t="str">
        <f>IF([2]LISTE_AGENTS!N49=0,"",[2]LISTE_AGENTS!N49)</f>
        <v/>
      </c>
      <c r="C47" t="str">
        <f>IF([2]LISTE_AGENTS!V49=0,"",[2]LISTE_AGENTS!V49)</f>
        <v/>
      </c>
    </row>
    <row r="48" spans="1:3" x14ac:dyDescent="0.25">
      <c r="A48" t="str">
        <f>IF([2]LISTE_AGENTS!N50=0,"",[2]LISTE_AGENTS!N50)</f>
        <v/>
      </c>
      <c r="C48" t="str">
        <f>IF([2]LISTE_AGENTS!V50=0,"",[2]LISTE_AGENTS!V50)</f>
        <v/>
      </c>
    </row>
    <row r="49" spans="1:3" x14ac:dyDescent="0.25">
      <c r="A49" t="str">
        <f>IF([2]LISTE_AGENTS!N51=0,"",[2]LISTE_AGENTS!N51)</f>
        <v/>
      </c>
      <c r="C49" t="str">
        <f>IF([2]LISTE_AGENTS!V51=0,"",[2]LISTE_AGENTS!V51)</f>
        <v/>
      </c>
    </row>
    <row r="50" spans="1:3" x14ac:dyDescent="0.25">
      <c r="A50" t="str">
        <f>IF([2]LISTE_AGENTS!N52=0,"",[2]LISTE_AGENTS!N52)</f>
        <v/>
      </c>
      <c r="C50" t="str">
        <f>IF([2]LISTE_AGENTS!V52=0,"",[2]LISTE_AGENTS!V52)</f>
        <v/>
      </c>
    </row>
    <row r="51" spans="1:3" x14ac:dyDescent="0.25">
      <c r="A51" t="str">
        <f>IF([2]LISTE_AGENTS!N53=0,"",[2]LISTE_AGENTS!N53)</f>
        <v/>
      </c>
      <c r="C51" t="str">
        <f>IF([2]LISTE_AGENTS!V53=0,"",[2]LISTE_AGENTS!V53)</f>
        <v/>
      </c>
    </row>
    <row r="52" spans="1:3" x14ac:dyDescent="0.25">
      <c r="A52" t="str">
        <f>IF([2]LISTE_AGENTS!N54=0,"",[2]LISTE_AGENTS!N54)</f>
        <v/>
      </c>
      <c r="C52" t="str">
        <f>IF([2]LISTE_AGENTS!V54=0,"",[2]LISTE_AGENTS!V54)</f>
        <v/>
      </c>
    </row>
    <row r="53" spans="1:3" x14ac:dyDescent="0.25">
      <c r="A53" t="str">
        <f>IF([2]LISTE_AGENTS!N55=0,"",[2]LISTE_AGENTS!N55)</f>
        <v/>
      </c>
      <c r="C53" t="str">
        <f>IF([2]LISTE_AGENTS!V55=0,"",[2]LISTE_AGENTS!V55)</f>
        <v/>
      </c>
    </row>
    <row r="54" spans="1:3" x14ac:dyDescent="0.25">
      <c r="A54" t="str">
        <f>IF([2]LISTE_AGENTS!N56=0,"",[2]LISTE_AGENTS!N56)</f>
        <v/>
      </c>
      <c r="C54" t="str">
        <f>IF([2]LISTE_AGENTS!V56=0,"",[2]LISTE_AGENTS!V56)</f>
        <v/>
      </c>
    </row>
    <row r="55" spans="1:3" x14ac:dyDescent="0.25">
      <c r="A55" t="str">
        <f>IF([2]LISTE_AGENTS!N57=0,"",[2]LISTE_AGENTS!N57)</f>
        <v/>
      </c>
      <c r="C55" t="str">
        <f>IF([2]LISTE_AGENTS!V57=0,"",[2]LISTE_AGENTS!V57)</f>
        <v/>
      </c>
    </row>
    <row r="56" spans="1:3" x14ac:dyDescent="0.25">
      <c r="A56" t="str">
        <f>IF([2]LISTE_AGENTS!N58=0,"",[2]LISTE_AGENTS!N58)</f>
        <v/>
      </c>
      <c r="C56" t="str">
        <f>IF([2]LISTE_AGENTS!V58=0,"",[2]LISTE_AGENTS!V58)</f>
        <v/>
      </c>
    </row>
    <row r="57" spans="1:3" x14ac:dyDescent="0.25">
      <c r="A57" t="str">
        <f>IF([2]LISTE_AGENTS!N59=0,"",[2]LISTE_AGENTS!N59)</f>
        <v/>
      </c>
      <c r="C57" t="str">
        <f>IF([2]LISTE_AGENTS!V59=0,"",[2]LISTE_AGENTS!V59)</f>
        <v/>
      </c>
    </row>
    <row r="58" spans="1:3" x14ac:dyDescent="0.25">
      <c r="A58" t="str">
        <f>IF([2]LISTE_AGENTS!N60=0,"",[2]LISTE_AGENTS!N60)</f>
        <v/>
      </c>
      <c r="C58" t="str">
        <f>IF([2]LISTE_AGENTS!V60=0,"",[2]LISTE_AGENTS!V60)</f>
        <v/>
      </c>
    </row>
    <row r="59" spans="1:3" x14ac:dyDescent="0.25">
      <c r="A59" t="str">
        <f>IF([2]LISTE_AGENTS!N61=0,"",[2]LISTE_AGENTS!N61)</f>
        <v/>
      </c>
      <c r="C59" t="str">
        <f>IF([2]LISTE_AGENTS!V61=0,"",[2]LISTE_AGENTS!V61)</f>
        <v/>
      </c>
    </row>
    <row r="60" spans="1:3" x14ac:dyDescent="0.25">
      <c r="A60" t="str">
        <f>IF([2]LISTE_AGENTS!N62=0,"",[2]LISTE_AGENTS!N62)</f>
        <v/>
      </c>
      <c r="C60" t="str">
        <f>IF([2]LISTE_AGENTS!V62=0,"",[2]LISTE_AGENTS!V62)</f>
        <v/>
      </c>
    </row>
    <row r="61" spans="1:3" x14ac:dyDescent="0.25">
      <c r="A61" t="str">
        <f>IF([2]LISTE_AGENTS!N63=0,"",[2]LISTE_AGENTS!N63)</f>
        <v/>
      </c>
      <c r="C61" t="str">
        <f>IF([2]LISTE_AGENTS!V63=0,"",[2]LISTE_AGENTS!V63)</f>
        <v/>
      </c>
    </row>
    <row r="62" spans="1:3" x14ac:dyDescent="0.25">
      <c r="A62" t="str">
        <f>IF([2]LISTE_AGENTS!N64=0,"",[2]LISTE_AGENTS!N64)</f>
        <v/>
      </c>
      <c r="C62" t="str">
        <f>IF([2]LISTE_AGENTS!V64=0,"",[2]LISTE_AGENTS!V64)</f>
        <v/>
      </c>
    </row>
    <row r="63" spans="1:3" x14ac:dyDescent="0.25">
      <c r="A63" t="str">
        <f>IF([2]LISTE_AGENTS!N65=0,"",[2]LISTE_AGENTS!N65)</f>
        <v/>
      </c>
      <c r="C63" t="str">
        <f>IF([2]LISTE_AGENTS!V65=0,"",[2]LISTE_AGENTS!V65)</f>
        <v/>
      </c>
    </row>
    <row r="64" spans="1:3" x14ac:dyDescent="0.25">
      <c r="A64" t="str">
        <f>IF([2]LISTE_AGENTS!N66=0,"",[2]LISTE_AGENTS!N66)</f>
        <v/>
      </c>
      <c r="C64" t="str">
        <f>IF([2]LISTE_AGENTS!V66=0,"",[2]LISTE_AGENTS!V66)</f>
        <v/>
      </c>
    </row>
    <row r="65" spans="1:3" x14ac:dyDescent="0.25">
      <c r="A65" t="str">
        <f>IF([2]LISTE_AGENTS!N67=0,"",[2]LISTE_AGENTS!N67)</f>
        <v/>
      </c>
      <c r="C65" t="str">
        <f>IF([2]LISTE_AGENTS!V67=0,"",[2]LISTE_AGENTS!V67)</f>
        <v/>
      </c>
    </row>
    <row r="66" spans="1:3" x14ac:dyDescent="0.25">
      <c r="A66" t="str">
        <f>IF([2]LISTE_AGENTS!N68=0,"",[2]LISTE_AGENTS!N68)</f>
        <v/>
      </c>
      <c r="C66" t="str">
        <f>IF([2]LISTE_AGENTS!V68=0,"",[2]LISTE_AGENTS!V68)</f>
        <v/>
      </c>
    </row>
    <row r="67" spans="1:3" x14ac:dyDescent="0.25">
      <c r="A67" t="str">
        <f>IF([2]LISTE_AGENTS!N69=0,"",[2]LISTE_AGENTS!N69)</f>
        <v/>
      </c>
      <c r="C67" t="str">
        <f>IF([2]LISTE_AGENTS!V69=0,"",[2]LISTE_AGENTS!V69)</f>
        <v/>
      </c>
    </row>
    <row r="68" spans="1:3" x14ac:dyDescent="0.25">
      <c r="A68" t="str">
        <f>IF([2]LISTE_AGENTS!N70=0,"",[2]LISTE_AGENTS!N70)</f>
        <v/>
      </c>
      <c r="C68" t="str">
        <f>IF([2]LISTE_AGENTS!V70=0,"",[2]LISTE_AGENTS!V70)</f>
        <v/>
      </c>
    </row>
    <row r="69" spans="1:3" x14ac:dyDescent="0.25">
      <c r="A69" t="str">
        <f>IF([2]LISTE_AGENTS!N71=0,"",[2]LISTE_AGENTS!N71)</f>
        <v/>
      </c>
      <c r="C69" t="str">
        <f>IF([2]LISTE_AGENTS!V71=0,"",[2]LISTE_AGENTS!V71)</f>
        <v/>
      </c>
    </row>
    <row r="70" spans="1:3" x14ac:dyDescent="0.25">
      <c r="A70" t="str">
        <f>IF([2]LISTE_AGENTS!N72=0,"",[2]LISTE_AGENTS!N72)</f>
        <v/>
      </c>
      <c r="C70" t="str">
        <f>IF([2]LISTE_AGENTS!V72=0,"",[2]LISTE_AGENTS!V72)</f>
        <v/>
      </c>
    </row>
    <row r="71" spans="1:3" x14ac:dyDescent="0.25">
      <c r="A71" t="str">
        <f>IF([2]LISTE_AGENTS!N73=0,"",[2]LISTE_AGENTS!N73)</f>
        <v/>
      </c>
      <c r="C71" t="str">
        <f>IF([2]LISTE_AGENTS!V73=0,"",[2]LISTE_AGENTS!V73)</f>
        <v/>
      </c>
    </row>
    <row r="72" spans="1:3" x14ac:dyDescent="0.25">
      <c r="A72" t="str">
        <f>IF([2]LISTE_AGENTS!N74=0,"",[2]LISTE_AGENTS!N74)</f>
        <v/>
      </c>
      <c r="C72" t="str">
        <f>IF([2]LISTE_AGENTS!V74=0,"",[2]LISTE_AGENTS!V74)</f>
        <v/>
      </c>
    </row>
    <row r="73" spans="1:3" x14ac:dyDescent="0.25">
      <c r="A73" t="str">
        <f>IF([2]LISTE_AGENTS!N75=0,"",[2]LISTE_AGENTS!N75)</f>
        <v/>
      </c>
      <c r="C73" t="str">
        <f>IF([2]LISTE_AGENTS!V75=0,"",[2]LISTE_AGENTS!V75)</f>
        <v/>
      </c>
    </row>
    <row r="74" spans="1:3" x14ac:dyDescent="0.25">
      <c r="A74" t="str">
        <f>IF([2]LISTE_AGENTS!N76=0,"",[2]LISTE_AGENTS!N76)</f>
        <v/>
      </c>
      <c r="C74" t="str">
        <f>IF([2]LISTE_AGENTS!V76=0,"",[2]LISTE_AGENTS!V76)</f>
        <v/>
      </c>
    </row>
    <row r="75" spans="1:3" x14ac:dyDescent="0.25">
      <c r="A75" t="str">
        <f>IF([2]LISTE_AGENTS!N77=0,"",[2]LISTE_AGENTS!N77)</f>
        <v/>
      </c>
      <c r="C75" t="str">
        <f>IF([2]LISTE_AGENTS!V77=0,"",[2]LISTE_AGENTS!V77)</f>
        <v/>
      </c>
    </row>
    <row r="76" spans="1:3" x14ac:dyDescent="0.25">
      <c r="A76" t="str">
        <f>IF([2]LISTE_AGENTS!N78=0,"",[2]LISTE_AGENTS!N78)</f>
        <v/>
      </c>
      <c r="C76" t="str">
        <f>IF([2]LISTE_AGENTS!V78=0,"",[2]LISTE_AGENTS!V78)</f>
        <v/>
      </c>
    </row>
    <row r="77" spans="1:3" x14ac:dyDescent="0.25">
      <c r="A77" t="str">
        <f>IF([2]LISTE_AGENTS!N79=0,"",[2]LISTE_AGENTS!N79)</f>
        <v/>
      </c>
      <c r="C77" t="str">
        <f>IF([2]LISTE_AGENTS!V79=0,"",[2]LISTE_AGENTS!V79)</f>
        <v/>
      </c>
    </row>
    <row r="78" spans="1:3" x14ac:dyDescent="0.25">
      <c r="A78" t="str">
        <f>IF([2]LISTE_AGENTS!N80=0,"",[2]LISTE_AGENTS!N80)</f>
        <v/>
      </c>
      <c r="C78" t="str">
        <f>IF([2]LISTE_AGENTS!V80=0,"",[2]LISTE_AGENTS!V80)</f>
        <v/>
      </c>
    </row>
    <row r="79" spans="1:3" x14ac:dyDescent="0.25">
      <c r="A79" t="str">
        <f>IF([2]LISTE_AGENTS!N81=0,"",[2]LISTE_AGENTS!N81)</f>
        <v/>
      </c>
      <c r="C79" t="str">
        <f>IF([2]LISTE_AGENTS!V81=0,"",[2]LISTE_AGENTS!V81)</f>
        <v/>
      </c>
    </row>
    <row r="80" spans="1:3" x14ac:dyDescent="0.25">
      <c r="A80" t="str">
        <f>IF([2]LISTE_AGENTS!N82=0,"",[2]LISTE_AGENTS!N82)</f>
        <v/>
      </c>
      <c r="C80" t="str">
        <f>IF([2]LISTE_AGENTS!V82=0,"",[2]LISTE_AGENTS!V82)</f>
        <v/>
      </c>
    </row>
    <row r="81" spans="1:3" x14ac:dyDescent="0.25">
      <c r="A81" t="str">
        <f>IF([2]LISTE_AGENTS!N83=0,"",[2]LISTE_AGENTS!N83)</f>
        <v/>
      </c>
      <c r="C81" t="str">
        <f>IF([2]LISTE_AGENTS!V83=0,"",[2]LISTE_AGENTS!V83)</f>
        <v/>
      </c>
    </row>
    <row r="82" spans="1:3" x14ac:dyDescent="0.25">
      <c r="A82" t="str">
        <f>IF([2]LISTE_AGENTS!N84=0,"",[2]LISTE_AGENTS!N84)</f>
        <v/>
      </c>
      <c r="C82" t="str">
        <f>IF([2]LISTE_AGENTS!V84=0,"",[2]LISTE_AGENTS!V84)</f>
        <v/>
      </c>
    </row>
    <row r="83" spans="1:3" x14ac:dyDescent="0.25">
      <c r="A83" t="str">
        <f>IF([2]LISTE_AGENTS!N85=0,"",[2]LISTE_AGENTS!N85)</f>
        <v/>
      </c>
      <c r="C83" t="str">
        <f>IF([2]LISTE_AGENTS!V85=0,"",[2]LISTE_AGENTS!V85)</f>
        <v/>
      </c>
    </row>
    <row r="84" spans="1:3" x14ac:dyDescent="0.25">
      <c r="A84" t="str">
        <f>IF([2]LISTE_AGENTS!N86=0,"",[2]LISTE_AGENTS!N86)</f>
        <v/>
      </c>
      <c r="C84" t="str">
        <f>IF([2]LISTE_AGENTS!V86=0,"",[2]LISTE_AGENTS!V86)</f>
        <v/>
      </c>
    </row>
    <row r="85" spans="1:3" x14ac:dyDescent="0.25">
      <c r="A85" t="str">
        <f>IF([2]LISTE_AGENTS!N87=0,"",[2]LISTE_AGENTS!N87)</f>
        <v/>
      </c>
      <c r="C85" t="str">
        <f>IF([2]LISTE_AGENTS!V87=0,"",[2]LISTE_AGENTS!V87)</f>
        <v/>
      </c>
    </row>
    <row r="86" spans="1:3" x14ac:dyDescent="0.25">
      <c r="A86" t="str">
        <f>IF([2]LISTE_AGENTS!N88=0,"",[2]LISTE_AGENTS!N88)</f>
        <v/>
      </c>
      <c r="C86" t="str">
        <f>IF([2]LISTE_AGENTS!V88=0,"",[2]LISTE_AGENTS!V88)</f>
        <v/>
      </c>
    </row>
    <row r="87" spans="1:3" x14ac:dyDescent="0.25">
      <c r="A87" t="str">
        <f>IF([2]LISTE_AGENTS!N89=0,"",[2]LISTE_AGENTS!N89)</f>
        <v/>
      </c>
      <c r="C87" t="str">
        <f>IF([2]LISTE_AGENTS!V89=0,"",[2]LISTE_AGENTS!V89)</f>
        <v/>
      </c>
    </row>
    <row r="88" spans="1:3" x14ac:dyDescent="0.25">
      <c r="A88" t="str">
        <f>IF([2]LISTE_AGENTS!N90=0,"",[2]LISTE_AGENTS!N90)</f>
        <v/>
      </c>
      <c r="C88" t="str">
        <f>IF([2]LISTE_AGENTS!V90=0,"",[2]LISTE_AGENTS!V90)</f>
        <v/>
      </c>
    </row>
    <row r="89" spans="1:3" x14ac:dyDescent="0.25">
      <c r="A89" t="str">
        <f>IF([2]LISTE_AGENTS!N91=0,"",[2]LISTE_AGENTS!N91)</f>
        <v/>
      </c>
      <c r="C89" t="str">
        <f>IF([2]LISTE_AGENTS!V91=0,"",[2]LISTE_AGENTS!V91)</f>
        <v/>
      </c>
    </row>
    <row r="90" spans="1:3" x14ac:dyDescent="0.25">
      <c r="A90" t="str">
        <f>IF([2]LISTE_AGENTS!N92=0,"",[2]LISTE_AGENTS!N92)</f>
        <v/>
      </c>
      <c r="C90" t="str">
        <f>IF([2]LISTE_AGENTS!V92=0,"",[2]LISTE_AGENTS!V92)</f>
        <v/>
      </c>
    </row>
    <row r="91" spans="1:3" x14ac:dyDescent="0.25">
      <c r="A91" t="str">
        <f>IF([2]LISTE_AGENTS!N93=0,"",[2]LISTE_AGENTS!N93)</f>
        <v/>
      </c>
      <c r="C91" t="str">
        <f>IF([2]LISTE_AGENTS!V93=0,"",[2]LISTE_AGENTS!V93)</f>
        <v/>
      </c>
    </row>
    <row r="92" spans="1:3" x14ac:dyDescent="0.25">
      <c r="A92" t="str">
        <f>IF([2]LISTE_AGENTS!N94=0,"",[2]LISTE_AGENTS!N94)</f>
        <v/>
      </c>
      <c r="C92" t="str">
        <f>IF([2]LISTE_AGENTS!V94=0,"",[2]LISTE_AGENTS!V94)</f>
        <v/>
      </c>
    </row>
    <row r="93" spans="1:3" x14ac:dyDescent="0.25">
      <c r="A93" t="str">
        <f>IF([2]LISTE_AGENTS!N95=0,"",[2]LISTE_AGENTS!N95)</f>
        <v/>
      </c>
      <c r="C93" t="str">
        <f>IF([2]LISTE_AGENTS!V95=0,"",[2]LISTE_AGENTS!V95)</f>
        <v/>
      </c>
    </row>
    <row r="94" spans="1:3" x14ac:dyDescent="0.25">
      <c r="A94" t="str">
        <f>IF([2]LISTE_AGENTS!N96=0,"",[2]LISTE_AGENTS!N96)</f>
        <v/>
      </c>
      <c r="C94" t="str">
        <f>IF([2]LISTE_AGENTS!V96=0,"",[2]LISTE_AGENTS!V96)</f>
        <v/>
      </c>
    </row>
    <row r="95" spans="1:3" x14ac:dyDescent="0.25">
      <c r="A95" t="str">
        <f>IF([2]LISTE_AGENTS!N97=0,"",[2]LISTE_AGENTS!N97)</f>
        <v/>
      </c>
      <c r="C95" t="str">
        <f>IF([2]LISTE_AGENTS!V97=0,"",[2]LISTE_AGENTS!V97)</f>
        <v/>
      </c>
    </row>
    <row r="96" spans="1:3" x14ac:dyDescent="0.25">
      <c r="A96" t="str">
        <f>IF([2]LISTE_AGENTS!N98=0,"",[2]LISTE_AGENTS!N98)</f>
        <v/>
      </c>
      <c r="C96" t="str">
        <f>IF([2]LISTE_AGENTS!V98=0,"",[2]LISTE_AGENTS!V98)</f>
        <v/>
      </c>
    </row>
    <row r="97" spans="1:3" x14ac:dyDescent="0.25">
      <c r="A97" t="str">
        <f>IF([2]LISTE_AGENTS!N99=0,"",[2]LISTE_AGENTS!N99)</f>
        <v/>
      </c>
      <c r="C97" t="str">
        <f>IF([2]LISTE_AGENTS!V99=0,"",[2]LISTE_AGENTS!V99)</f>
        <v/>
      </c>
    </row>
    <row r="98" spans="1:3" x14ac:dyDescent="0.25">
      <c r="A98" t="str">
        <f>IF([2]LISTE_AGENTS!N100=0,"",[2]LISTE_AGENTS!N100)</f>
        <v/>
      </c>
      <c r="C98" t="str">
        <f>IF([2]LISTE_AGENTS!V100=0,"",[2]LISTE_AGENTS!V100)</f>
        <v/>
      </c>
    </row>
    <row r="99" spans="1:3" x14ac:dyDescent="0.25">
      <c r="A99" t="str">
        <f>IF([2]LISTE_AGENTS!N101=0,"",[2]LISTE_AGENTS!N101)</f>
        <v/>
      </c>
      <c r="C99" t="str">
        <f>IF([2]LISTE_AGENTS!V101=0,"",[2]LISTE_AGENTS!V101)</f>
        <v/>
      </c>
    </row>
    <row r="100" spans="1:3" x14ac:dyDescent="0.25">
      <c r="A100" t="str">
        <f>IF([2]LISTE_AGENTS!N102=0,"",[2]LISTE_AGENTS!N102)</f>
        <v/>
      </c>
      <c r="C100" t="str">
        <f>IF([2]LISTE_AGENTS!V102=0,"",[2]LISTE_AGENTS!V102)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3"/>
  <sheetViews>
    <sheetView workbookViewId="0">
      <selection activeCell="B1" sqref="B1"/>
    </sheetView>
  </sheetViews>
  <sheetFormatPr baseColWidth="10" defaultRowHeight="15.75" x14ac:dyDescent="0.25"/>
  <cols>
    <col min="1" max="1" width="17.875" bestFit="1" customWidth="1"/>
  </cols>
  <sheetData>
    <row r="1" spans="1:3" x14ac:dyDescent="0.25">
      <c r="A1" t="s">
        <v>59</v>
      </c>
      <c r="B1" s="63">
        <v>0.29166666666666669</v>
      </c>
      <c r="C1" s="63">
        <v>0.91666666666666663</v>
      </c>
    </row>
    <row r="2" spans="1:3" x14ac:dyDescent="0.25">
      <c r="A2" t="s">
        <v>60</v>
      </c>
      <c r="B2" s="63">
        <v>0.91666666666666663</v>
      </c>
      <c r="C2" s="63">
        <v>0.29166666666666669</v>
      </c>
    </row>
    <row r="3" spans="1:3" x14ac:dyDescent="0.25">
      <c r="A3" t="s">
        <v>61</v>
      </c>
      <c r="B3" s="63">
        <v>0.875</v>
      </c>
      <c r="C3" s="63">
        <v>0.25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U12"/>
  <sheetViews>
    <sheetView workbookViewId="0">
      <selection activeCell="B7" sqref="B7:U7"/>
    </sheetView>
  </sheetViews>
  <sheetFormatPr baseColWidth="10" defaultColWidth="10.875" defaultRowHeight="15" x14ac:dyDescent="0.25"/>
  <cols>
    <col min="1" max="1" width="21.125" style="121" bestFit="1" customWidth="1"/>
    <col min="2" max="16384" width="10.875" style="121"/>
  </cols>
  <sheetData>
    <row r="1" spans="1:21" x14ac:dyDescent="0.25">
      <c r="A1" s="120" t="s">
        <v>62</v>
      </c>
      <c r="B1" s="120">
        <v>2016</v>
      </c>
      <c r="C1" s="120">
        <v>2017</v>
      </c>
      <c r="D1" s="120">
        <v>2018</v>
      </c>
      <c r="E1" s="120">
        <v>2019</v>
      </c>
      <c r="F1" s="120">
        <v>2020</v>
      </c>
      <c r="G1" s="120">
        <v>2021</v>
      </c>
      <c r="H1" s="120">
        <v>2022</v>
      </c>
      <c r="I1" s="120">
        <v>2023</v>
      </c>
      <c r="J1" s="120">
        <v>2024</v>
      </c>
      <c r="K1" s="120">
        <v>2025</v>
      </c>
      <c r="L1" s="120">
        <v>2026</v>
      </c>
      <c r="M1" s="120">
        <v>2027</v>
      </c>
      <c r="N1" s="120">
        <v>2028</v>
      </c>
      <c r="O1" s="120">
        <v>2029</v>
      </c>
      <c r="P1" s="120">
        <v>2030</v>
      </c>
      <c r="Q1" s="120">
        <v>2031</v>
      </c>
      <c r="R1" s="120">
        <v>2032</v>
      </c>
      <c r="S1" s="120">
        <v>2033</v>
      </c>
      <c r="T1" s="120">
        <v>2034</v>
      </c>
      <c r="U1" s="120">
        <v>2035</v>
      </c>
    </row>
    <row r="2" spans="1:21" x14ac:dyDescent="0.25">
      <c r="A2" s="122" t="s">
        <v>63</v>
      </c>
      <c r="B2" s="123">
        <v>42370</v>
      </c>
      <c r="C2" s="123">
        <v>42736</v>
      </c>
      <c r="D2" s="123">
        <v>43101</v>
      </c>
      <c r="E2" s="123">
        <v>43466</v>
      </c>
      <c r="F2" s="123">
        <v>43831</v>
      </c>
      <c r="G2" s="123">
        <v>44197</v>
      </c>
      <c r="H2" s="123">
        <v>44562</v>
      </c>
      <c r="I2" s="123">
        <v>44927</v>
      </c>
      <c r="J2" s="123">
        <v>45292</v>
      </c>
      <c r="K2" s="123">
        <v>45658</v>
      </c>
      <c r="L2" s="123">
        <v>46023</v>
      </c>
      <c r="M2" s="123">
        <v>46388</v>
      </c>
      <c r="N2" s="123">
        <v>46753</v>
      </c>
      <c r="O2" s="123">
        <v>47119</v>
      </c>
      <c r="P2" s="123">
        <v>47484</v>
      </c>
      <c r="Q2" s="123">
        <v>47849</v>
      </c>
      <c r="R2" s="123">
        <v>48214</v>
      </c>
      <c r="S2" s="123">
        <v>48580</v>
      </c>
      <c r="T2" s="123">
        <v>48945</v>
      </c>
      <c r="U2" s="123">
        <v>49310</v>
      </c>
    </row>
    <row r="3" spans="1:21" x14ac:dyDescent="0.25">
      <c r="A3" s="122" t="s">
        <v>64</v>
      </c>
      <c r="B3" s="123">
        <v>42457</v>
      </c>
      <c r="C3" s="123">
        <v>42842</v>
      </c>
      <c r="D3" s="123">
        <v>43192</v>
      </c>
      <c r="E3" s="123">
        <v>43577</v>
      </c>
      <c r="F3" s="123">
        <v>43934</v>
      </c>
      <c r="G3" s="123">
        <v>44291</v>
      </c>
      <c r="H3" s="123">
        <v>44669</v>
      </c>
      <c r="I3" s="123">
        <v>45026</v>
      </c>
      <c r="J3" s="123">
        <v>45383</v>
      </c>
      <c r="K3" s="123">
        <v>45768</v>
      </c>
      <c r="L3" s="123">
        <v>46118</v>
      </c>
      <c r="M3" s="123">
        <v>46475</v>
      </c>
      <c r="N3" s="123">
        <v>46860</v>
      </c>
      <c r="O3" s="123">
        <v>47210</v>
      </c>
      <c r="P3" s="123">
        <v>47595</v>
      </c>
      <c r="Q3" s="123">
        <v>47952</v>
      </c>
      <c r="R3" s="123">
        <v>48302</v>
      </c>
      <c r="S3" s="123">
        <v>48687</v>
      </c>
      <c r="T3" s="123">
        <v>49044</v>
      </c>
      <c r="U3" s="123">
        <v>49394</v>
      </c>
    </row>
    <row r="4" spans="1:21" x14ac:dyDescent="0.25">
      <c r="A4" s="122" t="s">
        <v>65</v>
      </c>
      <c r="B4" s="123">
        <v>42491</v>
      </c>
      <c r="C4" s="123">
        <v>42856</v>
      </c>
      <c r="D4" s="123">
        <v>43221</v>
      </c>
      <c r="E4" s="123">
        <v>43586</v>
      </c>
      <c r="F4" s="123">
        <v>43952</v>
      </c>
      <c r="G4" s="123">
        <v>44317</v>
      </c>
      <c r="H4" s="123">
        <v>44682</v>
      </c>
      <c r="I4" s="123">
        <v>45047</v>
      </c>
      <c r="J4" s="123">
        <v>45413</v>
      </c>
      <c r="K4" s="123">
        <v>45778</v>
      </c>
      <c r="L4" s="123">
        <v>46143</v>
      </c>
      <c r="M4" s="123">
        <v>46508</v>
      </c>
      <c r="N4" s="123">
        <v>46874</v>
      </c>
      <c r="O4" s="123">
        <v>47239</v>
      </c>
      <c r="P4" s="123">
        <v>47604</v>
      </c>
      <c r="Q4" s="123">
        <v>47969</v>
      </c>
      <c r="R4" s="123">
        <v>48335</v>
      </c>
      <c r="S4" s="123">
        <v>48700</v>
      </c>
      <c r="T4" s="123">
        <v>49065</v>
      </c>
      <c r="U4" s="123">
        <v>49430</v>
      </c>
    </row>
    <row r="5" spans="1:21" x14ac:dyDescent="0.25">
      <c r="A5" s="124" t="s">
        <v>66</v>
      </c>
      <c r="B5" s="123">
        <v>42498</v>
      </c>
      <c r="C5" s="123">
        <v>42863</v>
      </c>
      <c r="D5" s="123">
        <v>43228</v>
      </c>
      <c r="E5" s="123">
        <v>43593</v>
      </c>
      <c r="F5" s="123">
        <v>43959</v>
      </c>
      <c r="G5" s="123">
        <v>44324</v>
      </c>
      <c r="H5" s="123">
        <v>44689</v>
      </c>
      <c r="I5" s="123">
        <v>45054</v>
      </c>
      <c r="J5" s="123">
        <v>45420</v>
      </c>
      <c r="K5" s="123">
        <v>45785</v>
      </c>
      <c r="L5" s="123">
        <v>46150</v>
      </c>
      <c r="M5" s="123">
        <v>46515</v>
      </c>
      <c r="N5" s="123">
        <v>46881</v>
      </c>
      <c r="O5" s="123">
        <v>47246</v>
      </c>
      <c r="P5" s="123">
        <v>47611</v>
      </c>
      <c r="Q5" s="123">
        <v>47976</v>
      </c>
      <c r="R5" s="123">
        <v>48342</v>
      </c>
      <c r="S5" s="123">
        <v>48707</v>
      </c>
      <c r="T5" s="123">
        <v>49072</v>
      </c>
      <c r="U5" s="123">
        <v>49437</v>
      </c>
    </row>
    <row r="6" spans="1:21" x14ac:dyDescent="0.25">
      <c r="A6" s="122" t="s">
        <v>67</v>
      </c>
      <c r="B6" s="123">
        <v>42495</v>
      </c>
      <c r="C6" s="123">
        <v>42880</v>
      </c>
      <c r="D6" s="123">
        <v>43230</v>
      </c>
      <c r="E6" s="123">
        <v>43615</v>
      </c>
      <c r="F6" s="123">
        <v>43972</v>
      </c>
      <c r="G6" s="123">
        <v>44329</v>
      </c>
      <c r="H6" s="123">
        <v>44707</v>
      </c>
      <c r="I6" s="123">
        <v>45064</v>
      </c>
      <c r="J6" s="123">
        <v>45421</v>
      </c>
      <c r="K6" s="123">
        <v>45806</v>
      </c>
      <c r="L6" s="123">
        <v>46156</v>
      </c>
      <c r="M6" s="123">
        <v>46513</v>
      </c>
      <c r="N6" s="123">
        <v>46898</v>
      </c>
      <c r="O6" s="123">
        <v>47248</v>
      </c>
      <c r="P6" s="123">
        <v>47633</v>
      </c>
      <c r="Q6" s="123">
        <v>47990</v>
      </c>
      <c r="R6" s="123">
        <v>48340</v>
      </c>
      <c r="S6" s="123">
        <v>48725</v>
      </c>
      <c r="T6" s="123">
        <v>49082</v>
      </c>
      <c r="U6" s="123">
        <v>49432</v>
      </c>
    </row>
    <row r="7" spans="1:21" x14ac:dyDescent="0.25">
      <c r="A7" s="122" t="s">
        <v>68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</row>
    <row r="8" spans="1:21" x14ac:dyDescent="0.25">
      <c r="A8" s="122" t="s">
        <v>69</v>
      </c>
      <c r="B8" s="123">
        <v>42565</v>
      </c>
      <c r="C8" s="123">
        <v>42930</v>
      </c>
      <c r="D8" s="123">
        <v>43295</v>
      </c>
      <c r="E8" s="123">
        <v>43660</v>
      </c>
      <c r="F8" s="123">
        <v>44026</v>
      </c>
      <c r="G8" s="123">
        <v>44391</v>
      </c>
      <c r="H8" s="123">
        <v>44756</v>
      </c>
      <c r="I8" s="123">
        <v>45121</v>
      </c>
      <c r="J8" s="123">
        <v>45487</v>
      </c>
      <c r="K8" s="123">
        <v>45852</v>
      </c>
      <c r="L8" s="123">
        <v>46217</v>
      </c>
      <c r="M8" s="123">
        <v>46582</v>
      </c>
      <c r="N8" s="123">
        <v>46948</v>
      </c>
      <c r="O8" s="123">
        <v>47313</v>
      </c>
      <c r="P8" s="123">
        <v>47678</v>
      </c>
      <c r="Q8" s="123">
        <v>48043</v>
      </c>
      <c r="R8" s="123">
        <v>48409</v>
      </c>
      <c r="S8" s="123">
        <v>48774</v>
      </c>
      <c r="T8" s="123">
        <v>49139</v>
      </c>
      <c r="U8" s="123">
        <v>49504</v>
      </c>
    </row>
    <row r="9" spans="1:21" x14ac:dyDescent="0.25">
      <c r="A9" s="122" t="s">
        <v>70</v>
      </c>
      <c r="B9" s="123">
        <v>42597</v>
      </c>
      <c r="C9" s="123">
        <v>42962</v>
      </c>
      <c r="D9" s="123">
        <v>43327</v>
      </c>
      <c r="E9" s="123">
        <v>43692</v>
      </c>
      <c r="F9" s="123">
        <v>44058</v>
      </c>
      <c r="G9" s="123">
        <v>44423</v>
      </c>
      <c r="H9" s="123">
        <v>44788</v>
      </c>
      <c r="I9" s="123">
        <v>45153</v>
      </c>
      <c r="J9" s="123">
        <v>45519</v>
      </c>
      <c r="K9" s="123">
        <v>45884</v>
      </c>
      <c r="L9" s="123">
        <v>46249</v>
      </c>
      <c r="M9" s="123">
        <v>46614</v>
      </c>
      <c r="N9" s="123">
        <v>46980</v>
      </c>
      <c r="O9" s="123">
        <v>47345</v>
      </c>
      <c r="P9" s="123">
        <v>47710</v>
      </c>
      <c r="Q9" s="123">
        <v>48075</v>
      </c>
      <c r="R9" s="123">
        <v>48441</v>
      </c>
      <c r="S9" s="123">
        <v>48806</v>
      </c>
      <c r="T9" s="123">
        <v>49171</v>
      </c>
      <c r="U9" s="123">
        <v>49536</v>
      </c>
    </row>
    <row r="10" spans="1:21" x14ac:dyDescent="0.25">
      <c r="A10" s="122" t="s">
        <v>71</v>
      </c>
      <c r="B10" s="123">
        <v>42675</v>
      </c>
      <c r="C10" s="123">
        <v>43040</v>
      </c>
      <c r="D10" s="123">
        <v>43405</v>
      </c>
      <c r="E10" s="123">
        <v>43770</v>
      </c>
      <c r="F10" s="123">
        <v>44136</v>
      </c>
      <c r="G10" s="123">
        <v>44501</v>
      </c>
      <c r="H10" s="123">
        <v>44866</v>
      </c>
      <c r="I10" s="123">
        <v>45231</v>
      </c>
      <c r="J10" s="123">
        <v>45597</v>
      </c>
      <c r="K10" s="123">
        <v>45962</v>
      </c>
      <c r="L10" s="123">
        <v>46327</v>
      </c>
      <c r="M10" s="123">
        <v>46692</v>
      </c>
      <c r="N10" s="123">
        <v>47058</v>
      </c>
      <c r="O10" s="123">
        <v>47423</v>
      </c>
      <c r="P10" s="123">
        <v>47788</v>
      </c>
      <c r="Q10" s="123">
        <v>48153</v>
      </c>
      <c r="R10" s="123">
        <v>48519</v>
      </c>
      <c r="S10" s="123">
        <v>48884</v>
      </c>
      <c r="T10" s="123">
        <v>49249</v>
      </c>
      <c r="U10" s="123">
        <v>49614</v>
      </c>
    </row>
    <row r="11" spans="1:21" x14ac:dyDescent="0.25">
      <c r="A11" s="122" t="s">
        <v>72</v>
      </c>
      <c r="B11" s="123">
        <v>42685</v>
      </c>
      <c r="C11" s="123">
        <v>43050</v>
      </c>
      <c r="D11" s="123">
        <v>43415</v>
      </c>
      <c r="E11" s="123">
        <v>43780</v>
      </c>
      <c r="F11" s="123">
        <v>44146</v>
      </c>
      <c r="G11" s="123">
        <v>44511</v>
      </c>
      <c r="H11" s="123">
        <v>44876</v>
      </c>
      <c r="I11" s="123">
        <v>45241</v>
      </c>
      <c r="J11" s="123">
        <v>45607</v>
      </c>
      <c r="K11" s="123">
        <v>45972</v>
      </c>
      <c r="L11" s="123">
        <v>46337</v>
      </c>
      <c r="M11" s="123">
        <v>46702</v>
      </c>
      <c r="N11" s="123">
        <v>47068</v>
      </c>
      <c r="O11" s="123">
        <v>47433</v>
      </c>
      <c r="P11" s="123">
        <v>47798</v>
      </c>
      <c r="Q11" s="123">
        <v>48163</v>
      </c>
      <c r="R11" s="123">
        <v>48529</v>
      </c>
      <c r="S11" s="123">
        <v>48894</v>
      </c>
      <c r="T11" s="123">
        <v>49259</v>
      </c>
      <c r="U11" s="123">
        <v>49624</v>
      </c>
    </row>
    <row r="12" spans="1:21" x14ac:dyDescent="0.25">
      <c r="A12" s="122" t="s">
        <v>73</v>
      </c>
      <c r="B12" s="123">
        <v>42729</v>
      </c>
      <c r="C12" s="123">
        <v>43094</v>
      </c>
      <c r="D12" s="123">
        <v>43459</v>
      </c>
      <c r="E12" s="123">
        <v>43824</v>
      </c>
      <c r="F12" s="123">
        <v>44190</v>
      </c>
      <c r="G12" s="123">
        <v>44555</v>
      </c>
      <c r="H12" s="123">
        <v>44920</v>
      </c>
      <c r="I12" s="123">
        <v>45285</v>
      </c>
      <c r="J12" s="123">
        <v>45651</v>
      </c>
      <c r="K12" s="123">
        <v>46016</v>
      </c>
      <c r="L12" s="123">
        <v>46381</v>
      </c>
      <c r="M12" s="123">
        <v>46746</v>
      </c>
      <c r="N12" s="123">
        <v>47112</v>
      </c>
      <c r="O12" s="123">
        <v>47477</v>
      </c>
      <c r="P12" s="123">
        <v>47842</v>
      </c>
      <c r="Q12" s="123">
        <v>48207</v>
      </c>
      <c r="R12" s="123">
        <v>48573</v>
      </c>
      <c r="S12" s="123">
        <v>48938</v>
      </c>
      <c r="T12" s="123">
        <v>49303</v>
      </c>
      <c r="U12" s="123">
        <v>49668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AGENTS_CS</vt:lpstr>
      <vt:lpstr>HS</vt:lpstr>
      <vt:lpstr>CPL</vt:lpstr>
      <vt:lpstr>PERIODES</vt:lpstr>
      <vt:lpstr>Agents</vt:lpstr>
      <vt:lpstr>HEURES</vt:lpstr>
      <vt:lpstr>JFériés</vt:lpstr>
      <vt:lpstr>CS_AGENTS</vt:lpstr>
      <vt:lpstr>CS_CPL</vt:lpstr>
      <vt:lpstr>HPN_deb</vt:lpstr>
      <vt:lpstr>HPN_fin</vt:lpstr>
      <vt:lpstr>HSN_deb</vt:lpstr>
      <vt:lpstr>HSN_fin</vt:lpstr>
      <vt:lpstr>HSNu_deb</vt:lpstr>
      <vt:lpstr>HSNu_fin</vt:lpstr>
      <vt:lpstr>AGENTS_CS!Zone_d_impression</vt:lpstr>
      <vt:lpstr>CPL!Zone_d_impression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dlegrand</cp:lastModifiedBy>
  <cp:lastPrinted>2018-05-08T08:50:36Z</cp:lastPrinted>
  <dcterms:created xsi:type="dcterms:W3CDTF">2018-05-15T15:26:05Z</dcterms:created>
  <dcterms:modified xsi:type="dcterms:W3CDTF">2018-05-15T15:47:30Z</dcterms:modified>
</cp:coreProperties>
</file>